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6" windowHeight="7320"/>
  </bookViews>
  <sheets>
    <sheet name="ТиБиЕл" sheetId="11" r:id="rId1"/>
    <sheet name="Лн" sheetId="15" r:id="rId2"/>
  </sheets>
  <definedNames>
    <definedName name="_xlnm.Print_Area" localSheetId="1">Лн!$A$1:$O$26</definedName>
    <definedName name="_xlnm.Print_Area" localSheetId="0">ТиБиЕл!$A$1:$N$29</definedName>
  </definedNames>
  <calcPr calcId="162913"/>
</workbook>
</file>

<file path=xl/calcChain.xml><?xml version="1.0" encoding="utf-8"?>
<calcChain xmlns="http://schemas.openxmlformats.org/spreadsheetml/2006/main">
  <c r="N23" i="11" l="1"/>
  <c r="N22" i="11"/>
  <c r="N20" i="11" l="1"/>
  <c r="N19" i="11"/>
  <c r="N18" i="11"/>
  <c r="N17" i="11"/>
  <c r="N16" i="11"/>
  <c r="N15" i="11"/>
  <c r="N14" i="11"/>
  <c r="N13" i="11"/>
  <c r="N12" i="11"/>
  <c r="N11" i="11"/>
  <c r="N10" i="11"/>
  <c r="N9" i="11"/>
  <c r="N9" i="15"/>
  <c r="G10" i="15"/>
  <c r="G9" i="15"/>
  <c r="F9" i="11"/>
  <c r="G9" i="11" s="1"/>
  <c r="N10" i="15" l="1"/>
  <c r="G10" i="11" l="1"/>
  <c r="G11" i="15"/>
  <c r="N24" i="11" l="1"/>
</calcChain>
</file>

<file path=xl/sharedStrings.xml><?xml version="1.0" encoding="utf-8"?>
<sst xmlns="http://schemas.openxmlformats.org/spreadsheetml/2006/main" count="115" uniqueCount="41">
  <si>
    <t>дата</t>
  </si>
  <si>
    <t>влак №</t>
  </si>
  <si>
    <t>участък</t>
  </si>
  <si>
    <t>км</t>
  </si>
  <si>
    <t>СПРАВКА</t>
  </si>
  <si>
    <t>за заявени и неизползвани утвърдени в ГДВ  трасета</t>
  </si>
  <si>
    <t>от товарни влакове</t>
  </si>
  <si>
    <t>за превозвач "ТБД - Товарни превози" ЕАД</t>
  </si>
  <si>
    <t>лв</t>
  </si>
  <si>
    <t xml:space="preserve">от товарни влакове по вина на ТиБиЕЛ съгласно: </t>
  </si>
  <si>
    <t xml:space="preserve"> за превозвач "ТБД - Товарни превози" ЕАД</t>
  </si>
  <si>
    <t>за допълнително назначени в ГДВ  трасета</t>
  </si>
  <si>
    <t>за товарни влакове по вина на ТиБиЕЛ съгласно:</t>
  </si>
  <si>
    <t>общо лв:</t>
  </si>
  <si>
    <t>изготвил:</t>
  </si>
  <si>
    <t xml:space="preserve">приел: </t>
  </si>
  <si>
    <t>инж. Ст. Николов</t>
  </si>
  <si>
    <t>Мениджър ,,Логистика" ТБЛ</t>
  </si>
  <si>
    <t>инж. Б. Алексиев</t>
  </si>
  <si>
    <t>Експерт инфраструктурни таски ТБД-ТП</t>
  </si>
  <si>
    <t>договор 19/20 г. раздел IV чл. 19, договор 17/20 г. раздел IV чл. 19,</t>
  </si>
  <si>
    <t>договор 27/20 г. раздел IV чл. 19, договор 35/20 г. раздел IV  чл. 19,</t>
  </si>
  <si>
    <t>по вина на ТиБиЕЛ съгласно договори №35 и №36/2020 Раздел IV 4 чл. 20 (2)</t>
  </si>
  <si>
    <r>
      <t xml:space="preserve"> </t>
    </r>
    <r>
      <rPr>
        <sz val="10"/>
        <rFont val="Arial"/>
        <family val="2"/>
        <charset val="204"/>
      </rPr>
      <t>договор 19/20 г. раздел IV чл.20(2), договор 17/20 г. раздел IV чл.20(2),</t>
    </r>
  </si>
  <si>
    <t>договор 27/20 г.раздел IV чл.20(2),  договор 35/20 г.раздел IV чл.20(2),</t>
  </si>
  <si>
    <t xml:space="preserve"> договор 35/20 г. раздел IV  чл. 19</t>
  </si>
  <si>
    <t xml:space="preserve"> </t>
  </si>
  <si>
    <t xml:space="preserve">  </t>
  </si>
  <si>
    <t>договор 36/20 г. раздел IV чл.20(2)  през месец Септември - 23 г.</t>
  </si>
  <si>
    <t>договор 36/20 г. раздел IV чл. 19   през месец Септември - 23 г.</t>
  </si>
  <si>
    <t xml:space="preserve">  през месец  Септември - 23 г.</t>
  </si>
  <si>
    <t xml:space="preserve"> и договор 36/20 г. раздел IV чл. 19   през месец Септември - 23 г.</t>
  </si>
  <si>
    <t>Ац</t>
  </si>
  <si>
    <t>Ста</t>
  </si>
  <si>
    <t>Прр</t>
  </si>
  <si>
    <t>Лн</t>
  </si>
  <si>
    <t>Дг</t>
  </si>
  <si>
    <t>Дрк</t>
  </si>
  <si>
    <t>Блб</t>
  </si>
  <si>
    <t>Гс</t>
  </si>
  <si>
    <t>Дца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</si>
</sst>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лв.&quot;_-;\-* #,##0.00\ &quot;лв.&quot;_-;_-* &quot;-&quot;??\ &quot;лв.&quot;_-;_-@_-"/>
    <numFmt numFmtId="164" formatCode="0.000"/>
    <numFmt numFmtId="165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Calibri"/>
      <family val="2"/>
      <scheme val="minor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5" fillId="0" borderId="0"/>
    <xf numFmtId="0" fontId="5" fillId="0" borderId="0"/>
    <xf numFmtId="0" fontId="16" fillId="0" borderId="0"/>
    <xf numFmtId="0" fontId="17" fillId="0" borderId="0"/>
    <xf numFmtId="0" fontId="4" fillId="0" borderId="0"/>
    <xf numFmtId="0" fontId="3" fillId="0" borderId="0"/>
    <xf numFmtId="0" fontId="2" fillId="0" borderId="0"/>
    <xf numFmtId="0" fontId="15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4" fillId="0" borderId="0"/>
    <xf numFmtId="0" fontId="16" fillId="0" borderId="0"/>
  </cellStyleXfs>
  <cellXfs count="118">
    <xf numFmtId="0" fontId="0" fillId="0" borderId="0" xfId="0"/>
    <xf numFmtId="0" fontId="0" fillId="0" borderId="0" xfId="0" applyAlignment="1"/>
    <xf numFmtId="0" fontId="0" fillId="2" borderId="0" xfId="0" applyFill="1"/>
    <xf numFmtId="0" fontId="7" fillId="0" borderId="0" xfId="0" applyFont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0" fontId="20" fillId="0" borderId="0" xfId="0" applyFont="1"/>
    <xf numFmtId="0" fontId="20" fillId="2" borderId="0" xfId="0" applyFont="1" applyFill="1"/>
    <xf numFmtId="164" fontId="0" fillId="0" borderId="0" xfId="0" applyNumberFormat="1" applyAlignment="1">
      <alignment horizontal="center"/>
    </xf>
    <xf numFmtId="164" fontId="6" fillId="4" borderId="19" xfId="0" applyNumberFormat="1" applyFont="1" applyFill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1" fillId="0" borderId="0" xfId="0" applyFont="1"/>
    <xf numFmtId="0" fontId="21" fillId="2" borderId="0" xfId="0" applyFont="1" applyFill="1"/>
    <xf numFmtId="2" fontId="24" fillId="2" borderId="11" xfId="0" applyNumberFormat="1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2" fontId="24" fillId="2" borderId="21" xfId="0" applyNumberFormat="1" applyFont="1" applyFill="1" applyBorder="1" applyAlignment="1">
      <alignment horizontal="center" vertical="center"/>
    </xf>
    <xf numFmtId="0" fontId="22" fillId="0" borderId="0" xfId="0" applyFont="1"/>
    <xf numFmtId="0" fontId="24" fillId="2" borderId="0" xfId="0" applyFont="1" applyFill="1" applyBorder="1" applyAlignment="1">
      <alignment horizontal="center" vertical="center"/>
    </xf>
    <xf numFmtId="2" fontId="24" fillId="2" borderId="0" xfId="0" applyNumberFormat="1" applyFont="1" applyFill="1" applyBorder="1" applyAlignment="1">
      <alignment horizontal="center" vertical="center"/>
    </xf>
    <xf numFmtId="0" fontId="22" fillId="2" borderId="0" xfId="0" applyFont="1" applyFill="1"/>
    <xf numFmtId="0" fontId="22" fillId="2" borderId="0" xfId="0" applyFont="1" applyFill="1" applyAlignment="1">
      <alignment horizontal="center"/>
    </xf>
    <xf numFmtId="0" fontId="22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vertical="center"/>
    </xf>
    <xf numFmtId="165" fontId="22" fillId="2" borderId="0" xfId="0" applyNumberFormat="1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4" fillId="2" borderId="22" xfId="0" applyFont="1" applyFill="1" applyBorder="1" applyAlignment="1">
      <alignment horizontal="center" vertical="center"/>
    </xf>
    <xf numFmtId="0" fontId="21" fillId="2" borderId="0" xfId="0" applyFont="1" applyFill="1" applyAlignment="1"/>
    <xf numFmtId="0" fontId="21" fillId="0" borderId="0" xfId="0" applyFont="1" applyAlignment="1">
      <alignment horizontal="center"/>
    </xf>
    <xf numFmtId="0" fontId="21" fillId="2" borderId="0" xfId="0" applyFont="1" applyFill="1" applyAlignment="1">
      <alignment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2" fontId="23" fillId="2" borderId="0" xfId="0" applyNumberFormat="1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165" fontId="26" fillId="2" borderId="0" xfId="0" applyNumberFormat="1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vertical="center"/>
    </xf>
    <xf numFmtId="0" fontId="27" fillId="2" borderId="20" xfId="0" applyFont="1" applyFill="1" applyBorder="1" applyAlignment="1">
      <alignment horizontal="center" vertical="center"/>
    </xf>
    <xf numFmtId="2" fontId="27" fillId="2" borderId="11" xfId="0" applyNumberFormat="1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horizontal="center" vertical="center"/>
    </xf>
    <xf numFmtId="0" fontId="26" fillId="0" borderId="0" xfId="0" applyFont="1"/>
    <xf numFmtId="0" fontId="8" fillId="0" borderId="2" xfId="0" applyFont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9" fillId="0" borderId="5" xfId="0" applyFont="1" applyBorder="1" applyAlignment="1" applyProtection="1">
      <alignment horizontal="center"/>
      <protection hidden="1"/>
    </xf>
    <xf numFmtId="0" fontId="9" fillId="0" borderId="0" xfId="0" applyFont="1" applyBorder="1" applyAlignment="1" applyProtection="1">
      <alignment horizontal="center"/>
      <protection hidden="1"/>
    </xf>
    <xf numFmtId="0" fontId="9" fillId="0" borderId="6" xfId="0" applyFont="1" applyBorder="1" applyAlignment="1" applyProtection="1">
      <alignment horizontal="center"/>
      <protection hidden="1"/>
    </xf>
    <xf numFmtId="0" fontId="9" fillId="2" borderId="5" xfId="0" applyFont="1" applyFill="1" applyBorder="1" applyAlignment="1" applyProtection="1">
      <alignment horizontal="center"/>
      <protection hidden="1"/>
    </xf>
    <xf numFmtId="0" fontId="9" fillId="2" borderId="0" xfId="0" applyFont="1" applyFill="1" applyBorder="1" applyAlignment="1" applyProtection="1">
      <alignment horizontal="center"/>
      <protection hidden="1"/>
    </xf>
    <xf numFmtId="0" fontId="9" fillId="2" borderId="6" xfId="0" applyFont="1" applyFill="1" applyBorder="1" applyAlignment="1" applyProtection="1">
      <alignment horizontal="center"/>
      <protection hidden="1"/>
    </xf>
    <xf numFmtId="0" fontId="12" fillId="2" borderId="5" xfId="0" applyFont="1" applyFill="1" applyBorder="1" applyAlignment="1" applyProtection="1">
      <alignment horizontal="center"/>
      <protection hidden="1"/>
    </xf>
    <xf numFmtId="0" fontId="12" fillId="2" borderId="0" xfId="0" applyFont="1" applyFill="1" applyBorder="1" applyAlignment="1" applyProtection="1">
      <alignment horizontal="center"/>
      <protection hidden="1"/>
    </xf>
    <xf numFmtId="0" fontId="12" fillId="2" borderId="6" xfId="0" applyFont="1" applyFill="1" applyBorder="1" applyAlignment="1" applyProtection="1">
      <alignment horizontal="center"/>
      <protection hidden="1"/>
    </xf>
    <xf numFmtId="0" fontId="18" fillId="2" borderId="5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 applyProtection="1">
      <alignment horizontal="center" vertical="center"/>
      <protection hidden="1"/>
    </xf>
    <xf numFmtId="0" fontId="11" fillId="2" borderId="8" xfId="0" applyFont="1" applyFill="1" applyBorder="1" applyAlignment="1" applyProtection="1">
      <alignment horizontal="center" vertical="center"/>
      <protection hidden="1"/>
    </xf>
    <xf numFmtId="0" fontId="11" fillId="2" borderId="9" xfId="0" applyFont="1" applyFill="1" applyBorder="1" applyAlignment="1" applyProtection="1">
      <alignment horizontal="center" vertical="center"/>
      <protection hidden="1"/>
    </xf>
    <xf numFmtId="0" fontId="20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left" vertical="center"/>
    </xf>
    <xf numFmtId="0" fontId="11" fillId="0" borderId="7" xfId="0" applyFont="1" applyBorder="1" applyAlignment="1" applyProtection="1">
      <alignment horizontal="center" vertical="center"/>
      <protection hidden="1"/>
    </xf>
    <xf numFmtId="0" fontId="11" fillId="0" borderId="8" xfId="0" applyFont="1" applyBorder="1" applyAlignment="1" applyProtection="1">
      <alignment horizontal="center" vertical="center"/>
      <protection hidden="1"/>
    </xf>
    <xf numFmtId="0" fontId="11" fillId="0" borderId="9" xfId="0" applyFont="1" applyBorder="1" applyAlignment="1" applyProtection="1">
      <alignment horizontal="center" vertical="center"/>
      <protection hidden="1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2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16" fontId="26" fillId="2" borderId="25" xfId="0" applyNumberFormat="1" applyFont="1" applyFill="1" applyBorder="1" applyAlignment="1">
      <alignment horizontal="center" vertical="center"/>
    </xf>
    <xf numFmtId="0" fontId="20" fillId="2" borderId="26" xfId="0" applyFont="1" applyFill="1" applyBorder="1" applyAlignment="1">
      <alignment horizontal="center" vertical="center"/>
    </xf>
    <xf numFmtId="165" fontId="26" fillId="2" borderId="27" xfId="0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16" fontId="26" fillId="2" borderId="28" xfId="0" applyNumberFormat="1" applyFont="1" applyFill="1" applyBorder="1" applyAlignment="1">
      <alignment horizontal="center" vertical="center"/>
    </xf>
    <xf numFmtId="0" fontId="28" fillId="2" borderId="29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165" fontId="20" fillId="2" borderId="30" xfId="0" applyNumberFormat="1" applyFont="1" applyFill="1" applyBorder="1" applyAlignment="1">
      <alignment horizontal="center" vertical="center"/>
    </xf>
    <xf numFmtId="16" fontId="26" fillId="2" borderId="23" xfId="0" applyNumberFormat="1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165" fontId="20" fillId="2" borderId="24" xfId="0" applyNumberFormat="1" applyFont="1" applyFill="1" applyBorder="1" applyAlignment="1">
      <alignment horizontal="center" vertical="center"/>
    </xf>
    <xf numFmtId="16" fontId="26" fillId="2" borderId="31" xfId="0" applyNumberFormat="1" applyFont="1" applyFill="1" applyBorder="1" applyAlignment="1">
      <alignment horizontal="center" vertical="center"/>
    </xf>
    <xf numFmtId="0" fontId="20" fillId="2" borderId="32" xfId="0" applyFont="1" applyFill="1" applyBorder="1" applyAlignment="1">
      <alignment horizontal="center" vertical="center"/>
    </xf>
    <xf numFmtId="165" fontId="20" fillId="2" borderId="33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2" fontId="6" fillId="2" borderId="11" xfId="0" applyNumberFormat="1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horizontal="center" vertical="center"/>
    </xf>
    <xf numFmtId="0" fontId="15" fillId="2" borderId="29" xfId="1" applyFont="1" applyFill="1" applyBorder="1" applyAlignment="1">
      <alignment horizontal="center" vertical="center"/>
    </xf>
    <xf numFmtId="165" fontId="26" fillId="2" borderId="30" xfId="0" applyNumberFormat="1" applyFont="1" applyFill="1" applyBorder="1" applyAlignment="1">
      <alignment horizontal="center" vertical="center"/>
    </xf>
    <xf numFmtId="0" fontId="26" fillId="2" borderId="32" xfId="0" applyFont="1" applyFill="1" applyBorder="1" applyAlignment="1">
      <alignment horizontal="center" vertical="center"/>
    </xf>
    <xf numFmtId="0" fontId="15" fillId="2" borderId="32" xfId="1" applyFont="1" applyFill="1" applyBorder="1" applyAlignment="1">
      <alignment horizontal="center" vertical="center"/>
    </xf>
    <xf numFmtId="165" fontId="26" fillId="2" borderId="33" xfId="0" applyNumberFormat="1" applyFont="1" applyFill="1" applyBorder="1" applyAlignment="1">
      <alignment horizontal="center" vertical="center"/>
    </xf>
    <xf numFmtId="165" fontId="20" fillId="2" borderId="27" xfId="0" applyNumberFormat="1" applyFont="1" applyFill="1" applyBorder="1" applyAlignment="1">
      <alignment horizontal="center" vertical="center"/>
    </xf>
  </cellXfs>
  <cellStyles count="18">
    <cellStyle name="Currency 2" xfId="9"/>
    <cellStyle name="Currency 2 2" xfId="10"/>
    <cellStyle name="Currency 3" xfId="11"/>
    <cellStyle name="Currency 4" xfId="12"/>
    <cellStyle name="Normal" xfId="0" builtinId="0"/>
    <cellStyle name="Normal 2" xfId="2"/>
    <cellStyle name="Normal 2 2" xfId="13"/>
    <cellStyle name="Normal 2 2 2" xfId="6"/>
    <cellStyle name="Normal 2 3" xfId="5"/>
    <cellStyle name="Normal 2 3 2" xfId="14"/>
    <cellStyle name="Normal 2 3 5" xfId="7"/>
    <cellStyle name="Normal 3" xfId="15"/>
    <cellStyle name="Normal 5" xfId="4"/>
    <cellStyle name="Normal 6" xfId="3"/>
    <cellStyle name="Нормален 10 2" xfId="1"/>
    <cellStyle name="Нормален 2" xfId="16"/>
    <cellStyle name="Нормален 3" xfId="8"/>
    <cellStyle name="Нормален 3 2" xfId="17"/>
  </cellStyles>
  <dxfs count="0"/>
  <tableStyles count="0" defaultTableStyle="TableStyleMedium2" defaultPivotStyle="PivotStyleMedium9"/>
  <colors>
    <mruColors>
      <color rgb="FF1DFF1D"/>
      <color rgb="FFFF99FF"/>
      <color rgb="FFFF66FF"/>
      <color rgb="FF00FFFF"/>
      <color rgb="FFF22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A4" zoomScaleNormal="100" workbookViewId="0">
      <selection activeCell="P26" sqref="P26"/>
    </sheetView>
  </sheetViews>
  <sheetFormatPr defaultRowHeight="14.4" x14ac:dyDescent="0.3"/>
  <cols>
    <col min="1" max="1" width="8.5546875" customWidth="1"/>
    <col min="2" max="2" width="9.33203125" bestFit="1" customWidth="1"/>
    <col min="3" max="3" width="9.33203125" style="2" bestFit="1" customWidth="1"/>
    <col min="6" max="6" width="9.6640625" bestFit="1" customWidth="1"/>
    <col min="7" max="7" width="17.5546875" style="8" customWidth="1"/>
    <col min="8" max="8" width="10.109375" style="8" customWidth="1"/>
    <col min="9" max="9" width="11" customWidth="1"/>
    <col min="10" max="10" width="9.33203125" bestFit="1" customWidth="1"/>
    <col min="13" max="13" width="9.33203125" bestFit="1" customWidth="1"/>
    <col min="14" max="14" width="19.5546875" style="8" customWidth="1"/>
  </cols>
  <sheetData>
    <row r="1" spans="1:14" ht="17.399999999999999" x14ac:dyDescent="0.3">
      <c r="B1" s="56" t="s">
        <v>4</v>
      </c>
      <c r="C1" s="57"/>
      <c r="D1" s="57"/>
      <c r="E1" s="57"/>
      <c r="F1" s="57"/>
      <c r="G1" s="58"/>
      <c r="I1" s="56" t="s">
        <v>4</v>
      </c>
      <c r="J1" s="57"/>
      <c r="K1" s="57"/>
      <c r="L1" s="57"/>
      <c r="M1" s="57"/>
      <c r="N1" s="58"/>
    </row>
    <row r="2" spans="1:14" ht="15.6" x14ac:dyDescent="0.3">
      <c r="B2" s="59" t="s">
        <v>5</v>
      </c>
      <c r="C2" s="60"/>
      <c r="D2" s="60"/>
      <c r="E2" s="60"/>
      <c r="F2" s="60"/>
      <c r="G2" s="61"/>
      <c r="I2" s="59" t="s">
        <v>11</v>
      </c>
      <c r="J2" s="60"/>
      <c r="K2" s="60"/>
      <c r="L2" s="60"/>
      <c r="M2" s="60"/>
      <c r="N2" s="61"/>
    </row>
    <row r="3" spans="1:14" ht="15.6" x14ac:dyDescent="0.3">
      <c r="B3" s="62" t="s">
        <v>9</v>
      </c>
      <c r="C3" s="63"/>
      <c r="D3" s="63"/>
      <c r="E3" s="63"/>
      <c r="F3" s="63"/>
      <c r="G3" s="64"/>
      <c r="I3" s="62" t="s">
        <v>12</v>
      </c>
      <c r="J3" s="63"/>
      <c r="K3" s="63"/>
      <c r="L3" s="63"/>
      <c r="M3" s="63"/>
      <c r="N3" s="64"/>
    </row>
    <row r="4" spans="1:14" ht="15.6" x14ac:dyDescent="0.3">
      <c r="B4" s="65" t="s">
        <v>23</v>
      </c>
      <c r="C4" s="66"/>
      <c r="D4" s="66"/>
      <c r="E4" s="66"/>
      <c r="F4" s="66"/>
      <c r="G4" s="67"/>
      <c r="I4" s="65" t="s">
        <v>20</v>
      </c>
      <c r="J4" s="63"/>
      <c r="K4" s="63"/>
      <c r="L4" s="63"/>
      <c r="M4" s="63"/>
      <c r="N4" s="64"/>
    </row>
    <row r="5" spans="1:14" x14ac:dyDescent="0.3">
      <c r="B5" s="68" t="s">
        <v>24</v>
      </c>
      <c r="C5" s="69"/>
      <c r="D5" s="69"/>
      <c r="E5" s="69"/>
      <c r="F5" s="69"/>
      <c r="G5" s="70"/>
      <c r="I5" s="71" t="s">
        <v>21</v>
      </c>
      <c r="J5" s="69"/>
      <c r="K5" s="69"/>
      <c r="L5" s="69"/>
      <c r="M5" s="69"/>
      <c r="N5" s="70"/>
    </row>
    <row r="6" spans="1:14" x14ac:dyDescent="0.3">
      <c r="B6" s="68" t="s">
        <v>28</v>
      </c>
      <c r="C6" s="69"/>
      <c r="D6" s="69"/>
      <c r="E6" s="69"/>
      <c r="F6" s="69"/>
      <c r="G6" s="70"/>
      <c r="I6" s="71" t="s">
        <v>29</v>
      </c>
      <c r="J6" s="69"/>
      <c r="K6" s="69"/>
      <c r="L6" s="69"/>
      <c r="M6" s="69"/>
      <c r="N6" s="70"/>
    </row>
    <row r="7" spans="1:14" ht="15" thickBot="1" x14ac:dyDescent="0.35">
      <c r="B7" s="74" t="s">
        <v>10</v>
      </c>
      <c r="C7" s="75"/>
      <c r="D7" s="75"/>
      <c r="E7" s="75"/>
      <c r="F7" s="75"/>
      <c r="G7" s="76"/>
      <c r="I7" s="74" t="s">
        <v>7</v>
      </c>
      <c r="J7" s="75"/>
      <c r="K7" s="75"/>
      <c r="L7" s="75"/>
      <c r="M7" s="75"/>
      <c r="N7" s="76"/>
    </row>
    <row r="8" spans="1:14" ht="20.25" customHeight="1" thickBot="1" x14ac:dyDescent="0.35">
      <c r="B8" s="4" t="s">
        <v>0</v>
      </c>
      <c r="C8" s="5" t="s">
        <v>1</v>
      </c>
      <c r="D8" s="72" t="s">
        <v>2</v>
      </c>
      <c r="E8" s="73"/>
      <c r="F8" s="5" t="s">
        <v>3</v>
      </c>
      <c r="G8" s="6" t="s">
        <v>8</v>
      </c>
      <c r="H8" s="9"/>
      <c r="I8" s="4" t="s">
        <v>0</v>
      </c>
      <c r="J8" s="5" t="s">
        <v>1</v>
      </c>
      <c r="K8" s="72" t="s">
        <v>2</v>
      </c>
      <c r="L8" s="73"/>
      <c r="M8" s="5" t="s">
        <v>3</v>
      </c>
      <c r="N8" s="6" t="s">
        <v>8</v>
      </c>
    </row>
    <row r="9" spans="1:14" s="27" customFormat="1" ht="27" customHeight="1" thickBot="1" x14ac:dyDescent="0.35">
      <c r="A9" s="35"/>
      <c r="B9" s="92">
        <v>44825</v>
      </c>
      <c r="C9" s="93">
        <v>12509</v>
      </c>
      <c r="D9" s="93" t="s">
        <v>32</v>
      </c>
      <c r="E9" s="93" t="s">
        <v>33</v>
      </c>
      <c r="F9" s="93">
        <f>15.904+18.772</f>
        <v>34.676000000000002</v>
      </c>
      <c r="G9" s="94">
        <f>F9*1.8293</f>
        <v>63.432806800000002</v>
      </c>
      <c r="H9" s="48"/>
      <c r="I9" s="99">
        <v>44825</v>
      </c>
      <c r="J9" s="100">
        <v>12992</v>
      </c>
      <c r="K9" s="100" t="s">
        <v>32</v>
      </c>
      <c r="L9" s="100" t="s">
        <v>38</v>
      </c>
      <c r="M9" s="101">
        <v>11.202</v>
      </c>
      <c r="N9" s="102">
        <f t="shared" ref="N9" si="0">+M9+4</f>
        <v>15.202</v>
      </c>
    </row>
    <row r="10" spans="1:14" s="27" customFormat="1" ht="27" customHeight="1" thickBot="1" x14ac:dyDescent="0.35">
      <c r="A10" s="35"/>
      <c r="B10" s="49"/>
      <c r="C10" s="49"/>
      <c r="D10" s="49"/>
      <c r="E10" s="49"/>
      <c r="F10" s="50" t="s">
        <v>13</v>
      </c>
      <c r="G10" s="51">
        <f>SUM(G9:G9)</f>
        <v>63.432806800000002</v>
      </c>
      <c r="H10" s="48"/>
      <c r="I10" s="103">
        <v>44827</v>
      </c>
      <c r="J10" s="95">
        <v>10593</v>
      </c>
      <c r="K10" s="95" t="s">
        <v>32</v>
      </c>
      <c r="L10" s="95" t="s">
        <v>34</v>
      </c>
      <c r="M10" s="95">
        <v>73.141999999999996</v>
      </c>
      <c r="N10" s="104">
        <f>+M10*0.5</f>
        <v>36.570999999999998</v>
      </c>
    </row>
    <row r="11" spans="1:14" s="27" customFormat="1" ht="27" customHeight="1" x14ac:dyDescent="0.3">
      <c r="A11" s="35"/>
      <c r="B11" s="15"/>
      <c r="C11" s="15"/>
      <c r="D11" s="15"/>
      <c r="E11" s="15"/>
      <c r="F11" s="16"/>
      <c r="G11" s="17"/>
      <c r="H11" s="48"/>
      <c r="I11" s="103">
        <v>44827</v>
      </c>
      <c r="J11" s="95">
        <v>12891</v>
      </c>
      <c r="K11" s="95" t="s">
        <v>38</v>
      </c>
      <c r="L11" s="95" t="s">
        <v>32</v>
      </c>
      <c r="M11" s="95">
        <v>11.202</v>
      </c>
      <c r="N11" s="105">
        <f t="shared" ref="N11:N12" si="1">+M11+4</f>
        <v>15.202</v>
      </c>
    </row>
    <row r="12" spans="1:14" s="27" customFormat="1" ht="27" customHeight="1" x14ac:dyDescent="0.3">
      <c r="A12" s="36"/>
      <c r="B12" s="15"/>
      <c r="C12" s="15"/>
      <c r="D12" s="15"/>
      <c r="E12" s="15"/>
      <c r="F12" s="15"/>
      <c r="G12" s="14"/>
      <c r="H12" s="48"/>
      <c r="I12" s="103">
        <v>44827</v>
      </c>
      <c r="J12" s="95">
        <v>10595</v>
      </c>
      <c r="K12" s="95" t="s">
        <v>32</v>
      </c>
      <c r="L12" s="95" t="s">
        <v>34</v>
      </c>
      <c r="M12" s="95">
        <v>73.141999999999996</v>
      </c>
      <c r="N12" s="105">
        <f t="shared" si="1"/>
        <v>77.141999999999996</v>
      </c>
    </row>
    <row r="13" spans="1:14" s="27" customFormat="1" ht="27" customHeight="1" x14ac:dyDescent="0.3">
      <c r="A13" s="36"/>
      <c r="B13" s="15" t="s">
        <v>14</v>
      </c>
      <c r="C13" s="15"/>
      <c r="D13" s="15"/>
      <c r="E13" s="15"/>
      <c r="F13" s="77" t="s">
        <v>26</v>
      </c>
      <c r="G13" s="77"/>
      <c r="H13" s="48"/>
      <c r="I13" s="103">
        <v>44827</v>
      </c>
      <c r="J13" s="95">
        <v>10596</v>
      </c>
      <c r="K13" s="95" t="s">
        <v>38</v>
      </c>
      <c r="L13" s="95" t="s">
        <v>33</v>
      </c>
      <c r="M13" s="95">
        <v>45.878</v>
      </c>
      <c r="N13" s="104">
        <f t="shared" ref="N13:N20" si="2">+M13*0.5</f>
        <v>22.939</v>
      </c>
    </row>
    <row r="14" spans="1:14" s="27" customFormat="1" ht="27" customHeight="1" x14ac:dyDescent="0.3">
      <c r="A14" s="36"/>
      <c r="B14" s="77" t="s">
        <v>18</v>
      </c>
      <c r="C14" s="77"/>
      <c r="D14" s="77"/>
      <c r="E14" s="15"/>
      <c r="F14" s="77" t="s">
        <v>16</v>
      </c>
      <c r="G14" s="77"/>
      <c r="H14" s="48"/>
      <c r="I14" s="103">
        <v>44828</v>
      </c>
      <c r="J14" s="95">
        <v>12990</v>
      </c>
      <c r="K14" s="95" t="s">
        <v>32</v>
      </c>
      <c r="L14" s="95" t="s">
        <v>38</v>
      </c>
      <c r="M14" s="95">
        <v>11.202</v>
      </c>
      <c r="N14" s="104">
        <f t="shared" si="2"/>
        <v>5.601</v>
      </c>
    </row>
    <row r="15" spans="1:14" s="27" customFormat="1" ht="27" customHeight="1" x14ac:dyDescent="0.3">
      <c r="A15" s="36"/>
      <c r="B15" s="15" t="s">
        <v>19</v>
      </c>
      <c r="C15" s="15"/>
      <c r="D15" s="15"/>
      <c r="E15" s="15"/>
      <c r="F15" s="15" t="s">
        <v>17</v>
      </c>
      <c r="G15" s="14"/>
      <c r="H15" s="48"/>
      <c r="I15" s="103">
        <v>44828</v>
      </c>
      <c r="J15" s="96">
        <v>12591</v>
      </c>
      <c r="K15" s="95" t="s">
        <v>38</v>
      </c>
      <c r="L15" s="95" t="s">
        <v>32</v>
      </c>
      <c r="M15" s="95">
        <v>11.202</v>
      </c>
      <c r="N15" s="104">
        <f t="shared" si="2"/>
        <v>5.601</v>
      </c>
    </row>
    <row r="16" spans="1:14" s="27" customFormat="1" ht="27" customHeight="1" x14ac:dyDescent="0.3">
      <c r="A16" s="36"/>
      <c r="B16" s="15"/>
      <c r="C16" s="15"/>
      <c r="D16" s="15"/>
      <c r="E16" s="15"/>
      <c r="F16" s="15"/>
      <c r="G16" s="14"/>
      <c r="H16" s="37"/>
      <c r="I16" s="103">
        <v>44828</v>
      </c>
      <c r="J16" s="96">
        <v>12992</v>
      </c>
      <c r="K16" s="95" t="s">
        <v>32</v>
      </c>
      <c r="L16" s="95" t="s">
        <v>38</v>
      </c>
      <c r="M16" s="95">
        <v>11.202</v>
      </c>
      <c r="N16" s="104">
        <f t="shared" si="2"/>
        <v>5.601</v>
      </c>
    </row>
    <row r="17" spans="1:15" s="27" customFormat="1" ht="27" customHeight="1" x14ac:dyDescent="0.3">
      <c r="A17"/>
      <c r="B17" s="2"/>
      <c r="C17" s="2"/>
      <c r="D17" s="2"/>
      <c r="E17" s="2"/>
      <c r="F17" s="2"/>
      <c r="G17" s="91"/>
      <c r="H17" s="38"/>
      <c r="I17" s="103">
        <v>44828</v>
      </c>
      <c r="J17" s="96">
        <v>12593</v>
      </c>
      <c r="K17" s="95" t="s">
        <v>38</v>
      </c>
      <c r="L17" s="95" t="s">
        <v>32</v>
      </c>
      <c r="M17" s="95">
        <v>11.202</v>
      </c>
      <c r="N17" s="104">
        <f t="shared" si="2"/>
        <v>5.601</v>
      </c>
    </row>
    <row r="18" spans="1:15" s="27" customFormat="1" ht="27" customHeight="1" x14ac:dyDescent="0.3">
      <c r="A18"/>
      <c r="B18" s="2"/>
      <c r="C18" s="2"/>
      <c r="D18" s="2"/>
      <c r="E18" s="2"/>
      <c r="F18" s="2"/>
      <c r="G18" s="91"/>
      <c r="H18" s="52"/>
      <c r="I18" s="103">
        <v>44828</v>
      </c>
      <c r="J18" s="95">
        <v>12994</v>
      </c>
      <c r="K18" s="95" t="s">
        <v>32</v>
      </c>
      <c r="L18" s="95" t="s">
        <v>38</v>
      </c>
      <c r="M18" s="95">
        <v>11.202</v>
      </c>
      <c r="N18" s="104">
        <f t="shared" si="2"/>
        <v>5.601</v>
      </c>
    </row>
    <row r="19" spans="1:15" s="27" customFormat="1" ht="27" customHeight="1" x14ac:dyDescent="0.3">
      <c r="A19"/>
      <c r="B19" s="2"/>
      <c r="C19" s="2"/>
      <c r="D19" s="2"/>
      <c r="E19" s="2"/>
      <c r="F19" s="2"/>
      <c r="G19" s="91"/>
      <c r="H19" s="23"/>
      <c r="I19" s="103">
        <v>44828</v>
      </c>
      <c r="J19" s="95">
        <v>10595</v>
      </c>
      <c r="K19" s="95" t="s">
        <v>38</v>
      </c>
      <c r="L19" s="95" t="s">
        <v>34</v>
      </c>
      <c r="M19" s="97">
        <v>84.343999999999994</v>
      </c>
      <c r="N19" s="104">
        <f t="shared" si="2"/>
        <v>42.171999999999997</v>
      </c>
    </row>
    <row r="20" spans="1:15" s="27" customFormat="1" ht="27" customHeight="1" x14ac:dyDescent="0.3">
      <c r="A20"/>
      <c r="B20" s="2"/>
      <c r="C20" s="2"/>
      <c r="D20" s="2"/>
      <c r="E20" s="2"/>
      <c r="F20" s="2"/>
      <c r="G20" s="91"/>
      <c r="H20" s="23"/>
      <c r="I20" s="103">
        <v>44828</v>
      </c>
      <c r="J20" s="98">
        <v>10598</v>
      </c>
      <c r="K20" s="95" t="s">
        <v>38</v>
      </c>
      <c r="L20" s="95" t="s">
        <v>33</v>
      </c>
      <c r="M20" s="95">
        <v>45.878</v>
      </c>
      <c r="N20" s="104">
        <f t="shared" si="2"/>
        <v>22.939</v>
      </c>
    </row>
    <row r="21" spans="1:15" s="27" customFormat="1" ht="27" customHeight="1" x14ac:dyDescent="0.3">
      <c r="A21"/>
      <c r="B21" s="2"/>
      <c r="C21" s="2"/>
      <c r="D21" s="2"/>
      <c r="E21" s="2"/>
      <c r="F21" s="2"/>
      <c r="G21" s="91"/>
      <c r="H21" s="23"/>
      <c r="I21" s="103">
        <v>44829</v>
      </c>
      <c r="J21" s="98">
        <v>12990</v>
      </c>
      <c r="K21" s="98" t="s">
        <v>32</v>
      </c>
      <c r="L21" s="98" t="s">
        <v>38</v>
      </c>
      <c r="M21" s="98">
        <v>11.202</v>
      </c>
      <c r="N21" s="105">
        <v>15.202</v>
      </c>
    </row>
    <row r="22" spans="1:15" s="27" customFormat="1" ht="27" customHeight="1" x14ac:dyDescent="0.3">
      <c r="A22"/>
      <c r="B22" s="2"/>
      <c r="C22" s="2"/>
      <c r="D22" s="2"/>
      <c r="E22" s="2"/>
      <c r="F22" s="2"/>
      <c r="G22" s="91"/>
      <c r="H22" s="23"/>
      <c r="I22" s="103">
        <v>44829</v>
      </c>
      <c r="J22" s="95">
        <v>51972</v>
      </c>
      <c r="K22" s="95" t="s">
        <v>39</v>
      </c>
      <c r="L22" s="95" t="s">
        <v>40</v>
      </c>
      <c r="M22" s="95">
        <v>8.16</v>
      </c>
      <c r="N22" s="105">
        <f t="shared" ref="N22:N23" si="3">+M22+4</f>
        <v>12.16</v>
      </c>
    </row>
    <row r="23" spans="1:15" s="27" customFormat="1" ht="27" customHeight="1" thickBot="1" x14ac:dyDescent="0.35">
      <c r="A23"/>
      <c r="B23" s="2"/>
      <c r="C23" s="2"/>
      <c r="D23" s="2"/>
      <c r="E23" s="2"/>
      <c r="F23" s="2"/>
      <c r="G23" s="91"/>
      <c r="H23" s="91"/>
      <c r="I23" s="106">
        <v>44829</v>
      </c>
      <c r="J23" s="107">
        <v>51873</v>
      </c>
      <c r="K23" s="107" t="s">
        <v>40</v>
      </c>
      <c r="L23" s="107" t="s">
        <v>39</v>
      </c>
      <c r="M23" s="107">
        <v>8.16</v>
      </c>
      <c r="N23" s="108">
        <f t="shared" si="3"/>
        <v>12.16</v>
      </c>
    </row>
    <row r="24" spans="1:15" s="27" customFormat="1" ht="24.75" customHeight="1" thickBot="1" x14ac:dyDescent="0.4">
      <c r="A24"/>
      <c r="B24"/>
      <c r="C24" s="2"/>
      <c r="D24"/>
      <c r="E24"/>
      <c r="F24"/>
      <c r="G24" s="8"/>
      <c r="H24" s="8"/>
      <c r="I24" s="34"/>
      <c r="J24" s="34"/>
      <c r="K24" s="34"/>
      <c r="L24" s="34"/>
      <c r="M24" s="40" t="s">
        <v>13</v>
      </c>
      <c r="N24" s="28">
        <f>SUM(N9:N23)</f>
        <v>299.69400000000002</v>
      </c>
      <c r="O24" s="29"/>
    </row>
    <row r="25" spans="1:15" s="27" customFormat="1" ht="24.75" customHeight="1" x14ac:dyDescent="0.35">
      <c r="A25"/>
      <c r="B25"/>
      <c r="C25" s="2"/>
      <c r="D25"/>
      <c r="E25"/>
      <c r="F25"/>
      <c r="G25" s="8"/>
      <c r="H25" s="8"/>
      <c r="I25" s="27" t="s">
        <v>27</v>
      </c>
      <c r="M25" s="30"/>
      <c r="N25" s="31"/>
      <c r="O25" s="29"/>
    </row>
    <row r="26" spans="1:15" s="27" customFormat="1" ht="24.75" customHeight="1" x14ac:dyDescent="0.3">
      <c r="A26"/>
      <c r="B26"/>
      <c r="C26" s="2"/>
      <c r="D26"/>
      <c r="E26"/>
      <c r="F26"/>
      <c r="G26" s="8"/>
      <c r="H26" s="8"/>
      <c r="I26" s="53"/>
      <c r="J26" s="53"/>
      <c r="K26" s="53"/>
      <c r="L26" s="53"/>
      <c r="M26" s="53"/>
      <c r="N26" s="54"/>
      <c r="O26" s="55"/>
    </row>
    <row r="27" spans="1:15" s="27" customFormat="1" ht="24.75" customHeight="1" x14ac:dyDescent="0.3">
      <c r="A27"/>
      <c r="B27"/>
      <c r="C27" s="2"/>
      <c r="D27"/>
      <c r="E27"/>
      <c r="F27"/>
      <c r="G27" s="8"/>
      <c r="H27" s="8"/>
      <c r="I27" s="53" t="s">
        <v>14</v>
      </c>
      <c r="J27" s="53"/>
      <c r="K27" s="53"/>
      <c r="L27" s="53"/>
      <c r="M27" s="78" t="s">
        <v>15</v>
      </c>
      <c r="N27" s="78"/>
      <c r="O27" s="55"/>
    </row>
    <row r="28" spans="1:15" s="27" customFormat="1" ht="21" customHeight="1" x14ac:dyDescent="0.3">
      <c r="A28"/>
      <c r="B28"/>
      <c r="C28" s="2"/>
      <c r="D28"/>
      <c r="E28"/>
      <c r="F28"/>
      <c r="G28" s="8"/>
      <c r="H28" s="8"/>
      <c r="I28" s="78" t="s">
        <v>18</v>
      </c>
      <c r="J28" s="78"/>
      <c r="K28" s="78"/>
      <c r="L28" s="53"/>
      <c r="M28" s="78" t="s">
        <v>16</v>
      </c>
      <c r="N28" s="78"/>
      <c r="O28" s="55"/>
    </row>
    <row r="29" spans="1:15" s="27" customFormat="1" ht="21" customHeight="1" x14ac:dyDescent="0.3">
      <c r="A29"/>
      <c r="B29"/>
      <c r="C29" s="2"/>
      <c r="D29"/>
      <c r="E29"/>
      <c r="F29"/>
      <c r="G29" s="8"/>
      <c r="H29" s="8"/>
      <c r="I29" s="53" t="s">
        <v>19</v>
      </c>
      <c r="J29" s="53"/>
      <c r="K29" s="53"/>
      <c r="L29" s="53"/>
      <c r="M29" s="53" t="s">
        <v>17</v>
      </c>
      <c r="N29" s="54"/>
      <c r="O29" s="55"/>
    </row>
    <row r="30" spans="1:15" s="27" customFormat="1" ht="21" customHeight="1" x14ac:dyDescent="0.35">
      <c r="A30"/>
      <c r="B30"/>
      <c r="C30" s="2"/>
      <c r="D30"/>
      <c r="E30"/>
      <c r="F30"/>
      <c r="G30" s="8"/>
      <c r="H30" s="8"/>
      <c r="I30" s="32"/>
      <c r="J30" s="32"/>
      <c r="K30" s="32"/>
      <c r="L30" s="32"/>
      <c r="M30" s="32"/>
      <c r="N30" s="33"/>
      <c r="O30" s="29"/>
    </row>
    <row r="31" spans="1:15" s="27" customFormat="1" ht="21" customHeight="1" x14ac:dyDescent="0.35">
      <c r="A31"/>
      <c r="B31"/>
      <c r="C31" s="2"/>
      <c r="D31"/>
      <c r="E31"/>
      <c r="F31"/>
      <c r="G31" s="8"/>
      <c r="H31" s="8"/>
      <c r="I31" s="32"/>
      <c r="J31" s="32"/>
      <c r="K31" s="32"/>
      <c r="L31" s="32"/>
      <c r="M31" s="32"/>
      <c r="N31" s="33"/>
      <c r="O31" s="29"/>
    </row>
    <row r="32" spans="1:15" s="27" customFormat="1" ht="21" customHeight="1" x14ac:dyDescent="0.35">
      <c r="A32"/>
      <c r="B32"/>
      <c r="C32" s="2"/>
      <c r="D32"/>
      <c r="E32"/>
      <c r="F32"/>
      <c r="G32" s="8"/>
      <c r="H32" s="8"/>
      <c r="I32" s="32"/>
      <c r="J32" s="32"/>
      <c r="K32" s="32"/>
      <c r="L32" s="32"/>
      <c r="M32" s="32"/>
      <c r="N32" s="33"/>
      <c r="O32" s="29"/>
    </row>
    <row r="33" spans="1:16" s="27" customFormat="1" ht="21" customHeight="1" x14ac:dyDescent="0.35">
      <c r="A33"/>
      <c r="B33"/>
      <c r="C33" s="2"/>
      <c r="D33"/>
      <c r="E33"/>
      <c r="F33"/>
      <c r="G33" s="8"/>
      <c r="H33" s="8"/>
      <c r="I33" s="32"/>
      <c r="J33" s="32"/>
      <c r="K33" s="32"/>
      <c r="L33" s="32"/>
      <c r="M33" s="32"/>
      <c r="N33" s="33"/>
      <c r="O33" s="29"/>
    </row>
    <row r="34" spans="1:16" s="27" customFormat="1" ht="21" customHeight="1" x14ac:dyDescent="0.35">
      <c r="A34"/>
      <c r="B34"/>
      <c r="C34" s="2"/>
      <c r="D34"/>
      <c r="E34"/>
      <c r="F34"/>
      <c r="G34" s="8"/>
      <c r="H34" s="8"/>
      <c r="I34" s="32"/>
      <c r="J34" s="32"/>
      <c r="K34" s="32"/>
      <c r="L34" s="32"/>
      <c r="M34" s="32"/>
      <c r="N34" s="33"/>
      <c r="O34" s="29"/>
    </row>
    <row r="35" spans="1:16" s="15" customFormat="1" ht="17.399999999999999" customHeight="1" x14ac:dyDescent="0.35">
      <c r="A35"/>
      <c r="B35"/>
      <c r="C35" s="2"/>
      <c r="D35"/>
      <c r="E35"/>
      <c r="F35"/>
      <c r="G35" s="8"/>
      <c r="H35" s="8"/>
      <c r="I35" s="32"/>
      <c r="J35" s="32"/>
      <c r="K35" s="32"/>
      <c r="L35" s="32"/>
      <c r="M35" s="32"/>
      <c r="N35" s="33"/>
      <c r="O35" s="29"/>
      <c r="P35" s="27"/>
    </row>
    <row r="36" spans="1:16" s="15" customFormat="1" ht="17.399999999999999" customHeight="1" x14ac:dyDescent="0.35">
      <c r="A36"/>
      <c r="B36"/>
      <c r="C36" s="2"/>
      <c r="D36"/>
      <c r="E36"/>
      <c r="F36"/>
      <c r="G36" s="8"/>
      <c r="H36" s="8"/>
      <c r="I36" s="25"/>
      <c r="J36" s="25"/>
      <c r="K36" s="25"/>
      <c r="L36" s="25"/>
      <c r="M36" s="25"/>
      <c r="N36" s="39"/>
      <c r="O36"/>
    </row>
    <row r="37" spans="1:16" ht="17.399999999999999" customHeight="1" x14ac:dyDescent="0.35">
      <c r="I37" s="25"/>
      <c r="J37" s="25"/>
      <c r="K37" s="25"/>
      <c r="L37" s="25"/>
      <c r="M37" s="25"/>
      <c r="N37" s="39"/>
    </row>
    <row r="38" spans="1:16" ht="17.399999999999999" customHeight="1" x14ac:dyDescent="0.3">
      <c r="I38" s="19"/>
      <c r="J38" s="19"/>
      <c r="K38" s="19"/>
      <c r="L38" s="19"/>
      <c r="M38" s="19"/>
      <c r="N38" s="23"/>
    </row>
    <row r="39" spans="1:16" ht="17.399999999999999" customHeight="1" x14ac:dyDescent="0.3">
      <c r="I39" s="19"/>
      <c r="J39" s="19"/>
      <c r="K39" s="19"/>
      <c r="L39" s="19"/>
      <c r="M39" s="19"/>
      <c r="N39" s="23"/>
    </row>
    <row r="40" spans="1:16" ht="17.399999999999999" customHeight="1" x14ac:dyDescent="0.3">
      <c r="I40" s="19"/>
      <c r="J40" s="19"/>
      <c r="K40" s="19"/>
      <c r="L40" s="19"/>
      <c r="M40" s="19"/>
      <c r="N40" s="23"/>
    </row>
    <row r="41" spans="1:16" ht="17.399999999999999" customHeight="1" x14ac:dyDescent="0.3">
      <c r="I41" s="19"/>
      <c r="J41" s="19"/>
      <c r="K41" s="19"/>
      <c r="L41" s="19"/>
      <c r="M41" s="19"/>
      <c r="N41" s="23"/>
    </row>
    <row r="42" spans="1:16" ht="17.399999999999999" customHeight="1" x14ac:dyDescent="0.3">
      <c r="I42" s="19"/>
      <c r="J42" s="19"/>
      <c r="K42" s="19"/>
      <c r="L42" s="19"/>
      <c r="M42" s="19"/>
      <c r="N42" s="23"/>
    </row>
    <row r="43" spans="1:16" ht="17.399999999999999" customHeight="1" x14ac:dyDescent="0.3">
      <c r="I43" s="19"/>
      <c r="J43" s="19"/>
      <c r="K43" s="19"/>
      <c r="L43" s="19"/>
      <c r="M43" s="19"/>
      <c r="N43" s="23"/>
    </row>
    <row r="44" spans="1:16" ht="17.399999999999999" customHeight="1" x14ac:dyDescent="0.3">
      <c r="I44" s="19"/>
      <c r="J44" s="19"/>
      <c r="K44" s="19"/>
      <c r="L44" s="19"/>
      <c r="M44" s="19"/>
      <c r="N44" s="23"/>
    </row>
    <row r="45" spans="1:16" ht="17.399999999999999" customHeight="1" x14ac:dyDescent="0.3">
      <c r="I45" s="19"/>
      <c r="J45" s="19"/>
      <c r="K45" s="19"/>
      <c r="L45" s="19"/>
      <c r="M45" s="19"/>
      <c r="N45" s="23"/>
    </row>
    <row r="46" spans="1:16" ht="17.399999999999999" customHeight="1" x14ac:dyDescent="0.3">
      <c r="I46" s="19"/>
      <c r="J46" s="19"/>
      <c r="K46" s="19"/>
      <c r="L46" s="19"/>
      <c r="M46" s="19"/>
      <c r="N46" s="23"/>
    </row>
    <row r="47" spans="1:16" ht="17.399999999999999" customHeight="1" x14ac:dyDescent="0.3">
      <c r="I47" s="19"/>
      <c r="J47" s="19"/>
      <c r="K47" s="19"/>
      <c r="L47" s="19"/>
      <c r="M47" s="19"/>
      <c r="N47" s="23"/>
    </row>
    <row r="48" spans="1:16" ht="15.6" x14ac:dyDescent="0.3">
      <c r="I48" s="19"/>
      <c r="J48" s="19"/>
      <c r="K48" s="19"/>
      <c r="L48" s="19"/>
      <c r="M48" s="19"/>
      <c r="N48" s="23"/>
    </row>
    <row r="49" spans="9:14" ht="15.6" x14ac:dyDescent="0.3">
      <c r="I49" s="19"/>
      <c r="J49" s="19"/>
      <c r="K49" s="19"/>
      <c r="L49" s="19"/>
      <c r="M49" s="19"/>
      <c r="N49" s="23"/>
    </row>
    <row r="50" spans="9:14" ht="15.6" x14ac:dyDescent="0.3">
      <c r="I50" s="19"/>
      <c r="J50" s="19"/>
      <c r="K50" s="19"/>
      <c r="L50" s="19"/>
      <c r="M50" s="19"/>
      <c r="N50" s="23"/>
    </row>
    <row r="51" spans="9:14" ht="15.6" x14ac:dyDescent="0.3">
      <c r="I51" s="19"/>
      <c r="J51" s="19"/>
      <c r="K51" s="19"/>
      <c r="L51" s="19"/>
      <c r="M51" s="19"/>
      <c r="N51" s="23"/>
    </row>
    <row r="52" spans="9:14" ht="15.6" x14ac:dyDescent="0.3">
      <c r="I52" s="19"/>
      <c r="J52" s="19"/>
      <c r="K52" s="19"/>
      <c r="L52" s="19"/>
      <c r="M52" s="19"/>
      <c r="N52" s="23"/>
    </row>
    <row r="53" spans="9:14" ht="15.6" x14ac:dyDescent="0.3">
      <c r="I53" s="19"/>
      <c r="J53" s="19"/>
      <c r="K53" s="19"/>
      <c r="L53" s="19"/>
      <c r="M53" s="19"/>
      <c r="N53" s="23"/>
    </row>
    <row r="54" spans="9:14" ht="15.6" x14ac:dyDescent="0.3">
      <c r="I54" s="19"/>
      <c r="J54" s="19"/>
      <c r="K54" s="19"/>
      <c r="L54" s="19"/>
      <c r="M54" s="19"/>
      <c r="N54" s="23"/>
    </row>
    <row r="55" spans="9:14" ht="15.6" x14ac:dyDescent="0.3">
      <c r="I55" s="19"/>
      <c r="J55" s="19"/>
      <c r="K55" s="19"/>
      <c r="L55" s="19"/>
      <c r="M55" s="19"/>
      <c r="N55" s="23"/>
    </row>
  </sheetData>
  <mergeCells count="22">
    <mergeCell ref="F13:G13"/>
    <mergeCell ref="M28:N28"/>
    <mergeCell ref="M27:N27"/>
    <mergeCell ref="B14:D14"/>
    <mergeCell ref="F14:G14"/>
    <mergeCell ref="I28:K28"/>
    <mergeCell ref="D8:E8"/>
    <mergeCell ref="I6:N6"/>
    <mergeCell ref="I7:N7"/>
    <mergeCell ref="K8:L8"/>
    <mergeCell ref="B6:G6"/>
    <mergeCell ref="B7:G7"/>
    <mergeCell ref="I1:N1"/>
    <mergeCell ref="I2:N2"/>
    <mergeCell ref="I3:N3"/>
    <mergeCell ref="I4:N4"/>
    <mergeCell ref="I5:N5"/>
    <mergeCell ref="B1:G1"/>
    <mergeCell ref="B2:G2"/>
    <mergeCell ref="B3:G3"/>
    <mergeCell ref="B4:G4"/>
    <mergeCell ref="B5:G5"/>
  </mergeCells>
  <pageMargins left="0.70866141732283472" right="0.70866141732283472" top="0.74803149606299213" bottom="0.74803149606299213" header="0.31496062992125984" footer="0.31496062992125984"/>
  <pageSetup paperSize="9" scale="68" fitToWidth="0" fitToHeight="0" orientation="landscape" r:id="rId1"/>
  <ignoredErrors>
    <ignoredError sqref="N1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"/>
  <sheetViews>
    <sheetView topLeftCell="A2" zoomScaleNormal="100" workbookViewId="0">
      <selection activeCell="N11" sqref="N11"/>
    </sheetView>
  </sheetViews>
  <sheetFormatPr defaultRowHeight="14.4" x14ac:dyDescent="0.3"/>
  <cols>
    <col min="2" max="2" width="12.44140625" customWidth="1"/>
    <col min="3" max="3" width="9.33203125" bestFit="1" customWidth="1"/>
    <col min="6" max="6" width="9.6640625" bestFit="1" customWidth="1"/>
    <col min="7" max="7" width="20.109375" style="20" customWidth="1"/>
    <col min="9" max="9" width="12.109375" customWidth="1"/>
    <col min="10" max="10" width="9.33203125" bestFit="1" customWidth="1"/>
    <col min="12" max="12" width="12.44140625" customWidth="1"/>
    <col min="13" max="13" width="10.88671875" customWidth="1"/>
    <col min="14" max="14" width="12.6640625" style="8" customWidth="1"/>
  </cols>
  <sheetData>
    <row r="1" spans="1:15" ht="4.5" customHeight="1" thickBot="1" x14ac:dyDescent="0.35"/>
    <row r="2" spans="1:15" ht="16.5" customHeight="1" x14ac:dyDescent="0.3">
      <c r="B2" s="56" t="s">
        <v>4</v>
      </c>
      <c r="C2" s="57"/>
      <c r="D2" s="57"/>
      <c r="E2" s="57"/>
      <c r="F2" s="57"/>
      <c r="G2" s="58"/>
      <c r="I2" s="56" t="s">
        <v>4</v>
      </c>
      <c r="J2" s="57"/>
      <c r="K2" s="57"/>
      <c r="L2" s="57"/>
      <c r="M2" s="57"/>
      <c r="N2" s="58"/>
    </row>
    <row r="3" spans="1:15" ht="13.8" customHeight="1" x14ac:dyDescent="0.3">
      <c r="B3" s="59" t="s">
        <v>5</v>
      </c>
      <c r="C3" s="60"/>
      <c r="D3" s="60"/>
      <c r="E3" s="60"/>
      <c r="F3" s="60"/>
      <c r="G3" s="61"/>
      <c r="I3" s="59" t="s">
        <v>11</v>
      </c>
      <c r="J3" s="60"/>
      <c r="K3" s="60"/>
      <c r="L3" s="60"/>
      <c r="M3" s="60"/>
      <c r="N3" s="61"/>
    </row>
    <row r="4" spans="1:15" ht="11.25" customHeight="1" x14ac:dyDescent="0.3">
      <c r="B4" s="59" t="s">
        <v>6</v>
      </c>
      <c r="C4" s="60"/>
      <c r="D4" s="60"/>
      <c r="E4" s="60"/>
      <c r="F4" s="60"/>
      <c r="G4" s="61"/>
      <c r="I4" s="62" t="s">
        <v>12</v>
      </c>
      <c r="J4" s="63"/>
      <c r="K4" s="63"/>
      <c r="L4" s="63"/>
      <c r="M4" s="63"/>
      <c r="N4" s="64"/>
      <c r="O4" s="7"/>
    </row>
    <row r="5" spans="1:15" ht="13.5" customHeight="1" x14ac:dyDescent="0.3">
      <c r="B5" s="62" t="s">
        <v>22</v>
      </c>
      <c r="C5" s="63"/>
      <c r="D5" s="63"/>
      <c r="E5" s="63"/>
      <c r="F5" s="63"/>
      <c r="G5" s="64"/>
      <c r="I5" s="65" t="s">
        <v>25</v>
      </c>
      <c r="J5" s="63"/>
      <c r="K5" s="63"/>
      <c r="L5" s="63"/>
      <c r="M5" s="63"/>
      <c r="N5" s="64"/>
      <c r="O5" s="7"/>
    </row>
    <row r="6" spans="1:15" ht="13.5" customHeight="1" x14ac:dyDescent="0.3">
      <c r="B6" s="86" t="s">
        <v>30</v>
      </c>
      <c r="C6" s="87"/>
      <c r="D6" s="87"/>
      <c r="E6" s="87"/>
      <c r="F6" s="87"/>
      <c r="G6" s="88"/>
      <c r="I6" s="71" t="s">
        <v>31</v>
      </c>
      <c r="J6" s="69"/>
      <c r="K6" s="69"/>
      <c r="L6" s="69"/>
      <c r="M6" s="69"/>
      <c r="N6" s="70"/>
      <c r="O6" s="7"/>
    </row>
    <row r="7" spans="1:15" ht="15" thickBot="1" x14ac:dyDescent="0.35">
      <c r="B7" s="79" t="s">
        <v>7</v>
      </c>
      <c r="C7" s="80"/>
      <c r="D7" s="80"/>
      <c r="E7" s="80"/>
      <c r="F7" s="80"/>
      <c r="G7" s="81"/>
      <c r="I7" s="74" t="s">
        <v>7</v>
      </c>
      <c r="J7" s="75"/>
      <c r="K7" s="75"/>
      <c r="L7" s="75"/>
      <c r="M7" s="75"/>
      <c r="N7" s="76"/>
      <c r="O7" s="7"/>
    </row>
    <row r="8" spans="1:15" ht="15" customHeight="1" thickBot="1" x14ac:dyDescent="0.35">
      <c r="B8" s="10" t="s">
        <v>0</v>
      </c>
      <c r="C8" s="13" t="s">
        <v>1</v>
      </c>
      <c r="D8" s="82" t="s">
        <v>2</v>
      </c>
      <c r="E8" s="83"/>
      <c r="F8" s="13" t="s">
        <v>3</v>
      </c>
      <c r="G8" s="21" t="s">
        <v>8</v>
      </c>
      <c r="H8" s="18"/>
      <c r="I8" s="10" t="s">
        <v>0</v>
      </c>
      <c r="J8" s="11" t="s">
        <v>1</v>
      </c>
      <c r="K8" s="84" t="s">
        <v>2</v>
      </c>
      <c r="L8" s="85"/>
      <c r="M8" s="11" t="s">
        <v>3</v>
      </c>
      <c r="N8" s="12" t="s">
        <v>8</v>
      </c>
      <c r="O8" s="7"/>
    </row>
    <row r="9" spans="1:15" s="25" customFormat="1" ht="29.25" customHeight="1" thickBot="1" x14ac:dyDescent="0.4">
      <c r="B9" s="99">
        <v>44829</v>
      </c>
      <c r="C9" s="111">
        <v>83511</v>
      </c>
      <c r="D9" s="111" t="s">
        <v>35</v>
      </c>
      <c r="E9" s="111" t="s">
        <v>36</v>
      </c>
      <c r="F9" s="112">
        <v>47.817</v>
      </c>
      <c r="G9" s="113">
        <f>F9*1.8293</f>
        <v>87.471638099999993</v>
      </c>
      <c r="H9" s="19"/>
      <c r="I9" s="92">
        <v>44825</v>
      </c>
      <c r="J9" s="93">
        <v>50691</v>
      </c>
      <c r="K9" s="93" t="s">
        <v>34</v>
      </c>
      <c r="L9" s="93" t="s">
        <v>37</v>
      </c>
      <c r="M9" s="93">
        <v>27.556000000000001</v>
      </c>
      <c r="N9" s="117">
        <f t="shared" ref="N9" si="0">+M9+4</f>
        <v>31.556000000000001</v>
      </c>
      <c r="O9" s="7"/>
    </row>
    <row r="10" spans="1:15" s="25" customFormat="1" ht="29.25" customHeight="1" thickBot="1" x14ac:dyDescent="0.4">
      <c r="B10" s="106">
        <v>44829</v>
      </c>
      <c r="C10" s="114">
        <v>83510</v>
      </c>
      <c r="D10" s="114" t="s">
        <v>36</v>
      </c>
      <c r="E10" s="114" t="s">
        <v>35</v>
      </c>
      <c r="F10" s="115">
        <v>47.817</v>
      </c>
      <c r="G10" s="116">
        <f>F10*1.8293</f>
        <v>87.471638099999993</v>
      </c>
      <c r="H10" s="19"/>
      <c r="I10" s="15"/>
      <c r="J10" s="15"/>
      <c r="K10" s="15"/>
      <c r="L10" s="15"/>
      <c r="M10" s="109" t="s">
        <v>13</v>
      </c>
      <c r="N10" s="110">
        <f>SUM(N9:N9)</f>
        <v>31.556000000000001</v>
      </c>
    </row>
    <row r="11" spans="1:15" s="25" customFormat="1" ht="29.25" customHeight="1" thickBot="1" x14ac:dyDescent="0.4">
      <c r="A11" s="24"/>
      <c r="B11" s="43"/>
      <c r="C11" s="43"/>
      <c r="D11" s="43"/>
      <c r="E11" s="43"/>
      <c r="F11" s="44" t="s">
        <v>13</v>
      </c>
      <c r="G11" s="26">
        <f>SUM(G9:G10)</f>
        <v>174.94327619999999</v>
      </c>
      <c r="H11" s="18"/>
      <c r="I11" s="43"/>
      <c r="J11" s="43" t="s">
        <v>26</v>
      </c>
      <c r="K11" s="43"/>
      <c r="L11" s="43"/>
      <c r="M11" s="45"/>
      <c r="N11" s="46"/>
    </row>
    <row r="12" spans="1:15" s="25" customFormat="1" ht="29.25" customHeight="1" x14ac:dyDescent="0.35">
      <c r="A12"/>
      <c r="B12"/>
      <c r="C12"/>
      <c r="D12"/>
      <c r="E12"/>
      <c r="F12" s="3"/>
      <c r="G12" s="22"/>
      <c r="H12"/>
      <c r="I12" s="43"/>
      <c r="J12" s="43"/>
      <c r="K12" s="43"/>
      <c r="L12" s="43"/>
      <c r="M12" s="45"/>
      <c r="N12" s="46"/>
      <c r="O12" s="2"/>
    </row>
    <row r="13" spans="1:15" s="25" customFormat="1" ht="29.25" customHeight="1" x14ac:dyDescent="0.35">
      <c r="A13"/>
      <c r="B13"/>
      <c r="C13"/>
      <c r="D13"/>
      <c r="E13"/>
      <c r="F13"/>
      <c r="G13" s="20"/>
      <c r="H13"/>
      <c r="I13" s="43"/>
      <c r="J13" s="43"/>
      <c r="K13" s="43"/>
      <c r="L13" s="43"/>
      <c r="M13" s="43"/>
      <c r="N13" s="47"/>
      <c r="O13" s="2"/>
    </row>
    <row r="14" spans="1:15" s="25" customFormat="1" ht="29.25" customHeight="1" x14ac:dyDescent="0.35">
      <c r="A14"/>
      <c r="B14" t="s">
        <v>14</v>
      </c>
      <c r="C14"/>
      <c r="D14"/>
      <c r="E14"/>
      <c r="F14" s="90" t="s">
        <v>15</v>
      </c>
      <c r="G14" s="90"/>
      <c r="H14"/>
      <c r="I14" s="43" t="s">
        <v>14</v>
      </c>
      <c r="J14" s="43"/>
      <c r="K14" s="43"/>
      <c r="L14" s="43"/>
      <c r="M14" s="89" t="s">
        <v>15</v>
      </c>
      <c r="N14" s="89"/>
      <c r="O14" s="2"/>
    </row>
    <row r="15" spans="1:15" s="25" customFormat="1" ht="29.25" customHeight="1" x14ac:dyDescent="0.35">
      <c r="A15"/>
      <c r="B15" s="90" t="s">
        <v>18</v>
      </c>
      <c r="C15" s="90"/>
      <c r="D15" s="90"/>
      <c r="E15"/>
      <c r="F15" s="90" t="s">
        <v>16</v>
      </c>
      <c r="G15" s="90"/>
      <c r="H15"/>
      <c r="I15" s="89" t="s">
        <v>18</v>
      </c>
      <c r="J15" s="89"/>
      <c r="K15" s="89"/>
      <c r="L15" s="43"/>
      <c r="M15" s="89" t="s">
        <v>16</v>
      </c>
      <c r="N15" s="89"/>
      <c r="O15" s="2"/>
    </row>
    <row r="16" spans="1:15" s="25" customFormat="1" ht="29.25" customHeight="1" x14ac:dyDescent="0.35">
      <c r="A16"/>
      <c r="B16" s="1" t="s">
        <v>19</v>
      </c>
      <c r="C16" s="1"/>
      <c r="D16" s="1"/>
      <c r="E16"/>
      <c r="F16" t="s">
        <v>17</v>
      </c>
      <c r="G16" s="20"/>
      <c r="H16"/>
      <c r="I16" s="41" t="s">
        <v>19</v>
      </c>
      <c r="J16" s="41"/>
      <c r="K16" s="41"/>
      <c r="M16" s="25" t="s">
        <v>17</v>
      </c>
      <c r="N16" s="39"/>
      <c r="O16" s="2"/>
    </row>
    <row r="17" spans="1:15" s="2" customFormat="1" ht="29.25" customHeight="1" x14ac:dyDescent="0.35">
      <c r="A17"/>
      <c r="B17"/>
      <c r="C17"/>
      <c r="D17"/>
      <c r="E17"/>
      <c r="F17"/>
      <c r="G17" s="20"/>
      <c r="H17"/>
      <c r="I17" s="25"/>
      <c r="J17" s="25"/>
      <c r="K17" s="25"/>
      <c r="L17" s="25"/>
      <c r="M17" s="25"/>
      <c r="N17" s="39"/>
    </row>
    <row r="18" spans="1:15" s="2" customFormat="1" ht="25.5" customHeight="1" x14ac:dyDescent="0.35">
      <c r="A18"/>
      <c r="B18"/>
      <c r="C18"/>
      <c r="D18"/>
      <c r="E18"/>
      <c r="F18"/>
      <c r="G18" s="20"/>
      <c r="H18"/>
      <c r="I18" s="25"/>
      <c r="J18" s="25"/>
      <c r="K18" s="25"/>
      <c r="L18" s="25"/>
      <c r="M18" s="25"/>
      <c r="N18" s="39"/>
    </row>
    <row r="19" spans="1:15" s="2" customFormat="1" ht="25.5" customHeight="1" x14ac:dyDescent="0.35">
      <c r="A19"/>
      <c r="B19"/>
      <c r="C19"/>
      <c r="D19"/>
      <c r="E19"/>
      <c r="F19"/>
      <c r="G19" s="20"/>
      <c r="H19"/>
      <c r="I19" s="25"/>
      <c r="J19" s="25"/>
      <c r="K19" s="25"/>
      <c r="L19" s="25"/>
      <c r="M19" s="25"/>
      <c r="N19" s="39"/>
    </row>
    <row r="20" spans="1:15" s="2" customFormat="1" ht="25.5" customHeight="1" x14ac:dyDescent="0.35">
      <c r="A20"/>
      <c r="B20"/>
      <c r="C20"/>
      <c r="D20"/>
      <c r="E20"/>
      <c r="F20"/>
      <c r="G20" s="20"/>
      <c r="H20"/>
      <c r="I20" s="25"/>
      <c r="J20" s="25"/>
      <c r="K20" s="25"/>
      <c r="L20" s="25"/>
      <c r="M20" s="25"/>
      <c r="N20" s="39"/>
    </row>
    <row r="21" spans="1:15" s="2" customFormat="1" ht="25.5" customHeight="1" x14ac:dyDescent="0.35">
      <c r="A21"/>
      <c r="B21"/>
      <c r="C21"/>
      <c r="D21"/>
      <c r="E21"/>
      <c r="F21"/>
      <c r="G21" s="20"/>
      <c r="H21"/>
      <c r="I21" s="24"/>
      <c r="J21" s="24"/>
      <c r="K21" s="24"/>
      <c r="L21" s="24"/>
      <c r="M21" s="24"/>
      <c r="N21" s="42"/>
      <c r="O21"/>
    </row>
    <row r="22" spans="1:15" ht="25.5" customHeight="1" x14ac:dyDescent="0.3"/>
    <row r="23" spans="1:15" ht="25.5" customHeight="1" x14ac:dyDescent="0.3"/>
    <row r="24" spans="1:15" ht="25.5" customHeight="1" x14ac:dyDescent="0.3"/>
    <row r="25" spans="1:15" ht="25.5" customHeight="1" x14ac:dyDescent="0.3">
      <c r="N25" s="8" t="s">
        <v>26</v>
      </c>
    </row>
    <row r="26" spans="1:15" ht="25.5" customHeight="1" x14ac:dyDescent="0.3"/>
    <row r="27" spans="1:15" ht="25.5" customHeight="1" x14ac:dyDescent="0.3"/>
    <row r="28" spans="1:15" ht="25.5" customHeight="1" x14ac:dyDescent="0.3"/>
    <row r="29" spans="1:15" ht="18" customHeight="1" x14ac:dyDescent="0.3"/>
    <row r="30" spans="1:15" ht="18" customHeight="1" x14ac:dyDescent="0.3"/>
    <row r="31" spans="1:15" ht="18" customHeight="1" x14ac:dyDescent="0.3"/>
  </sheetData>
  <mergeCells count="20">
    <mergeCell ref="I15:K15"/>
    <mergeCell ref="M15:N15"/>
    <mergeCell ref="F14:G14"/>
    <mergeCell ref="M14:N14"/>
    <mergeCell ref="B15:D15"/>
    <mergeCell ref="F15:G15"/>
    <mergeCell ref="B7:G7"/>
    <mergeCell ref="D8:E8"/>
    <mergeCell ref="I7:N7"/>
    <mergeCell ref="K8:L8"/>
    <mergeCell ref="B2:G2"/>
    <mergeCell ref="B3:G3"/>
    <mergeCell ref="B4:G4"/>
    <mergeCell ref="B5:G5"/>
    <mergeCell ref="B6:G6"/>
    <mergeCell ref="I2:N2"/>
    <mergeCell ref="I3:N3"/>
    <mergeCell ref="I4:N4"/>
    <mergeCell ref="I5:N5"/>
    <mergeCell ref="I6:N6"/>
  </mergeCells>
  <pageMargins left="0.70866141732283472" right="0.70866141732283472" top="0.74803149606299213" bottom="0.74803149606299213" header="0.31496062992125984" footer="0.31496062992125984"/>
  <pageSetup paperSize="9" scale="80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ТиБиЕл</vt:lpstr>
      <vt:lpstr>Лн</vt:lpstr>
      <vt:lpstr>Лн!Print_Area</vt:lpstr>
      <vt:lpstr>ТиБиЕл!Print_Area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2023-09-26T10:39:11Z</dcterms:modified>
</cp:coreProperties>
</file>