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60" windowHeight="7680"/>
  </bookViews>
  <sheets>
    <sheet name="ТиБиЕл" sheetId="11" r:id="rId1"/>
    <sheet name="Лн" sheetId="15" r:id="rId2"/>
  </sheets>
  <calcPr calcId="152511"/>
</workbook>
</file>

<file path=xl/calcChain.xml><?xml version="1.0" encoding="utf-8"?>
<calcChain xmlns="http://schemas.openxmlformats.org/spreadsheetml/2006/main">
  <c r="G20" i="15" l="1"/>
  <c r="G21" i="15"/>
  <c r="G22" i="15"/>
  <c r="G23" i="15"/>
  <c r="G24" i="15"/>
  <c r="O90" i="11"/>
  <c r="O91" i="11"/>
  <c r="O92" i="11"/>
  <c r="O94" i="11"/>
  <c r="O95" i="11"/>
  <c r="O96" i="11"/>
  <c r="O97" i="11"/>
  <c r="O98" i="11"/>
  <c r="O99" i="11"/>
  <c r="O100" i="11"/>
  <c r="O104" i="11"/>
  <c r="O105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13" i="11"/>
  <c r="O9" i="11"/>
  <c r="O10" i="11"/>
  <c r="O11" i="11"/>
  <c r="O12" i="11"/>
  <c r="G47" i="11" l="1"/>
  <c r="G37" i="11"/>
  <c r="G28" i="11"/>
  <c r="G21" i="11"/>
  <c r="G16" i="11"/>
  <c r="G13" i="11"/>
  <c r="G11" i="11"/>
  <c r="G15" i="11" l="1"/>
  <c r="G17" i="11"/>
  <c r="G18" i="11"/>
  <c r="G19" i="11"/>
  <c r="G20" i="11"/>
  <c r="G22" i="11"/>
  <c r="G23" i="11"/>
  <c r="G24" i="11"/>
  <c r="G25" i="11"/>
  <c r="G26" i="11"/>
  <c r="G27" i="11"/>
  <c r="G29" i="11"/>
  <c r="G30" i="11"/>
  <c r="G31" i="11"/>
  <c r="G32" i="11"/>
  <c r="G33" i="11"/>
  <c r="G34" i="11"/>
  <c r="G35" i="11"/>
  <c r="G36" i="11"/>
  <c r="G38" i="11"/>
  <c r="G39" i="11"/>
  <c r="G40" i="11"/>
  <c r="G41" i="11"/>
  <c r="G42" i="11"/>
  <c r="G43" i="11"/>
  <c r="G44" i="11"/>
  <c r="G45" i="11"/>
  <c r="G46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14" i="11"/>
  <c r="G14" i="15" l="1"/>
  <c r="G15" i="15"/>
  <c r="G16" i="15"/>
  <c r="G17" i="15"/>
  <c r="G18" i="15"/>
  <c r="G19" i="15"/>
  <c r="G25" i="15"/>
  <c r="O106" i="11"/>
  <c r="O89" i="11"/>
  <c r="O88" i="11"/>
  <c r="O87" i="11"/>
  <c r="O86" i="11"/>
  <c r="O85" i="11"/>
  <c r="O84" i="11"/>
  <c r="O107" i="11" l="1"/>
  <c r="G12" i="11"/>
  <c r="G10" i="11"/>
  <c r="G9" i="11"/>
  <c r="G97" i="11" l="1"/>
  <c r="G10" i="15" l="1"/>
  <c r="G11" i="15"/>
  <c r="G12" i="15"/>
  <c r="G13" i="15"/>
  <c r="G9" i="15"/>
  <c r="G26" i="15" l="1"/>
</calcChain>
</file>

<file path=xl/sharedStrings.xml><?xml version="1.0" encoding="utf-8"?>
<sst xmlns="http://schemas.openxmlformats.org/spreadsheetml/2006/main" count="648" uniqueCount="46">
  <si>
    <t>дата</t>
  </si>
  <si>
    <t>влак №</t>
  </si>
  <si>
    <t>участък</t>
  </si>
  <si>
    <t>км</t>
  </si>
  <si>
    <t>Гс</t>
  </si>
  <si>
    <t>Прр</t>
  </si>
  <si>
    <t>Бд</t>
  </si>
  <si>
    <t>Ста</t>
  </si>
  <si>
    <t>Кан</t>
  </si>
  <si>
    <t>Ац</t>
  </si>
  <si>
    <t>Блб</t>
  </si>
  <si>
    <t>Ву</t>
  </si>
  <si>
    <t>Рн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</si>
  <si>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</si>
  <si>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</si>
  <si>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</si>
  <si>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</si>
  <si>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</si>
  <si>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</si>
  <si>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договор 19/15г. раздел 4 чл. 20, договор 17/19 г. раздел 4 чл. 20,</t>
  </si>
  <si>
    <t>договор 27/19 г. раздел 4 чл. 20,  договор 35/19 г. раздел 4 чл. 20,</t>
  </si>
  <si>
    <t xml:space="preserve"> за превозвач "ТБД - Товарни превози" ЕАД</t>
  </si>
  <si>
    <t>за допълнително назначени в ГДВ  трасета</t>
  </si>
  <si>
    <t>за товарни влакове по вина на ТиБиЕЛ съгласно:</t>
  </si>
  <si>
    <r>
      <rPr>
        <sz val="11"/>
        <rFont val="Arial"/>
        <family val="2"/>
        <charset val="204"/>
      </rPr>
      <t>договор 19/15г.</t>
    </r>
    <r>
      <rPr>
        <sz val="12"/>
        <rFont val="Arial"/>
        <family val="2"/>
        <charset val="204"/>
      </rPr>
      <t xml:space="preserve"> раздел 4 чл. 19, договор 17/19 г. раздел 4 чл. 19,</t>
    </r>
  </si>
  <si>
    <t>договор 27/19 г. раздел 4 чл. 19, договор 35/19 г. раздел 4 чл. 19,</t>
  </si>
  <si>
    <t>Рд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</si>
  <si>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</si>
  <si>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</si>
  <si>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</si>
  <si>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</si>
  <si>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</si>
  <si>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</si>
  <si>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t>по вина на ТиБиЕЛ съгласно договор №19/2015 раздел 4 чл. 20</t>
  </si>
  <si>
    <t>Експерт инфраструктурни таски ТБД-ТП</t>
  </si>
  <si>
    <t>договор 36/19 г. раздел 4 чл. 20  през месец Септември 2019 г.</t>
  </si>
  <si>
    <t xml:space="preserve">договор 36/19 г. раздел 4 чл. 19   през месец Септември 2019 г. </t>
  </si>
  <si>
    <t>и договор 27/2016 г. раздел 4 чл. 19   през месец Септември 2019 г.</t>
  </si>
  <si>
    <t>Сим</t>
  </si>
  <si>
    <t>Брик</t>
  </si>
  <si>
    <t>Мов</t>
  </si>
  <si>
    <t>Др</t>
  </si>
  <si>
    <t>Сф</t>
  </si>
  <si>
    <t>Брикел</t>
  </si>
  <si>
    <t>Пр</t>
  </si>
  <si>
    <t>Лн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</si>
</sst>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0" fontId="3" fillId="0" borderId="0"/>
    <xf numFmtId="0" fontId="19" fillId="0" borderId="0"/>
  </cellStyleXfs>
  <cellXfs count="103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0" fillId="3" borderId="21" xfId="0" applyNumberForma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22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2" fontId="0" fillId="3" borderId="20" xfId="0" applyNumberFormat="1" applyFill="1" applyBorder="1" applyAlignment="1">
      <alignment horizontal="center" vertical="center"/>
    </xf>
    <xf numFmtId="1" fontId="16" fillId="3" borderId="1" xfId="0" applyNumberFormat="1" applyFont="1" applyFill="1" applyBorder="1" applyAlignment="1">
      <alignment horizontal="center"/>
    </xf>
    <xf numFmtId="1" fontId="10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8" fillId="3" borderId="1" xfId="1" applyFont="1" applyFill="1" applyBorder="1" applyAlignment="1">
      <alignment horizontal="center" vertical="center"/>
    </xf>
    <xf numFmtId="0" fontId="0" fillId="3" borderId="0" xfId="0" applyFill="1"/>
    <xf numFmtId="0" fontId="14" fillId="3" borderId="1" xfId="0" applyFont="1" applyFill="1" applyBorder="1" applyAlignment="1" applyProtection="1">
      <alignment horizontal="center"/>
      <protection locked="0"/>
    </xf>
    <xf numFmtId="49" fontId="14" fillId="3" borderId="1" xfId="0" applyNumberFormat="1" applyFont="1" applyFill="1" applyBorder="1" applyAlignment="1" applyProtection="1">
      <alignment horizontal="center" vertical="top"/>
      <protection locked="0"/>
    </xf>
    <xf numFmtId="0" fontId="11" fillId="3" borderId="0" xfId="0" applyFont="1" applyFill="1" applyBorder="1" applyAlignment="1">
      <alignment horizontal="center"/>
    </xf>
    <xf numFmtId="0" fontId="18" fillId="3" borderId="1" xfId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" fontId="2" fillId="3" borderId="23" xfId="0" applyNumberFormat="1" applyFont="1" applyFill="1" applyBorder="1" applyAlignment="1">
      <alignment horizontal="center" vertic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0" fillId="0" borderId="0" xfId="0" applyBorder="1" applyAlignment="1"/>
    <xf numFmtId="0" fontId="4" fillId="4" borderId="10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16" fontId="1" fillId="3" borderId="23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Alignment="1"/>
    <xf numFmtId="0" fontId="0" fillId="3" borderId="0" xfId="0" applyFill="1" applyBorder="1" applyAlignment="1"/>
    <xf numFmtId="0" fontId="17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20" xfId="0" applyNumberFormat="1" applyFill="1" applyBorder="1" applyAlignment="1">
      <alignment horizontal="center" vertical="center"/>
    </xf>
    <xf numFmtId="164" fontId="0" fillId="3" borderId="2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2" fontId="0" fillId="3" borderId="26" xfId="0" applyNumberFormat="1" applyFill="1" applyBorder="1" applyAlignment="1">
      <alignment horizontal="center" vertical="center"/>
    </xf>
    <xf numFmtId="16" fontId="17" fillId="3" borderId="31" xfId="0" applyNumberFormat="1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16" fontId="17" fillId="3" borderId="23" xfId="0" applyNumberFormat="1" applyFont="1" applyFill="1" applyBorder="1" applyAlignment="1">
      <alignment horizontal="center" vertical="center"/>
    </xf>
    <xf numFmtId="16" fontId="17" fillId="3" borderId="24" xfId="0" applyNumberFormat="1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17" fillId="3" borderId="25" xfId="0" applyFont="1" applyFill="1" applyBorder="1" applyAlignment="1">
      <alignment horizontal="center"/>
    </xf>
    <xf numFmtId="0" fontId="18" fillId="3" borderId="25" xfId="1" applyFont="1" applyFill="1" applyBorder="1" applyAlignment="1">
      <alignment horizontal="center" vertical="center"/>
    </xf>
    <xf numFmtId="0" fontId="17" fillId="3" borderId="32" xfId="0" applyFont="1" applyFill="1" applyBorder="1" applyAlignment="1">
      <alignment horizontal="center"/>
    </xf>
    <xf numFmtId="0" fontId="17" fillId="3" borderId="32" xfId="0" applyFont="1" applyFill="1" applyBorder="1" applyAlignment="1">
      <alignment horizontal="center" vertical="center"/>
    </xf>
    <xf numFmtId="0" fontId="19" fillId="3" borderId="1" xfId="3" applyFill="1" applyBorder="1" applyAlignment="1">
      <alignment horizontal="center"/>
    </xf>
    <xf numFmtId="0" fontId="19" fillId="3" borderId="1" xfId="3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4" fillId="4" borderId="28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9" fillId="3" borderId="7" xfId="0" applyFont="1" applyFill="1" applyBorder="1" applyAlignment="1" applyProtection="1">
      <alignment horizontal="center" vertical="center"/>
      <protection hidden="1"/>
    </xf>
    <xf numFmtId="0" fontId="9" fillId="3" borderId="8" xfId="0" applyFont="1" applyFill="1" applyBorder="1" applyAlignment="1" applyProtection="1">
      <alignment horizontal="center" vertical="center"/>
      <protection hidden="1"/>
    </xf>
    <xf numFmtId="0" fontId="9" fillId="3" borderId="9" xfId="0" applyFont="1" applyFill="1" applyBorder="1" applyAlignment="1" applyProtection="1">
      <alignment horizontal="center" vertical="center"/>
      <protection hidden="1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/>
      <protection hidden="1"/>
    </xf>
    <xf numFmtId="0" fontId="6" fillId="0" borderId="3" xfId="0" applyFont="1" applyBorder="1" applyAlignment="1" applyProtection="1">
      <alignment horizontal="center"/>
      <protection hidden="1"/>
    </xf>
    <xf numFmtId="0" fontId="6" fillId="0" borderId="4" xfId="0" applyFont="1" applyBorder="1" applyAlignment="1" applyProtection="1">
      <alignment horizont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3" borderId="5" xfId="0" applyFont="1" applyFill="1" applyBorder="1" applyAlignment="1" applyProtection="1">
      <alignment horizontal="center"/>
      <protection hidden="1"/>
    </xf>
    <xf numFmtId="0" fontId="7" fillId="3" borderId="0" xfId="0" applyFont="1" applyFill="1" applyBorder="1" applyAlignment="1" applyProtection="1">
      <alignment horizontal="center"/>
      <protection hidden="1"/>
    </xf>
    <xf numFmtId="0" fontId="7" fillId="3" borderId="6" xfId="0" applyFont="1" applyFill="1" applyBorder="1" applyAlignment="1" applyProtection="1">
      <alignment horizontal="center"/>
      <protection hidden="1"/>
    </xf>
    <xf numFmtId="0" fontId="12" fillId="3" borderId="5" xfId="0" applyFont="1" applyFill="1" applyBorder="1" applyAlignment="1" applyProtection="1">
      <alignment horizontal="center"/>
      <protection hidden="1"/>
    </xf>
    <xf numFmtId="0" fontId="12" fillId="3" borderId="0" xfId="0" applyFont="1" applyFill="1" applyBorder="1" applyAlignment="1" applyProtection="1">
      <alignment horizontal="center"/>
      <protection hidden="1"/>
    </xf>
    <xf numFmtId="0" fontId="12" fillId="3" borderId="6" xfId="0" applyFont="1" applyFill="1" applyBorder="1" applyAlignment="1" applyProtection="1">
      <alignment horizontal="center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9" fillId="0" borderId="9" xfId="0" applyFont="1" applyBorder="1" applyAlignment="1" applyProtection="1">
      <alignment horizontal="center" vertical="center"/>
      <protection hidden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5" fontId="17" fillId="3" borderId="1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/>
    </xf>
    <xf numFmtId="2" fontId="5" fillId="3" borderId="9" xfId="0" applyNumberFormat="1" applyFont="1" applyFill="1" applyBorder="1" applyAlignment="1">
      <alignment horizontal="center"/>
    </xf>
    <xf numFmtId="16" fontId="17" fillId="0" borderId="31" xfId="0" applyNumberFormat="1" applyFont="1" applyBorder="1" applyAlignment="1">
      <alignment horizontal="center" vertical="center"/>
    </xf>
    <xf numFmtId="16" fontId="2" fillId="3" borderId="24" xfId="0" applyNumberFormat="1" applyFont="1" applyFill="1" applyBorder="1" applyAlignment="1">
      <alignment horizontal="center" vertical="center"/>
    </xf>
    <xf numFmtId="1" fontId="0" fillId="3" borderId="25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164" fontId="0" fillId="3" borderId="26" xfId="0" applyNumberFormat="1" applyFill="1" applyBorder="1" applyAlignment="1">
      <alignment horizontal="center" vertical="center"/>
    </xf>
    <xf numFmtId="16" fontId="2" fillId="3" borderId="31" xfId="0" applyNumberFormat="1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</cellXfs>
  <cellStyles count="4">
    <cellStyle name="Normal 2" xfId="2"/>
    <cellStyle name="Normal 6" xfId="3"/>
    <cellStyle name="Нормален" xfId="0" builtinId="0"/>
    <cellStyle name="Нормален 10 2" xfId="1"/>
  </cellStyles>
  <dxfs count="0"/>
  <tableStyles count="0" defaultTableStyle="TableStyleMedium2" defaultPivotStyle="PivotStyleMedium9"/>
  <colors>
    <mruColors>
      <color rgb="FF1DFF1D"/>
      <color rgb="FFFF66FF"/>
      <color rgb="FF00FF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83"/>
  <sheetViews>
    <sheetView tabSelected="1" topLeftCell="A28" workbookViewId="0">
      <selection activeCell="Q7" sqref="Q7"/>
    </sheetView>
  </sheetViews>
  <sheetFormatPr defaultRowHeight="15" x14ac:dyDescent="0.25"/>
  <cols>
    <col min="1" max="1" width="5" customWidth="1"/>
    <col min="3" max="3" width="9.140625" style="20"/>
    <col min="7" max="7" width="20" customWidth="1"/>
    <col min="8" max="8" width="6.5703125" style="39" customWidth="1"/>
    <col min="15" max="15" width="22" customWidth="1"/>
    <col min="16" max="16" width="9.140625" style="43"/>
  </cols>
  <sheetData>
    <row r="1" spans="2:16" ht="18" x14ac:dyDescent="0.25">
      <c r="B1" s="70" t="s">
        <v>13</v>
      </c>
      <c r="C1" s="71"/>
      <c r="D1" s="71"/>
      <c r="E1" s="71"/>
      <c r="F1" s="71"/>
      <c r="G1" s="72"/>
      <c r="J1" s="70" t="s">
        <v>13</v>
      </c>
      <c r="K1" s="71"/>
      <c r="L1" s="71"/>
      <c r="M1" s="71"/>
      <c r="N1" s="71"/>
      <c r="O1" s="72"/>
    </row>
    <row r="2" spans="2:16" ht="15.75" x14ac:dyDescent="0.25">
      <c r="B2" s="73" t="s">
        <v>14</v>
      </c>
      <c r="C2" s="74"/>
      <c r="D2" s="74"/>
      <c r="E2" s="74"/>
      <c r="F2" s="74"/>
      <c r="G2" s="75"/>
      <c r="J2" s="73" t="s">
        <v>22</v>
      </c>
      <c r="K2" s="74"/>
      <c r="L2" s="74"/>
      <c r="M2" s="74"/>
      <c r="N2" s="74"/>
      <c r="O2" s="75"/>
    </row>
    <row r="3" spans="2:16" ht="15.75" x14ac:dyDescent="0.25">
      <c r="B3" s="76" t="s">
        <v>18</v>
      </c>
      <c r="C3" s="77"/>
      <c r="D3" s="77"/>
      <c r="E3" s="77"/>
      <c r="F3" s="77"/>
      <c r="G3" s="78"/>
      <c r="J3" s="76" t="s">
        <v>23</v>
      </c>
      <c r="K3" s="77"/>
      <c r="L3" s="77"/>
      <c r="M3" s="77"/>
      <c r="N3" s="77"/>
      <c r="O3" s="78"/>
    </row>
    <row r="4" spans="2:16" ht="15.75" x14ac:dyDescent="0.25">
      <c r="B4" s="79" t="s">
        <v>19</v>
      </c>
      <c r="C4" s="80"/>
      <c r="D4" s="80"/>
      <c r="E4" s="80"/>
      <c r="F4" s="80"/>
      <c r="G4" s="81"/>
      <c r="J4" s="76" t="s">
        <v>24</v>
      </c>
      <c r="K4" s="77"/>
      <c r="L4" s="77"/>
      <c r="M4" s="77"/>
      <c r="N4" s="77"/>
      <c r="O4" s="78"/>
    </row>
    <row r="5" spans="2:16" x14ac:dyDescent="0.25">
      <c r="B5" s="62" t="s">
        <v>20</v>
      </c>
      <c r="C5" s="63"/>
      <c r="D5" s="63"/>
      <c r="E5" s="63"/>
      <c r="F5" s="63"/>
      <c r="G5" s="64"/>
      <c r="J5" s="62" t="s">
        <v>25</v>
      </c>
      <c r="K5" s="63"/>
      <c r="L5" s="63"/>
      <c r="M5" s="63"/>
      <c r="N5" s="63"/>
      <c r="O5" s="64"/>
    </row>
    <row r="6" spans="2:16" x14ac:dyDescent="0.25">
      <c r="B6" s="62" t="s">
        <v>35</v>
      </c>
      <c r="C6" s="63"/>
      <c r="D6" s="63"/>
      <c r="E6" s="63"/>
      <c r="F6" s="63"/>
      <c r="G6" s="64"/>
      <c r="J6" s="62" t="s">
        <v>36</v>
      </c>
      <c r="K6" s="63"/>
      <c r="L6" s="63"/>
      <c r="M6" s="63"/>
      <c r="N6" s="63"/>
      <c r="O6" s="64"/>
    </row>
    <row r="7" spans="2:16" ht="15.75" thickBot="1" x14ac:dyDescent="0.3">
      <c r="B7" s="65" t="s">
        <v>21</v>
      </c>
      <c r="C7" s="66"/>
      <c r="D7" s="66"/>
      <c r="E7" s="66"/>
      <c r="F7" s="66"/>
      <c r="G7" s="67"/>
      <c r="J7" s="65" t="s">
        <v>16</v>
      </c>
      <c r="K7" s="66"/>
      <c r="L7" s="66"/>
      <c r="M7" s="66"/>
      <c r="N7" s="66"/>
      <c r="O7" s="67"/>
    </row>
    <row r="8" spans="2:16" ht="16.5" thickBot="1" x14ac:dyDescent="0.3">
      <c r="B8" s="31" t="s">
        <v>0</v>
      </c>
      <c r="C8" s="32" t="s">
        <v>1</v>
      </c>
      <c r="D8" s="60" t="s">
        <v>2</v>
      </c>
      <c r="E8" s="61"/>
      <c r="F8" s="32" t="s">
        <v>3</v>
      </c>
      <c r="G8" s="33" t="s">
        <v>17</v>
      </c>
      <c r="J8" s="8" t="s">
        <v>0</v>
      </c>
      <c r="K8" s="9" t="s">
        <v>1</v>
      </c>
      <c r="L8" s="68" t="s">
        <v>2</v>
      </c>
      <c r="M8" s="69"/>
      <c r="N8" s="9" t="s">
        <v>3</v>
      </c>
      <c r="O8" s="10" t="s">
        <v>17</v>
      </c>
    </row>
    <row r="9" spans="2:16" x14ac:dyDescent="0.25">
      <c r="B9" s="93">
        <v>43709</v>
      </c>
      <c r="C9" s="48">
        <v>50515</v>
      </c>
      <c r="D9" s="54" t="s">
        <v>12</v>
      </c>
      <c r="E9" s="54" t="s">
        <v>4</v>
      </c>
      <c r="F9" s="55">
        <v>75.16</v>
      </c>
      <c r="G9" s="41">
        <f t="shared" ref="G9:G78" si="0">F9*0.2425</f>
        <v>18.226299999999998</v>
      </c>
      <c r="H9" s="25" t="s">
        <v>7</v>
      </c>
      <c r="J9" s="98">
        <v>43709</v>
      </c>
      <c r="K9" s="48">
        <v>50691</v>
      </c>
      <c r="L9" s="48" t="s">
        <v>11</v>
      </c>
      <c r="M9" s="48" t="s">
        <v>4</v>
      </c>
      <c r="N9" s="99">
        <v>107.542</v>
      </c>
      <c r="O9" s="100">
        <f t="shared" ref="O9:O72" si="1">N9+4</f>
        <v>111.542</v>
      </c>
      <c r="P9" s="44" t="s">
        <v>7</v>
      </c>
    </row>
    <row r="10" spans="2:16" s="20" customFormat="1" x14ac:dyDescent="0.25">
      <c r="B10" s="49">
        <v>43709</v>
      </c>
      <c r="C10" s="24">
        <v>50517</v>
      </c>
      <c r="D10" s="18" t="s">
        <v>9</v>
      </c>
      <c r="E10" s="18" t="s">
        <v>12</v>
      </c>
      <c r="F10" s="19">
        <v>59.817</v>
      </c>
      <c r="G10" s="42">
        <f t="shared" si="0"/>
        <v>14.505622499999999</v>
      </c>
      <c r="H10" s="40" t="s">
        <v>7</v>
      </c>
      <c r="J10" s="49">
        <v>43710</v>
      </c>
      <c r="K10" s="2">
        <v>51690</v>
      </c>
      <c r="L10" s="2" t="s">
        <v>6</v>
      </c>
      <c r="M10" s="2" t="s">
        <v>4</v>
      </c>
      <c r="N10" s="19">
        <v>10.52</v>
      </c>
      <c r="O10" s="101">
        <f t="shared" si="1"/>
        <v>14.52</v>
      </c>
      <c r="P10" s="44" t="s">
        <v>6</v>
      </c>
    </row>
    <row r="11" spans="2:16" s="20" customFormat="1" x14ac:dyDescent="0.25">
      <c r="B11" s="49">
        <v>43709</v>
      </c>
      <c r="C11" s="24">
        <v>60952</v>
      </c>
      <c r="D11" s="18" t="s">
        <v>5</v>
      </c>
      <c r="E11" s="18" t="s">
        <v>12</v>
      </c>
      <c r="F11" s="19">
        <v>13.324999999999999</v>
      </c>
      <c r="G11" s="42">
        <f t="shared" si="0"/>
        <v>3.2313124999999996</v>
      </c>
      <c r="H11" s="40" t="s">
        <v>7</v>
      </c>
      <c r="J11" s="26">
        <v>43710</v>
      </c>
      <c r="K11" s="2">
        <v>12695</v>
      </c>
      <c r="L11" s="2" t="s">
        <v>10</v>
      </c>
      <c r="M11" s="2" t="s">
        <v>9</v>
      </c>
      <c r="N11" s="2">
        <v>11.202</v>
      </c>
      <c r="O11" s="101">
        <f t="shared" si="1"/>
        <v>15.202</v>
      </c>
      <c r="P11" s="44" t="s">
        <v>10</v>
      </c>
    </row>
    <row r="12" spans="2:16" s="20" customFormat="1" x14ac:dyDescent="0.25">
      <c r="B12" s="49">
        <v>43709</v>
      </c>
      <c r="C12" s="18">
        <v>60517</v>
      </c>
      <c r="D12" s="18" t="s">
        <v>12</v>
      </c>
      <c r="E12" s="18" t="s">
        <v>5</v>
      </c>
      <c r="F12" s="19">
        <v>13.324999999999999</v>
      </c>
      <c r="G12" s="42">
        <f t="shared" si="0"/>
        <v>3.2313124999999996</v>
      </c>
      <c r="H12" s="40" t="s">
        <v>7</v>
      </c>
      <c r="J12" s="26">
        <v>43710</v>
      </c>
      <c r="K12" s="2">
        <v>50694</v>
      </c>
      <c r="L12" s="2" t="s">
        <v>26</v>
      </c>
      <c r="M12" s="2" t="s">
        <v>12</v>
      </c>
      <c r="N12" s="2">
        <v>24.27</v>
      </c>
      <c r="O12" s="101">
        <f t="shared" si="1"/>
        <v>28.27</v>
      </c>
      <c r="P12" s="44" t="s">
        <v>7</v>
      </c>
    </row>
    <row r="13" spans="2:16" s="20" customFormat="1" x14ac:dyDescent="0.25">
      <c r="B13" s="49">
        <v>43710</v>
      </c>
      <c r="C13" s="18">
        <v>60952</v>
      </c>
      <c r="D13" s="18" t="s">
        <v>12</v>
      </c>
      <c r="E13" s="18" t="s">
        <v>11</v>
      </c>
      <c r="F13" s="19">
        <v>32.381999999999998</v>
      </c>
      <c r="G13" s="42">
        <f t="shared" si="0"/>
        <v>7.8526349999999994</v>
      </c>
      <c r="H13" s="40" t="s">
        <v>7</v>
      </c>
      <c r="J13" s="26">
        <v>43710</v>
      </c>
      <c r="K13" s="2">
        <v>51694</v>
      </c>
      <c r="L13" s="2" t="s">
        <v>6</v>
      </c>
      <c r="M13" s="2" t="s">
        <v>4</v>
      </c>
      <c r="N13" s="2">
        <v>10.52</v>
      </c>
      <c r="O13" s="101">
        <f t="shared" si="1"/>
        <v>14.52</v>
      </c>
      <c r="P13" s="45" t="s">
        <v>6</v>
      </c>
    </row>
    <row r="14" spans="2:16" s="20" customFormat="1" x14ac:dyDescent="0.25">
      <c r="B14" s="26">
        <v>43711</v>
      </c>
      <c r="C14" s="17">
        <v>60517</v>
      </c>
      <c r="D14" s="1" t="s">
        <v>12</v>
      </c>
      <c r="E14" s="1" t="s">
        <v>5</v>
      </c>
      <c r="F14" s="2">
        <v>13.324999999999999</v>
      </c>
      <c r="G14" s="42">
        <f t="shared" si="0"/>
        <v>3.2313124999999996</v>
      </c>
      <c r="H14" s="40" t="s">
        <v>7</v>
      </c>
      <c r="J14" s="26">
        <v>43710</v>
      </c>
      <c r="K14" s="2">
        <v>12990</v>
      </c>
      <c r="L14" s="2" t="s">
        <v>9</v>
      </c>
      <c r="M14" s="2" t="s">
        <v>10</v>
      </c>
      <c r="N14" s="2">
        <v>11.202</v>
      </c>
      <c r="O14" s="101">
        <f t="shared" si="1"/>
        <v>15.202</v>
      </c>
      <c r="P14" s="45" t="s">
        <v>10</v>
      </c>
    </row>
    <row r="15" spans="2:16" s="20" customFormat="1" ht="15.75" x14ac:dyDescent="0.25">
      <c r="B15" s="34">
        <v>43711</v>
      </c>
      <c r="C15" s="16">
        <v>12801</v>
      </c>
      <c r="D15" s="7" t="s">
        <v>10</v>
      </c>
      <c r="E15" s="7" t="s">
        <v>9</v>
      </c>
      <c r="F15" s="2">
        <v>11.202</v>
      </c>
      <c r="G15" s="42">
        <f t="shared" si="0"/>
        <v>2.716485</v>
      </c>
      <c r="H15" s="23" t="s">
        <v>10</v>
      </c>
      <c r="J15" s="26">
        <v>43712</v>
      </c>
      <c r="K15" s="2">
        <v>50591</v>
      </c>
      <c r="L15" s="2" t="s">
        <v>5</v>
      </c>
      <c r="M15" s="2" t="s">
        <v>4</v>
      </c>
      <c r="N15" s="1">
        <v>68.53</v>
      </c>
      <c r="O15" s="101">
        <f t="shared" si="1"/>
        <v>72.53</v>
      </c>
      <c r="P15" s="45" t="s">
        <v>40</v>
      </c>
    </row>
    <row r="16" spans="2:16" s="20" customFormat="1" ht="15.75" x14ac:dyDescent="0.25">
      <c r="B16" s="34">
        <v>43711</v>
      </c>
      <c r="C16" s="16">
        <v>60952</v>
      </c>
      <c r="D16" s="7" t="s">
        <v>5</v>
      </c>
      <c r="E16" s="7" t="s">
        <v>11</v>
      </c>
      <c r="F16" s="2">
        <v>45.707000000000001</v>
      </c>
      <c r="G16" s="42">
        <f t="shared" si="0"/>
        <v>11.083947500000001</v>
      </c>
      <c r="H16" s="23" t="s">
        <v>7</v>
      </c>
      <c r="J16" s="26">
        <v>43712</v>
      </c>
      <c r="K16" s="2">
        <v>51591</v>
      </c>
      <c r="L16" s="2" t="s">
        <v>4</v>
      </c>
      <c r="M16" s="2" t="s">
        <v>6</v>
      </c>
      <c r="N16" s="2">
        <v>10.52</v>
      </c>
      <c r="O16" s="101">
        <f t="shared" si="1"/>
        <v>14.52</v>
      </c>
      <c r="P16" s="45" t="s">
        <v>6</v>
      </c>
    </row>
    <row r="17" spans="2:16" s="20" customFormat="1" ht="15.75" x14ac:dyDescent="0.25">
      <c r="B17" s="26">
        <v>43711</v>
      </c>
      <c r="C17" s="16">
        <v>50517</v>
      </c>
      <c r="D17" s="7" t="s">
        <v>9</v>
      </c>
      <c r="E17" s="7" t="s">
        <v>12</v>
      </c>
      <c r="F17" s="2">
        <v>59.817</v>
      </c>
      <c r="G17" s="42">
        <f t="shared" si="0"/>
        <v>14.505622499999999</v>
      </c>
      <c r="H17" s="25" t="s">
        <v>7</v>
      </c>
      <c r="J17" s="26">
        <v>43712</v>
      </c>
      <c r="K17" s="2">
        <v>51592</v>
      </c>
      <c r="L17" s="2" t="s">
        <v>6</v>
      </c>
      <c r="M17" s="2" t="s">
        <v>4</v>
      </c>
      <c r="N17" s="2">
        <v>10.52</v>
      </c>
      <c r="O17" s="101">
        <f t="shared" si="1"/>
        <v>14.52</v>
      </c>
      <c r="P17" s="45" t="s">
        <v>6</v>
      </c>
    </row>
    <row r="18" spans="2:16" s="20" customFormat="1" x14ac:dyDescent="0.25">
      <c r="B18" s="26">
        <v>43712</v>
      </c>
      <c r="C18" s="17">
        <v>50517</v>
      </c>
      <c r="D18" s="1" t="s">
        <v>7</v>
      </c>
      <c r="E18" s="1" t="s">
        <v>8</v>
      </c>
      <c r="F18" s="2">
        <v>15.904</v>
      </c>
      <c r="G18" s="42">
        <f t="shared" si="0"/>
        <v>3.8567199999999997</v>
      </c>
      <c r="H18" s="25" t="s">
        <v>7</v>
      </c>
      <c r="J18" s="26">
        <v>43714</v>
      </c>
      <c r="K18" s="2">
        <v>11591</v>
      </c>
      <c r="L18" s="2" t="s">
        <v>8</v>
      </c>
      <c r="M18" s="2" t="s">
        <v>9</v>
      </c>
      <c r="N18" s="2">
        <v>18.899999999999999</v>
      </c>
      <c r="O18" s="101">
        <f t="shared" si="1"/>
        <v>22.9</v>
      </c>
      <c r="P18" s="44" t="s">
        <v>7</v>
      </c>
    </row>
    <row r="19" spans="2:16" s="20" customFormat="1" ht="15.75" x14ac:dyDescent="0.25">
      <c r="B19" s="26">
        <v>43712</v>
      </c>
      <c r="C19" s="16">
        <v>50513</v>
      </c>
      <c r="D19" s="7" t="s">
        <v>7</v>
      </c>
      <c r="E19" s="7" t="s">
        <v>4</v>
      </c>
      <c r="F19" s="2">
        <v>169.65299999999999</v>
      </c>
      <c r="G19" s="42">
        <f t="shared" si="0"/>
        <v>41.140852499999994</v>
      </c>
      <c r="H19" s="25" t="s">
        <v>7</v>
      </c>
      <c r="J19" s="26">
        <v>43715</v>
      </c>
      <c r="K19" s="2">
        <v>12599</v>
      </c>
      <c r="L19" s="2" t="s">
        <v>10</v>
      </c>
      <c r="M19" s="2" t="s">
        <v>11</v>
      </c>
      <c r="N19" s="2">
        <v>38.737000000000002</v>
      </c>
      <c r="O19" s="101">
        <f t="shared" si="1"/>
        <v>42.737000000000002</v>
      </c>
      <c r="P19" s="44" t="s">
        <v>10</v>
      </c>
    </row>
    <row r="20" spans="2:16" s="20" customFormat="1" ht="15.75" x14ac:dyDescent="0.25">
      <c r="B20" s="26">
        <v>43712</v>
      </c>
      <c r="C20" s="16">
        <v>11511</v>
      </c>
      <c r="D20" s="7" t="s">
        <v>7</v>
      </c>
      <c r="E20" s="7" t="s">
        <v>8</v>
      </c>
      <c r="F20" s="2">
        <v>15.904</v>
      </c>
      <c r="G20" s="42">
        <f t="shared" si="0"/>
        <v>3.8567199999999997</v>
      </c>
      <c r="H20" s="25" t="s">
        <v>7</v>
      </c>
      <c r="J20" s="26">
        <v>43715</v>
      </c>
      <c r="K20" s="2">
        <v>11591</v>
      </c>
      <c r="L20" s="2" t="s">
        <v>8</v>
      </c>
      <c r="M20" s="2" t="s">
        <v>11</v>
      </c>
      <c r="N20" s="2">
        <v>46.207000000000001</v>
      </c>
      <c r="O20" s="101">
        <f t="shared" si="1"/>
        <v>50.207000000000001</v>
      </c>
      <c r="P20" s="44" t="s">
        <v>7</v>
      </c>
    </row>
    <row r="21" spans="2:16" s="20" customFormat="1" x14ac:dyDescent="0.25">
      <c r="B21" s="49">
        <v>43712</v>
      </c>
      <c r="C21" s="18">
        <v>60952</v>
      </c>
      <c r="D21" s="18" t="s">
        <v>5</v>
      </c>
      <c r="E21" s="18" t="s">
        <v>11</v>
      </c>
      <c r="F21" s="19">
        <v>45.707000000000001</v>
      </c>
      <c r="G21" s="42">
        <f t="shared" si="0"/>
        <v>11.083947500000001</v>
      </c>
      <c r="H21" s="25" t="s">
        <v>7</v>
      </c>
      <c r="J21" s="26">
        <v>43715</v>
      </c>
      <c r="K21" s="2">
        <v>51590</v>
      </c>
      <c r="L21" s="2" t="s">
        <v>6</v>
      </c>
      <c r="M21" s="2" t="s">
        <v>4</v>
      </c>
      <c r="N21" s="2">
        <v>10.52</v>
      </c>
      <c r="O21" s="101">
        <f t="shared" si="1"/>
        <v>14.52</v>
      </c>
      <c r="P21" s="44" t="s">
        <v>6</v>
      </c>
    </row>
    <row r="22" spans="2:16" s="20" customFormat="1" ht="15.75" x14ac:dyDescent="0.25">
      <c r="B22" s="26">
        <v>43714</v>
      </c>
      <c r="C22" s="17">
        <v>50517</v>
      </c>
      <c r="D22" s="7" t="s">
        <v>7</v>
      </c>
      <c r="E22" s="7" t="s">
        <v>12</v>
      </c>
      <c r="F22" s="2">
        <v>78.588999999999999</v>
      </c>
      <c r="G22" s="42">
        <f t="shared" si="0"/>
        <v>19.0578325</v>
      </c>
      <c r="H22" s="25" t="s">
        <v>7</v>
      </c>
      <c r="J22" s="49">
        <v>43715</v>
      </c>
      <c r="K22" s="2">
        <v>12591</v>
      </c>
      <c r="L22" s="2" t="s">
        <v>10</v>
      </c>
      <c r="M22" s="2" t="s">
        <v>9</v>
      </c>
      <c r="N22" s="38">
        <v>11.202</v>
      </c>
      <c r="O22" s="101">
        <f t="shared" si="1"/>
        <v>15.202</v>
      </c>
      <c r="P22" s="44" t="s">
        <v>10</v>
      </c>
    </row>
    <row r="23" spans="2:16" s="20" customFormat="1" ht="15.75" x14ac:dyDescent="0.25">
      <c r="B23" s="26">
        <v>43714</v>
      </c>
      <c r="C23" s="16">
        <v>50519</v>
      </c>
      <c r="D23" s="7" t="s">
        <v>10</v>
      </c>
      <c r="E23" s="7" t="s">
        <v>11</v>
      </c>
      <c r="F23" s="2">
        <v>38.637</v>
      </c>
      <c r="G23" s="42">
        <f t="shared" si="0"/>
        <v>9.3694725000000005</v>
      </c>
      <c r="H23" s="25" t="s">
        <v>10</v>
      </c>
      <c r="J23" s="26">
        <v>43715</v>
      </c>
      <c r="K23" s="2">
        <v>12992</v>
      </c>
      <c r="L23" s="2" t="s">
        <v>9</v>
      </c>
      <c r="M23" s="2" t="s">
        <v>10</v>
      </c>
      <c r="N23" s="2">
        <v>11.202</v>
      </c>
      <c r="O23" s="101">
        <f t="shared" si="1"/>
        <v>15.202</v>
      </c>
      <c r="P23" s="44" t="s">
        <v>10</v>
      </c>
    </row>
    <row r="24" spans="2:16" s="20" customFormat="1" ht="15.75" x14ac:dyDescent="0.25">
      <c r="B24" s="26">
        <v>43714</v>
      </c>
      <c r="C24" s="16">
        <v>60517</v>
      </c>
      <c r="D24" s="7" t="s">
        <v>12</v>
      </c>
      <c r="E24" s="7" t="s">
        <v>5</v>
      </c>
      <c r="F24" s="2">
        <v>13.324999999999999</v>
      </c>
      <c r="G24" s="42">
        <f t="shared" si="0"/>
        <v>3.2313124999999996</v>
      </c>
      <c r="H24" s="25" t="s">
        <v>7</v>
      </c>
      <c r="J24" s="49">
        <v>43716</v>
      </c>
      <c r="K24" s="2">
        <v>12591</v>
      </c>
      <c r="L24" s="2" t="s">
        <v>10</v>
      </c>
      <c r="M24" s="2" t="s">
        <v>9</v>
      </c>
      <c r="N24" s="2">
        <v>11.202</v>
      </c>
      <c r="O24" s="101">
        <f t="shared" si="1"/>
        <v>15.202</v>
      </c>
      <c r="P24" s="44" t="s">
        <v>10</v>
      </c>
    </row>
    <row r="25" spans="2:16" s="20" customFormat="1" ht="15.75" x14ac:dyDescent="0.25">
      <c r="B25" s="26">
        <v>43714</v>
      </c>
      <c r="C25" s="16">
        <v>50535</v>
      </c>
      <c r="D25" s="7" t="s">
        <v>5</v>
      </c>
      <c r="E25" s="7" t="s">
        <v>4</v>
      </c>
      <c r="F25" s="2">
        <v>68.53</v>
      </c>
      <c r="G25" s="42">
        <f t="shared" si="0"/>
        <v>16.618524999999998</v>
      </c>
      <c r="H25" s="25" t="s">
        <v>7</v>
      </c>
      <c r="J25" s="49">
        <v>43716</v>
      </c>
      <c r="K25" s="2">
        <v>51591</v>
      </c>
      <c r="L25" s="2" t="s">
        <v>4</v>
      </c>
      <c r="M25" s="2" t="s">
        <v>6</v>
      </c>
      <c r="N25" s="38">
        <v>10.52</v>
      </c>
      <c r="O25" s="101">
        <f t="shared" si="1"/>
        <v>14.52</v>
      </c>
      <c r="P25" s="44" t="s">
        <v>6</v>
      </c>
    </row>
    <row r="26" spans="2:16" s="20" customFormat="1" ht="15.75" x14ac:dyDescent="0.25">
      <c r="B26" s="26">
        <v>43714</v>
      </c>
      <c r="C26" s="16">
        <v>12801</v>
      </c>
      <c r="D26" s="7" t="s">
        <v>10</v>
      </c>
      <c r="E26" s="7" t="s">
        <v>9</v>
      </c>
      <c r="F26" s="2">
        <v>11.202</v>
      </c>
      <c r="G26" s="42">
        <f t="shared" si="0"/>
        <v>2.716485</v>
      </c>
      <c r="H26" s="25" t="s">
        <v>10</v>
      </c>
      <c r="J26" s="49">
        <v>43716</v>
      </c>
      <c r="K26" s="2">
        <v>51515</v>
      </c>
      <c r="L26" s="2" t="s">
        <v>4</v>
      </c>
      <c r="M26" s="2" t="s">
        <v>6</v>
      </c>
      <c r="N26" s="38">
        <v>10.52</v>
      </c>
      <c r="O26" s="101">
        <f t="shared" si="1"/>
        <v>14.52</v>
      </c>
      <c r="P26" s="44" t="s">
        <v>6</v>
      </c>
    </row>
    <row r="27" spans="2:16" s="20" customFormat="1" ht="15.75" x14ac:dyDescent="0.25">
      <c r="B27" s="34">
        <v>43714</v>
      </c>
      <c r="C27" s="16">
        <v>12803</v>
      </c>
      <c r="D27" s="7" t="s">
        <v>10</v>
      </c>
      <c r="E27" s="7" t="s">
        <v>9</v>
      </c>
      <c r="F27" s="2">
        <v>11.202</v>
      </c>
      <c r="G27" s="42">
        <f t="shared" si="0"/>
        <v>2.716485</v>
      </c>
      <c r="H27" s="25" t="s">
        <v>10</v>
      </c>
      <c r="J27" s="26">
        <v>43716</v>
      </c>
      <c r="K27" s="2">
        <v>51590</v>
      </c>
      <c r="L27" s="2" t="s">
        <v>6</v>
      </c>
      <c r="M27" s="2" t="s">
        <v>4</v>
      </c>
      <c r="N27" s="2">
        <v>10.52</v>
      </c>
      <c r="O27" s="101">
        <f t="shared" si="1"/>
        <v>14.52</v>
      </c>
      <c r="P27" s="44" t="s">
        <v>6</v>
      </c>
    </row>
    <row r="28" spans="2:16" s="20" customFormat="1" ht="15.75" x14ac:dyDescent="0.25">
      <c r="B28" s="34">
        <v>43714</v>
      </c>
      <c r="C28" s="16">
        <v>60952</v>
      </c>
      <c r="D28" s="7" t="s">
        <v>5</v>
      </c>
      <c r="E28" s="7" t="s">
        <v>11</v>
      </c>
      <c r="F28" s="2">
        <v>45.707000000000001</v>
      </c>
      <c r="G28" s="42">
        <f t="shared" si="0"/>
        <v>11.083947500000001</v>
      </c>
      <c r="H28" s="25" t="s">
        <v>7</v>
      </c>
      <c r="J28" s="26">
        <v>43717</v>
      </c>
      <c r="K28" s="2">
        <v>12691</v>
      </c>
      <c r="L28" s="2" t="s">
        <v>10</v>
      </c>
      <c r="M28" s="2" t="s">
        <v>9</v>
      </c>
      <c r="N28" s="2">
        <v>11.202</v>
      </c>
      <c r="O28" s="101">
        <f t="shared" si="1"/>
        <v>15.202</v>
      </c>
      <c r="P28" s="44" t="s">
        <v>10</v>
      </c>
    </row>
    <row r="29" spans="2:16" s="20" customFormat="1" ht="15.75" x14ac:dyDescent="0.25">
      <c r="B29" s="26">
        <v>43715</v>
      </c>
      <c r="C29" s="17">
        <v>50513</v>
      </c>
      <c r="D29" s="7" t="s">
        <v>7</v>
      </c>
      <c r="E29" s="7" t="s">
        <v>8</v>
      </c>
      <c r="F29" s="2">
        <v>15.904</v>
      </c>
      <c r="G29" s="42">
        <f t="shared" si="0"/>
        <v>3.8567199999999997</v>
      </c>
      <c r="H29" s="25" t="s">
        <v>7</v>
      </c>
      <c r="J29" s="26">
        <v>43717</v>
      </c>
      <c r="K29" s="2">
        <v>51571</v>
      </c>
      <c r="L29" s="2" t="s">
        <v>4</v>
      </c>
      <c r="M29" s="2" t="s">
        <v>6</v>
      </c>
      <c r="N29" s="2">
        <v>10.52</v>
      </c>
      <c r="O29" s="101">
        <f t="shared" si="1"/>
        <v>14.52</v>
      </c>
      <c r="P29" s="44" t="s">
        <v>6</v>
      </c>
    </row>
    <row r="30" spans="2:16" s="20" customFormat="1" ht="15.75" x14ac:dyDescent="0.25">
      <c r="B30" s="26">
        <v>43715</v>
      </c>
      <c r="C30" s="16">
        <v>50517</v>
      </c>
      <c r="D30" s="7" t="s">
        <v>7</v>
      </c>
      <c r="E30" s="7" t="s">
        <v>9</v>
      </c>
      <c r="F30" s="1">
        <v>34.676000000000002</v>
      </c>
      <c r="G30" s="42">
        <f t="shared" si="0"/>
        <v>8.4089299999999998</v>
      </c>
      <c r="H30" s="25" t="s">
        <v>7</v>
      </c>
      <c r="J30" s="26">
        <v>43717</v>
      </c>
      <c r="K30" s="2">
        <v>51576</v>
      </c>
      <c r="L30" s="2" t="s">
        <v>6</v>
      </c>
      <c r="M30" s="2" t="s">
        <v>4</v>
      </c>
      <c r="N30" s="2">
        <v>10.52</v>
      </c>
      <c r="O30" s="101">
        <f t="shared" si="1"/>
        <v>14.52</v>
      </c>
      <c r="P30" s="44" t="s">
        <v>6</v>
      </c>
    </row>
    <row r="31" spans="2:16" s="20" customFormat="1" ht="15.75" x14ac:dyDescent="0.25">
      <c r="B31" s="26">
        <v>43715</v>
      </c>
      <c r="C31" s="16">
        <v>11511</v>
      </c>
      <c r="D31" s="7" t="s">
        <v>7</v>
      </c>
      <c r="E31" s="7" t="s">
        <v>8</v>
      </c>
      <c r="F31" s="2">
        <v>15.904</v>
      </c>
      <c r="G31" s="42">
        <f t="shared" si="0"/>
        <v>3.8567199999999997</v>
      </c>
      <c r="H31" s="25" t="s">
        <v>7</v>
      </c>
      <c r="J31" s="26">
        <v>43717</v>
      </c>
      <c r="K31" s="2">
        <v>12591</v>
      </c>
      <c r="L31" s="2" t="s">
        <v>10</v>
      </c>
      <c r="M31" s="2" t="s">
        <v>9</v>
      </c>
      <c r="N31" s="2">
        <v>11.202</v>
      </c>
      <c r="O31" s="101">
        <f t="shared" si="1"/>
        <v>15.202</v>
      </c>
      <c r="P31" s="44" t="s">
        <v>10</v>
      </c>
    </row>
    <row r="32" spans="2:16" s="20" customFormat="1" ht="15.75" x14ac:dyDescent="0.25">
      <c r="B32" s="34">
        <v>43716</v>
      </c>
      <c r="C32" s="16">
        <v>50511</v>
      </c>
      <c r="D32" s="7" t="s">
        <v>9</v>
      </c>
      <c r="E32" s="7" t="s">
        <v>5</v>
      </c>
      <c r="F32" s="2">
        <v>73.141999999999996</v>
      </c>
      <c r="G32" s="42">
        <f t="shared" si="0"/>
        <v>17.736934999999999</v>
      </c>
      <c r="H32" s="23" t="s">
        <v>10</v>
      </c>
      <c r="J32" s="26">
        <v>43718</v>
      </c>
      <c r="K32" s="2">
        <v>12992</v>
      </c>
      <c r="L32" s="2" t="s">
        <v>9</v>
      </c>
      <c r="M32" s="2" t="s">
        <v>10</v>
      </c>
      <c r="N32" s="2">
        <v>11.202</v>
      </c>
      <c r="O32" s="101">
        <f t="shared" si="1"/>
        <v>15.202</v>
      </c>
      <c r="P32" s="44" t="s">
        <v>10</v>
      </c>
    </row>
    <row r="33" spans="2:16" s="20" customFormat="1" ht="15.75" x14ac:dyDescent="0.25">
      <c r="B33" s="26">
        <v>43716</v>
      </c>
      <c r="C33" s="17">
        <v>50513</v>
      </c>
      <c r="D33" s="7" t="s">
        <v>7</v>
      </c>
      <c r="E33" s="7" t="s">
        <v>9</v>
      </c>
      <c r="F33" s="2">
        <v>34.676000000000002</v>
      </c>
      <c r="G33" s="42">
        <f t="shared" si="0"/>
        <v>8.4089299999999998</v>
      </c>
      <c r="H33" s="25" t="s">
        <v>7</v>
      </c>
      <c r="J33" s="26">
        <v>43718</v>
      </c>
      <c r="K33" s="2">
        <v>12593</v>
      </c>
      <c r="L33" s="2" t="s">
        <v>10</v>
      </c>
      <c r="M33" s="2" t="s">
        <v>9</v>
      </c>
      <c r="N33" s="1">
        <v>11.202</v>
      </c>
      <c r="O33" s="101">
        <f t="shared" si="1"/>
        <v>15.202</v>
      </c>
      <c r="P33" s="44" t="s">
        <v>10</v>
      </c>
    </row>
    <row r="34" spans="2:16" s="20" customFormat="1" ht="15.75" x14ac:dyDescent="0.25">
      <c r="B34" s="26">
        <v>43716</v>
      </c>
      <c r="C34" s="16">
        <v>50515</v>
      </c>
      <c r="D34" s="7" t="s">
        <v>7</v>
      </c>
      <c r="E34" s="7" t="s">
        <v>9</v>
      </c>
      <c r="F34" s="2">
        <v>34.676000000000002</v>
      </c>
      <c r="G34" s="42">
        <f t="shared" si="0"/>
        <v>8.4089299999999998</v>
      </c>
      <c r="H34" s="25" t="s">
        <v>7</v>
      </c>
      <c r="J34" s="26">
        <v>43718</v>
      </c>
      <c r="K34" s="2">
        <v>51591</v>
      </c>
      <c r="L34" s="2" t="s">
        <v>4</v>
      </c>
      <c r="M34" s="2" t="s">
        <v>6</v>
      </c>
      <c r="N34" s="2">
        <v>10.52</v>
      </c>
      <c r="O34" s="101">
        <f t="shared" si="1"/>
        <v>14.52</v>
      </c>
      <c r="P34" s="44" t="s">
        <v>6</v>
      </c>
    </row>
    <row r="35" spans="2:16" s="20" customFormat="1" ht="15.75" x14ac:dyDescent="0.25">
      <c r="B35" s="34">
        <v>43716</v>
      </c>
      <c r="C35" s="16">
        <v>50517</v>
      </c>
      <c r="D35" s="7" t="s">
        <v>7</v>
      </c>
      <c r="E35" s="7" t="s">
        <v>12</v>
      </c>
      <c r="F35" s="2">
        <v>94.492999999999995</v>
      </c>
      <c r="G35" s="42">
        <f t="shared" si="0"/>
        <v>22.914552499999999</v>
      </c>
      <c r="H35" s="25" t="s">
        <v>7</v>
      </c>
      <c r="J35" s="26">
        <v>43718</v>
      </c>
      <c r="K35" s="2">
        <v>12595</v>
      </c>
      <c r="L35" s="2" t="s">
        <v>10</v>
      </c>
      <c r="M35" s="2" t="s">
        <v>9</v>
      </c>
      <c r="N35" s="2">
        <v>11.202</v>
      </c>
      <c r="O35" s="101">
        <f t="shared" si="1"/>
        <v>15.202</v>
      </c>
      <c r="P35" s="44" t="s">
        <v>10</v>
      </c>
    </row>
    <row r="36" spans="2:16" s="20" customFormat="1" x14ac:dyDescent="0.25">
      <c r="B36" s="26">
        <v>43716</v>
      </c>
      <c r="C36" s="17">
        <v>60517</v>
      </c>
      <c r="D36" s="1" t="s">
        <v>12</v>
      </c>
      <c r="E36" s="1" t="s">
        <v>5</v>
      </c>
      <c r="F36" s="1">
        <v>13.324999999999999</v>
      </c>
      <c r="G36" s="42">
        <f t="shared" si="0"/>
        <v>3.2313124999999996</v>
      </c>
      <c r="H36" s="25" t="s">
        <v>7</v>
      </c>
      <c r="J36" s="26">
        <v>43718</v>
      </c>
      <c r="K36" s="2">
        <v>51576</v>
      </c>
      <c r="L36" s="2" t="s">
        <v>6</v>
      </c>
      <c r="M36" s="2" t="s">
        <v>4</v>
      </c>
      <c r="N36" s="2">
        <v>10.52</v>
      </c>
      <c r="O36" s="101">
        <f t="shared" si="1"/>
        <v>14.52</v>
      </c>
      <c r="P36" s="44" t="s">
        <v>6</v>
      </c>
    </row>
    <row r="37" spans="2:16" s="20" customFormat="1" x14ac:dyDescent="0.25">
      <c r="B37" s="49">
        <v>43716</v>
      </c>
      <c r="C37" s="18">
        <v>60952</v>
      </c>
      <c r="D37" s="18" t="s">
        <v>5</v>
      </c>
      <c r="E37" s="18" t="s">
        <v>11</v>
      </c>
      <c r="F37" s="90">
        <v>45.707000000000001</v>
      </c>
      <c r="G37" s="42">
        <f t="shared" si="0"/>
        <v>11.083947500000001</v>
      </c>
      <c r="H37" s="25" t="s">
        <v>7</v>
      </c>
      <c r="J37" s="26">
        <v>43718</v>
      </c>
      <c r="K37" s="2">
        <v>12994</v>
      </c>
      <c r="L37" s="2" t="s">
        <v>9</v>
      </c>
      <c r="M37" s="2" t="s">
        <v>10</v>
      </c>
      <c r="N37" s="1">
        <v>11.202</v>
      </c>
      <c r="O37" s="101">
        <f t="shared" si="1"/>
        <v>15.202</v>
      </c>
      <c r="P37" s="44" t="s">
        <v>10</v>
      </c>
    </row>
    <row r="38" spans="2:16" s="20" customFormat="1" ht="15.75" x14ac:dyDescent="0.25">
      <c r="B38" s="26">
        <v>43717</v>
      </c>
      <c r="C38" s="16">
        <v>50511</v>
      </c>
      <c r="D38" s="7" t="s">
        <v>10</v>
      </c>
      <c r="E38" s="7" t="s">
        <v>9</v>
      </c>
      <c r="F38" s="2">
        <v>11.202</v>
      </c>
      <c r="G38" s="42">
        <f t="shared" si="0"/>
        <v>2.716485</v>
      </c>
      <c r="H38" s="25" t="s">
        <v>10</v>
      </c>
      <c r="J38" s="26">
        <v>43719</v>
      </c>
      <c r="K38" s="2">
        <v>12571</v>
      </c>
      <c r="L38" s="2" t="s">
        <v>10</v>
      </c>
      <c r="M38" s="2" t="s">
        <v>9</v>
      </c>
      <c r="N38" s="2">
        <v>11.202</v>
      </c>
      <c r="O38" s="101">
        <f t="shared" si="1"/>
        <v>15.202</v>
      </c>
      <c r="P38" s="44" t="s">
        <v>10</v>
      </c>
    </row>
    <row r="39" spans="2:16" s="20" customFormat="1" ht="15.75" x14ac:dyDescent="0.25">
      <c r="B39" s="26">
        <v>43717</v>
      </c>
      <c r="C39" s="16">
        <v>50517</v>
      </c>
      <c r="D39" s="7" t="s">
        <v>7</v>
      </c>
      <c r="E39" s="7" t="s">
        <v>9</v>
      </c>
      <c r="F39" s="2">
        <v>34.676000000000002</v>
      </c>
      <c r="G39" s="42">
        <f t="shared" si="0"/>
        <v>8.4089299999999998</v>
      </c>
      <c r="H39" s="25" t="s">
        <v>7</v>
      </c>
      <c r="J39" s="26">
        <v>43719</v>
      </c>
      <c r="K39" s="2">
        <v>12573</v>
      </c>
      <c r="L39" s="2" t="s">
        <v>10</v>
      </c>
      <c r="M39" s="2" t="s">
        <v>9</v>
      </c>
      <c r="N39" s="1">
        <v>11.202</v>
      </c>
      <c r="O39" s="101">
        <f t="shared" si="1"/>
        <v>15.202</v>
      </c>
      <c r="P39" s="44" t="s">
        <v>10</v>
      </c>
    </row>
    <row r="40" spans="2:16" s="20" customFormat="1" ht="15.75" x14ac:dyDescent="0.25">
      <c r="B40" s="26">
        <v>43717</v>
      </c>
      <c r="C40" s="17">
        <v>50513</v>
      </c>
      <c r="D40" s="7" t="s">
        <v>7</v>
      </c>
      <c r="E40" s="7" t="s">
        <v>4</v>
      </c>
      <c r="F40" s="2">
        <v>169.65299999999999</v>
      </c>
      <c r="G40" s="42">
        <f t="shared" si="0"/>
        <v>41.140852499999994</v>
      </c>
      <c r="H40" s="25" t="s">
        <v>7</v>
      </c>
      <c r="J40" s="26">
        <v>43719</v>
      </c>
      <c r="K40" s="2">
        <v>12998</v>
      </c>
      <c r="L40" s="2" t="s">
        <v>9</v>
      </c>
      <c r="M40" s="2" t="s">
        <v>10</v>
      </c>
      <c r="N40" s="2">
        <v>11.202</v>
      </c>
      <c r="O40" s="101">
        <f t="shared" si="1"/>
        <v>15.202</v>
      </c>
      <c r="P40" s="44" t="s">
        <v>10</v>
      </c>
    </row>
    <row r="41" spans="2:16" s="20" customFormat="1" ht="15.75" x14ac:dyDescent="0.25">
      <c r="B41" s="26">
        <v>43717</v>
      </c>
      <c r="C41" s="17">
        <v>50535</v>
      </c>
      <c r="D41" s="7" t="s">
        <v>5</v>
      </c>
      <c r="E41" s="7" t="s">
        <v>4</v>
      </c>
      <c r="F41" s="2">
        <v>68.53</v>
      </c>
      <c r="G41" s="42">
        <f t="shared" si="0"/>
        <v>16.618524999999998</v>
      </c>
      <c r="H41" s="25" t="s">
        <v>7</v>
      </c>
      <c r="J41" s="26">
        <v>43719</v>
      </c>
      <c r="K41" s="2">
        <v>12996</v>
      </c>
      <c r="L41" s="2" t="s">
        <v>9</v>
      </c>
      <c r="M41" s="2" t="s">
        <v>10</v>
      </c>
      <c r="N41" s="2">
        <v>11.202</v>
      </c>
      <c r="O41" s="101">
        <f t="shared" si="1"/>
        <v>15.202</v>
      </c>
      <c r="P41" s="44" t="s">
        <v>10</v>
      </c>
    </row>
    <row r="42" spans="2:16" s="20" customFormat="1" ht="15.75" x14ac:dyDescent="0.25">
      <c r="B42" s="34">
        <v>43717</v>
      </c>
      <c r="C42" s="16">
        <v>12803</v>
      </c>
      <c r="D42" s="7" t="s">
        <v>10</v>
      </c>
      <c r="E42" s="7" t="s">
        <v>9</v>
      </c>
      <c r="F42" s="2">
        <v>11.202</v>
      </c>
      <c r="G42" s="42">
        <f t="shared" si="0"/>
        <v>2.716485</v>
      </c>
      <c r="H42" s="23" t="s">
        <v>10</v>
      </c>
      <c r="J42" s="26">
        <v>43719</v>
      </c>
      <c r="K42" s="2">
        <v>12591</v>
      </c>
      <c r="L42" s="2" t="s">
        <v>10</v>
      </c>
      <c r="M42" s="2" t="s">
        <v>9</v>
      </c>
      <c r="N42" s="2">
        <v>11.202</v>
      </c>
      <c r="O42" s="101">
        <f t="shared" si="1"/>
        <v>15.202</v>
      </c>
      <c r="P42" s="44" t="s">
        <v>10</v>
      </c>
    </row>
    <row r="43" spans="2:16" s="20" customFormat="1" ht="15.75" x14ac:dyDescent="0.25">
      <c r="B43" s="26">
        <v>43718</v>
      </c>
      <c r="C43" s="15">
        <v>50511</v>
      </c>
      <c r="D43" s="7" t="s">
        <v>9</v>
      </c>
      <c r="E43" s="7" t="s">
        <v>5</v>
      </c>
      <c r="F43" s="2">
        <v>73.141999999999996</v>
      </c>
      <c r="G43" s="42">
        <f t="shared" si="0"/>
        <v>17.736934999999999</v>
      </c>
      <c r="H43" s="23" t="s">
        <v>10</v>
      </c>
      <c r="J43" s="26">
        <v>43720</v>
      </c>
      <c r="K43" s="2">
        <v>51593</v>
      </c>
      <c r="L43" s="2" t="s">
        <v>4</v>
      </c>
      <c r="M43" s="2" t="s">
        <v>6</v>
      </c>
      <c r="N43" s="2">
        <v>10.52</v>
      </c>
      <c r="O43" s="101">
        <f t="shared" si="1"/>
        <v>14.52</v>
      </c>
      <c r="P43" s="44" t="s">
        <v>6</v>
      </c>
    </row>
    <row r="44" spans="2:16" s="20" customFormat="1" ht="15.75" x14ac:dyDescent="0.25">
      <c r="B44" s="26">
        <v>43718</v>
      </c>
      <c r="C44" s="16">
        <v>50513</v>
      </c>
      <c r="D44" s="7" t="s">
        <v>7</v>
      </c>
      <c r="E44" s="7" t="s">
        <v>4</v>
      </c>
      <c r="F44" s="2">
        <v>169.65299999999999</v>
      </c>
      <c r="G44" s="42">
        <f t="shared" si="0"/>
        <v>41.140852499999994</v>
      </c>
      <c r="H44" s="25" t="s">
        <v>7</v>
      </c>
      <c r="J44" s="26">
        <v>43720</v>
      </c>
      <c r="K44" s="2">
        <v>12593</v>
      </c>
      <c r="L44" s="2" t="s">
        <v>10</v>
      </c>
      <c r="M44" s="2" t="s">
        <v>9</v>
      </c>
      <c r="N44" s="1">
        <v>11.202</v>
      </c>
      <c r="O44" s="101">
        <f t="shared" si="1"/>
        <v>15.202</v>
      </c>
      <c r="P44" s="44" t="s">
        <v>10</v>
      </c>
    </row>
    <row r="45" spans="2:16" s="20" customFormat="1" ht="15.75" x14ac:dyDescent="0.25">
      <c r="B45" s="26">
        <v>43718</v>
      </c>
      <c r="C45" s="16">
        <v>50515</v>
      </c>
      <c r="D45" s="7" t="s">
        <v>7</v>
      </c>
      <c r="E45" s="7" t="s">
        <v>9</v>
      </c>
      <c r="F45" s="2">
        <v>34.676000000000002</v>
      </c>
      <c r="G45" s="42">
        <f t="shared" si="0"/>
        <v>8.4089299999999998</v>
      </c>
      <c r="H45" s="23" t="s">
        <v>7</v>
      </c>
      <c r="J45" s="49">
        <v>43720</v>
      </c>
      <c r="K45" s="2">
        <v>51594</v>
      </c>
      <c r="L45" s="2" t="s">
        <v>6</v>
      </c>
      <c r="M45" s="2" t="s">
        <v>4</v>
      </c>
      <c r="N45" s="2">
        <v>10.52</v>
      </c>
      <c r="O45" s="101">
        <f t="shared" si="1"/>
        <v>14.52</v>
      </c>
      <c r="P45" s="44" t="s">
        <v>6</v>
      </c>
    </row>
    <row r="46" spans="2:16" s="20" customFormat="1" ht="15.75" x14ac:dyDescent="0.25">
      <c r="B46" s="26">
        <v>43718</v>
      </c>
      <c r="C46" s="16">
        <v>50517</v>
      </c>
      <c r="D46" s="7" t="s">
        <v>7</v>
      </c>
      <c r="E46" s="7" t="s">
        <v>5</v>
      </c>
      <c r="F46" s="2">
        <v>107.818</v>
      </c>
      <c r="G46" s="42">
        <f t="shared" si="0"/>
        <v>26.145864999999997</v>
      </c>
      <c r="H46" s="23" t="s">
        <v>7</v>
      </c>
      <c r="J46" s="49">
        <v>43720</v>
      </c>
      <c r="K46" s="2">
        <v>50573</v>
      </c>
      <c r="L46" s="2" t="s">
        <v>12</v>
      </c>
      <c r="M46" s="2" t="s">
        <v>5</v>
      </c>
      <c r="N46" s="2">
        <v>13.324999999999999</v>
      </c>
      <c r="O46" s="101">
        <f t="shared" si="1"/>
        <v>17.324999999999999</v>
      </c>
      <c r="P46" s="44" t="s">
        <v>7</v>
      </c>
    </row>
    <row r="47" spans="2:16" s="20" customFormat="1" ht="15.75" x14ac:dyDescent="0.25">
      <c r="B47" s="26">
        <v>43718</v>
      </c>
      <c r="C47" s="16">
        <v>60952</v>
      </c>
      <c r="D47" s="7" t="s">
        <v>5</v>
      </c>
      <c r="E47" s="7" t="s">
        <v>11</v>
      </c>
      <c r="F47" s="2">
        <v>45.707000000000001</v>
      </c>
      <c r="G47" s="42">
        <f t="shared" si="0"/>
        <v>11.083947500000001</v>
      </c>
      <c r="H47" s="23" t="s">
        <v>7</v>
      </c>
      <c r="J47" s="49">
        <v>43720</v>
      </c>
      <c r="K47" s="2">
        <v>11990</v>
      </c>
      <c r="L47" s="2" t="s">
        <v>9</v>
      </c>
      <c r="M47" s="2" t="s">
        <v>8</v>
      </c>
      <c r="N47" s="2">
        <v>18.771999999999998</v>
      </c>
      <c r="O47" s="101">
        <f t="shared" si="1"/>
        <v>22.771999999999998</v>
      </c>
      <c r="P47" s="44" t="s">
        <v>7</v>
      </c>
    </row>
    <row r="48" spans="2:16" s="20" customFormat="1" ht="15.75" x14ac:dyDescent="0.25">
      <c r="B48" s="26">
        <v>43719</v>
      </c>
      <c r="C48" s="16">
        <v>50511</v>
      </c>
      <c r="D48" s="7" t="s">
        <v>9</v>
      </c>
      <c r="E48" s="7" t="s">
        <v>5</v>
      </c>
      <c r="F48" s="2">
        <v>73.141999999999996</v>
      </c>
      <c r="G48" s="42">
        <f t="shared" si="0"/>
        <v>17.736934999999999</v>
      </c>
      <c r="H48" s="23" t="s">
        <v>10</v>
      </c>
      <c r="J48" s="49">
        <v>43720</v>
      </c>
      <c r="K48" s="2">
        <v>50591</v>
      </c>
      <c r="L48" s="2" t="s">
        <v>7</v>
      </c>
      <c r="M48" s="2" t="s">
        <v>8</v>
      </c>
      <c r="N48" s="2">
        <v>15.904</v>
      </c>
      <c r="O48" s="101">
        <f t="shared" si="1"/>
        <v>19.904</v>
      </c>
      <c r="P48" s="44" t="s">
        <v>7</v>
      </c>
    </row>
    <row r="49" spans="2:16" s="20" customFormat="1" ht="15.75" x14ac:dyDescent="0.25">
      <c r="B49" s="26">
        <v>43719</v>
      </c>
      <c r="C49" s="17">
        <v>50513</v>
      </c>
      <c r="D49" s="7" t="s">
        <v>7</v>
      </c>
      <c r="E49" s="7" t="s">
        <v>4</v>
      </c>
      <c r="F49" s="2">
        <v>169.65299999999999</v>
      </c>
      <c r="G49" s="42">
        <f t="shared" si="0"/>
        <v>41.140852499999994</v>
      </c>
      <c r="H49" s="23" t="s">
        <v>7</v>
      </c>
      <c r="J49" s="49">
        <v>43720</v>
      </c>
      <c r="K49" s="2">
        <v>50591</v>
      </c>
      <c r="L49" s="2" t="s">
        <v>8</v>
      </c>
      <c r="M49" s="2" t="s">
        <v>9</v>
      </c>
      <c r="N49" s="2">
        <v>18.771999999999998</v>
      </c>
      <c r="O49" s="101">
        <f t="shared" si="1"/>
        <v>22.771999999999998</v>
      </c>
      <c r="P49" s="44" t="s">
        <v>7</v>
      </c>
    </row>
    <row r="50" spans="2:16" s="20" customFormat="1" ht="15.75" x14ac:dyDescent="0.25">
      <c r="B50" s="34">
        <v>43719</v>
      </c>
      <c r="C50" s="17">
        <v>50515</v>
      </c>
      <c r="D50" s="7" t="s">
        <v>7</v>
      </c>
      <c r="E50" s="7" t="s">
        <v>9</v>
      </c>
      <c r="F50" s="2">
        <v>34.676000000000002</v>
      </c>
      <c r="G50" s="42">
        <f t="shared" si="0"/>
        <v>8.4089299999999998</v>
      </c>
      <c r="H50" s="23" t="s">
        <v>7</v>
      </c>
      <c r="J50" s="49">
        <v>43720</v>
      </c>
      <c r="K50" s="2">
        <v>50595</v>
      </c>
      <c r="L50" s="2" t="s">
        <v>8</v>
      </c>
      <c r="M50" s="2" t="s">
        <v>9</v>
      </c>
      <c r="N50" s="2">
        <v>18.771999999999998</v>
      </c>
      <c r="O50" s="101">
        <f t="shared" si="1"/>
        <v>22.771999999999998</v>
      </c>
      <c r="P50" s="44" t="s">
        <v>7</v>
      </c>
    </row>
    <row r="51" spans="2:16" s="20" customFormat="1" ht="15.75" x14ac:dyDescent="0.25">
      <c r="B51" s="26">
        <v>43719</v>
      </c>
      <c r="C51" s="1">
        <v>50517</v>
      </c>
      <c r="D51" s="1" t="s">
        <v>7</v>
      </c>
      <c r="E51" s="1" t="s">
        <v>5</v>
      </c>
      <c r="F51" s="1">
        <v>107.818</v>
      </c>
      <c r="G51" s="42">
        <f t="shared" si="0"/>
        <v>26.145864999999997</v>
      </c>
      <c r="H51" s="23" t="s">
        <v>7</v>
      </c>
      <c r="J51" s="49">
        <v>43720</v>
      </c>
      <c r="K51" s="2">
        <v>12990</v>
      </c>
      <c r="L51" s="2" t="s">
        <v>8</v>
      </c>
      <c r="M51" s="2" t="s">
        <v>7</v>
      </c>
      <c r="N51" s="2">
        <v>15.904</v>
      </c>
      <c r="O51" s="101">
        <f t="shared" si="1"/>
        <v>19.904</v>
      </c>
      <c r="P51" s="44" t="s">
        <v>7</v>
      </c>
    </row>
    <row r="52" spans="2:16" s="20" customFormat="1" ht="15.75" x14ac:dyDescent="0.25">
      <c r="B52" s="26">
        <v>43719</v>
      </c>
      <c r="C52" s="16">
        <v>60952</v>
      </c>
      <c r="D52" s="7" t="s">
        <v>5</v>
      </c>
      <c r="E52" s="7" t="s">
        <v>11</v>
      </c>
      <c r="F52" s="2">
        <v>45.707000000000001</v>
      </c>
      <c r="G52" s="42">
        <f t="shared" si="0"/>
        <v>11.083947500000001</v>
      </c>
      <c r="H52" s="23" t="s">
        <v>7</v>
      </c>
      <c r="J52" s="49">
        <v>43721</v>
      </c>
      <c r="K52" s="2">
        <v>50593</v>
      </c>
      <c r="L52" s="2" t="s">
        <v>7</v>
      </c>
      <c r="M52" s="2" t="s">
        <v>8</v>
      </c>
      <c r="N52" s="2">
        <v>15.904</v>
      </c>
      <c r="O52" s="101">
        <f t="shared" si="1"/>
        <v>19.904</v>
      </c>
      <c r="P52" s="44" t="s">
        <v>7</v>
      </c>
    </row>
    <row r="53" spans="2:16" s="20" customFormat="1" ht="15.75" x14ac:dyDescent="0.25">
      <c r="B53" s="26">
        <v>43719</v>
      </c>
      <c r="C53" s="16">
        <v>50597</v>
      </c>
      <c r="D53" s="7" t="s">
        <v>5</v>
      </c>
      <c r="E53" s="7" t="s">
        <v>4</v>
      </c>
      <c r="F53" s="2">
        <v>68.53</v>
      </c>
      <c r="G53" s="42">
        <f t="shared" si="0"/>
        <v>16.618524999999998</v>
      </c>
      <c r="H53" s="23" t="s">
        <v>7</v>
      </c>
      <c r="J53" s="49">
        <v>43721</v>
      </c>
      <c r="K53" s="2">
        <v>50593</v>
      </c>
      <c r="L53" s="2" t="s">
        <v>8</v>
      </c>
      <c r="M53" s="2" t="s">
        <v>9</v>
      </c>
      <c r="N53" s="2">
        <v>18.771999999999998</v>
      </c>
      <c r="O53" s="101">
        <f t="shared" si="1"/>
        <v>22.771999999999998</v>
      </c>
      <c r="P53" s="44" t="s">
        <v>7</v>
      </c>
    </row>
    <row r="54" spans="2:16" s="20" customFormat="1" ht="15.75" x14ac:dyDescent="0.25">
      <c r="B54" s="26">
        <v>43720</v>
      </c>
      <c r="C54" s="17">
        <v>50511</v>
      </c>
      <c r="D54" s="7" t="s">
        <v>9</v>
      </c>
      <c r="E54" s="7" t="s">
        <v>5</v>
      </c>
      <c r="F54" s="2">
        <v>73.141999999999996</v>
      </c>
      <c r="G54" s="42">
        <f t="shared" si="0"/>
        <v>17.736934999999999</v>
      </c>
      <c r="H54" s="25" t="s">
        <v>10</v>
      </c>
      <c r="J54" s="49">
        <v>43721</v>
      </c>
      <c r="K54" s="2">
        <v>11992</v>
      </c>
      <c r="L54" s="2" t="s">
        <v>9</v>
      </c>
      <c r="M54" s="2" t="s">
        <v>41</v>
      </c>
      <c r="N54" s="2">
        <v>7.0519999999999978</v>
      </c>
      <c r="O54" s="101">
        <f t="shared" si="1"/>
        <v>11.051999999999998</v>
      </c>
      <c r="P54" s="44" t="s">
        <v>7</v>
      </c>
    </row>
    <row r="55" spans="2:16" s="20" customFormat="1" ht="15.75" x14ac:dyDescent="0.25">
      <c r="B55" s="26">
        <v>43720</v>
      </c>
      <c r="C55" s="17">
        <v>50513</v>
      </c>
      <c r="D55" s="7" t="s">
        <v>7</v>
      </c>
      <c r="E55" s="7" t="s">
        <v>9</v>
      </c>
      <c r="F55" s="2">
        <v>34.676000000000002</v>
      </c>
      <c r="G55" s="42">
        <f t="shared" si="0"/>
        <v>8.4089299999999998</v>
      </c>
      <c r="H55" s="25" t="s">
        <v>7</v>
      </c>
      <c r="J55" s="49">
        <v>43721</v>
      </c>
      <c r="K55" s="2">
        <v>10974</v>
      </c>
      <c r="L55" s="2" t="s">
        <v>42</v>
      </c>
      <c r="M55" s="2" t="s">
        <v>11</v>
      </c>
      <c r="N55" s="2">
        <v>7.7930000000000001</v>
      </c>
      <c r="O55" s="101">
        <f t="shared" si="1"/>
        <v>11.792999999999999</v>
      </c>
      <c r="P55" s="44" t="s">
        <v>7</v>
      </c>
    </row>
    <row r="56" spans="2:16" s="20" customFormat="1" x14ac:dyDescent="0.25">
      <c r="B56" s="26">
        <v>43720</v>
      </c>
      <c r="C56" s="16">
        <v>50515</v>
      </c>
      <c r="D56" s="1" t="s">
        <v>7</v>
      </c>
      <c r="E56" s="1" t="s">
        <v>8</v>
      </c>
      <c r="F56" s="2">
        <v>15.904</v>
      </c>
      <c r="G56" s="42">
        <f t="shared" si="0"/>
        <v>3.8567199999999997</v>
      </c>
      <c r="H56" s="25" t="s">
        <v>7</v>
      </c>
      <c r="J56" s="49">
        <v>43721</v>
      </c>
      <c r="K56" s="2">
        <v>10976</v>
      </c>
      <c r="L56" s="2" t="s">
        <v>9</v>
      </c>
      <c r="M56" s="2" t="s">
        <v>8</v>
      </c>
      <c r="N56" s="2">
        <v>18.771999999999998</v>
      </c>
      <c r="O56" s="101">
        <f t="shared" si="1"/>
        <v>22.771999999999998</v>
      </c>
      <c r="P56" s="44" t="s">
        <v>7</v>
      </c>
    </row>
    <row r="57" spans="2:16" s="20" customFormat="1" x14ac:dyDescent="0.25">
      <c r="B57" s="26">
        <v>43720</v>
      </c>
      <c r="C57" s="16">
        <v>50515</v>
      </c>
      <c r="D57" s="1" t="s">
        <v>12</v>
      </c>
      <c r="E57" s="1" t="s">
        <v>4</v>
      </c>
      <c r="F57" s="2">
        <v>75.16</v>
      </c>
      <c r="G57" s="42">
        <f t="shared" si="0"/>
        <v>18.226299999999998</v>
      </c>
      <c r="H57" s="25" t="s">
        <v>7</v>
      </c>
      <c r="J57" s="26">
        <v>43721</v>
      </c>
      <c r="K57" s="2">
        <v>11571</v>
      </c>
      <c r="L57" s="2" t="s">
        <v>7</v>
      </c>
      <c r="M57" s="2" t="s">
        <v>8</v>
      </c>
      <c r="N57" s="2">
        <v>15.904</v>
      </c>
      <c r="O57" s="101">
        <f t="shared" si="1"/>
        <v>19.904</v>
      </c>
      <c r="P57" s="44" t="s">
        <v>7</v>
      </c>
    </row>
    <row r="58" spans="2:16" s="20" customFormat="1" x14ac:dyDescent="0.25">
      <c r="B58" s="26">
        <v>43720</v>
      </c>
      <c r="C58" s="21">
        <v>50517</v>
      </c>
      <c r="D58" s="22" t="s">
        <v>9</v>
      </c>
      <c r="E58" s="22" t="s">
        <v>5</v>
      </c>
      <c r="F58" s="2">
        <v>73.141999999999996</v>
      </c>
      <c r="G58" s="42">
        <f t="shared" si="0"/>
        <v>17.736934999999999</v>
      </c>
      <c r="H58" s="25" t="s">
        <v>7</v>
      </c>
      <c r="J58" s="26">
        <v>43721</v>
      </c>
      <c r="K58" s="2">
        <v>11571</v>
      </c>
      <c r="L58" s="2" t="s">
        <v>8</v>
      </c>
      <c r="M58" s="2" t="s">
        <v>9</v>
      </c>
      <c r="N58" s="2">
        <v>18.771999999999998</v>
      </c>
      <c r="O58" s="101">
        <f t="shared" si="1"/>
        <v>22.771999999999998</v>
      </c>
      <c r="P58" s="44" t="s">
        <v>7</v>
      </c>
    </row>
    <row r="59" spans="2:16" s="20" customFormat="1" x14ac:dyDescent="0.25">
      <c r="B59" s="26">
        <v>43720</v>
      </c>
      <c r="C59" s="17">
        <v>50535</v>
      </c>
      <c r="D59" s="1" t="s">
        <v>5</v>
      </c>
      <c r="E59" s="1" t="s">
        <v>4</v>
      </c>
      <c r="F59" s="2">
        <v>68.53</v>
      </c>
      <c r="G59" s="42">
        <f t="shared" si="0"/>
        <v>16.618524999999998</v>
      </c>
      <c r="H59" s="25" t="s">
        <v>7</v>
      </c>
      <c r="J59" s="26">
        <v>43721</v>
      </c>
      <c r="K59" s="2">
        <v>11974</v>
      </c>
      <c r="L59" s="2" t="s">
        <v>8</v>
      </c>
      <c r="M59" s="2" t="s">
        <v>7</v>
      </c>
      <c r="N59" s="2">
        <v>15.904</v>
      </c>
      <c r="O59" s="101">
        <f t="shared" si="1"/>
        <v>19.904</v>
      </c>
      <c r="P59" s="44" t="s">
        <v>7</v>
      </c>
    </row>
    <row r="60" spans="2:16" s="20" customFormat="1" x14ac:dyDescent="0.25">
      <c r="B60" s="26">
        <v>43720</v>
      </c>
      <c r="C60" s="17">
        <v>12801</v>
      </c>
      <c r="D60" s="1" t="s">
        <v>10</v>
      </c>
      <c r="E60" s="1" t="s">
        <v>9</v>
      </c>
      <c r="F60" s="2">
        <v>11.202</v>
      </c>
      <c r="G60" s="42">
        <f t="shared" si="0"/>
        <v>2.716485</v>
      </c>
      <c r="H60" s="25" t="s">
        <v>10</v>
      </c>
      <c r="J60" s="26">
        <v>43721</v>
      </c>
      <c r="K60" s="2">
        <v>10996</v>
      </c>
      <c r="L60" s="2" t="s">
        <v>9</v>
      </c>
      <c r="M60" s="2" t="s">
        <v>41</v>
      </c>
      <c r="N60" s="2">
        <v>7.0519999999999996</v>
      </c>
      <c r="O60" s="101">
        <f t="shared" si="1"/>
        <v>11.052</v>
      </c>
      <c r="P60" s="44" t="s">
        <v>7</v>
      </c>
    </row>
    <row r="61" spans="2:16" s="20" customFormat="1" ht="15.75" x14ac:dyDescent="0.25">
      <c r="B61" s="34">
        <v>43720</v>
      </c>
      <c r="C61" s="17">
        <v>12803</v>
      </c>
      <c r="D61" s="7" t="s">
        <v>10</v>
      </c>
      <c r="E61" s="7" t="s">
        <v>9</v>
      </c>
      <c r="F61" s="2">
        <v>11.202</v>
      </c>
      <c r="G61" s="42">
        <f t="shared" si="0"/>
        <v>2.716485</v>
      </c>
      <c r="H61" s="25" t="s">
        <v>10</v>
      </c>
      <c r="J61" s="26">
        <v>43721</v>
      </c>
      <c r="K61" s="2">
        <v>10992</v>
      </c>
      <c r="L61" s="2" t="s">
        <v>11</v>
      </c>
      <c r="M61" s="2" t="s">
        <v>9</v>
      </c>
      <c r="N61" s="2">
        <v>27.434999999999999</v>
      </c>
      <c r="O61" s="101">
        <f t="shared" si="1"/>
        <v>31.434999999999999</v>
      </c>
      <c r="P61" s="44" t="s">
        <v>10</v>
      </c>
    </row>
    <row r="62" spans="2:16" s="20" customFormat="1" ht="15.75" x14ac:dyDescent="0.25">
      <c r="B62" s="26">
        <v>43720</v>
      </c>
      <c r="C62" s="17">
        <v>50597</v>
      </c>
      <c r="D62" s="7" t="s">
        <v>5</v>
      </c>
      <c r="E62" s="7" t="s">
        <v>4</v>
      </c>
      <c r="F62" s="2">
        <v>68.53</v>
      </c>
      <c r="G62" s="42">
        <f t="shared" si="0"/>
        <v>16.618524999999998</v>
      </c>
      <c r="H62" s="25" t="s">
        <v>7</v>
      </c>
      <c r="J62" s="26">
        <v>43721</v>
      </c>
      <c r="K62" s="2">
        <v>60992</v>
      </c>
      <c r="L62" s="2" t="s">
        <v>5</v>
      </c>
      <c r="M62" s="2" t="s">
        <v>12</v>
      </c>
      <c r="N62" s="1">
        <v>13.324999999999999</v>
      </c>
      <c r="O62" s="101">
        <f t="shared" si="1"/>
        <v>17.324999999999999</v>
      </c>
      <c r="P62" s="44" t="s">
        <v>7</v>
      </c>
    </row>
    <row r="63" spans="2:16" s="20" customFormat="1" x14ac:dyDescent="0.25">
      <c r="B63" s="26">
        <v>43720</v>
      </c>
      <c r="C63" s="17">
        <v>50519</v>
      </c>
      <c r="D63" s="1" t="s">
        <v>10</v>
      </c>
      <c r="E63" s="1" t="s">
        <v>9</v>
      </c>
      <c r="F63" s="2">
        <v>11.202</v>
      </c>
      <c r="G63" s="42">
        <f t="shared" si="0"/>
        <v>2.716485</v>
      </c>
      <c r="H63" s="25" t="s">
        <v>10</v>
      </c>
      <c r="J63" s="26">
        <v>43721</v>
      </c>
      <c r="K63" s="2">
        <v>60990</v>
      </c>
      <c r="L63" s="2" t="s">
        <v>12</v>
      </c>
      <c r="M63" s="2" t="s">
        <v>11</v>
      </c>
      <c r="N63" s="1">
        <v>32.381999999999998</v>
      </c>
      <c r="O63" s="101">
        <f t="shared" si="1"/>
        <v>36.381999999999998</v>
      </c>
      <c r="P63" s="44" t="s">
        <v>7</v>
      </c>
    </row>
    <row r="64" spans="2:16" s="20" customFormat="1" ht="15.75" x14ac:dyDescent="0.25">
      <c r="B64" s="34">
        <v>43721</v>
      </c>
      <c r="C64" s="17">
        <v>50597</v>
      </c>
      <c r="D64" s="7" t="s">
        <v>5</v>
      </c>
      <c r="E64" s="7" t="s">
        <v>4</v>
      </c>
      <c r="F64" s="2">
        <v>68.53</v>
      </c>
      <c r="G64" s="42">
        <f t="shared" si="0"/>
        <v>16.618524999999998</v>
      </c>
      <c r="H64" s="25" t="s">
        <v>7</v>
      </c>
      <c r="J64" s="26">
        <v>43721</v>
      </c>
      <c r="K64" s="2">
        <v>12591</v>
      </c>
      <c r="L64" s="2" t="s">
        <v>10</v>
      </c>
      <c r="M64" s="2" t="s">
        <v>9</v>
      </c>
      <c r="N64" s="2">
        <v>11.202</v>
      </c>
      <c r="O64" s="101">
        <f t="shared" si="1"/>
        <v>15.202</v>
      </c>
      <c r="P64" s="44" t="s">
        <v>10</v>
      </c>
    </row>
    <row r="65" spans="2:16" s="20" customFormat="1" ht="15.75" x14ac:dyDescent="0.25">
      <c r="B65" s="26">
        <v>43721</v>
      </c>
      <c r="C65" s="16">
        <v>50511</v>
      </c>
      <c r="D65" s="7" t="s">
        <v>10</v>
      </c>
      <c r="E65" s="7" t="s">
        <v>9</v>
      </c>
      <c r="F65" s="2">
        <v>11.202</v>
      </c>
      <c r="G65" s="42">
        <f t="shared" si="0"/>
        <v>2.716485</v>
      </c>
      <c r="H65" s="25" t="s">
        <v>10</v>
      </c>
      <c r="J65" s="26">
        <v>43721</v>
      </c>
      <c r="K65" s="2">
        <v>12990</v>
      </c>
      <c r="L65" s="2" t="s">
        <v>9</v>
      </c>
      <c r="M65" s="2" t="s">
        <v>10</v>
      </c>
      <c r="N65" s="2">
        <v>11.202</v>
      </c>
      <c r="O65" s="101">
        <f t="shared" si="1"/>
        <v>15.202</v>
      </c>
      <c r="P65" s="44" t="s">
        <v>10</v>
      </c>
    </row>
    <row r="66" spans="2:16" s="20" customFormat="1" x14ac:dyDescent="0.25">
      <c r="B66" s="26">
        <v>43721</v>
      </c>
      <c r="C66" s="17">
        <v>12801</v>
      </c>
      <c r="D66" s="1" t="s">
        <v>10</v>
      </c>
      <c r="E66" s="1" t="s">
        <v>9</v>
      </c>
      <c r="F66" s="2">
        <v>11.202</v>
      </c>
      <c r="G66" s="42">
        <f t="shared" si="0"/>
        <v>2.716485</v>
      </c>
      <c r="H66" s="25" t="s">
        <v>10</v>
      </c>
      <c r="J66" s="26">
        <v>43722</v>
      </c>
      <c r="K66" s="2">
        <v>12591</v>
      </c>
      <c r="L66" s="2" t="s">
        <v>10</v>
      </c>
      <c r="M66" s="2" t="s">
        <v>9</v>
      </c>
      <c r="N66" s="2">
        <v>11.202</v>
      </c>
      <c r="O66" s="101">
        <f t="shared" si="1"/>
        <v>15.202</v>
      </c>
      <c r="P66" s="44" t="s">
        <v>10</v>
      </c>
    </row>
    <row r="67" spans="2:16" s="20" customFormat="1" ht="15.75" x14ac:dyDescent="0.25">
      <c r="B67" s="26">
        <v>43722</v>
      </c>
      <c r="C67" s="17">
        <v>12801</v>
      </c>
      <c r="D67" s="7" t="s">
        <v>10</v>
      </c>
      <c r="E67" s="7" t="s">
        <v>9</v>
      </c>
      <c r="F67" s="2">
        <v>11.202</v>
      </c>
      <c r="G67" s="42">
        <f t="shared" si="0"/>
        <v>2.716485</v>
      </c>
      <c r="H67" s="25" t="s">
        <v>10</v>
      </c>
      <c r="J67" s="26">
        <v>43722</v>
      </c>
      <c r="K67" s="2">
        <v>11990</v>
      </c>
      <c r="L67" s="2" t="s">
        <v>41</v>
      </c>
      <c r="M67" s="2" t="s">
        <v>8</v>
      </c>
      <c r="N67" s="2">
        <v>11.72</v>
      </c>
      <c r="O67" s="101">
        <f t="shared" si="1"/>
        <v>15.72</v>
      </c>
      <c r="P67" s="44" t="s">
        <v>7</v>
      </c>
    </row>
    <row r="68" spans="2:16" s="20" customFormat="1" ht="15.75" x14ac:dyDescent="0.25">
      <c r="B68" s="26">
        <v>43723</v>
      </c>
      <c r="C68" s="16">
        <v>60952</v>
      </c>
      <c r="D68" s="7" t="s">
        <v>5</v>
      </c>
      <c r="E68" s="7" t="s">
        <v>12</v>
      </c>
      <c r="F68" s="2">
        <v>13.324999999999999</v>
      </c>
      <c r="G68" s="42">
        <f t="shared" si="0"/>
        <v>3.2313124999999996</v>
      </c>
      <c r="H68" s="23" t="s">
        <v>7</v>
      </c>
      <c r="J68" s="26">
        <v>43722</v>
      </c>
      <c r="K68" s="2">
        <v>51590</v>
      </c>
      <c r="L68" s="2" t="s">
        <v>6</v>
      </c>
      <c r="M68" s="2" t="s">
        <v>4</v>
      </c>
      <c r="N68" s="2">
        <v>10.52</v>
      </c>
      <c r="O68" s="101">
        <f t="shared" si="1"/>
        <v>14.52</v>
      </c>
      <c r="P68" s="44" t="s">
        <v>6</v>
      </c>
    </row>
    <row r="69" spans="2:16" s="20" customFormat="1" ht="15.75" x14ac:dyDescent="0.25">
      <c r="B69" s="34">
        <v>43723</v>
      </c>
      <c r="C69" s="17">
        <v>12801</v>
      </c>
      <c r="D69" s="7" t="s">
        <v>10</v>
      </c>
      <c r="E69" s="7" t="s">
        <v>9</v>
      </c>
      <c r="F69" s="2">
        <v>11.202</v>
      </c>
      <c r="G69" s="42">
        <f t="shared" si="0"/>
        <v>2.716485</v>
      </c>
      <c r="H69" s="25" t="s">
        <v>10</v>
      </c>
      <c r="J69" s="26">
        <v>43722</v>
      </c>
      <c r="K69" s="2">
        <v>12992</v>
      </c>
      <c r="L69" s="2" t="s">
        <v>9</v>
      </c>
      <c r="M69" s="2" t="s">
        <v>10</v>
      </c>
      <c r="N69" s="2">
        <v>11.202</v>
      </c>
      <c r="O69" s="101">
        <f t="shared" si="1"/>
        <v>15.202</v>
      </c>
      <c r="P69" s="44" t="s">
        <v>10</v>
      </c>
    </row>
    <row r="70" spans="2:16" s="20" customFormat="1" ht="15.75" x14ac:dyDescent="0.25">
      <c r="B70" s="26">
        <v>43724</v>
      </c>
      <c r="C70" s="16">
        <v>12801</v>
      </c>
      <c r="D70" s="7" t="s">
        <v>10</v>
      </c>
      <c r="E70" s="7" t="s">
        <v>9</v>
      </c>
      <c r="F70" s="2">
        <v>11.202</v>
      </c>
      <c r="G70" s="42">
        <f t="shared" si="0"/>
        <v>2.716485</v>
      </c>
      <c r="H70" s="25" t="s">
        <v>10</v>
      </c>
      <c r="J70" s="26">
        <v>43723</v>
      </c>
      <c r="K70" s="2">
        <v>51991</v>
      </c>
      <c r="L70" s="2" t="s">
        <v>4</v>
      </c>
      <c r="M70" s="2" t="s">
        <v>6</v>
      </c>
      <c r="N70" s="2">
        <v>10.52</v>
      </c>
      <c r="O70" s="101">
        <f t="shared" si="1"/>
        <v>14.52</v>
      </c>
      <c r="P70" s="44" t="s">
        <v>6</v>
      </c>
    </row>
    <row r="71" spans="2:16" s="20" customFormat="1" ht="15.75" x14ac:dyDescent="0.25">
      <c r="B71" s="26">
        <v>43725</v>
      </c>
      <c r="C71" s="17">
        <v>50597</v>
      </c>
      <c r="D71" s="7" t="s">
        <v>5</v>
      </c>
      <c r="E71" s="7" t="s">
        <v>4</v>
      </c>
      <c r="F71" s="2">
        <v>68.53</v>
      </c>
      <c r="G71" s="42">
        <f t="shared" si="0"/>
        <v>16.618524999999998</v>
      </c>
      <c r="H71" s="25" t="s">
        <v>7</v>
      </c>
      <c r="J71" s="26">
        <v>43724</v>
      </c>
      <c r="K71" s="2">
        <v>51590</v>
      </c>
      <c r="L71" s="2" t="s">
        <v>6</v>
      </c>
      <c r="M71" s="2" t="s">
        <v>4</v>
      </c>
      <c r="N71" s="1">
        <v>10.52</v>
      </c>
      <c r="O71" s="101">
        <f t="shared" si="1"/>
        <v>14.52</v>
      </c>
      <c r="P71" s="44" t="s">
        <v>6</v>
      </c>
    </row>
    <row r="72" spans="2:16" s="20" customFormat="1" ht="15.75" x14ac:dyDescent="0.25">
      <c r="B72" s="34">
        <v>43728</v>
      </c>
      <c r="C72" s="17">
        <v>12801</v>
      </c>
      <c r="D72" s="7" t="s">
        <v>10</v>
      </c>
      <c r="E72" s="7" t="s">
        <v>9</v>
      </c>
      <c r="F72" s="2">
        <v>11.202</v>
      </c>
      <c r="G72" s="42">
        <f t="shared" si="0"/>
        <v>2.716485</v>
      </c>
      <c r="H72" s="25" t="s">
        <v>10</v>
      </c>
      <c r="J72" s="26">
        <v>43724</v>
      </c>
      <c r="K72" s="2">
        <v>10974</v>
      </c>
      <c r="L72" s="2" t="s">
        <v>42</v>
      </c>
      <c r="M72" s="2" t="s">
        <v>11</v>
      </c>
      <c r="N72" s="2">
        <v>7.7930000000000001</v>
      </c>
      <c r="O72" s="101">
        <f t="shared" si="1"/>
        <v>11.792999999999999</v>
      </c>
      <c r="P72" s="44" t="s">
        <v>7</v>
      </c>
    </row>
    <row r="73" spans="2:16" s="20" customFormat="1" ht="15.75" x14ac:dyDescent="0.25">
      <c r="B73" s="26">
        <v>43728</v>
      </c>
      <c r="C73" s="16">
        <v>60517</v>
      </c>
      <c r="D73" s="7" t="s">
        <v>12</v>
      </c>
      <c r="E73" s="7" t="s">
        <v>5</v>
      </c>
      <c r="F73" s="2">
        <v>13.324999999999999</v>
      </c>
      <c r="G73" s="42">
        <f t="shared" si="0"/>
        <v>3.2313124999999996</v>
      </c>
      <c r="H73" s="25" t="s">
        <v>7</v>
      </c>
      <c r="J73" s="26">
        <v>43724</v>
      </c>
      <c r="K73" s="2">
        <v>60992</v>
      </c>
      <c r="L73" s="2" t="s">
        <v>11</v>
      </c>
      <c r="M73" s="2" t="s">
        <v>9</v>
      </c>
      <c r="N73" s="2">
        <v>27.434999999999999</v>
      </c>
      <c r="O73" s="101">
        <f t="shared" ref="O73:O83" si="2">N73+4</f>
        <v>31.434999999999999</v>
      </c>
      <c r="P73" s="44" t="s">
        <v>7</v>
      </c>
    </row>
    <row r="74" spans="2:16" s="20" customFormat="1" ht="15.75" x14ac:dyDescent="0.25">
      <c r="B74" s="26">
        <v>43728</v>
      </c>
      <c r="C74" s="16">
        <v>60952</v>
      </c>
      <c r="D74" s="7" t="s">
        <v>5</v>
      </c>
      <c r="E74" s="7" t="s">
        <v>12</v>
      </c>
      <c r="F74" s="2">
        <v>13.324999999999999</v>
      </c>
      <c r="G74" s="42">
        <f t="shared" si="0"/>
        <v>3.2313124999999996</v>
      </c>
      <c r="H74" s="25" t="s">
        <v>7</v>
      </c>
      <c r="J74" s="26">
        <v>43724</v>
      </c>
      <c r="K74" s="2">
        <v>60992</v>
      </c>
      <c r="L74" s="2" t="s">
        <v>9</v>
      </c>
      <c r="M74" s="2" t="s">
        <v>8</v>
      </c>
      <c r="N74" s="2">
        <v>18.771999999999998</v>
      </c>
      <c r="O74" s="101">
        <f t="shared" si="2"/>
        <v>22.771999999999998</v>
      </c>
      <c r="P74" s="44" t="s">
        <v>7</v>
      </c>
    </row>
    <row r="75" spans="2:16" s="20" customFormat="1" x14ac:dyDescent="0.25">
      <c r="B75" s="49">
        <v>43728</v>
      </c>
      <c r="C75" s="18">
        <v>10511</v>
      </c>
      <c r="D75" s="18" t="s">
        <v>5</v>
      </c>
      <c r="E75" s="18" t="s">
        <v>38</v>
      </c>
      <c r="F75" s="19">
        <v>309.51300000000003</v>
      </c>
      <c r="G75" s="42">
        <f t="shared" si="0"/>
        <v>75.056902500000007</v>
      </c>
      <c r="H75" s="25" t="s">
        <v>39</v>
      </c>
      <c r="J75" s="26">
        <v>43725</v>
      </c>
      <c r="K75" s="2">
        <v>11990</v>
      </c>
      <c r="L75" s="2" t="s">
        <v>8</v>
      </c>
      <c r="M75" s="2" t="s">
        <v>7</v>
      </c>
      <c r="N75" s="2">
        <v>15.904</v>
      </c>
      <c r="O75" s="101">
        <f t="shared" si="2"/>
        <v>19.904</v>
      </c>
      <c r="P75" s="44" t="s">
        <v>7</v>
      </c>
    </row>
    <row r="76" spans="2:16" s="20" customFormat="1" ht="15.75" x14ac:dyDescent="0.25">
      <c r="B76" s="49">
        <v>43729</v>
      </c>
      <c r="C76" s="18">
        <v>10801</v>
      </c>
      <c r="D76" s="18" t="s">
        <v>10</v>
      </c>
      <c r="E76" s="18" t="s">
        <v>9</v>
      </c>
      <c r="F76" s="38">
        <v>11.202</v>
      </c>
      <c r="G76" s="42">
        <f t="shared" si="0"/>
        <v>2.716485</v>
      </c>
      <c r="H76" s="23" t="s">
        <v>10</v>
      </c>
      <c r="J76" s="26">
        <v>43725</v>
      </c>
      <c r="K76" s="2">
        <v>60592</v>
      </c>
      <c r="L76" s="2" t="s">
        <v>5</v>
      </c>
      <c r="M76" s="2" t="s">
        <v>12</v>
      </c>
      <c r="N76" s="2">
        <v>13.324999999999999</v>
      </c>
      <c r="O76" s="101">
        <f t="shared" si="2"/>
        <v>17.324999999999999</v>
      </c>
      <c r="P76" s="44" t="s">
        <v>10</v>
      </c>
    </row>
    <row r="77" spans="2:16" s="20" customFormat="1" ht="15.75" x14ac:dyDescent="0.25">
      <c r="B77" s="26">
        <v>43729</v>
      </c>
      <c r="C77" s="16">
        <v>10514</v>
      </c>
      <c r="D77" s="7" t="s">
        <v>38</v>
      </c>
      <c r="E77" s="7" t="s">
        <v>11</v>
      </c>
      <c r="F77" s="2">
        <v>263.80599999999998</v>
      </c>
      <c r="G77" s="42">
        <f t="shared" si="0"/>
        <v>63.972954999999992</v>
      </c>
      <c r="H77" s="23" t="s">
        <v>39</v>
      </c>
      <c r="J77" s="26">
        <v>43725</v>
      </c>
      <c r="K77" s="2">
        <v>11996</v>
      </c>
      <c r="L77" s="2" t="s">
        <v>9</v>
      </c>
      <c r="M77" s="2" t="s">
        <v>8</v>
      </c>
      <c r="N77" s="2">
        <v>18.899999999999999</v>
      </c>
      <c r="O77" s="101">
        <f t="shared" si="2"/>
        <v>22.9</v>
      </c>
      <c r="P77" s="44" t="s">
        <v>7</v>
      </c>
    </row>
    <row r="78" spans="2:16" s="20" customFormat="1" ht="15.75" x14ac:dyDescent="0.25">
      <c r="B78" s="26">
        <v>43729</v>
      </c>
      <c r="C78" s="16">
        <v>11511</v>
      </c>
      <c r="D78" s="7" t="s">
        <v>7</v>
      </c>
      <c r="E78" s="7" t="s">
        <v>8</v>
      </c>
      <c r="F78" s="2">
        <v>15.904</v>
      </c>
      <c r="G78" s="42">
        <f t="shared" si="0"/>
        <v>3.8567199999999997</v>
      </c>
      <c r="H78" s="23" t="s">
        <v>7</v>
      </c>
      <c r="J78" s="26">
        <v>43725</v>
      </c>
      <c r="K78" s="2">
        <v>60994</v>
      </c>
      <c r="L78" s="2" t="s">
        <v>5</v>
      </c>
      <c r="M78" s="2" t="s">
        <v>12</v>
      </c>
      <c r="N78" s="2">
        <v>13.324999999999999</v>
      </c>
      <c r="O78" s="101">
        <f t="shared" si="2"/>
        <v>17.324999999999999</v>
      </c>
      <c r="P78" s="44" t="s">
        <v>7</v>
      </c>
    </row>
    <row r="79" spans="2:16" s="20" customFormat="1" ht="15.75" x14ac:dyDescent="0.25">
      <c r="B79" s="26">
        <v>43730</v>
      </c>
      <c r="C79" s="16">
        <v>60517</v>
      </c>
      <c r="D79" s="7" t="s">
        <v>12</v>
      </c>
      <c r="E79" s="7" t="s">
        <v>5</v>
      </c>
      <c r="F79" s="2">
        <v>13.324999999999999</v>
      </c>
      <c r="G79" s="42">
        <f t="shared" ref="G79:G96" si="3">F79*0.2425</f>
        <v>3.2313124999999996</v>
      </c>
      <c r="H79" s="23" t="s">
        <v>7</v>
      </c>
      <c r="J79" s="26">
        <v>43725</v>
      </c>
      <c r="K79" s="2">
        <v>60992</v>
      </c>
      <c r="L79" s="2" t="s">
        <v>12</v>
      </c>
      <c r="M79" s="2" t="s">
        <v>11</v>
      </c>
      <c r="N79" s="2">
        <v>32.381999999999998</v>
      </c>
      <c r="O79" s="101">
        <f t="shared" si="2"/>
        <v>36.381999999999998</v>
      </c>
      <c r="P79" s="44" t="s">
        <v>7</v>
      </c>
    </row>
    <row r="80" spans="2:16" s="20" customFormat="1" ht="15.75" x14ac:dyDescent="0.25">
      <c r="B80" s="49">
        <v>43730</v>
      </c>
      <c r="C80" s="38">
        <v>10511</v>
      </c>
      <c r="D80" s="18" t="s">
        <v>5</v>
      </c>
      <c r="E80" s="18" t="s">
        <v>38</v>
      </c>
      <c r="F80" s="19">
        <v>309.51300000000003</v>
      </c>
      <c r="G80" s="42">
        <f t="shared" si="3"/>
        <v>75.056902500000007</v>
      </c>
      <c r="H80" s="23" t="s">
        <v>39</v>
      </c>
      <c r="J80" s="26">
        <v>43725</v>
      </c>
      <c r="K80" s="2">
        <v>12990</v>
      </c>
      <c r="L80" s="2" t="s">
        <v>9</v>
      </c>
      <c r="M80" s="2" t="s">
        <v>10</v>
      </c>
      <c r="N80" s="2">
        <v>11.202</v>
      </c>
      <c r="O80" s="101">
        <f t="shared" si="2"/>
        <v>15.202</v>
      </c>
      <c r="P80" s="44" t="s">
        <v>10</v>
      </c>
    </row>
    <row r="81" spans="2:16" s="20" customFormat="1" ht="15.75" x14ac:dyDescent="0.25">
      <c r="B81" s="49">
        <v>43731</v>
      </c>
      <c r="C81" s="24">
        <v>11511</v>
      </c>
      <c r="D81" s="18" t="s">
        <v>7</v>
      </c>
      <c r="E81" s="18" t="s">
        <v>8</v>
      </c>
      <c r="F81" s="19">
        <v>15.904</v>
      </c>
      <c r="G81" s="42">
        <f t="shared" si="3"/>
        <v>3.8567199999999997</v>
      </c>
      <c r="H81" s="23" t="s">
        <v>7</v>
      </c>
      <c r="J81" s="26">
        <v>43725</v>
      </c>
      <c r="K81" s="2">
        <v>60990</v>
      </c>
      <c r="L81" s="2" t="s">
        <v>5</v>
      </c>
      <c r="M81" s="2" t="s">
        <v>12</v>
      </c>
      <c r="N81" s="2">
        <v>13.324999999999999</v>
      </c>
      <c r="O81" s="101">
        <f t="shared" si="2"/>
        <v>17.324999999999999</v>
      </c>
      <c r="P81" s="44" t="s">
        <v>10</v>
      </c>
    </row>
    <row r="82" spans="2:16" s="20" customFormat="1" ht="15.75" x14ac:dyDescent="0.25">
      <c r="B82" s="26">
        <v>43733</v>
      </c>
      <c r="C82" s="17">
        <v>50597</v>
      </c>
      <c r="D82" s="7" t="s">
        <v>5</v>
      </c>
      <c r="E82" s="7" t="s">
        <v>4</v>
      </c>
      <c r="F82" s="2">
        <v>68.53</v>
      </c>
      <c r="G82" s="42">
        <f t="shared" si="3"/>
        <v>16.618524999999998</v>
      </c>
      <c r="H82" s="23" t="s">
        <v>7</v>
      </c>
      <c r="J82" s="26">
        <v>43726</v>
      </c>
      <c r="K82" s="2">
        <v>60992</v>
      </c>
      <c r="L82" s="2" t="s">
        <v>5</v>
      </c>
      <c r="M82" s="2" t="s">
        <v>12</v>
      </c>
      <c r="N82" s="2">
        <v>13.324999999999999</v>
      </c>
      <c r="O82" s="101">
        <f t="shared" si="2"/>
        <v>17.324999999999999</v>
      </c>
      <c r="P82" s="44" t="s">
        <v>10</v>
      </c>
    </row>
    <row r="83" spans="2:16" s="20" customFormat="1" x14ac:dyDescent="0.25">
      <c r="B83" s="49">
        <v>43733</v>
      </c>
      <c r="C83" s="24">
        <v>10512</v>
      </c>
      <c r="D83" s="18" t="s">
        <v>38</v>
      </c>
      <c r="E83" s="18" t="s">
        <v>5</v>
      </c>
      <c r="F83" s="19">
        <v>309.51300000000003</v>
      </c>
      <c r="G83" s="42">
        <f t="shared" si="3"/>
        <v>75.056902500000007</v>
      </c>
      <c r="H83" s="25" t="s">
        <v>39</v>
      </c>
      <c r="J83" s="26">
        <v>43726</v>
      </c>
      <c r="K83" s="2">
        <v>12994</v>
      </c>
      <c r="L83" s="2" t="s">
        <v>9</v>
      </c>
      <c r="M83" s="2" t="s">
        <v>10</v>
      </c>
      <c r="N83" s="1">
        <v>11.202</v>
      </c>
      <c r="O83" s="101">
        <f t="shared" si="2"/>
        <v>15.202</v>
      </c>
      <c r="P83" s="44" t="s">
        <v>10</v>
      </c>
    </row>
    <row r="84" spans="2:16" s="20" customFormat="1" ht="15.75" x14ac:dyDescent="0.25">
      <c r="B84" s="26">
        <v>43733</v>
      </c>
      <c r="C84" s="16">
        <v>11511</v>
      </c>
      <c r="D84" s="7" t="s">
        <v>7</v>
      </c>
      <c r="E84" s="7" t="s">
        <v>8</v>
      </c>
      <c r="F84" s="2">
        <v>15.904</v>
      </c>
      <c r="G84" s="42">
        <f t="shared" si="3"/>
        <v>3.8567199999999997</v>
      </c>
      <c r="H84" s="25" t="s">
        <v>7</v>
      </c>
      <c r="J84" s="26">
        <v>43726</v>
      </c>
      <c r="K84" s="2">
        <v>12591</v>
      </c>
      <c r="L84" s="2" t="s">
        <v>10</v>
      </c>
      <c r="M84" s="2" t="s">
        <v>9</v>
      </c>
      <c r="N84" s="2">
        <v>11.202</v>
      </c>
      <c r="O84" s="101">
        <f t="shared" ref="O84:O106" si="4">N84+4</f>
        <v>15.202</v>
      </c>
      <c r="P84" s="44" t="s">
        <v>10</v>
      </c>
    </row>
    <row r="85" spans="2:16" s="20" customFormat="1" x14ac:dyDescent="0.25">
      <c r="B85" s="26">
        <v>43734</v>
      </c>
      <c r="C85" s="16">
        <v>50597</v>
      </c>
      <c r="D85" s="1" t="s">
        <v>5</v>
      </c>
      <c r="E85" s="1" t="s">
        <v>4</v>
      </c>
      <c r="F85" s="2">
        <v>68.53</v>
      </c>
      <c r="G85" s="42">
        <f t="shared" si="3"/>
        <v>16.618524999999998</v>
      </c>
      <c r="H85" s="25" t="s">
        <v>7</v>
      </c>
      <c r="J85" s="26">
        <v>43729</v>
      </c>
      <c r="K85" s="2">
        <v>12990</v>
      </c>
      <c r="L85" s="2" t="s">
        <v>9</v>
      </c>
      <c r="M85" s="2" t="s">
        <v>10</v>
      </c>
      <c r="N85" s="1">
        <v>11.202</v>
      </c>
      <c r="O85" s="101">
        <f t="shared" si="4"/>
        <v>15.202</v>
      </c>
      <c r="P85" s="44" t="s">
        <v>10</v>
      </c>
    </row>
    <row r="86" spans="2:16" s="20" customFormat="1" ht="15.75" x14ac:dyDescent="0.25">
      <c r="B86" s="26">
        <v>43734</v>
      </c>
      <c r="C86" s="16">
        <v>12801</v>
      </c>
      <c r="D86" s="7" t="s">
        <v>10</v>
      </c>
      <c r="E86" s="7" t="s">
        <v>9</v>
      </c>
      <c r="F86" s="2">
        <v>11.202</v>
      </c>
      <c r="G86" s="42">
        <f t="shared" si="3"/>
        <v>2.716485</v>
      </c>
      <c r="H86" s="25" t="s">
        <v>10</v>
      </c>
      <c r="J86" s="26">
        <v>43729</v>
      </c>
      <c r="K86" s="2">
        <v>12691</v>
      </c>
      <c r="L86" s="2" t="s">
        <v>10</v>
      </c>
      <c r="M86" s="2" t="s">
        <v>9</v>
      </c>
      <c r="N86" s="2">
        <v>11.202</v>
      </c>
      <c r="O86" s="101">
        <f t="shared" si="4"/>
        <v>15.202</v>
      </c>
      <c r="P86" s="44" t="s">
        <v>10</v>
      </c>
    </row>
    <row r="87" spans="2:16" s="20" customFormat="1" ht="15.75" x14ac:dyDescent="0.25">
      <c r="B87" s="26">
        <v>43734</v>
      </c>
      <c r="C87" s="16">
        <v>60952</v>
      </c>
      <c r="D87" s="7" t="s">
        <v>5</v>
      </c>
      <c r="E87" s="7" t="s">
        <v>11</v>
      </c>
      <c r="F87" s="2">
        <v>45.707000000000001</v>
      </c>
      <c r="G87" s="42">
        <f t="shared" si="3"/>
        <v>11.083947500000001</v>
      </c>
      <c r="H87" s="23" t="s">
        <v>7</v>
      </c>
      <c r="J87" s="26">
        <v>43729</v>
      </c>
      <c r="K87" s="2">
        <v>50591</v>
      </c>
      <c r="L87" s="2" t="s">
        <v>5</v>
      </c>
      <c r="M87" s="2" t="s">
        <v>4</v>
      </c>
      <c r="N87" s="1">
        <v>68.53</v>
      </c>
      <c r="O87" s="101">
        <f t="shared" si="4"/>
        <v>72.53</v>
      </c>
      <c r="P87" s="44" t="s">
        <v>10</v>
      </c>
    </row>
    <row r="88" spans="2:16" s="20" customFormat="1" ht="15.75" x14ac:dyDescent="0.25">
      <c r="B88" s="34">
        <v>43735</v>
      </c>
      <c r="C88" s="17">
        <v>50517</v>
      </c>
      <c r="D88" s="7" t="s">
        <v>9</v>
      </c>
      <c r="E88" s="1" t="s">
        <v>12</v>
      </c>
      <c r="F88" s="2">
        <v>59.817</v>
      </c>
      <c r="G88" s="42">
        <f t="shared" si="3"/>
        <v>14.505622499999999</v>
      </c>
      <c r="H88" s="23" t="s">
        <v>7</v>
      </c>
      <c r="J88" s="49">
        <v>43729</v>
      </c>
      <c r="K88" s="2">
        <v>11591</v>
      </c>
      <c r="L88" s="2" t="s">
        <v>7</v>
      </c>
      <c r="M88" s="2" t="s">
        <v>11</v>
      </c>
      <c r="N88" s="2">
        <v>62.259</v>
      </c>
      <c r="O88" s="101">
        <f t="shared" si="4"/>
        <v>66.259</v>
      </c>
      <c r="P88" s="44" t="s">
        <v>7</v>
      </c>
    </row>
    <row r="89" spans="2:16" s="20" customFormat="1" ht="15.75" x14ac:dyDescent="0.25">
      <c r="B89" s="26">
        <v>43735</v>
      </c>
      <c r="C89" s="17">
        <v>50597</v>
      </c>
      <c r="D89" s="1" t="s">
        <v>5</v>
      </c>
      <c r="E89" s="1" t="s">
        <v>4</v>
      </c>
      <c r="F89" s="2">
        <v>68.53</v>
      </c>
      <c r="G89" s="42">
        <f t="shared" si="3"/>
        <v>16.618524999999998</v>
      </c>
      <c r="H89" s="23" t="s">
        <v>7</v>
      </c>
      <c r="J89" s="49">
        <v>43729</v>
      </c>
      <c r="K89" s="2">
        <v>50591</v>
      </c>
      <c r="L89" s="2" t="s">
        <v>5</v>
      </c>
      <c r="M89" s="2" t="s">
        <v>4</v>
      </c>
      <c r="N89" s="2">
        <v>84.343999999999994</v>
      </c>
      <c r="O89" s="101">
        <f t="shared" si="4"/>
        <v>88.343999999999994</v>
      </c>
      <c r="P89" s="44" t="s">
        <v>10</v>
      </c>
    </row>
    <row r="90" spans="2:16" s="20" customFormat="1" ht="15.75" x14ac:dyDescent="0.25">
      <c r="B90" s="26">
        <v>43735</v>
      </c>
      <c r="C90" s="17">
        <v>12803</v>
      </c>
      <c r="D90" s="7" t="s">
        <v>10</v>
      </c>
      <c r="E90" s="7" t="s">
        <v>9</v>
      </c>
      <c r="F90" s="2">
        <v>11.202</v>
      </c>
      <c r="G90" s="42">
        <f t="shared" si="3"/>
        <v>2.716485</v>
      </c>
      <c r="H90" s="25" t="s">
        <v>10</v>
      </c>
      <c r="J90" s="49">
        <v>43730</v>
      </c>
      <c r="K90" s="2">
        <v>50593</v>
      </c>
      <c r="L90" s="2" t="s">
        <v>12</v>
      </c>
      <c r="M90" s="2" t="s">
        <v>4</v>
      </c>
      <c r="N90" s="2">
        <v>75.16</v>
      </c>
      <c r="O90" s="101">
        <f t="shared" si="4"/>
        <v>79.16</v>
      </c>
      <c r="P90" s="44" t="s">
        <v>7</v>
      </c>
    </row>
    <row r="91" spans="2:16" s="20" customFormat="1" ht="15.75" x14ac:dyDescent="0.25">
      <c r="B91" s="26">
        <v>43736</v>
      </c>
      <c r="C91" s="16">
        <v>11511</v>
      </c>
      <c r="D91" s="7" t="s">
        <v>7</v>
      </c>
      <c r="E91" s="7" t="s">
        <v>8</v>
      </c>
      <c r="F91" s="2">
        <v>15.904</v>
      </c>
      <c r="G91" s="42">
        <f t="shared" si="3"/>
        <v>3.8567199999999997</v>
      </c>
      <c r="H91" s="25" t="s">
        <v>7</v>
      </c>
      <c r="J91" s="49">
        <v>43730</v>
      </c>
      <c r="K91" s="2">
        <v>51591</v>
      </c>
      <c r="L91" s="2" t="s">
        <v>4</v>
      </c>
      <c r="M91" s="2" t="s">
        <v>6</v>
      </c>
      <c r="N91" s="2">
        <v>10.52</v>
      </c>
      <c r="O91" s="101">
        <f t="shared" si="4"/>
        <v>14.52</v>
      </c>
      <c r="P91" s="44" t="s">
        <v>6</v>
      </c>
    </row>
    <row r="92" spans="2:16" s="20" customFormat="1" x14ac:dyDescent="0.25">
      <c r="B92" s="26">
        <v>43736</v>
      </c>
      <c r="C92" s="17">
        <v>50511</v>
      </c>
      <c r="D92" s="1" t="s">
        <v>10</v>
      </c>
      <c r="E92" s="1" t="s">
        <v>5</v>
      </c>
      <c r="F92" s="2">
        <v>84.343999999999994</v>
      </c>
      <c r="G92" s="42">
        <f t="shared" si="3"/>
        <v>20.453419999999998</v>
      </c>
      <c r="H92" s="25" t="s">
        <v>10</v>
      </c>
      <c r="J92" s="49">
        <v>43731</v>
      </c>
      <c r="K92" s="2">
        <v>51595</v>
      </c>
      <c r="L92" s="2" t="s">
        <v>4</v>
      </c>
      <c r="M92" s="2" t="s">
        <v>6</v>
      </c>
      <c r="N92" s="2">
        <v>10.52</v>
      </c>
      <c r="O92" s="101">
        <f t="shared" si="4"/>
        <v>14.52</v>
      </c>
      <c r="P92" s="44" t="s">
        <v>6</v>
      </c>
    </row>
    <row r="93" spans="2:16" s="20" customFormat="1" x14ac:dyDescent="0.25">
      <c r="B93" s="26">
        <v>43736</v>
      </c>
      <c r="C93" s="17">
        <v>50517</v>
      </c>
      <c r="D93" s="1" t="s">
        <v>7</v>
      </c>
      <c r="E93" s="1" t="s">
        <v>8</v>
      </c>
      <c r="F93" s="2">
        <v>15.904</v>
      </c>
      <c r="G93" s="42">
        <f t="shared" si="3"/>
        <v>3.8567199999999997</v>
      </c>
      <c r="H93" s="25" t="s">
        <v>7</v>
      </c>
      <c r="J93" s="49">
        <v>43731</v>
      </c>
      <c r="K93" s="2">
        <v>11591</v>
      </c>
      <c r="L93" s="2" t="s">
        <v>7</v>
      </c>
      <c r="M93" s="2" t="s">
        <v>11</v>
      </c>
      <c r="N93" s="2">
        <v>62.259</v>
      </c>
      <c r="O93" s="101">
        <v>31.1295</v>
      </c>
      <c r="P93" s="44" t="s">
        <v>7</v>
      </c>
    </row>
    <row r="94" spans="2:16" s="20" customFormat="1" x14ac:dyDescent="0.25">
      <c r="B94" s="49">
        <v>43736</v>
      </c>
      <c r="C94" s="24">
        <v>60952</v>
      </c>
      <c r="D94" s="18" t="s">
        <v>12</v>
      </c>
      <c r="E94" s="18" t="s">
        <v>11</v>
      </c>
      <c r="F94" s="19">
        <v>32.381999999999998</v>
      </c>
      <c r="G94" s="42">
        <f t="shared" si="3"/>
        <v>7.8526349999999994</v>
      </c>
      <c r="H94" s="25" t="s">
        <v>7</v>
      </c>
      <c r="J94" s="49">
        <v>43731</v>
      </c>
      <c r="K94" s="2">
        <v>11992</v>
      </c>
      <c r="L94" s="2" t="s">
        <v>41</v>
      </c>
      <c r="M94" s="2" t="s">
        <v>8</v>
      </c>
      <c r="N94" s="2">
        <v>11.72</v>
      </c>
      <c r="O94" s="101">
        <f t="shared" si="4"/>
        <v>15.72</v>
      </c>
      <c r="P94" s="44" t="s">
        <v>7</v>
      </c>
    </row>
    <row r="95" spans="2:16" s="20" customFormat="1" x14ac:dyDescent="0.25">
      <c r="B95" s="34">
        <v>43738</v>
      </c>
      <c r="C95" s="17">
        <v>11511</v>
      </c>
      <c r="D95" s="1" t="s">
        <v>7</v>
      </c>
      <c r="E95" s="1" t="s">
        <v>8</v>
      </c>
      <c r="F95" s="1">
        <v>15.904</v>
      </c>
      <c r="G95" s="42">
        <f t="shared" si="3"/>
        <v>3.8567199999999997</v>
      </c>
      <c r="H95" s="25" t="s">
        <v>7</v>
      </c>
      <c r="J95" s="49">
        <v>43732</v>
      </c>
      <c r="K95" s="2">
        <v>12990</v>
      </c>
      <c r="L95" s="2" t="s">
        <v>9</v>
      </c>
      <c r="M95" s="2" t="s">
        <v>10</v>
      </c>
      <c r="N95" s="2">
        <v>11.202</v>
      </c>
      <c r="O95" s="101">
        <f t="shared" si="4"/>
        <v>15.202</v>
      </c>
      <c r="P95" s="44" t="s">
        <v>10</v>
      </c>
    </row>
    <row r="96" spans="2:16" s="20" customFormat="1" ht="15.75" thickBot="1" x14ac:dyDescent="0.3">
      <c r="B96" s="94">
        <v>43738</v>
      </c>
      <c r="C96" s="95">
        <v>60952</v>
      </c>
      <c r="D96" s="96" t="s">
        <v>12</v>
      </c>
      <c r="E96" s="96" t="s">
        <v>11</v>
      </c>
      <c r="F96" s="96">
        <v>32.381999999999998</v>
      </c>
      <c r="G96" s="97">
        <f t="shared" si="3"/>
        <v>7.8526349999999994</v>
      </c>
      <c r="H96" s="25" t="s">
        <v>7</v>
      </c>
      <c r="J96" s="49">
        <v>43732</v>
      </c>
      <c r="K96" s="2">
        <v>51591</v>
      </c>
      <c r="L96" s="2" t="s">
        <v>4</v>
      </c>
      <c r="M96" s="2" t="s">
        <v>6</v>
      </c>
      <c r="N96" s="2">
        <v>10.52</v>
      </c>
      <c r="O96" s="101">
        <f t="shared" si="4"/>
        <v>14.52</v>
      </c>
      <c r="P96" s="44" t="s">
        <v>6</v>
      </c>
    </row>
    <row r="97" spans="2:16" s="20" customFormat="1" ht="15.75" thickBot="1" x14ac:dyDescent="0.3">
      <c r="F97" s="91" t="s">
        <v>27</v>
      </c>
      <c r="G97" s="92">
        <f>SUM(G9:G96)</f>
        <v>1190.3274975000002</v>
      </c>
      <c r="H97" s="40"/>
      <c r="J97" s="49">
        <v>43733</v>
      </c>
      <c r="K97" s="2">
        <v>51590</v>
      </c>
      <c r="L97" s="2" t="s">
        <v>6</v>
      </c>
      <c r="M97" s="2" t="s">
        <v>4</v>
      </c>
      <c r="N97" s="2">
        <v>10.52</v>
      </c>
      <c r="O97" s="101">
        <f t="shared" si="4"/>
        <v>14.52</v>
      </c>
      <c r="P97" s="44" t="s">
        <v>6</v>
      </c>
    </row>
    <row r="98" spans="2:16" x14ac:dyDescent="0.25">
      <c r="J98" s="49">
        <v>43733</v>
      </c>
      <c r="K98" s="2">
        <v>50595</v>
      </c>
      <c r="L98" s="2" t="s">
        <v>7</v>
      </c>
      <c r="M98" s="2" t="s">
        <v>4</v>
      </c>
      <c r="N98" s="2">
        <v>169.65299999999999</v>
      </c>
      <c r="O98" s="101">
        <f t="shared" si="4"/>
        <v>173.65299999999999</v>
      </c>
      <c r="P98" s="43" t="s">
        <v>43</v>
      </c>
    </row>
    <row r="99" spans="2:16" x14ac:dyDescent="0.25">
      <c r="B99" t="s">
        <v>28</v>
      </c>
      <c r="F99" s="58" t="s">
        <v>29</v>
      </c>
      <c r="G99" s="58"/>
      <c r="J99" s="49">
        <v>43734</v>
      </c>
      <c r="K99" s="2">
        <v>12992</v>
      </c>
      <c r="L99" s="2" t="s">
        <v>9</v>
      </c>
      <c r="M99" s="2" t="s">
        <v>10</v>
      </c>
      <c r="N99" s="2">
        <v>11.202</v>
      </c>
      <c r="O99" s="101">
        <f t="shared" si="4"/>
        <v>15.202</v>
      </c>
      <c r="P99" s="43" t="s">
        <v>10</v>
      </c>
    </row>
    <row r="100" spans="2:16" x14ac:dyDescent="0.25">
      <c r="B100" s="58" t="s">
        <v>32</v>
      </c>
      <c r="C100" s="58"/>
      <c r="D100" s="58"/>
      <c r="F100" s="58" t="s">
        <v>30</v>
      </c>
      <c r="G100" s="58"/>
      <c r="J100" s="49">
        <v>43734</v>
      </c>
      <c r="K100" s="2">
        <v>12691</v>
      </c>
      <c r="L100" s="2" t="s">
        <v>10</v>
      </c>
      <c r="M100" s="2" t="s">
        <v>9</v>
      </c>
      <c r="N100" s="2">
        <v>11.202</v>
      </c>
      <c r="O100" s="101">
        <f t="shared" si="4"/>
        <v>15.202</v>
      </c>
      <c r="P100" s="43" t="s">
        <v>10</v>
      </c>
    </row>
    <row r="101" spans="2:16" x14ac:dyDescent="0.25">
      <c r="B101" s="11" t="s">
        <v>34</v>
      </c>
      <c r="C101" s="36"/>
      <c r="D101" s="11"/>
      <c r="F101" t="s">
        <v>31</v>
      </c>
      <c r="J101" s="49">
        <v>43735</v>
      </c>
      <c r="K101" s="2">
        <v>50991</v>
      </c>
      <c r="L101" s="2" t="s">
        <v>5</v>
      </c>
      <c r="M101" s="2" t="s">
        <v>44</v>
      </c>
      <c r="N101" s="2">
        <v>2.96</v>
      </c>
      <c r="O101" s="101">
        <v>2.2200000000000002</v>
      </c>
      <c r="P101" s="43" t="s">
        <v>6</v>
      </c>
    </row>
    <row r="102" spans="2:16" x14ac:dyDescent="0.25">
      <c r="J102" s="49">
        <v>43735</v>
      </c>
      <c r="K102" s="2">
        <v>50992</v>
      </c>
      <c r="L102" s="2" t="s">
        <v>44</v>
      </c>
      <c r="M102" s="2" t="s">
        <v>5</v>
      </c>
      <c r="N102" s="2">
        <v>2.96</v>
      </c>
      <c r="O102" s="101">
        <v>2.2200000000000002</v>
      </c>
      <c r="P102" s="43" t="s">
        <v>6</v>
      </c>
    </row>
    <row r="103" spans="2:16" x14ac:dyDescent="0.25">
      <c r="J103" s="49">
        <v>43735</v>
      </c>
      <c r="K103" s="2">
        <v>60591</v>
      </c>
      <c r="L103" s="2" t="s">
        <v>10</v>
      </c>
      <c r="M103" s="2" t="s">
        <v>5</v>
      </c>
      <c r="N103" s="2">
        <v>84.343999999999994</v>
      </c>
      <c r="O103" s="101">
        <v>63.258000000000003</v>
      </c>
      <c r="P103" s="43" t="s">
        <v>10</v>
      </c>
    </row>
    <row r="104" spans="2:16" x14ac:dyDescent="0.25">
      <c r="J104" s="49">
        <v>43736</v>
      </c>
      <c r="K104" s="2">
        <v>11591</v>
      </c>
      <c r="L104" s="2" t="s">
        <v>7</v>
      </c>
      <c r="M104" s="2" t="s">
        <v>11</v>
      </c>
      <c r="N104" s="2">
        <v>62.110999999999997</v>
      </c>
      <c r="O104" s="101">
        <f t="shared" si="4"/>
        <v>66.11099999999999</v>
      </c>
      <c r="P104" s="43" t="s">
        <v>7</v>
      </c>
    </row>
    <row r="105" spans="2:16" x14ac:dyDescent="0.25">
      <c r="J105" s="49">
        <v>43738</v>
      </c>
      <c r="K105" s="2">
        <v>11992</v>
      </c>
      <c r="L105" s="2" t="s">
        <v>9</v>
      </c>
      <c r="M105" s="2" t="s">
        <v>41</v>
      </c>
      <c r="N105" s="2">
        <v>7.0519999999999996</v>
      </c>
      <c r="O105" s="101">
        <f t="shared" si="4"/>
        <v>11.052</v>
      </c>
      <c r="P105" s="43" t="s">
        <v>7</v>
      </c>
    </row>
    <row r="106" spans="2:16" ht="15.75" thickBot="1" x14ac:dyDescent="0.3">
      <c r="J106" s="50">
        <v>43738</v>
      </c>
      <c r="K106" s="51">
        <v>12591</v>
      </c>
      <c r="L106" s="51" t="s">
        <v>10</v>
      </c>
      <c r="M106" s="51" t="s">
        <v>11</v>
      </c>
      <c r="N106" s="51">
        <v>38.637</v>
      </c>
      <c r="O106" s="102">
        <f t="shared" si="4"/>
        <v>42.637</v>
      </c>
      <c r="P106" s="43" t="s">
        <v>10</v>
      </c>
    </row>
    <row r="107" spans="2:16" ht="15.75" thickBot="1" x14ac:dyDescent="0.3">
      <c r="N107" s="12" t="s">
        <v>27</v>
      </c>
      <c r="O107" s="13">
        <f>SUM(O9:O106)</f>
        <v>2390.9795000000004</v>
      </c>
    </row>
    <row r="109" spans="2:16" x14ac:dyDescent="0.25">
      <c r="J109" t="s">
        <v>28</v>
      </c>
      <c r="N109" s="58" t="s">
        <v>29</v>
      </c>
      <c r="O109" s="58"/>
    </row>
    <row r="110" spans="2:16" x14ac:dyDescent="0.25">
      <c r="J110" s="58" t="s">
        <v>32</v>
      </c>
      <c r="K110" s="58"/>
      <c r="L110" s="58"/>
      <c r="N110" s="58" t="s">
        <v>30</v>
      </c>
      <c r="O110" s="58"/>
    </row>
    <row r="111" spans="2:16" x14ac:dyDescent="0.25">
      <c r="J111" s="11" t="s">
        <v>34</v>
      </c>
      <c r="K111" s="11"/>
      <c r="L111" s="11"/>
      <c r="N111" t="s">
        <v>31</v>
      </c>
    </row>
    <row r="165" spans="2:7" x14ac:dyDescent="0.25">
      <c r="B165" s="27"/>
      <c r="C165" s="35"/>
      <c r="D165" s="27"/>
      <c r="E165" s="27"/>
      <c r="F165" s="28"/>
      <c r="G165" s="29"/>
    </row>
    <row r="166" spans="2:7" x14ac:dyDescent="0.25">
      <c r="B166" s="27"/>
      <c r="C166" s="35"/>
      <c r="D166" s="27"/>
      <c r="E166" s="27"/>
      <c r="F166" s="27"/>
      <c r="G166" s="27"/>
    </row>
    <row r="167" spans="2:7" x14ac:dyDescent="0.25">
      <c r="B167" s="27"/>
      <c r="C167" s="35"/>
      <c r="D167" s="27"/>
      <c r="E167" s="27"/>
      <c r="F167" s="59"/>
      <c r="G167" s="59"/>
    </row>
    <row r="168" spans="2:7" x14ac:dyDescent="0.25">
      <c r="B168" s="59"/>
      <c r="C168" s="59"/>
      <c r="D168" s="59"/>
      <c r="E168" s="27"/>
      <c r="F168" s="59"/>
      <c r="G168" s="59"/>
    </row>
    <row r="169" spans="2:7" x14ac:dyDescent="0.25">
      <c r="B169" s="30"/>
      <c r="C169" s="37"/>
      <c r="D169" s="30"/>
      <c r="E169" s="27"/>
      <c r="F169" s="27"/>
      <c r="G169" s="27"/>
    </row>
    <row r="179" spans="10:15" x14ac:dyDescent="0.25">
      <c r="J179" s="27"/>
      <c r="K179" s="27"/>
      <c r="L179" s="27"/>
      <c r="M179" s="27"/>
      <c r="N179" s="28"/>
      <c r="O179" s="29"/>
    </row>
    <row r="180" spans="10:15" x14ac:dyDescent="0.25">
      <c r="J180" s="27"/>
      <c r="K180" s="27"/>
      <c r="L180" s="27"/>
      <c r="M180" s="27"/>
      <c r="N180" s="27"/>
      <c r="O180" s="27"/>
    </row>
    <row r="181" spans="10:15" x14ac:dyDescent="0.25">
      <c r="J181" s="27"/>
      <c r="K181" s="27"/>
      <c r="L181" s="27"/>
      <c r="M181" s="27"/>
      <c r="N181" s="59"/>
      <c r="O181" s="59"/>
    </row>
    <row r="182" spans="10:15" x14ac:dyDescent="0.25">
      <c r="J182" s="59"/>
      <c r="K182" s="59"/>
      <c r="L182" s="59"/>
      <c r="M182" s="27"/>
      <c r="N182" s="59"/>
      <c r="O182" s="59"/>
    </row>
    <row r="183" spans="10:15" x14ac:dyDescent="0.25">
      <c r="J183" s="30"/>
      <c r="K183" s="30"/>
      <c r="L183" s="30"/>
      <c r="M183" s="27"/>
      <c r="N183" s="27"/>
      <c r="O183" s="27"/>
    </row>
  </sheetData>
  <mergeCells count="28">
    <mergeCell ref="D8:E8"/>
    <mergeCell ref="J6:O6"/>
    <mergeCell ref="J7:O7"/>
    <mergeCell ref="L8:M8"/>
    <mergeCell ref="J1:O1"/>
    <mergeCell ref="J2:O2"/>
    <mergeCell ref="J3:O3"/>
    <mergeCell ref="J4:O4"/>
    <mergeCell ref="J5:O5"/>
    <mergeCell ref="B6:G6"/>
    <mergeCell ref="B7:G7"/>
    <mergeCell ref="B1:G1"/>
    <mergeCell ref="B2:G2"/>
    <mergeCell ref="B3:G3"/>
    <mergeCell ref="B4:G4"/>
    <mergeCell ref="B5:G5"/>
    <mergeCell ref="F167:G167"/>
    <mergeCell ref="B168:D168"/>
    <mergeCell ref="F168:G168"/>
    <mergeCell ref="N181:O181"/>
    <mergeCell ref="J182:L182"/>
    <mergeCell ref="N182:O182"/>
    <mergeCell ref="F99:G99"/>
    <mergeCell ref="B100:D100"/>
    <mergeCell ref="F100:G100"/>
    <mergeCell ref="N109:O109"/>
    <mergeCell ref="J110:L110"/>
    <mergeCell ref="N110:O110"/>
  </mergeCells>
  <pageMargins left="0.7" right="0.7" top="0.75" bottom="0.75" header="0.3" footer="0.3"/>
  <pageSetup paperSize="9" scale="5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0"/>
  <sheetViews>
    <sheetView zoomScaleNormal="100" workbookViewId="0">
      <selection activeCell="N16" sqref="N16"/>
    </sheetView>
  </sheetViews>
  <sheetFormatPr defaultRowHeight="15" x14ac:dyDescent="0.25"/>
  <cols>
    <col min="7" max="7" width="22.7109375" customWidth="1"/>
  </cols>
  <sheetData>
    <row r="1" spans="2:12" ht="15.75" thickBot="1" x14ac:dyDescent="0.3"/>
    <row r="2" spans="2:12" ht="18" x14ac:dyDescent="0.25">
      <c r="B2" s="70" t="s">
        <v>13</v>
      </c>
      <c r="C2" s="71"/>
      <c r="D2" s="71"/>
      <c r="E2" s="71"/>
      <c r="F2" s="71"/>
      <c r="G2" s="72"/>
    </row>
    <row r="3" spans="2:12" ht="15.75" x14ac:dyDescent="0.25">
      <c r="B3" s="73" t="s">
        <v>14</v>
      </c>
      <c r="C3" s="74"/>
      <c r="D3" s="74"/>
      <c r="E3" s="74"/>
      <c r="F3" s="74"/>
      <c r="G3" s="75"/>
    </row>
    <row r="4" spans="2:12" ht="15.75" x14ac:dyDescent="0.25">
      <c r="B4" s="73" t="s">
        <v>15</v>
      </c>
      <c r="C4" s="74"/>
      <c r="D4" s="74"/>
      <c r="E4" s="74"/>
      <c r="F4" s="74"/>
      <c r="G4" s="75"/>
    </row>
    <row r="5" spans="2:12" ht="15.75" x14ac:dyDescent="0.25">
      <c r="B5" s="73" t="s">
        <v>33</v>
      </c>
      <c r="C5" s="74"/>
      <c r="D5" s="74"/>
      <c r="E5" s="74"/>
      <c r="F5" s="74"/>
      <c r="G5" s="75"/>
    </row>
    <row r="6" spans="2:12" ht="15.75" x14ac:dyDescent="0.25">
      <c r="B6" s="87" t="s">
        <v>37</v>
      </c>
      <c r="C6" s="88"/>
      <c r="D6" s="88"/>
      <c r="E6" s="88"/>
      <c r="F6" s="88"/>
      <c r="G6" s="89"/>
    </row>
    <row r="7" spans="2:12" ht="15.75" thickBot="1" x14ac:dyDescent="0.3">
      <c r="B7" s="82" t="s">
        <v>16</v>
      </c>
      <c r="C7" s="83"/>
      <c r="D7" s="83"/>
      <c r="E7" s="83"/>
      <c r="F7" s="83"/>
      <c r="G7" s="84"/>
    </row>
    <row r="8" spans="2:12" ht="16.5" thickBot="1" x14ac:dyDescent="0.3">
      <c r="B8" s="3" t="s">
        <v>0</v>
      </c>
      <c r="C8" s="4" t="s">
        <v>1</v>
      </c>
      <c r="D8" s="85" t="s">
        <v>2</v>
      </c>
      <c r="E8" s="86"/>
      <c r="F8" s="4" t="s">
        <v>3</v>
      </c>
      <c r="G8" s="5" t="s">
        <v>17</v>
      </c>
    </row>
    <row r="9" spans="2:12" x14ac:dyDescent="0.25">
      <c r="B9" s="47">
        <v>43709</v>
      </c>
      <c r="C9" s="54">
        <v>83950</v>
      </c>
      <c r="D9" s="54" t="s">
        <v>38</v>
      </c>
      <c r="E9" s="54" t="s">
        <v>45</v>
      </c>
      <c r="F9" s="55">
        <v>23.92</v>
      </c>
      <c r="G9" s="14">
        <f t="shared" ref="G9:G25" si="0">F9*0.2425</f>
        <v>5.8006000000000002</v>
      </c>
    </row>
    <row r="10" spans="2:12" x14ac:dyDescent="0.25">
      <c r="B10" s="26">
        <v>43716</v>
      </c>
      <c r="C10" s="17">
        <v>83950</v>
      </c>
      <c r="D10" s="1" t="s">
        <v>38</v>
      </c>
      <c r="E10" s="1" t="s">
        <v>45</v>
      </c>
      <c r="F10" s="1">
        <v>23.92</v>
      </c>
      <c r="G10" s="6">
        <f t="shared" si="0"/>
        <v>5.8006000000000002</v>
      </c>
      <c r="L10" s="27"/>
    </row>
    <row r="11" spans="2:12" x14ac:dyDescent="0.25">
      <c r="B11" s="49">
        <v>43723</v>
      </c>
      <c r="C11" s="1">
        <v>83950</v>
      </c>
      <c r="D11" s="1" t="s">
        <v>38</v>
      </c>
      <c r="E11" s="1" t="s">
        <v>45</v>
      </c>
      <c r="F11" s="2">
        <v>23.92</v>
      </c>
      <c r="G11" s="6">
        <f t="shared" si="0"/>
        <v>5.8006000000000002</v>
      </c>
    </row>
    <row r="12" spans="2:12" x14ac:dyDescent="0.25">
      <c r="B12" s="49">
        <v>43729</v>
      </c>
      <c r="C12" s="18">
        <v>83511</v>
      </c>
      <c r="D12" s="18" t="s">
        <v>45</v>
      </c>
      <c r="E12" s="18" t="s">
        <v>38</v>
      </c>
      <c r="F12" s="19">
        <v>23.92</v>
      </c>
      <c r="G12" s="6">
        <f t="shared" si="0"/>
        <v>5.8006000000000002</v>
      </c>
    </row>
    <row r="13" spans="2:12" x14ac:dyDescent="0.25">
      <c r="B13" s="49">
        <v>43729</v>
      </c>
      <c r="C13" s="18">
        <v>83950</v>
      </c>
      <c r="D13" s="18" t="s">
        <v>38</v>
      </c>
      <c r="E13" s="18" t="s">
        <v>45</v>
      </c>
      <c r="F13" s="19">
        <v>23.92</v>
      </c>
      <c r="G13" s="6">
        <f t="shared" si="0"/>
        <v>5.8006000000000002</v>
      </c>
    </row>
    <row r="14" spans="2:12" x14ac:dyDescent="0.25">
      <c r="B14" s="49">
        <v>43729</v>
      </c>
      <c r="C14" s="18">
        <v>83513</v>
      </c>
      <c r="D14" s="18" t="s">
        <v>45</v>
      </c>
      <c r="E14" s="18" t="s">
        <v>38</v>
      </c>
      <c r="F14" s="19">
        <v>23.92</v>
      </c>
      <c r="G14" s="6">
        <f t="shared" si="0"/>
        <v>5.8006000000000002</v>
      </c>
    </row>
    <row r="15" spans="2:12" x14ac:dyDescent="0.25">
      <c r="B15" s="49">
        <v>43729</v>
      </c>
      <c r="C15" s="18">
        <v>83510</v>
      </c>
      <c r="D15" s="18" t="s">
        <v>38</v>
      </c>
      <c r="E15" s="18" t="s">
        <v>45</v>
      </c>
      <c r="F15" s="19">
        <v>23.92</v>
      </c>
      <c r="G15" s="6">
        <f t="shared" si="0"/>
        <v>5.8006000000000002</v>
      </c>
    </row>
    <row r="16" spans="2:12" x14ac:dyDescent="0.25">
      <c r="B16" s="49">
        <v>43730</v>
      </c>
      <c r="C16" s="1">
        <v>83950</v>
      </c>
      <c r="D16" s="1" t="s">
        <v>38</v>
      </c>
      <c r="E16" s="1" t="s">
        <v>45</v>
      </c>
      <c r="F16" s="1">
        <v>23.92</v>
      </c>
      <c r="G16" s="6">
        <f t="shared" si="0"/>
        <v>5.8006000000000002</v>
      </c>
    </row>
    <row r="17" spans="2:7" x14ac:dyDescent="0.25">
      <c r="B17" s="49">
        <v>43731</v>
      </c>
      <c r="C17" s="1">
        <v>83511</v>
      </c>
      <c r="D17" s="1" t="s">
        <v>45</v>
      </c>
      <c r="E17" s="1" t="s">
        <v>38</v>
      </c>
      <c r="F17" s="2">
        <v>23.92</v>
      </c>
      <c r="G17" s="6">
        <f t="shared" si="0"/>
        <v>5.8006000000000002</v>
      </c>
    </row>
    <row r="18" spans="2:7" x14ac:dyDescent="0.25">
      <c r="B18" s="49">
        <v>43731</v>
      </c>
      <c r="C18" s="1">
        <v>83950</v>
      </c>
      <c r="D18" s="1" t="s">
        <v>38</v>
      </c>
      <c r="E18" s="1" t="s">
        <v>45</v>
      </c>
      <c r="F18" s="1">
        <v>23.92</v>
      </c>
      <c r="G18" s="6">
        <f t="shared" si="0"/>
        <v>5.8006000000000002</v>
      </c>
    </row>
    <row r="19" spans="2:7" x14ac:dyDescent="0.25">
      <c r="B19" s="49">
        <v>43731</v>
      </c>
      <c r="C19" s="1">
        <v>83510</v>
      </c>
      <c r="D19" s="1" t="s">
        <v>38</v>
      </c>
      <c r="E19" s="1" t="s">
        <v>45</v>
      </c>
      <c r="F19" s="2">
        <v>23.92</v>
      </c>
      <c r="G19" s="6">
        <f t="shared" si="0"/>
        <v>5.8006000000000002</v>
      </c>
    </row>
    <row r="20" spans="2:7" x14ac:dyDescent="0.25">
      <c r="B20" s="49">
        <v>43733</v>
      </c>
      <c r="C20" s="56">
        <v>83511</v>
      </c>
      <c r="D20" s="56" t="s">
        <v>45</v>
      </c>
      <c r="E20" s="56" t="s">
        <v>38</v>
      </c>
      <c r="F20" s="57">
        <v>23.92</v>
      </c>
      <c r="G20" s="6">
        <f t="shared" si="0"/>
        <v>5.8006000000000002</v>
      </c>
    </row>
    <row r="21" spans="2:7" x14ac:dyDescent="0.25">
      <c r="B21" s="49">
        <v>43733</v>
      </c>
      <c r="C21" s="56">
        <v>83513</v>
      </c>
      <c r="D21" s="56" t="s">
        <v>45</v>
      </c>
      <c r="E21" s="56" t="s">
        <v>38</v>
      </c>
      <c r="F21" s="57">
        <v>23.92</v>
      </c>
      <c r="G21" s="6">
        <f t="shared" si="0"/>
        <v>5.8006000000000002</v>
      </c>
    </row>
    <row r="22" spans="2:7" x14ac:dyDescent="0.25">
      <c r="B22" s="49">
        <v>43733</v>
      </c>
      <c r="C22" s="56">
        <v>83510</v>
      </c>
      <c r="D22" s="56" t="s">
        <v>38</v>
      </c>
      <c r="E22" s="56" t="s">
        <v>45</v>
      </c>
      <c r="F22" s="57">
        <v>23.92</v>
      </c>
      <c r="G22" s="6">
        <f t="shared" si="0"/>
        <v>5.8006000000000002</v>
      </c>
    </row>
    <row r="23" spans="2:7" x14ac:dyDescent="0.25">
      <c r="B23" s="49">
        <v>43737</v>
      </c>
      <c r="C23" s="18">
        <v>83950</v>
      </c>
      <c r="D23" s="18" t="s">
        <v>38</v>
      </c>
      <c r="E23" s="18" t="s">
        <v>45</v>
      </c>
      <c r="F23" s="19">
        <v>23.92</v>
      </c>
      <c r="G23" s="6">
        <f t="shared" si="0"/>
        <v>5.8006000000000002</v>
      </c>
    </row>
    <row r="24" spans="2:7" x14ac:dyDescent="0.25">
      <c r="B24" s="49">
        <v>43738</v>
      </c>
      <c r="C24" s="18">
        <v>83511</v>
      </c>
      <c r="D24" s="18" t="s">
        <v>45</v>
      </c>
      <c r="E24" s="18" t="s">
        <v>38</v>
      </c>
      <c r="F24" s="19">
        <v>23.92</v>
      </c>
      <c r="G24" s="6">
        <f t="shared" si="0"/>
        <v>5.8006000000000002</v>
      </c>
    </row>
    <row r="25" spans="2:7" ht="15.75" thickBot="1" x14ac:dyDescent="0.3">
      <c r="B25" s="50">
        <v>43738</v>
      </c>
      <c r="C25" s="52">
        <v>83950</v>
      </c>
      <c r="D25" s="52" t="s">
        <v>38</v>
      </c>
      <c r="E25" s="52" t="s">
        <v>45</v>
      </c>
      <c r="F25" s="53">
        <v>23.92</v>
      </c>
      <c r="G25" s="46">
        <f t="shared" si="0"/>
        <v>5.8006000000000002</v>
      </c>
    </row>
    <row r="26" spans="2:7" ht="15.75" thickBot="1" x14ac:dyDescent="0.3">
      <c r="F26" s="12" t="s">
        <v>27</v>
      </c>
      <c r="G26" s="13">
        <f>SUM(G9:G25)</f>
        <v>98.610200000000034</v>
      </c>
    </row>
    <row r="28" spans="2:7" x14ac:dyDescent="0.25">
      <c r="B28" t="s">
        <v>28</v>
      </c>
      <c r="F28" s="58" t="s">
        <v>29</v>
      </c>
      <c r="G28" s="58"/>
    </row>
    <row r="29" spans="2:7" x14ac:dyDescent="0.25">
      <c r="B29" s="58" t="s">
        <v>32</v>
      </c>
      <c r="C29" s="58"/>
      <c r="D29" s="58"/>
      <c r="F29" s="58" t="s">
        <v>30</v>
      </c>
      <c r="G29" s="58"/>
    </row>
    <row r="30" spans="2:7" x14ac:dyDescent="0.25">
      <c r="B30" s="11" t="s">
        <v>34</v>
      </c>
      <c r="C30" s="11"/>
      <c r="D30" s="11"/>
      <c r="F30" t="s">
        <v>31</v>
      </c>
    </row>
    <row r="36" spans="2:7" x14ac:dyDescent="0.25">
      <c r="B36" s="27"/>
      <c r="C36" s="27"/>
      <c r="D36" s="27"/>
      <c r="E36" s="27"/>
      <c r="F36" s="28"/>
      <c r="G36" s="29"/>
    </row>
    <row r="37" spans="2:7" x14ac:dyDescent="0.25">
      <c r="B37" s="27"/>
      <c r="C37" s="27"/>
      <c r="D37" s="27"/>
      <c r="E37" s="27"/>
      <c r="F37" s="27"/>
      <c r="G37" s="27"/>
    </row>
    <row r="38" spans="2:7" x14ac:dyDescent="0.25">
      <c r="B38" s="27"/>
      <c r="C38" s="27"/>
      <c r="D38" s="27"/>
      <c r="E38" s="27"/>
      <c r="F38" s="59"/>
      <c r="G38" s="59"/>
    </row>
    <row r="39" spans="2:7" x14ac:dyDescent="0.25">
      <c r="B39" s="59"/>
      <c r="C39" s="59"/>
      <c r="D39" s="59"/>
      <c r="E39" s="27"/>
      <c r="F39" s="59"/>
      <c r="G39" s="59"/>
    </row>
    <row r="40" spans="2:7" x14ac:dyDescent="0.25">
      <c r="B40" s="30"/>
      <c r="C40" s="30"/>
      <c r="D40" s="30"/>
      <c r="E40" s="27"/>
      <c r="F40" s="27"/>
      <c r="G40" s="27"/>
    </row>
  </sheetData>
  <mergeCells count="13">
    <mergeCell ref="B7:G7"/>
    <mergeCell ref="D8:E8"/>
    <mergeCell ref="B2:G2"/>
    <mergeCell ref="B3:G3"/>
    <mergeCell ref="B4:G4"/>
    <mergeCell ref="B5:G5"/>
    <mergeCell ref="B6:G6"/>
    <mergeCell ref="F38:G38"/>
    <mergeCell ref="B39:D39"/>
    <mergeCell ref="F39:G39"/>
    <mergeCell ref="F28:G28"/>
    <mergeCell ref="B29:D29"/>
    <mergeCell ref="F29:G29"/>
  </mergeCells>
  <pageMargins left="0.7" right="0.7" top="0.75" bottom="0.75" header="0.3" footer="0.3"/>
  <pageSetup paperSize="9" scale="88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ТиБиЕл</vt:lpstr>
      <vt:lpstr>Лн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2019-10-07T06:58:15Z</dcterms:modified>
</cp:coreProperties>
</file>