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3250" windowHeight="12570" tabRatio="732"/>
  </bookViews>
  <sheets>
    <sheet name="Плевен Пер. 01.01-31.03.2021 г." sheetId="4" r:id="rId1"/>
    <sheet name="Приложение №1" sheetId="5" r:id="rId2"/>
  </sheets>
  <calcPr calcId="114210"/>
</workbook>
</file>

<file path=xl/calcChain.xml><?xml version="1.0" encoding="utf-8"?>
<calcChain xmlns="http://schemas.openxmlformats.org/spreadsheetml/2006/main">
  <c r="F102" i="5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F72"/>
  <c r="E72"/>
  <c r="H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F45"/>
  <c r="E45"/>
  <c r="H45"/>
  <c r="B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H13"/>
  <c r="F13"/>
  <c r="E13"/>
  <c r="D7"/>
  <c r="D8"/>
  <c r="D6"/>
  <c r="B9"/>
  <c r="H14"/>
  <c r="H15"/>
  <c r="H73"/>
  <c r="H16"/>
  <c r="H46"/>
  <c r="H44"/>
  <c r="D9"/>
  <c r="H48"/>
  <c r="H75"/>
  <c r="H47"/>
  <c r="H74"/>
  <c r="H17"/>
  <c r="H18"/>
  <c r="H76"/>
  <c r="H49"/>
  <c r="H77"/>
  <c r="H50"/>
  <c r="H19"/>
  <c r="H51"/>
  <c r="H20"/>
  <c r="H78"/>
  <c r="H21"/>
  <c r="H79"/>
  <c r="H52"/>
  <c r="H22"/>
  <c r="H80"/>
  <c r="H53"/>
  <c r="H81"/>
  <c r="H54"/>
  <c r="H23"/>
  <c r="H55"/>
  <c r="H24"/>
  <c r="H82"/>
  <c r="H25"/>
  <c r="H83"/>
  <c r="H56"/>
  <c r="H84"/>
  <c r="H26"/>
  <c r="H57"/>
  <c r="H27"/>
  <c r="H58"/>
  <c r="H85"/>
  <c r="H59"/>
  <c r="H86"/>
  <c r="H28"/>
  <c r="H87"/>
  <c r="H29"/>
  <c r="H60"/>
  <c r="H88"/>
  <c r="H30"/>
  <c r="H61"/>
  <c r="H31"/>
  <c r="H62"/>
  <c r="H89"/>
  <c r="H63"/>
  <c r="H90"/>
  <c r="H32"/>
  <c r="H33"/>
  <c r="H64"/>
  <c r="H91"/>
  <c r="H65"/>
  <c r="H92"/>
  <c r="H34"/>
  <c r="H93"/>
  <c r="H35"/>
  <c r="H66"/>
  <c r="H36"/>
  <c r="H67"/>
  <c r="H94"/>
  <c r="H68"/>
  <c r="H95"/>
  <c r="H37"/>
  <c r="H96"/>
  <c r="H38"/>
  <c r="H69"/>
  <c r="H39"/>
  <c r="H71"/>
  <c r="H70"/>
  <c r="H97"/>
  <c r="H98"/>
  <c r="H40"/>
  <c r="H41"/>
  <c r="H99"/>
  <c r="H100"/>
  <c r="H43"/>
  <c r="H42"/>
  <c r="H102"/>
  <c r="H101"/>
  <c r="G7" i="4"/>
  <c r="H7"/>
</calcChain>
</file>

<file path=xl/sharedStrings.xml><?xml version="1.0" encoding="utf-8"?>
<sst xmlns="http://schemas.openxmlformats.org/spreadsheetml/2006/main" count="128" uniqueCount="36">
  <si>
    <t>№</t>
  </si>
  <si>
    <t>Стока/Услуга</t>
  </si>
  <si>
    <t>Мярка</t>
  </si>
  <si>
    <t xml:space="preserve">Количество </t>
  </si>
  <si>
    <t>Стойност в лева</t>
  </si>
  <si>
    <t>ДДС</t>
  </si>
  <si>
    <t>Стойност с ДДС</t>
  </si>
  <si>
    <t>MWh</t>
  </si>
  <si>
    <t>Неприетите/надвзети количества по чл.19 от Договора</t>
  </si>
  <si>
    <t>Неприети/надвзети количества по чл.19 от Договора</t>
  </si>
  <si>
    <t>Месец</t>
  </si>
  <si>
    <t>Стойност, лева</t>
  </si>
  <si>
    <t>ОБЩО</t>
  </si>
  <si>
    <t>месец</t>
  </si>
  <si>
    <t>дата</t>
  </si>
  <si>
    <t xml:space="preserve">Договорени количества </t>
  </si>
  <si>
    <t>Доставени количества</t>
  </si>
  <si>
    <t>Приложение №1 е неразделна част от ф-ра №..................</t>
  </si>
  <si>
    <t>Период: 01.01.2021-31.03.2021 г.</t>
  </si>
  <si>
    <t>Общо количества</t>
  </si>
  <si>
    <t>Цена по чл.19 от Договора</t>
  </si>
  <si>
    <t>Недовзето количество, МВтч</t>
  </si>
  <si>
    <t>Надвзето количество, МВтч</t>
  </si>
  <si>
    <t>Стойност съгласно чл.19 от Договора</t>
  </si>
  <si>
    <t>Януари 2021</t>
  </si>
  <si>
    <t>Февруари 2021</t>
  </si>
  <si>
    <t>Март 2021</t>
  </si>
  <si>
    <t>клиент Топлофикация Плевен АД</t>
  </si>
  <si>
    <t xml:space="preserve">справка към фактура </t>
  </si>
  <si>
    <t>Приел :....................................</t>
  </si>
  <si>
    <t>Предал:</t>
  </si>
  <si>
    <t>.....................................</t>
  </si>
  <si>
    <t xml:space="preserve">   /трите имена и подпис/</t>
  </si>
  <si>
    <t>инжл</t>
  </si>
  <si>
    <t>Стоян Иванов Николов</t>
  </si>
  <si>
    <t>Приложение № 1 към фактура №.3000000594/09.04.21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</si>
</sst>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.000"/>
    <numFmt numFmtId="166" formatCode="0.000"/>
  </numFmts>
  <fonts count="9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u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6" fillId="2" borderId="1" xfId="1" applyFont="1" applyFill="1" applyBorder="1" applyAlignment="1">
      <alignment horizontal="center" vertical="center" wrapText="1"/>
    </xf>
    <xf numFmtId="0" fontId="5" fillId="0" borderId="1" xfId="0" applyFont="1" applyBorder="1"/>
    <xf numFmtId="164" fontId="5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165" fontId="6" fillId="2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/>
    <xf numFmtId="164" fontId="5" fillId="0" borderId="1" xfId="1" applyFont="1" applyBorder="1"/>
    <xf numFmtId="166" fontId="6" fillId="2" borderId="1" xfId="0" applyNumberFormat="1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/>
    <xf numFmtId="166" fontId="5" fillId="0" borderId="1" xfId="0" applyNumberFormat="1" applyFont="1" applyBorder="1"/>
    <xf numFmtId="2" fontId="5" fillId="0" borderId="1" xfId="0" applyNumberFormat="1" applyFont="1" applyBorder="1"/>
    <xf numFmtId="2" fontId="0" fillId="0" borderId="0" xfId="0" applyNumberFormat="1"/>
    <xf numFmtId="164" fontId="0" fillId="0" borderId="0" xfId="0" applyNumberFormat="1"/>
    <xf numFmtId="14" fontId="2" fillId="0" borderId="0" xfId="0" applyNumberFormat="1" applyFont="1"/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B2:H13"/>
  <sheetViews>
    <sheetView tabSelected="1" topLeftCell="C1" workbookViewId="0">
      <selection activeCell="H14" sqref="H14"/>
    </sheetView>
  </sheetViews>
  <sheetFormatPr defaultColWidth="8.85546875" defaultRowHeight="15.7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2.28515625" style="3" customWidth="1"/>
    <col min="7" max="7" width="10.7109375" style="3" customWidth="1"/>
    <col min="8" max="8" width="11" style="3" bestFit="1" customWidth="1"/>
    <col min="9" max="16384" width="8.85546875" style="3"/>
  </cols>
  <sheetData>
    <row r="2" spans="2:8">
      <c r="C2" s="3" t="s">
        <v>27</v>
      </c>
    </row>
    <row r="4" spans="2:8">
      <c r="C4" s="3" t="s">
        <v>28</v>
      </c>
      <c r="D4" s="3" t="s">
        <v>0</v>
      </c>
      <c r="E4" s="3">
        <v>3000000594</v>
      </c>
      <c r="F4" s="27">
        <v>44295</v>
      </c>
    </row>
    <row r="6" spans="2:8" ht="31.5">
      <c r="B6" s="1" t="s">
        <v>0</v>
      </c>
      <c r="C6" s="1" t="s">
        <v>1</v>
      </c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</row>
    <row r="7" spans="2:8" ht="31.5">
      <c r="B7" s="4">
        <v>3</v>
      </c>
      <c r="C7" s="5" t="s">
        <v>8</v>
      </c>
      <c r="D7" s="4" t="s">
        <v>7</v>
      </c>
      <c r="E7" s="6">
        <v>16686.279000000002</v>
      </c>
      <c r="F7" s="7">
        <v>46193.46</v>
      </c>
      <c r="G7" s="7">
        <f>F7*0.2</f>
        <v>9238.6920000000009</v>
      </c>
      <c r="H7" s="7">
        <f>F7+G7</f>
        <v>55432.152000000002</v>
      </c>
    </row>
    <row r="9" spans="2:8">
      <c r="C9" s="3" t="s">
        <v>18</v>
      </c>
    </row>
    <row r="10" spans="2:8">
      <c r="C10" s="3" t="s">
        <v>17</v>
      </c>
    </row>
    <row r="12" spans="2:8">
      <c r="C12" s="3" t="s">
        <v>29</v>
      </c>
      <c r="F12" s="3" t="s">
        <v>30</v>
      </c>
      <c r="G12" s="3" t="s">
        <v>31</v>
      </c>
    </row>
    <row r="13" spans="2:8">
      <c r="C13" s="3" t="s">
        <v>32</v>
      </c>
      <c r="F13" s="3" t="s">
        <v>33</v>
      </c>
      <c r="G13" s="3" t="s">
        <v>34</v>
      </c>
    </row>
  </sheetData>
  <phoneticPr fontId="8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4"/>
  <sheetViews>
    <sheetView topLeftCell="A85" workbookViewId="0">
      <selection activeCell="A2" sqref="A2"/>
    </sheetView>
  </sheetViews>
  <sheetFormatPr defaultRowHeight="15"/>
  <cols>
    <col min="1" max="1" width="17.28515625" customWidth="1"/>
    <col min="2" max="2" width="12.7109375" customWidth="1"/>
    <col min="3" max="3" width="13.7109375" customWidth="1"/>
    <col min="4" max="4" width="12.7109375" customWidth="1"/>
    <col min="5" max="5" width="11.42578125" customWidth="1"/>
    <col min="6" max="6" width="15.140625" bestFit="1" customWidth="1"/>
    <col min="7" max="7" width="10.7109375" customWidth="1"/>
    <col min="8" max="8" width="10.28515625" customWidth="1"/>
  </cols>
  <sheetData>
    <row r="1" spans="1:8" s="9" customFormat="1" ht="15.75">
      <c r="A1" s="28" t="s">
        <v>35</v>
      </c>
      <c r="B1" s="28"/>
      <c r="C1" s="28"/>
      <c r="D1" s="28"/>
      <c r="E1" s="8"/>
      <c r="F1" s="8"/>
    </row>
    <row r="4" spans="1:8">
      <c r="A4" s="29" t="s">
        <v>9</v>
      </c>
      <c r="B4" s="29"/>
      <c r="C4" s="29"/>
      <c r="D4" s="29"/>
    </row>
    <row r="5" spans="1:8" ht="42.75">
      <c r="A5" s="10" t="s">
        <v>10</v>
      </c>
      <c r="B5" s="10" t="s">
        <v>19</v>
      </c>
      <c r="C5" s="10" t="s">
        <v>20</v>
      </c>
      <c r="D5" s="10" t="s">
        <v>11</v>
      </c>
    </row>
    <row r="6" spans="1:8">
      <c r="A6" s="11" t="s">
        <v>24</v>
      </c>
      <c r="B6" s="12">
        <v>6580.2599999999993</v>
      </c>
      <c r="C6" s="11">
        <v>2.6660000000000004</v>
      </c>
      <c r="D6" s="12">
        <f>+B6*C6</f>
        <v>17542.973160000001</v>
      </c>
    </row>
    <row r="7" spans="1:8">
      <c r="A7" s="11" t="s">
        <v>25</v>
      </c>
      <c r="B7" s="12">
        <v>0</v>
      </c>
      <c r="C7" s="11">
        <v>3.0090000000000003</v>
      </c>
      <c r="D7" s="12">
        <f>+B7*C7</f>
        <v>0</v>
      </c>
    </row>
    <row r="8" spans="1:8">
      <c r="A8" s="11" t="s">
        <v>26</v>
      </c>
      <c r="B8" s="12">
        <v>10106.019000000004</v>
      </c>
      <c r="C8" s="11">
        <v>2.8350000000000004</v>
      </c>
      <c r="D8" s="12">
        <f>+B8*C8</f>
        <v>28650.563865000015</v>
      </c>
    </row>
    <row r="9" spans="1:8">
      <c r="A9" s="13" t="s">
        <v>12</v>
      </c>
      <c r="B9" s="14">
        <f>SUM(B6:B8)</f>
        <v>16686.279000000002</v>
      </c>
      <c r="C9" s="13"/>
      <c r="D9" s="14">
        <f>SUM(D6:D8)</f>
        <v>46193.537025000012</v>
      </c>
    </row>
    <row r="11" spans="1:8" ht="71.25">
      <c r="A11" s="30" t="s">
        <v>13</v>
      </c>
      <c r="B11" s="31" t="s">
        <v>14</v>
      </c>
      <c r="C11" s="15" t="s">
        <v>15</v>
      </c>
      <c r="D11" s="15" t="s">
        <v>16</v>
      </c>
      <c r="E11" s="15" t="s">
        <v>21</v>
      </c>
      <c r="F11" s="15" t="s">
        <v>22</v>
      </c>
      <c r="G11" s="19" t="s">
        <v>20</v>
      </c>
      <c r="H11" s="15" t="s">
        <v>23</v>
      </c>
    </row>
    <row r="12" spans="1:8">
      <c r="A12" s="30"/>
      <c r="B12" s="31"/>
      <c r="C12" s="16"/>
      <c r="D12" s="16"/>
      <c r="E12" s="20"/>
      <c r="F12" s="16"/>
      <c r="G12" s="21"/>
      <c r="H12" s="16"/>
    </row>
    <row r="13" spans="1:8">
      <c r="A13" s="11" t="s">
        <v>24</v>
      </c>
      <c r="B13" s="22">
        <v>1</v>
      </c>
      <c r="C13" s="17">
        <v>4450</v>
      </c>
      <c r="D13" s="17">
        <v>3264.2869999999998</v>
      </c>
      <c r="E13" s="18">
        <f>IF(C13=0,0,IF(D13&gt;C13*0.9,0,IF(D13&lt;C13*0.9,C13*0.9-D13)))</f>
        <v>740.71300000000019</v>
      </c>
      <c r="F13" s="11">
        <f>IF(C13=0,0,IF(D13&lt;C13*1.05,0,IF(D13&gt;C13*1.05,(C13*1.05-D13)*-1)))</f>
        <v>0</v>
      </c>
      <c r="G13" s="23">
        <v>2.6660000000000004</v>
      </c>
      <c r="H13" s="24">
        <f>+E13*G13+F13*G13</f>
        <v>1974.7408580000008</v>
      </c>
    </row>
    <row r="14" spans="1:8">
      <c r="A14" s="11" t="s">
        <v>24</v>
      </c>
      <c r="B14" s="22">
        <f>+B13+1</f>
        <v>2</v>
      </c>
      <c r="C14" s="17">
        <v>4450</v>
      </c>
      <c r="D14" s="17">
        <v>3363.3679999999999</v>
      </c>
      <c r="E14" s="18">
        <f t="shared" ref="E14:E77" si="0">IF(C14=0,0,IF(D14&gt;C14*0.9,0,IF(D14&lt;C14*0.9,C14*0.9-D14)))</f>
        <v>641.63200000000006</v>
      </c>
      <c r="F14" s="11">
        <f t="shared" ref="F14:F77" si="1">IF(C14=0,0,IF(D14&lt;C14*1.05,0,IF(D14&gt;C14*1.05,(C14*1.05-D14)*-1)))</f>
        <v>0</v>
      </c>
      <c r="G14" s="23">
        <v>2.6660000000000004</v>
      </c>
      <c r="H14" s="24">
        <f t="shared" ref="H14:H77" si="2">+E14*G14+F14*G14</f>
        <v>1710.5909120000003</v>
      </c>
    </row>
    <row r="15" spans="1:8">
      <c r="A15" s="11" t="s">
        <v>24</v>
      </c>
      <c r="B15" s="22">
        <f t="shared" ref="B15:B43" si="3">+B14+1</f>
        <v>3</v>
      </c>
      <c r="C15" s="17">
        <v>4450</v>
      </c>
      <c r="D15" s="17">
        <v>3370.5819999999999</v>
      </c>
      <c r="E15" s="18">
        <f t="shared" si="0"/>
        <v>634.41800000000012</v>
      </c>
      <c r="F15" s="11">
        <f t="shared" si="1"/>
        <v>0</v>
      </c>
      <c r="G15" s="23">
        <v>2.6660000000000004</v>
      </c>
      <c r="H15" s="24">
        <f t="shared" si="2"/>
        <v>1691.3583880000006</v>
      </c>
    </row>
    <row r="16" spans="1:8">
      <c r="A16" s="11" t="s">
        <v>24</v>
      </c>
      <c r="B16" s="22">
        <f t="shared" si="3"/>
        <v>4</v>
      </c>
      <c r="C16" s="17">
        <v>4450</v>
      </c>
      <c r="D16" s="17">
        <v>3409.306</v>
      </c>
      <c r="E16" s="18">
        <f t="shared" si="0"/>
        <v>595.69399999999996</v>
      </c>
      <c r="F16" s="11">
        <f t="shared" si="1"/>
        <v>0</v>
      </c>
      <c r="G16" s="23">
        <v>2.6660000000000004</v>
      </c>
      <c r="H16" s="24">
        <f t="shared" si="2"/>
        <v>1588.1202040000001</v>
      </c>
    </row>
    <row r="17" spans="1:8">
      <c r="A17" s="11" t="s">
        <v>24</v>
      </c>
      <c r="B17" s="22">
        <f t="shared" si="3"/>
        <v>5</v>
      </c>
      <c r="C17" s="17">
        <v>4450</v>
      </c>
      <c r="D17" s="17">
        <v>3361.3069999999998</v>
      </c>
      <c r="E17" s="18">
        <f t="shared" si="0"/>
        <v>643.69300000000021</v>
      </c>
      <c r="F17" s="11">
        <f t="shared" si="1"/>
        <v>0</v>
      </c>
      <c r="G17" s="23">
        <v>2.6660000000000004</v>
      </c>
      <c r="H17" s="24">
        <f t="shared" si="2"/>
        <v>1716.0855380000007</v>
      </c>
    </row>
    <row r="18" spans="1:8">
      <c r="A18" s="11" t="s">
        <v>24</v>
      </c>
      <c r="B18" s="22">
        <f t="shared" si="3"/>
        <v>6</v>
      </c>
      <c r="C18" s="17">
        <v>4450</v>
      </c>
      <c r="D18" s="17">
        <v>3234.6089999999999</v>
      </c>
      <c r="E18" s="18">
        <f t="shared" si="0"/>
        <v>770.39100000000008</v>
      </c>
      <c r="F18" s="11">
        <f t="shared" si="1"/>
        <v>0</v>
      </c>
      <c r="G18" s="23">
        <v>2.6660000000000004</v>
      </c>
      <c r="H18" s="24">
        <f t="shared" si="2"/>
        <v>2053.8624060000006</v>
      </c>
    </row>
    <row r="19" spans="1:8">
      <c r="A19" s="11" t="s">
        <v>24</v>
      </c>
      <c r="B19" s="22">
        <f t="shared" si="3"/>
        <v>7</v>
      </c>
      <c r="C19" s="17">
        <v>4450</v>
      </c>
      <c r="D19" s="17">
        <v>3296.5329999999999</v>
      </c>
      <c r="E19" s="18">
        <f t="shared" si="0"/>
        <v>708.4670000000001</v>
      </c>
      <c r="F19" s="11">
        <f t="shared" si="1"/>
        <v>0</v>
      </c>
      <c r="G19" s="23">
        <v>2.6660000000000004</v>
      </c>
      <c r="H19" s="24">
        <f t="shared" si="2"/>
        <v>1888.7730220000005</v>
      </c>
    </row>
    <row r="20" spans="1:8">
      <c r="A20" s="11" t="s">
        <v>24</v>
      </c>
      <c r="B20" s="22">
        <f t="shared" si="3"/>
        <v>8</v>
      </c>
      <c r="C20" s="17">
        <v>4450</v>
      </c>
      <c r="D20" s="17">
        <v>4104.1850000000004</v>
      </c>
      <c r="E20" s="18">
        <f t="shared" si="0"/>
        <v>0</v>
      </c>
      <c r="F20" s="11">
        <f t="shared" si="1"/>
        <v>0</v>
      </c>
      <c r="G20" s="23">
        <v>2.6660000000000004</v>
      </c>
      <c r="H20" s="24">
        <f t="shared" si="2"/>
        <v>0</v>
      </c>
    </row>
    <row r="21" spans="1:8">
      <c r="A21" s="11" t="s">
        <v>24</v>
      </c>
      <c r="B21" s="22">
        <f t="shared" si="3"/>
        <v>9</v>
      </c>
      <c r="C21" s="17">
        <v>4450</v>
      </c>
      <c r="D21" s="17">
        <v>4138.2079999999996</v>
      </c>
      <c r="E21" s="18">
        <f t="shared" si="0"/>
        <v>0</v>
      </c>
      <c r="F21" s="11">
        <f t="shared" si="1"/>
        <v>0</v>
      </c>
      <c r="G21" s="23">
        <v>2.6660000000000004</v>
      </c>
      <c r="H21" s="24">
        <f t="shared" si="2"/>
        <v>0</v>
      </c>
    </row>
    <row r="22" spans="1:8">
      <c r="A22" s="11" t="s">
        <v>24</v>
      </c>
      <c r="B22" s="22">
        <f t="shared" si="3"/>
        <v>10</v>
      </c>
      <c r="C22" s="17">
        <v>4450</v>
      </c>
      <c r="D22" s="17">
        <v>4330.3230000000003</v>
      </c>
      <c r="E22" s="18">
        <f t="shared" si="0"/>
        <v>0</v>
      </c>
      <c r="F22" s="11">
        <f t="shared" si="1"/>
        <v>0</v>
      </c>
      <c r="G22" s="23">
        <v>2.6660000000000004</v>
      </c>
      <c r="H22" s="24">
        <f t="shared" si="2"/>
        <v>0</v>
      </c>
    </row>
    <row r="23" spans="1:8">
      <c r="A23" s="11" t="s">
        <v>24</v>
      </c>
      <c r="B23" s="22">
        <f t="shared" si="3"/>
        <v>11</v>
      </c>
      <c r="C23" s="17">
        <v>4450</v>
      </c>
      <c r="D23" s="17">
        <v>4296.1949999999997</v>
      </c>
      <c r="E23" s="18">
        <f t="shared" si="0"/>
        <v>0</v>
      </c>
      <c r="F23" s="11">
        <f t="shared" si="1"/>
        <v>0</v>
      </c>
      <c r="G23" s="23">
        <v>2.6660000000000004</v>
      </c>
      <c r="H23" s="24">
        <f t="shared" si="2"/>
        <v>0</v>
      </c>
    </row>
    <row r="24" spans="1:8">
      <c r="A24" s="11" t="s">
        <v>24</v>
      </c>
      <c r="B24" s="22">
        <f t="shared" si="3"/>
        <v>12</v>
      </c>
      <c r="C24" s="17">
        <v>4450</v>
      </c>
      <c r="D24" s="17">
        <v>4402.2160000000003</v>
      </c>
      <c r="E24" s="18">
        <f t="shared" si="0"/>
        <v>0</v>
      </c>
      <c r="F24" s="11">
        <f t="shared" si="1"/>
        <v>0</v>
      </c>
      <c r="G24" s="23">
        <v>2.6660000000000004</v>
      </c>
      <c r="H24" s="24">
        <f t="shared" si="2"/>
        <v>0</v>
      </c>
    </row>
    <row r="25" spans="1:8">
      <c r="A25" s="11" t="s">
        <v>24</v>
      </c>
      <c r="B25" s="22">
        <f t="shared" si="3"/>
        <v>13</v>
      </c>
      <c r="C25" s="17">
        <v>4450</v>
      </c>
      <c r="D25" s="17">
        <v>4389.616</v>
      </c>
      <c r="E25" s="18">
        <f t="shared" si="0"/>
        <v>0</v>
      </c>
      <c r="F25" s="11">
        <f t="shared" si="1"/>
        <v>0</v>
      </c>
      <c r="G25" s="23">
        <v>2.6660000000000004</v>
      </c>
      <c r="H25" s="24">
        <f t="shared" si="2"/>
        <v>0</v>
      </c>
    </row>
    <row r="26" spans="1:8">
      <c r="A26" s="11" t="s">
        <v>24</v>
      </c>
      <c r="B26" s="22">
        <f t="shared" si="3"/>
        <v>14</v>
      </c>
      <c r="C26" s="17">
        <v>4450</v>
      </c>
      <c r="D26" s="17">
        <v>4457.0110000000004</v>
      </c>
      <c r="E26" s="18">
        <f t="shared" si="0"/>
        <v>0</v>
      </c>
      <c r="F26" s="11">
        <f t="shared" si="1"/>
        <v>0</v>
      </c>
      <c r="G26" s="23">
        <v>2.6660000000000004</v>
      </c>
      <c r="H26" s="24">
        <f t="shared" si="2"/>
        <v>0</v>
      </c>
    </row>
    <row r="27" spans="1:8">
      <c r="A27" s="11" t="s">
        <v>24</v>
      </c>
      <c r="B27" s="22">
        <f t="shared" si="3"/>
        <v>15</v>
      </c>
      <c r="C27" s="17">
        <v>4450</v>
      </c>
      <c r="D27" s="17">
        <v>4469.2619999999997</v>
      </c>
      <c r="E27" s="18">
        <f t="shared" si="0"/>
        <v>0</v>
      </c>
      <c r="F27" s="11">
        <f t="shared" si="1"/>
        <v>0</v>
      </c>
      <c r="G27" s="23">
        <v>2.6660000000000004</v>
      </c>
      <c r="H27" s="24">
        <f t="shared" si="2"/>
        <v>0</v>
      </c>
    </row>
    <row r="28" spans="1:8">
      <c r="A28" s="11" t="s">
        <v>24</v>
      </c>
      <c r="B28" s="22">
        <f t="shared" si="3"/>
        <v>16</v>
      </c>
      <c r="C28" s="17">
        <v>4450</v>
      </c>
      <c r="D28" s="17">
        <v>4638.1350000000002</v>
      </c>
      <c r="E28" s="18">
        <f t="shared" si="0"/>
        <v>0</v>
      </c>
      <c r="F28" s="11">
        <f t="shared" si="1"/>
        <v>0</v>
      </c>
      <c r="G28" s="23">
        <v>2.6660000000000004</v>
      </c>
      <c r="H28" s="24">
        <f t="shared" si="2"/>
        <v>0</v>
      </c>
    </row>
    <row r="29" spans="1:8">
      <c r="A29" s="11" t="s">
        <v>24</v>
      </c>
      <c r="B29" s="22">
        <f t="shared" si="3"/>
        <v>17</v>
      </c>
      <c r="C29" s="17">
        <v>4450</v>
      </c>
      <c r="D29" s="17">
        <v>4816.0609999999997</v>
      </c>
      <c r="E29" s="18">
        <f t="shared" si="0"/>
        <v>0</v>
      </c>
      <c r="F29" s="11">
        <f t="shared" si="1"/>
        <v>143.56099999999969</v>
      </c>
      <c r="G29" s="23">
        <v>2.6660000000000004</v>
      </c>
      <c r="H29" s="24">
        <f t="shared" si="2"/>
        <v>382.73362599999922</v>
      </c>
    </row>
    <row r="30" spans="1:8">
      <c r="A30" s="11" t="s">
        <v>24</v>
      </c>
      <c r="B30" s="22">
        <f t="shared" si="3"/>
        <v>18</v>
      </c>
      <c r="C30" s="17">
        <v>4450</v>
      </c>
      <c r="D30" s="17">
        <v>4979.768</v>
      </c>
      <c r="E30" s="18">
        <f t="shared" si="0"/>
        <v>0</v>
      </c>
      <c r="F30" s="11">
        <f t="shared" si="1"/>
        <v>307.26800000000003</v>
      </c>
      <c r="G30" s="23">
        <v>2.6660000000000004</v>
      </c>
      <c r="H30" s="24">
        <f t="shared" si="2"/>
        <v>819.17648800000018</v>
      </c>
    </row>
    <row r="31" spans="1:8">
      <c r="A31" s="11" t="s">
        <v>24</v>
      </c>
      <c r="B31" s="22">
        <f t="shared" si="3"/>
        <v>19</v>
      </c>
      <c r="C31" s="17">
        <v>4450</v>
      </c>
      <c r="D31" s="17">
        <v>4676.2789999999995</v>
      </c>
      <c r="E31" s="18">
        <f t="shared" si="0"/>
        <v>0</v>
      </c>
      <c r="F31" s="11">
        <f t="shared" si="1"/>
        <v>3.7789999999995416</v>
      </c>
      <c r="G31" s="23">
        <v>2.6660000000000004</v>
      </c>
      <c r="H31" s="24">
        <f t="shared" si="2"/>
        <v>10.07481399999878</v>
      </c>
    </row>
    <row r="32" spans="1:8">
      <c r="A32" s="11" t="s">
        <v>24</v>
      </c>
      <c r="B32" s="22">
        <f t="shared" si="3"/>
        <v>20</v>
      </c>
      <c r="C32" s="17">
        <v>4450</v>
      </c>
      <c r="D32" s="17">
        <v>3664.87</v>
      </c>
      <c r="E32" s="18">
        <f t="shared" si="0"/>
        <v>340.13000000000011</v>
      </c>
      <c r="F32" s="11">
        <f t="shared" si="1"/>
        <v>0</v>
      </c>
      <c r="G32" s="23">
        <v>2.6660000000000004</v>
      </c>
      <c r="H32" s="24">
        <f t="shared" si="2"/>
        <v>906.78658000000041</v>
      </c>
    </row>
    <row r="33" spans="1:8">
      <c r="A33" s="11" t="s">
        <v>24</v>
      </c>
      <c r="B33" s="22">
        <f t="shared" si="3"/>
        <v>21</v>
      </c>
      <c r="C33" s="17">
        <v>4450</v>
      </c>
      <c r="D33" s="17">
        <v>4162.9759999999997</v>
      </c>
      <c r="E33" s="18">
        <f t="shared" si="0"/>
        <v>0</v>
      </c>
      <c r="F33" s="11">
        <f t="shared" si="1"/>
        <v>0</v>
      </c>
      <c r="G33" s="23">
        <v>2.6660000000000004</v>
      </c>
      <c r="H33" s="24">
        <f t="shared" si="2"/>
        <v>0</v>
      </c>
    </row>
    <row r="34" spans="1:8">
      <c r="A34" s="11" t="s">
        <v>24</v>
      </c>
      <c r="B34" s="22">
        <f t="shared" si="3"/>
        <v>22</v>
      </c>
      <c r="C34" s="17">
        <v>4450</v>
      </c>
      <c r="D34" s="17">
        <v>3931.9070000000002</v>
      </c>
      <c r="E34" s="18">
        <f t="shared" si="0"/>
        <v>73.092999999999847</v>
      </c>
      <c r="F34" s="11">
        <f t="shared" si="1"/>
        <v>0</v>
      </c>
      <c r="G34" s="23">
        <v>2.6660000000000004</v>
      </c>
      <c r="H34" s="24">
        <f t="shared" si="2"/>
        <v>194.86593799999963</v>
      </c>
    </row>
    <row r="35" spans="1:8">
      <c r="A35" s="11" t="s">
        <v>24</v>
      </c>
      <c r="B35" s="22">
        <f t="shared" si="3"/>
        <v>23</v>
      </c>
      <c r="C35" s="17">
        <v>4450</v>
      </c>
      <c r="D35" s="17">
        <v>3769.7660000000001</v>
      </c>
      <c r="E35" s="18">
        <f t="shared" si="0"/>
        <v>235.23399999999992</v>
      </c>
      <c r="F35" s="11">
        <f t="shared" si="1"/>
        <v>0</v>
      </c>
      <c r="G35" s="23">
        <v>2.6660000000000004</v>
      </c>
      <c r="H35" s="24">
        <f t="shared" si="2"/>
        <v>627.13384399999984</v>
      </c>
    </row>
    <row r="36" spans="1:8">
      <c r="A36" s="11" t="s">
        <v>24</v>
      </c>
      <c r="B36" s="22">
        <f t="shared" si="3"/>
        <v>24</v>
      </c>
      <c r="C36" s="17">
        <v>4450</v>
      </c>
      <c r="D36" s="17">
        <v>3565.241</v>
      </c>
      <c r="E36" s="18">
        <f t="shared" si="0"/>
        <v>439.75900000000001</v>
      </c>
      <c r="F36" s="11">
        <f t="shared" si="1"/>
        <v>0</v>
      </c>
      <c r="G36" s="23">
        <v>2.6660000000000004</v>
      </c>
      <c r="H36" s="24">
        <f t="shared" si="2"/>
        <v>1172.3974940000003</v>
      </c>
    </row>
    <row r="37" spans="1:8">
      <c r="A37" s="11" t="s">
        <v>24</v>
      </c>
      <c r="B37" s="22">
        <f t="shared" si="3"/>
        <v>25</v>
      </c>
      <c r="C37" s="17">
        <v>4450</v>
      </c>
      <c r="D37" s="17">
        <v>3940.73</v>
      </c>
      <c r="E37" s="18">
        <f t="shared" si="0"/>
        <v>64.269999999999982</v>
      </c>
      <c r="F37" s="11">
        <f t="shared" si="1"/>
        <v>0</v>
      </c>
      <c r="G37" s="23">
        <v>2.6660000000000004</v>
      </c>
      <c r="H37" s="24">
        <f t="shared" si="2"/>
        <v>171.34381999999997</v>
      </c>
    </row>
    <row r="38" spans="1:8">
      <c r="A38" s="11" t="s">
        <v>24</v>
      </c>
      <c r="B38" s="22">
        <f t="shared" si="3"/>
        <v>26</v>
      </c>
      <c r="C38" s="17">
        <v>4450</v>
      </c>
      <c r="D38" s="17">
        <v>4459.5450000000001</v>
      </c>
      <c r="E38" s="18">
        <f t="shared" si="0"/>
        <v>0</v>
      </c>
      <c r="F38" s="11">
        <f t="shared" si="1"/>
        <v>0</v>
      </c>
      <c r="G38" s="23">
        <v>2.6660000000000004</v>
      </c>
      <c r="H38" s="24">
        <f t="shared" si="2"/>
        <v>0</v>
      </c>
    </row>
    <row r="39" spans="1:8">
      <c r="A39" s="11" t="s">
        <v>24</v>
      </c>
      <c r="B39" s="22">
        <f t="shared" si="3"/>
        <v>27</v>
      </c>
      <c r="C39" s="17">
        <v>4450</v>
      </c>
      <c r="D39" s="17">
        <v>4482.8389999999999</v>
      </c>
      <c r="E39" s="18">
        <f t="shared" si="0"/>
        <v>0</v>
      </c>
      <c r="F39" s="11">
        <f t="shared" si="1"/>
        <v>0</v>
      </c>
      <c r="G39" s="23">
        <v>2.6660000000000004</v>
      </c>
      <c r="H39" s="24">
        <f t="shared" si="2"/>
        <v>0</v>
      </c>
    </row>
    <row r="40" spans="1:8">
      <c r="A40" s="11" t="s">
        <v>24</v>
      </c>
      <c r="B40" s="22">
        <f t="shared" si="3"/>
        <v>28</v>
      </c>
      <c r="C40" s="17">
        <v>4450</v>
      </c>
      <c r="D40" s="17">
        <v>4554.8190000000004</v>
      </c>
      <c r="E40" s="18">
        <f t="shared" si="0"/>
        <v>0</v>
      </c>
      <c r="F40" s="11">
        <f t="shared" si="1"/>
        <v>0</v>
      </c>
      <c r="G40" s="23">
        <v>2.6660000000000004</v>
      </c>
      <c r="H40" s="24">
        <f t="shared" si="2"/>
        <v>0</v>
      </c>
    </row>
    <row r="41" spans="1:8">
      <c r="A41" s="11" t="s">
        <v>24</v>
      </c>
      <c r="B41" s="22">
        <f t="shared" si="3"/>
        <v>29</v>
      </c>
      <c r="C41" s="17">
        <v>4450</v>
      </c>
      <c r="D41" s="17">
        <v>4112.9359999999997</v>
      </c>
      <c r="E41" s="18">
        <f t="shared" si="0"/>
        <v>0</v>
      </c>
      <c r="F41" s="11">
        <f t="shared" si="1"/>
        <v>0</v>
      </c>
      <c r="G41" s="23">
        <v>2.6660000000000004</v>
      </c>
      <c r="H41" s="24">
        <f t="shared" si="2"/>
        <v>0</v>
      </c>
    </row>
    <row r="42" spans="1:8">
      <c r="A42" s="11" t="s">
        <v>24</v>
      </c>
      <c r="B42" s="22">
        <f t="shared" si="3"/>
        <v>30</v>
      </c>
      <c r="C42" s="17">
        <v>4450</v>
      </c>
      <c r="D42" s="17">
        <v>3964.973</v>
      </c>
      <c r="E42" s="18">
        <f t="shared" si="0"/>
        <v>40.027000000000044</v>
      </c>
      <c r="F42" s="11">
        <f t="shared" si="1"/>
        <v>0</v>
      </c>
      <c r="G42" s="23">
        <v>2.6660000000000004</v>
      </c>
      <c r="H42" s="24">
        <f t="shared" si="2"/>
        <v>106.71198200000013</v>
      </c>
    </row>
    <row r="43" spans="1:8">
      <c r="A43" s="11" t="s">
        <v>24</v>
      </c>
      <c r="B43" s="22">
        <f t="shared" si="3"/>
        <v>31</v>
      </c>
      <c r="C43" s="17">
        <v>4450</v>
      </c>
      <c r="D43" s="17">
        <v>3806.8690000000001</v>
      </c>
      <c r="E43" s="18">
        <f t="shared" si="0"/>
        <v>198.13099999999986</v>
      </c>
      <c r="F43" s="11">
        <f t="shared" si="1"/>
        <v>0</v>
      </c>
      <c r="G43" s="23">
        <v>2.6660000000000004</v>
      </c>
      <c r="H43" s="24">
        <f t="shared" si="2"/>
        <v>528.2172459999997</v>
      </c>
    </row>
    <row r="44" spans="1:8">
      <c r="A44" s="11" t="s">
        <v>25</v>
      </c>
      <c r="B44" s="22">
        <v>1</v>
      </c>
      <c r="C44" s="17">
        <v>0</v>
      </c>
      <c r="D44" s="17">
        <v>0</v>
      </c>
      <c r="E44" s="18">
        <f t="shared" si="0"/>
        <v>0</v>
      </c>
      <c r="F44" s="11">
        <f t="shared" si="1"/>
        <v>0</v>
      </c>
      <c r="G44" s="23">
        <v>3.0090000000000003</v>
      </c>
      <c r="H44" s="24">
        <f t="shared" si="2"/>
        <v>0</v>
      </c>
    </row>
    <row r="45" spans="1:8">
      <c r="A45" s="11" t="s">
        <v>25</v>
      </c>
      <c r="B45" s="22">
        <f>+B44+1</f>
        <v>2</v>
      </c>
      <c r="C45" s="17">
        <v>0</v>
      </c>
      <c r="D45" s="17">
        <v>0</v>
      </c>
      <c r="E45" s="18">
        <f t="shared" si="0"/>
        <v>0</v>
      </c>
      <c r="F45" s="11">
        <f t="shared" si="1"/>
        <v>0</v>
      </c>
      <c r="G45" s="23">
        <v>3.0090000000000003</v>
      </c>
      <c r="H45" s="24">
        <f t="shared" si="2"/>
        <v>0</v>
      </c>
    </row>
    <row r="46" spans="1:8">
      <c r="A46" s="11" t="s">
        <v>25</v>
      </c>
      <c r="B46" s="22">
        <f t="shared" ref="B46:B71" si="4">+B45+1</f>
        <v>3</v>
      </c>
      <c r="C46" s="17">
        <v>0</v>
      </c>
      <c r="D46" s="17">
        <v>0</v>
      </c>
      <c r="E46" s="18">
        <f t="shared" si="0"/>
        <v>0</v>
      </c>
      <c r="F46" s="11">
        <f t="shared" si="1"/>
        <v>0</v>
      </c>
      <c r="G46" s="23">
        <v>3.0090000000000003</v>
      </c>
      <c r="H46" s="24">
        <f t="shared" si="2"/>
        <v>0</v>
      </c>
    </row>
    <row r="47" spans="1:8">
      <c r="A47" s="11" t="s">
        <v>25</v>
      </c>
      <c r="B47" s="22">
        <f t="shared" si="4"/>
        <v>4</v>
      </c>
      <c r="C47" s="17">
        <v>0</v>
      </c>
      <c r="D47" s="17">
        <v>0</v>
      </c>
      <c r="E47" s="18">
        <f t="shared" si="0"/>
        <v>0</v>
      </c>
      <c r="F47" s="11">
        <f t="shared" si="1"/>
        <v>0</v>
      </c>
      <c r="G47" s="23">
        <v>3.0090000000000003</v>
      </c>
      <c r="H47" s="24">
        <f t="shared" si="2"/>
        <v>0</v>
      </c>
    </row>
    <row r="48" spans="1:8">
      <c r="A48" s="11" t="s">
        <v>25</v>
      </c>
      <c r="B48" s="22">
        <f t="shared" si="4"/>
        <v>5</v>
      </c>
      <c r="C48" s="17">
        <v>0</v>
      </c>
      <c r="D48" s="17">
        <v>0</v>
      </c>
      <c r="E48" s="18">
        <f t="shared" si="0"/>
        <v>0</v>
      </c>
      <c r="F48" s="11">
        <f t="shared" si="1"/>
        <v>0</v>
      </c>
      <c r="G48" s="23">
        <v>3.0090000000000003</v>
      </c>
      <c r="H48" s="24">
        <f t="shared" si="2"/>
        <v>0</v>
      </c>
    </row>
    <row r="49" spans="1:8">
      <c r="A49" s="11" t="s">
        <v>25</v>
      </c>
      <c r="B49" s="22">
        <f t="shared" si="4"/>
        <v>6</v>
      </c>
      <c r="C49" s="17">
        <v>0</v>
      </c>
      <c r="D49" s="17">
        <v>0</v>
      </c>
      <c r="E49" s="18">
        <f t="shared" si="0"/>
        <v>0</v>
      </c>
      <c r="F49" s="11">
        <f t="shared" si="1"/>
        <v>0</v>
      </c>
      <c r="G49" s="23">
        <v>3.0090000000000003</v>
      </c>
      <c r="H49" s="24">
        <f t="shared" si="2"/>
        <v>0</v>
      </c>
    </row>
    <row r="50" spans="1:8">
      <c r="A50" s="11" t="s">
        <v>25</v>
      </c>
      <c r="B50" s="22">
        <f t="shared" si="4"/>
        <v>7</v>
      </c>
      <c r="C50" s="17">
        <v>0</v>
      </c>
      <c r="D50" s="17">
        <v>0</v>
      </c>
      <c r="E50" s="18">
        <f t="shared" si="0"/>
        <v>0</v>
      </c>
      <c r="F50" s="11">
        <f t="shared" si="1"/>
        <v>0</v>
      </c>
      <c r="G50" s="23">
        <v>3.0090000000000003</v>
      </c>
      <c r="H50" s="24">
        <f t="shared" si="2"/>
        <v>0</v>
      </c>
    </row>
    <row r="51" spans="1:8">
      <c r="A51" s="11" t="s">
        <v>25</v>
      </c>
      <c r="B51" s="22">
        <f t="shared" si="4"/>
        <v>8</v>
      </c>
      <c r="C51" s="17">
        <v>0</v>
      </c>
      <c r="D51" s="17">
        <v>0</v>
      </c>
      <c r="E51" s="18">
        <f t="shared" si="0"/>
        <v>0</v>
      </c>
      <c r="F51" s="11">
        <f t="shared" si="1"/>
        <v>0</v>
      </c>
      <c r="G51" s="23">
        <v>3.0090000000000003</v>
      </c>
      <c r="H51" s="24">
        <f t="shared" si="2"/>
        <v>0</v>
      </c>
    </row>
    <row r="52" spans="1:8">
      <c r="A52" s="11" t="s">
        <v>25</v>
      </c>
      <c r="B52" s="22">
        <f t="shared" si="4"/>
        <v>9</v>
      </c>
      <c r="C52" s="17">
        <v>0</v>
      </c>
      <c r="D52" s="17">
        <v>0</v>
      </c>
      <c r="E52" s="18">
        <f t="shared" si="0"/>
        <v>0</v>
      </c>
      <c r="F52" s="11">
        <f t="shared" si="1"/>
        <v>0</v>
      </c>
      <c r="G52" s="23">
        <v>3.0090000000000003</v>
      </c>
      <c r="H52" s="24">
        <f t="shared" si="2"/>
        <v>0</v>
      </c>
    </row>
    <row r="53" spans="1:8">
      <c r="A53" s="11" t="s">
        <v>25</v>
      </c>
      <c r="B53" s="22">
        <f t="shared" si="4"/>
        <v>10</v>
      </c>
      <c r="C53" s="17">
        <v>0</v>
      </c>
      <c r="D53" s="17">
        <v>0</v>
      </c>
      <c r="E53" s="18">
        <f t="shared" si="0"/>
        <v>0</v>
      </c>
      <c r="F53" s="11">
        <f t="shared" si="1"/>
        <v>0</v>
      </c>
      <c r="G53" s="23">
        <v>3.0090000000000003</v>
      </c>
      <c r="H53" s="24">
        <f t="shared" si="2"/>
        <v>0</v>
      </c>
    </row>
    <row r="54" spans="1:8">
      <c r="A54" s="11" t="s">
        <v>25</v>
      </c>
      <c r="B54" s="22">
        <f t="shared" si="4"/>
        <v>11</v>
      </c>
      <c r="C54" s="17">
        <v>0</v>
      </c>
      <c r="D54" s="17">
        <v>0</v>
      </c>
      <c r="E54" s="18">
        <f t="shared" si="0"/>
        <v>0</v>
      </c>
      <c r="F54" s="11">
        <f t="shared" si="1"/>
        <v>0</v>
      </c>
      <c r="G54" s="23">
        <v>3.0090000000000003</v>
      </c>
      <c r="H54" s="24">
        <f t="shared" si="2"/>
        <v>0</v>
      </c>
    </row>
    <row r="55" spans="1:8">
      <c r="A55" s="11" t="s">
        <v>25</v>
      </c>
      <c r="B55" s="22">
        <f t="shared" si="4"/>
        <v>12</v>
      </c>
      <c r="C55" s="17">
        <v>0</v>
      </c>
      <c r="D55" s="17">
        <v>0</v>
      </c>
      <c r="E55" s="18">
        <f t="shared" si="0"/>
        <v>0</v>
      </c>
      <c r="F55" s="11">
        <f t="shared" si="1"/>
        <v>0</v>
      </c>
      <c r="G55" s="23">
        <v>3.0090000000000003</v>
      </c>
      <c r="H55" s="24">
        <f t="shared" si="2"/>
        <v>0</v>
      </c>
    </row>
    <row r="56" spans="1:8">
      <c r="A56" s="11" t="s">
        <v>25</v>
      </c>
      <c r="B56" s="22">
        <f t="shared" si="4"/>
        <v>13</v>
      </c>
      <c r="C56" s="17">
        <v>0</v>
      </c>
      <c r="D56" s="17">
        <v>0</v>
      </c>
      <c r="E56" s="18">
        <f t="shared" si="0"/>
        <v>0</v>
      </c>
      <c r="F56" s="11">
        <f t="shared" si="1"/>
        <v>0</v>
      </c>
      <c r="G56" s="23">
        <v>3.0090000000000003</v>
      </c>
      <c r="H56" s="24">
        <f t="shared" si="2"/>
        <v>0</v>
      </c>
    </row>
    <row r="57" spans="1:8">
      <c r="A57" s="11" t="s">
        <v>25</v>
      </c>
      <c r="B57" s="22">
        <f t="shared" si="4"/>
        <v>14</v>
      </c>
      <c r="C57" s="17">
        <v>0</v>
      </c>
      <c r="D57" s="17">
        <v>0</v>
      </c>
      <c r="E57" s="18">
        <f t="shared" si="0"/>
        <v>0</v>
      </c>
      <c r="F57" s="11">
        <f t="shared" si="1"/>
        <v>0</v>
      </c>
      <c r="G57" s="23">
        <v>3.0090000000000003</v>
      </c>
      <c r="H57" s="24">
        <f t="shared" si="2"/>
        <v>0</v>
      </c>
    </row>
    <row r="58" spans="1:8">
      <c r="A58" s="11" t="s">
        <v>25</v>
      </c>
      <c r="B58" s="22">
        <f t="shared" si="4"/>
        <v>15</v>
      </c>
      <c r="C58" s="17">
        <v>0</v>
      </c>
      <c r="D58" s="17">
        <v>0</v>
      </c>
      <c r="E58" s="18">
        <f t="shared" si="0"/>
        <v>0</v>
      </c>
      <c r="F58" s="11">
        <f t="shared" si="1"/>
        <v>0</v>
      </c>
      <c r="G58" s="23">
        <v>3.0090000000000003</v>
      </c>
      <c r="H58" s="24">
        <f t="shared" si="2"/>
        <v>0</v>
      </c>
    </row>
    <row r="59" spans="1:8">
      <c r="A59" s="11" t="s">
        <v>25</v>
      </c>
      <c r="B59" s="22">
        <f>+B58+1</f>
        <v>16</v>
      </c>
      <c r="C59" s="17">
        <v>0</v>
      </c>
      <c r="D59" s="17">
        <v>0</v>
      </c>
      <c r="E59" s="18">
        <f t="shared" si="0"/>
        <v>0</v>
      </c>
      <c r="F59" s="11">
        <f t="shared" si="1"/>
        <v>0</v>
      </c>
      <c r="G59" s="23">
        <v>3.0090000000000003</v>
      </c>
      <c r="H59" s="24">
        <f t="shared" si="2"/>
        <v>0</v>
      </c>
    </row>
    <row r="60" spans="1:8">
      <c r="A60" s="11" t="s">
        <v>25</v>
      </c>
      <c r="B60" s="22">
        <f t="shared" si="4"/>
        <v>17</v>
      </c>
      <c r="C60" s="17">
        <v>0</v>
      </c>
      <c r="D60" s="17">
        <v>0</v>
      </c>
      <c r="E60" s="18">
        <f t="shared" si="0"/>
        <v>0</v>
      </c>
      <c r="F60" s="11">
        <f t="shared" si="1"/>
        <v>0</v>
      </c>
      <c r="G60" s="23">
        <v>3.0090000000000003</v>
      </c>
      <c r="H60" s="24">
        <f t="shared" si="2"/>
        <v>0</v>
      </c>
    </row>
    <row r="61" spans="1:8">
      <c r="A61" s="11" t="s">
        <v>25</v>
      </c>
      <c r="B61" s="22">
        <f t="shared" si="4"/>
        <v>18</v>
      </c>
      <c r="C61" s="17">
        <v>0</v>
      </c>
      <c r="D61" s="17">
        <v>0</v>
      </c>
      <c r="E61" s="18">
        <f t="shared" si="0"/>
        <v>0</v>
      </c>
      <c r="F61" s="11">
        <f t="shared" si="1"/>
        <v>0</v>
      </c>
      <c r="G61" s="23">
        <v>3.0090000000000003</v>
      </c>
      <c r="H61" s="24">
        <f t="shared" si="2"/>
        <v>0</v>
      </c>
    </row>
    <row r="62" spans="1:8">
      <c r="A62" s="11" t="s">
        <v>25</v>
      </c>
      <c r="B62" s="22">
        <f t="shared" si="4"/>
        <v>19</v>
      </c>
      <c r="C62" s="17">
        <v>0</v>
      </c>
      <c r="D62" s="17">
        <v>0</v>
      </c>
      <c r="E62" s="18">
        <f t="shared" si="0"/>
        <v>0</v>
      </c>
      <c r="F62" s="11">
        <f t="shared" si="1"/>
        <v>0</v>
      </c>
      <c r="G62" s="23">
        <v>3.0090000000000003</v>
      </c>
      <c r="H62" s="24">
        <f t="shared" si="2"/>
        <v>0</v>
      </c>
    </row>
    <row r="63" spans="1:8">
      <c r="A63" s="11" t="s">
        <v>25</v>
      </c>
      <c r="B63" s="22">
        <f t="shared" si="4"/>
        <v>20</v>
      </c>
      <c r="C63" s="17">
        <v>0</v>
      </c>
      <c r="D63" s="17">
        <v>0</v>
      </c>
      <c r="E63" s="18">
        <f t="shared" si="0"/>
        <v>0</v>
      </c>
      <c r="F63" s="11">
        <f t="shared" si="1"/>
        <v>0</v>
      </c>
      <c r="G63" s="23">
        <v>3.0090000000000003</v>
      </c>
      <c r="H63" s="24">
        <f t="shared" si="2"/>
        <v>0</v>
      </c>
    </row>
    <row r="64" spans="1:8">
      <c r="A64" s="11" t="s">
        <v>25</v>
      </c>
      <c r="B64" s="22">
        <f t="shared" si="4"/>
        <v>21</v>
      </c>
      <c r="C64" s="17">
        <v>0</v>
      </c>
      <c r="D64" s="17">
        <v>0</v>
      </c>
      <c r="E64" s="18">
        <f t="shared" si="0"/>
        <v>0</v>
      </c>
      <c r="F64" s="11">
        <f t="shared" si="1"/>
        <v>0</v>
      </c>
      <c r="G64" s="23">
        <v>3.0090000000000003</v>
      </c>
      <c r="H64" s="24">
        <f t="shared" si="2"/>
        <v>0</v>
      </c>
    </row>
    <row r="65" spans="1:8">
      <c r="A65" s="11" t="s">
        <v>25</v>
      </c>
      <c r="B65" s="22">
        <f t="shared" si="4"/>
        <v>22</v>
      </c>
      <c r="C65" s="17">
        <v>0</v>
      </c>
      <c r="D65" s="17">
        <v>0</v>
      </c>
      <c r="E65" s="18">
        <f t="shared" si="0"/>
        <v>0</v>
      </c>
      <c r="F65" s="11">
        <f t="shared" si="1"/>
        <v>0</v>
      </c>
      <c r="G65" s="23">
        <v>3.0090000000000003</v>
      </c>
      <c r="H65" s="24">
        <f t="shared" si="2"/>
        <v>0</v>
      </c>
    </row>
    <row r="66" spans="1:8">
      <c r="A66" s="11" t="s">
        <v>25</v>
      </c>
      <c r="B66" s="22">
        <f t="shared" si="4"/>
        <v>23</v>
      </c>
      <c r="C66" s="17">
        <v>0</v>
      </c>
      <c r="D66" s="17">
        <v>0</v>
      </c>
      <c r="E66" s="18">
        <f t="shared" si="0"/>
        <v>0</v>
      </c>
      <c r="F66" s="11">
        <f t="shared" si="1"/>
        <v>0</v>
      </c>
      <c r="G66" s="23">
        <v>3.0090000000000003</v>
      </c>
      <c r="H66" s="24">
        <f t="shared" si="2"/>
        <v>0</v>
      </c>
    </row>
    <row r="67" spans="1:8">
      <c r="A67" s="11" t="s">
        <v>25</v>
      </c>
      <c r="B67" s="22">
        <f t="shared" si="4"/>
        <v>24</v>
      </c>
      <c r="C67" s="17">
        <v>0</v>
      </c>
      <c r="D67" s="17">
        <v>0</v>
      </c>
      <c r="E67" s="18">
        <f t="shared" si="0"/>
        <v>0</v>
      </c>
      <c r="F67" s="11">
        <f t="shared" si="1"/>
        <v>0</v>
      </c>
      <c r="G67" s="23">
        <v>3.0090000000000003</v>
      </c>
      <c r="H67" s="24">
        <f t="shared" si="2"/>
        <v>0</v>
      </c>
    </row>
    <row r="68" spans="1:8">
      <c r="A68" s="11" t="s">
        <v>25</v>
      </c>
      <c r="B68" s="22">
        <f t="shared" si="4"/>
        <v>25</v>
      </c>
      <c r="C68" s="17">
        <v>0</v>
      </c>
      <c r="D68" s="17">
        <v>0</v>
      </c>
      <c r="E68" s="18">
        <f t="shared" si="0"/>
        <v>0</v>
      </c>
      <c r="F68" s="11">
        <f t="shared" si="1"/>
        <v>0</v>
      </c>
      <c r="G68" s="23">
        <v>3.0090000000000003</v>
      </c>
      <c r="H68" s="24">
        <f t="shared" si="2"/>
        <v>0</v>
      </c>
    </row>
    <row r="69" spans="1:8">
      <c r="A69" s="11" t="s">
        <v>25</v>
      </c>
      <c r="B69" s="22">
        <f t="shared" si="4"/>
        <v>26</v>
      </c>
      <c r="C69" s="17">
        <v>0</v>
      </c>
      <c r="D69" s="17">
        <v>0</v>
      </c>
      <c r="E69" s="18">
        <f t="shared" si="0"/>
        <v>0</v>
      </c>
      <c r="F69" s="11">
        <f t="shared" si="1"/>
        <v>0</v>
      </c>
      <c r="G69" s="23">
        <v>3.0090000000000003</v>
      </c>
      <c r="H69" s="24">
        <f t="shared" si="2"/>
        <v>0</v>
      </c>
    </row>
    <row r="70" spans="1:8">
      <c r="A70" s="11" t="s">
        <v>25</v>
      </c>
      <c r="B70" s="22">
        <f t="shared" si="4"/>
        <v>27</v>
      </c>
      <c r="C70" s="17">
        <v>0</v>
      </c>
      <c r="D70" s="17">
        <v>0</v>
      </c>
      <c r="E70" s="18">
        <f t="shared" si="0"/>
        <v>0</v>
      </c>
      <c r="F70" s="11">
        <f t="shared" si="1"/>
        <v>0</v>
      </c>
      <c r="G70" s="23">
        <v>3.0090000000000003</v>
      </c>
      <c r="H70" s="24">
        <f t="shared" si="2"/>
        <v>0</v>
      </c>
    </row>
    <row r="71" spans="1:8">
      <c r="A71" s="11" t="s">
        <v>25</v>
      </c>
      <c r="B71" s="22">
        <f t="shared" si="4"/>
        <v>28</v>
      </c>
      <c r="C71" s="17">
        <v>0</v>
      </c>
      <c r="D71" s="17">
        <v>0</v>
      </c>
      <c r="E71" s="18">
        <f t="shared" si="0"/>
        <v>0</v>
      </c>
      <c r="F71" s="11">
        <f t="shared" si="1"/>
        <v>0</v>
      </c>
      <c r="G71" s="23">
        <v>3.0090000000000003</v>
      </c>
      <c r="H71" s="24">
        <f t="shared" si="2"/>
        <v>0</v>
      </c>
    </row>
    <row r="72" spans="1:8">
      <c r="A72" s="11" t="s">
        <v>26</v>
      </c>
      <c r="B72" s="22">
        <v>1</v>
      </c>
      <c r="C72" s="17">
        <v>820</v>
      </c>
      <c r="D72" s="17">
        <v>1535.7249999999999</v>
      </c>
      <c r="E72" s="18">
        <f t="shared" si="0"/>
        <v>0</v>
      </c>
      <c r="F72" s="11">
        <f t="shared" si="1"/>
        <v>674.72499999999991</v>
      </c>
      <c r="G72" s="23">
        <v>2.8350000000000004</v>
      </c>
      <c r="H72" s="24">
        <f t="shared" si="2"/>
        <v>1912.8453750000001</v>
      </c>
    </row>
    <row r="73" spans="1:8">
      <c r="A73" s="11" t="s">
        <v>26</v>
      </c>
      <c r="B73" s="22">
        <f>+B72+1</f>
        <v>2</v>
      </c>
      <c r="C73" s="17">
        <v>820</v>
      </c>
      <c r="D73" s="17">
        <v>961.41699999999992</v>
      </c>
      <c r="E73" s="18">
        <f t="shared" si="0"/>
        <v>0</v>
      </c>
      <c r="F73" s="11">
        <f t="shared" si="1"/>
        <v>100.41699999999992</v>
      </c>
      <c r="G73" s="23">
        <v>2.8350000000000004</v>
      </c>
      <c r="H73" s="24">
        <f t="shared" si="2"/>
        <v>284.68219499999981</v>
      </c>
    </row>
    <row r="74" spans="1:8">
      <c r="A74" s="11" t="s">
        <v>26</v>
      </c>
      <c r="B74" s="22">
        <f t="shared" ref="B74:B102" si="5">+B73+1</f>
        <v>3</v>
      </c>
      <c r="C74" s="17">
        <v>820</v>
      </c>
      <c r="D74" s="17">
        <v>824.09099999999989</v>
      </c>
      <c r="E74" s="18">
        <f t="shared" si="0"/>
        <v>0</v>
      </c>
      <c r="F74" s="11">
        <f t="shared" si="1"/>
        <v>0</v>
      </c>
      <c r="G74" s="23">
        <v>2.8350000000000004</v>
      </c>
      <c r="H74" s="24">
        <f t="shared" si="2"/>
        <v>0</v>
      </c>
    </row>
    <row r="75" spans="1:8">
      <c r="A75" s="11" t="s">
        <v>26</v>
      </c>
      <c r="B75" s="22">
        <f t="shared" si="5"/>
        <v>4</v>
      </c>
      <c r="C75" s="17">
        <v>820</v>
      </c>
      <c r="D75" s="17">
        <v>703.19999999999982</v>
      </c>
      <c r="E75" s="18">
        <f t="shared" si="0"/>
        <v>34.800000000000182</v>
      </c>
      <c r="F75" s="11">
        <f t="shared" si="1"/>
        <v>0</v>
      </c>
      <c r="G75" s="23">
        <v>2.8350000000000004</v>
      </c>
      <c r="H75" s="24">
        <f t="shared" si="2"/>
        <v>98.658000000000527</v>
      </c>
    </row>
    <row r="76" spans="1:8">
      <c r="A76" s="11" t="s">
        <v>26</v>
      </c>
      <c r="B76" s="22">
        <f t="shared" si="5"/>
        <v>5</v>
      </c>
      <c r="C76" s="17">
        <v>820</v>
      </c>
      <c r="D76" s="17">
        <v>598.99499999999989</v>
      </c>
      <c r="E76" s="18">
        <f t="shared" si="0"/>
        <v>139.00500000000011</v>
      </c>
      <c r="F76" s="11">
        <f t="shared" si="1"/>
        <v>0</v>
      </c>
      <c r="G76" s="23">
        <v>2.8350000000000004</v>
      </c>
      <c r="H76" s="24">
        <f t="shared" si="2"/>
        <v>394.07917500000036</v>
      </c>
    </row>
    <row r="77" spans="1:8">
      <c r="A77" s="11" t="s">
        <v>26</v>
      </c>
      <c r="B77" s="22">
        <f t="shared" si="5"/>
        <v>6</v>
      </c>
      <c r="C77" s="17">
        <v>820</v>
      </c>
      <c r="D77" s="17">
        <v>1078.6580000000004</v>
      </c>
      <c r="E77" s="18">
        <f t="shared" si="0"/>
        <v>0</v>
      </c>
      <c r="F77" s="11">
        <f t="shared" si="1"/>
        <v>217.65800000000036</v>
      </c>
      <c r="G77" s="23">
        <v>2.8350000000000004</v>
      </c>
      <c r="H77" s="24">
        <f t="shared" si="2"/>
        <v>617.06043000000113</v>
      </c>
    </row>
    <row r="78" spans="1:8">
      <c r="A78" s="11" t="s">
        <v>26</v>
      </c>
      <c r="B78" s="22">
        <f t="shared" si="5"/>
        <v>7</v>
      </c>
      <c r="C78" s="17">
        <v>820</v>
      </c>
      <c r="D78" s="17">
        <v>1272.692</v>
      </c>
      <c r="E78" s="18">
        <f t="shared" ref="E78:E102" si="6">IF(C78=0,0,IF(D78&gt;C78*0.9,0,IF(D78&lt;C78*0.9,C78*0.9-D78)))</f>
        <v>0</v>
      </c>
      <c r="F78" s="11">
        <f t="shared" ref="F78:F102" si="7">IF(C78=0,0,IF(D78&lt;C78*1.05,0,IF(D78&gt;C78*1.05,(C78*1.05-D78)*-1)))</f>
        <v>411.69200000000001</v>
      </c>
      <c r="G78" s="23">
        <v>2.8350000000000004</v>
      </c>
      <c r="H78" s="24">
        <f t="shared" ref="H78:H102" si="8">+E78*G78+F78*G78</f>
        <v>1167.1468200000002</v>
      </c>
    </row>
    <row r="79" spans="1:8">
      <c r="A79" s="11" t="s">
        <v>26</v>
      </c>
      <c r="B79" s="22">
        <f t="shared" si="5"/>
        <v>8</v>
      </c>
      <c r="C79" s="17">
        <v>820</v>
      </c>
      <c r="D79" s="17">
        <v>1082.076</v>
      </c>
      <c r="E79" s="18">
        <f t="shared" si="6"/>
        <v>0</v>
      </c>
      <c r="F79" s="11">
        <f t="shared" si="7"/>
        <v>221.07600000000002</v>
      </c>
      <c r="G79" s="23">
        <v>2.8350000000000004</v>
      </c>
      <c r="H79" s="24">
        <f t="shared" si="8"/>
        <v>626.7504600000002</v>
      </c>
    </row>
    <row r="80" spans="1:8">
      <c r="A80" s="11" t="s">
        <v>26</v>
      </c>
      <c r="B80" s="22">
        <f t="shared" si="5"/>
        <v>9</v>
      </c>
      <c r="C80" s="17">
        <v>820</v>
      </c>
      <c r="D80" s="17">
        <v>1088.355</v>
      </c>
      <c r="E80" s="18">
        <f t="shared" si="6"/>
        <v>0</v>
      </c>
      <c r="F80" s="11">
        <f t="shared" si="7"/>
        <v>227.35500000000002</v>
      </c>
      <c r="G80" s="23">
        <v>2.8350000000000004</v>
      </c>
      <c r="H80" s="24">
        <f t="shared" si="8"/>
        <v>644.55142500000011</v>
      </c>
    </row>
    <row r="81" spans="1:8">
      <c r="A81" s="11" t="s">
        <v>26</v>
      </c>
      <c r="B81" s="22">
        <f t="shared" si="5"/>
        <v>10</v>
      </c>
      <c r="C81" s="17">
        <v>820</v>
      </c>
      <c r="D81" s="17">
        <v>1521.8870000000002</v>
      </c>
      <c r="E81" s="18">
        <f t="shared" si="6"/>
        <v>0</v>
      </c>
      <c r="F81" s="11">
        <f t="shared" si="7"/>
        <v>660.88700000000017</v>
      </c>
      <c r="G81" s="23">
        <v>2.8350000000000004</v>
      </c>
      <c r="H81" s="24">
        <f t="shared" si="8"/>
        <v>1873.6146450000008</v>
      </c>
    </row>
    <row r="82" spans="1:8">
      <c r="A82" s="11" t="s">
        <v>26</v>
      </c>
      <c r="B82" s="22">
        <f t="shared" si="5"/>
        <v>11</v>
      </c>
      <c r="C82" s="17">
        <v>820</v>
      </c>
      <c r="D82" s="17">
        <v>1615.0070000000001</v>
      </c>
      <c r="E82" s="18">
        <f t="shared" si="6"/>
        <v>0</v>
      </c>
      <c r="F82" s="11">
        <f t="shared" si="7"/>
        <v>754.00700000000006</v>
      </c>
      <c r="G82" s="23">
        <v>2.8350000000000004</v>
      </c>
      <c r="H82" s="24">
        <f t="shared" si="8"/>
        <v>2137.6098450000004</v>
      </c>
    </row>
    <row r="83" spans="1:8">
      <c r="A83" s="11" t="s">
        <v>26</v>
      </c>
      <c r="B83" s="22">
        <f t="shared" si="5"/>
        <v>12</v>
      </c>
      <c r="C83" s="17">
        <v>820</v>
      </c>
      <c r="D83" s="17">
        <v>1237.067</v>
      </c>
      <c r="E83" s="18">
        <f t="shared" si="6"/>
        <v>0</v>
      </c>
      <c r="F83" s="11">
        <f t="shared" si="7"/>
        <v>376.06700000000001</v>
      </c>
      <c r="G83" s="23">
        <v>2.8350000000000004</v>
      </c>
      <c r="H83" s="24">
        <f t="shared" si="8"/>
        <v>1066.1499450000001</v>
      </c>
    </row>
    <row r="84" spans="1:8">
      <c r="A84" s="11" t="s">
        <v>26</v>
      </c>
      <c r="B84" s="22">
        <f t="shared" si="5"/>
        <v>13</v>
      </c>
      <c r="C84" s="17">
        <v>820</v>
      </c>
      <c r="D84" s="17">
        <v>1062.875</v>
      </c>
      <c r="E84" s="18">
        <f t="shared" si="6"/>
        <v>0</v>
      </c>
      <c r="F84" s="11">
        <f t="shared" si="7"/>
        <v>201.875</v>
      </c>
      <c r="G84" s="23">
        <v>2.8350000000000004</v>
      </c>
      <c r="H84" s="24">
        <f t="shared" si="8"/>
        <v>572.31562500000007</v>
      </c>
    </row>
    <row r="85" spans="1:8">
      <c r="A85" s="11" t="s">
        <v>26</v>
      </c>
      <c r="B85" s="22">
        <f t="shared" si="5"/>
        <v>14</v>
      </c>
      <c r="C85" s="17">
        <v>820</v>
      </c>
      <c r="D85" s="17">
        <v>279.27699999999959</v>
      </c>
      <c r="E85" s="18">
        <f t="shared" si="6"/>
        <v>458.72300000000041</v>
      </c>
      <c r="F85" s="11">
        <f t="shared" si="7"/>
        <v>0</v>
      </c>
      <c r="G85" s="23">
        <v>2.8350000000000004</v>
      </c>
      <c r="H85" s="24">
        <f t="shared" si="8"/>
        <v>1300.4797050000013</v>
      </c>
    </row>
    <row r="86" spans="1:8">
      <c r="A86" s="11" t="s">
        <v>26</v>
      </c>
      <c r="B86" s="22">
        <f t="shared" si="5"/>
        <v>15</v>
      </c>
      <c r="C86" s="17">
        <v>820</v>
      </c>
      <c r="D86" s="17">
        <v>1018.377</v>
      </c>
      <c r="E86" s="18">
        <f t="shared" si="6"/>
        <v>0</v>
      </c>
      <c r="F86" s="11">
        <f t="shared" si="7"/>
        <v>157.37699999999995</v>
      </c>
      <c r="G86" s="23">
        <v>2.8350000000000004</v>
      </c>
      <c r="H86" s="24">
        <f t="shared" si="8"/>
        <v>446.16379499999994</v>
      </c>
    </row>
    <row r="87" spans="1:8">
      <c r="A87" s="11" t="s">
        <v>26</v>
      </c>
      <c r="B87" s="22">
        <f t="shared" si="5"/>
        <v>16</v>
      </c>
      <c r="C87" s="17">
        <v>820</v>
      </c>
      <c r="D87" s="17">
        <v>1277.2449999999999</v>
      </c>
      <c r="E87" s="18">
        <f t="shared" si="6"/>
        <v>0</v>
      </c>
      <c r="F87" s="11">
        <f t="shared" si="7"/>
        <v>416.24499999999989</v>
      </c>
      <c r="G87" s="23">
        <v>2.8350000000000004</v>
      </c>
      <c r="H87" s="24">
        <f t="shared" si="8"/>
        <v>1180.0545749999999</v>
      </c>
    </row>
    <row r="88" spans="1:8">
      <c r="A88" s="11" t="s">
        <v>26</v>
      </c>
      <c r="B88" s="22">
        <f t="shared" si="5"/>
        <v>17</v>
      </c>
      <c r="C88" s="17">
        <v>820</v>
      </c>
      <c r="D88" s="17">
        <v>1317.7599999999998</v>
      </c>
      <c r="E88" s="18">
        <f t="shared" si="6"/>
        <v>0</v>
      </c>
      <c r="F88" s="11">
        <f t="shared" si="7"/>
        <v>456.75999999999976</v>
      </c>
      <c r="G88" s="23">
        <v>2.8350000000000004</v>
      </c>
      <c r="H88" s="24">
        <f t="shared" si="8"/>
        <v>1294.9145999999996</v>
      </c>
    </row>
    <row r="89" spans="1:8">
      <c r="A89" s="11" t="s">
        <v>26</v>
      </c>
      <c r="B89" s="22">
        <f t="shared" si="5"/>
        <v>18</v>
      </c>
      <c r="C89" s="17">
        <v>820</v>
      </c>
      <c r="D89" s="17">
        <v>1378.5039999999999</v>
      </c>
      <c r="E89" s="18">
        <f t="shared" si="6"/>
        <v>0</v>
      </c>
      <c r="F89" s="11">
        <f t="shared" si="7"/>
        <v>517.50399999999991</v>
      </c>
      <c r="G89" s="23">
        <v>2.8350000000000004</v>
      </c>
      <c r="H89" s="24">
        <f t="shared" si="8"/>
        <v>1467.12384</v>
      </c>
    </row>
    <row r="90" spans="1:8">
      <c r="A90" s="11" t="s">
        <v>26</v>
      </c>
      <c r="B90" s="22">
        <f t="shared" si="5"/>
        <v>19</v>
      </c>
      <c r="C90" s="17">
        <v>820</v>
      </c>
      <c r="D90" s="17">
        <v>1227.8449999999998</v>
      </c>
      <c r="E90" s="18">
        <f t="shared" si="6"/>
        <v>0</v>
      </c>
      <c r="F90" s="11">
        <f t="shared" si="7"/>
        <v>366.8449999999998</v>
      </c>
      <c r="G90" s="23">
        <v>2.8350000000000004</v>
      </c>
      <c r="H90" s="24">
        <f t="shared" si="8"/>
        <v>1040.0055749999997</v>
      </c>
    </row>
    <row r="91" spans="1:8">
      <c r="A91" s="11" t="s">
        <v>26</v>
      </c>
      <c r="B91" s="22">
        <f t="shared" si="5"/>
        <v>20</v>
      </c>
      <c r="C91" s="17">
        <v>820</v>
      </c>
      <c r="D91" s="17">
        <v>1073.895</v>
      </c>
      <c r="E91" s="18">
        <f t="shared" si="6"/>
        <v>0</v>
      </c>
      <c r="F91" s="11">
        <f t="shared" si="7"/>
        <v>212.89499999999998</v>
      </c>
      <c r="G91" s="23">
        <v>2.8350000000000004</v>
      </c>
      <c r="H91" s="24">
        <f t="shared" si="8"/>
        <v>603.55732499999999</v>
      </c>
    </row>
    <row r="92" spans="1:8">
      <c r="A92" s="11" t="s">
        <v>26</v>
      </c>
      <c r="B92" s="22">
        <f t="shared" si="5"/>
        <v>21</v>
      </c>
      <c r="C92" s="17">
        <v>820</v>
      </c>
      <c r="D92" s="17">
        <v>1234.4500000000003</v>
      </c>
      <c r="E92" s="18">
        <f t="shared" si="6"/>
        <v>0</v>
      </c>
      <c r="F92" s="11">
        <f t="shared" si="7"/>
        <v>373.45000000000027</v>
      </c>
      <c r="G92" s="23">
        <v>2.8350000000000004</v>
      </c>
      <c r="H92" s="24">
        <f t="shared" si="8"/>
        <v>1058.7307500000009</v>
      </c>
    </row>
    <row r="93" spans="1:8">
      <c r="A93" s="11" t="s">
        <v>26</v>
      </c>
      <c r="B93" s="22">
        <f t="shared" si="5"/>
        <v>22</v>
      </c>
      <c r="C93" s="17">
        <v>820</v>
      </c>
      <c r="D93" s="17">
        <v>1480.395</v>
      </c>
      <c r="E93" s="18">
        <f t="shared" si="6"/>
        <v>0</v>
      </c>
      <c r="F93" s="11">
        <f t="shared" si="7"/>
        <v>619.39499999999998</v>
      </c>
      <c r="G93" s="23">
        <v>2.8350000000000004</v>
      </c>
      <c r="H93" s="24">
        <f t="shared" si="8"/>
        <v>1755.9848250000002</v>
      </c>
    </row>
    <row r="94" spans="1:8">
      <c r="A94" s="11" t="s">
        <v>26</v>
      </c>
      <c r="B94" s="22">
        <f t="shared" si="5"/>
        <v>23</v>
      </c>
      <c r="C94" s="17">
        <v>820</v>
      </c>
      <c r="D94" s="17">
        <v>1378.4409999999998</v>
      </c>
      <c r="E94" s="18">
        <f t="shared" si="6"/>
        <v>0</v>
      </c>
      <c r="F94" s="11">
        <f t="shared" si="7"/>
        <v>517.4409999999998</v>
      </c>
      <c r="G94" s="23">
        <v>2.8350000000000004</v>
      </c>
      <c r="H94" s="24">
        <f t="shared" si="8"/>
        <v>1466.9452349999997</v>
      </c>
    </row>
    <row r="95" spans="1:8">
      <c r="A95" s="11" t="s">
        <v>26</v>
      </c>
      <c r="B95" s="22">
        <f t="shared" si="5"/>
        <v>24</v>
      </c>
      <c r="C95" s="17">
        <v>820</v>
      </c>
      <c r="D95" s="17">
        <v>1466.5259999999998</v>
      </c>
      <c r="E95" s="18">
        <f t="shared" si="6"/>
        <v>0</v>
      </c>
      <c r="F95" s="11">
        <f t="shared" si="7"/>
        <v>605.52599999999984</v>
      </c>
      <c r="G95" s="23">
        <v>2.8350000000000004</v>
      </c>
      <c r="H95" s="24">
        <f t="shared" si="8"/>
        <v>1716.6662099999999</v>
      </c>
    </row>
    <row r="96" spans="1:8">
      <c r="A96" s="11" t="s">
        <v>26</v>
      </c>
      <c r="B96" s="22">
        <f t="shared" si="5"/>
        <v>25</v>
      </c>
      <c r="C96" s="17">
        <v>820</v>
      </c>
      <c r="D96" s="17">
        <v>1256.5510000000004</v>
      </c>
      <c r="E96" s="18">
        <f t="shared" si="6"/>
        <v>0</v>
      </c>
      <c r="F96" s="11">
        <f t="shared" si="7"/>
        <v>395.55100000000039</v>
      </c>
      <c r="G96" s="23">
        <v>2.8350000000000004</v>
      </c>
      <c r="H96" s="24">
        <f t="shared" si="8"/>
        <v>1121.3870850000012</v>
      </c>
    </row>
    <row r="97" spans="1:8">
      <c r="A97" s="11" t="s">
        <v>26</v>
      </c>
      <c r="B97" s="22">
        <f t="shared" si="5"/>
        <v>26</v>
      </c>
      <c r="C97" s="17">
        <v>820</v>
      </c>
      <c r="D97" s="17">
        <v>979.98500000000013</v>
      </c>
      <c r="E97" s="18">
        <f t="shared" si="6"/>
        <v>0</v>
      </c>
      <c r="F97" s="11">
        <f t="shared" si="7"/>
        <v>118.98500000000013</v>
      </c>
      <c r="G97" s="23">
        <v>2.8350000000000004</v>
      </c>
      <c r="H97" s="24">
        <f t="shared" si="8"/>
        <v>337.3224750000004</v>
      </c>
    </row>
    <row r="98" spans="1:8">
      <c r="A98" s="11" t="s">
        <v>26</v>
      </c>
      <c r="B98" s="22">
        <f t="shared" si="5"/>
        <v>27</v>
      </c>
      <c r="C98" s="17">
        <v>820</v>
      </c>
      <c r="D98" s="17">
        <v>492.21599999999989</v>
      </c>
      <c r="E98" s="18">
        <f t="shared" si="6"/>
        <v>245.78400000000011</v>
      </c>
      <c r="F98" s="11">
        <f t="shared" si="7"/>
        <v>0</v>
      </c>
      <c r="G98" s="23">
        <v>2.8350000000000004</v>
      </c>
      <c r="H98" s="24">
        <f t="shared" si="8"/>
        <v>696.79764000000046</v>
      </c>
    </row>
    <row r="99" spans="1:8">
      <c r="A99" s="11" t="s">
        <v>26</v>
      </c>
      <c r="B99" s="22">
        <f t="shared" si="5"/>
        <v>28</v>
      </c>
      <c r="C99" s="17">
        <v>820</v>
      </c>
      <c r="D99" s="17">
        <v>568.36599999999999</v>
      </c>
      <c r="E99" s="18">
        <f t="shared" si="6"/>
        <v>169.63400000000001</v>
      </c>
      <c r="F99" s="11">
        <f t="shared" si="7"/>
        <v>0</v>
      </c>
      <c r="G99" s="23">
        <v>2.8350000000000004</v>
      </c>
      <c r="H99" s="24">
        <f t="shared" si="8"/>
        <v>480.91239000000013</v>
      </c>
    </row>
    <row r="100" spans="1:8">
      <c r="A100" s="11" t="s">
        <v>26</v>
      </c>
      <c r="B100" s="22">
        <f t="shared" si="5"/>
        <v>29</v>
      </c>
      <c r="C100" s="17">
        <v>820</v>
      </c>
      <c r="D100" s="17">
        <v>637.39699999999993</v>
      </c>
      <c r="E100" s="18">
        <f t="shared" si="6"/>
        <v>100.60300000000007</v>
      </c>
      <c r="F100" s="11">
        <f t="shared" si="7"/>
        <v>0</v>
      </c>
      <c r="G100" s="23">
        <v>2.8350000000000004</v>
      </c>
      <c r="H100" s="24">
        <f t="shared" si="8"/>
        <v>285.20950500000021</v>
      </c>
    </row>
    <row r="101" spans="1:8">
      <c r="A101" s="11" t="s">
        <v>26</v>
      </c>
      <c r="B101" s="22">
        <f t="shared" si="5"/>
        <v>30</v>
      </c>
      <c r="C101" s="17">
        <v>820</v>
      </c>
      <c r="D101" s="17">
        <v>587.37699999999995</v>
      </c>
      <c r="E101" s="18">
        <f t="shared" si="6"/>
        <v>150.62300000000005</v>
      </c>
      <c r="F101" s="11">
        <f t="shared" si="7"/>
        <v>0</v>
      </c>
      <c r="G101" s="23">
        <v>2.8350000000000004</v>
      </c>
      <c r="H101" s="24">
        <f t="shared" si="8"/>
        <v>427.01620500000018</v>
      </c>
    </row>
    <row r="102" spans="1:8">
      <c r="A102" s="11" t="s">
        <v>26</v>
      </c>
      <c r="B102" s="22">
        <f t="shared" si="5"/>
        <v>31</v>
      </c>
      <c r="C102" s="17">
        <v>820</v>
      </c>
      <c r="D102" s="17">
        <v>534.88599999999997</v>
      </c>
      <c r="E102" s="18">
        <f t="shared" si="6"/>
        <v>203.11400000000003</v>
      </c>
      <c r="F102" s="11">
        <f t="shared" si="7"/>
        <v>0</v>
      </c>
      <c r="G102" s="23">
        <v>2.8350000000000004</v>
      </c>
      <c r="H102" s="24">
        <f t="shared" si="8"/>
        <v>575.82819000000018</v>
      </c>
    </row>
    <row r="103" spans="1:8">
      <c r="H103" s="25"/>
    </row>
    <row r="104" spans="1:8">
      <c r="H104" s="26"/>
    </row>
  </sheetData>
  <mergeCells count="4">
    <mergeCell ref="A1:D1"/>
    <mergeCell ref="A4:D4"/>
    <mergeCell ref="A11:A12"/>
    <mergeCell ref="B11:B12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Плевен Пер. 01.01-31.03.2021 г.</vt:lpstr>
      <vt:lpstr>Приложение №1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2021-04-14T08:09:05Z</cp:lastPrinted>
  <dcterms:created xsi:type="dcterms:W3CDTF">2020-04-03T06:22:14Z</dcterms:created>
  <dcterms:modified xsi:type="dcterms:W3CDTF">2021-04-14T08:09:46Z</dcterms:modified>
</cp:coreProperties>
</file>