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-122" yWindow="-122" windowWidth="23040" windowHeight="14482" tabRatio="661"/>
  </bookViews>
  <sheets>
    <sheet name="ОБОРОТИ ПО КОРЕСПОНДЕНЦИИ" sheetId="1" r:id="rId1"/>
  </sheets>
  <calcPr calcId="125725"/>
</workbook>
</file>

<file path=xl/calcChain.xml><?xml version="1.0" encoding="utf-8"?>
<calcChain xmlns="http://schemas.openxmlformats.org/spreadsheetml/2006/main">
  <c r="I21" i="1"/>
  <c r="C19" l="1"/>
  <c r="E12" s="1"/>
  <c r="C31"/>
  <c r="E16" l="1"/>
  <c r="C10"/>
  <c r="E13"/>
  <c r="E15" l="1"/>
  <c r="E17"/>
  <c r="C30"/>
  <c r="C32" l="1"/>
  <c r="D32" s="1"/>
</calcChain>
</file>

<file path=xl/sharedStrings.xml><?xml version="1.0" encoding="utf-8"?>
<sst xmlns="http://schemas.openxmlformats.org/spreadsheetml/2006/main" count="48" uniqueCount="44">
  <si>
    <t>Протоколи за прихващане с :</t>
  </si>
  <si>
    <t>Контрагент</t>
  </si>
  <si>
    <t>Сума</t>
  </si>
  <si>
    <t xml:space="preserve">                     </t>
  </si>
  <si>
    <t xml:space="preserve">Постъпления </t>
  </si>
  <si>
    <t xml:space="preserve">                                        </t>
  </si>
  <si>
    <t xml:space="preserve">Протоколи за прихващане </t>
  </si>
  <si>
    <t>Търг. Контрагенти</t>
  </si>
  <si>
    <t>+</t>
  </si>
  <si>
    <t>ОБЩО :</t>
  </si>
  <si>
    <t>Юробанк България АД</t>
  </si>
  <si>
    <t>Общо  по банки:</t>
  </si>
  <si>
    <t xml:space="preserve">         Общо        Кт- 411</t>
  </si>
  <si>
    <t>( лв.)</t>
  </si>
  <si>
    <t xml:space="preserve">Общо постъпления : </t>
  </si>
  <si>
    <t>Процент:</t>
  </si>
  <si>
    <t>Комет Инвест</t>
  </si>
  <si>
    <t xml:space="preserve">Пощенска </t>
  </si>
  <si>
    <t xml:space="preserve">ТИБИЕЛ ЕООД </t>
  </si>
  <si>
    <t xml:space="preserve">СПРАВКА ЗА ОБОРОТИ   КЛИЕНТИ ЗА ПЕРИОДА </t>
  </si>
  <si>
    <t xml:space="preserve">ОБЩИНСКА БАНКА АД </t>
  </si>
  <si>
    <t>503-1</t>
  </si>
  <si>
    <t>503-9</t>
  </si>
  <si>
    <t>504-3</t>
  </si>
  <si>
    <t>504-7</t>
  </si>
  <si>
    <t>BCR ROAMANIA</t>
  </si>
  <si>
    <t xml:space="preserve">НОМАД ЕНЕРДЖИ КЪМПАНИ ЕООД </t>
  </si>
  <si>
    <t>Обороти през Общинска банка :</t>
  </si>
  <si>
    <t xml:space="preserve">Изготвил :   ЖАНА ГЪЛЪБОВА </t>
  </si>
  <si>
    <t>За месец : февруари  2023</t>
  </si>
  <si>
    <t>504-4</t>
  </si>
  <si>
    <t>КОМПЕСАЦИИ ПО РМС 739</t>
  </si>
  <si>
    <t xml:space="preserve">АЙ ВИ ПИ </t>
  </si>
  <si>
    <t>ТФ ПЕРНИК</t>
  </si>
  <si>
    <t>ФОРЕСТ КЛЪБ</t>
  </si>
  <si>
    <t xml:space="preserve">КОУЛ ЕНЕРДЖИ </t>
  </si>
  <si>
    <t>За периода 01.04.2022 - 30.06.2022</t>
  </si>
  <si>
    <t>ТБД ТОВАРНИ ПРЕВОЗИ</t>
  </si>
  <si>
    <t>ТЕЦ БОБОВ ДОЛ</t>
  </si>
  <si>
    <t>МИНА БЕЛИ БРЕГ</t>
  </si>
  <si>
    <t>БРИКЕЛ</t>
  </si>
  <si>
    <t>ХИЙТ ЕНЕРДЖИ</t>
  </si>
  <si>
    <t>МИН ИНДЪСТРИ</t>
  </si>
  <si>
    <t>МИНА СТАНЯНЦИ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</si>
</sst>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#,##0.0000000000"/>
  </numFmts>
  <fonts count="8">
    <font>
      <sz val="10"/>
      <color indexed="8"/>
      <name val="MS Sans Serif"/>
      <family val="2"/>
      <charset val="204"/>
    </font>
    <font>
      <sz val="10"/>
      <color indexed="8"/>
      <name val="MS Sans Serif"/>
      <family val="2"/>
      <charset val="204"/>
    </font>
    <font>
      <sz val="10"/>
      <color indexed="8"/>
      <name val="Bahnschrift SemiBold SemiConden"/>
      <family val="2"/>
      <charset val="204"/>
    </font>
    <font>
      <b/>
      <sz val="12"/>
      <color indexed="8"/>
      <name val="Bahnschrift SemiBold SemiConden"/>
      <family val="2"/>
      <charset val="204"/>
    </font>
    <font>
      <sz val="9.9499999999999993"/>
      <color indexed="8"/>
      <name val="Bahnschrift SemiBold SemiConden"/>
      <family val="2"/>
      <charset val="204"/>
    </font>
    <font>
      <b/>
      <sz val="10"/>
      <color indexed="8"/>
      <name val="Bahnschrift SemiBold SemiConden"/>
      <family val="2"/>
      <charset val="204"/>
    </font>
    <font>
      <sz val="10"/>
      <color indexed="10"/>
      <name val="Bahnschrift SemiBold SemiConden"/>
      <family val="2"/>
      <charset val="204"/>
    </font>
    <font>
      <sz val="10"/>
      <name val="Bahnschrift SemiBold SemiConde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2" fillId="2" borderId="4" xfId="0" applyFont="1" applyFill="1" applyBorder="1" applyAlignment="1">
      <alignment horizontal="left"/>
    </xf>
    <xf numFmtId="0" fontId="2" fillId="2" borderId="0" xfId="0" applyFont="1" applyFill="1"/>
    <xf numFmtId="0" fontId="2" fillId="2" borderId="5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4" fontId="2" fillId="0" borderId="6" xfId="0" applyNumberFormat="1" applyFont="1" applyBorder="1"/>
    <xf numFmtId="0" fontId="2" fillId="2" borderId="4" xfId="0" applyFont="1" applyFill="1" applyBorder="1"/>
    <xf numFmtId="0" fontId="5" fillId="2" borderId="0" xfId="0" applyFont="1" applyFill="1"/>
    <xf numFmtId="0" fontId="2" fillId="2" borderId="6" xfId="0" applyFont="1" applyFill="1" applyBorder="1"/>
    <xf numFmtId="4" fontId="6" fillId="0" borderId="7" xfId="0" applyNumberFormat="1" applyFont="1" applyBorder="1"/>
    <xf numFmtId="0" fontId="2" fillId="0" borderId="4" xfId="0" applyFont="1" applyBorder="1"/>
    <xf numFmtId="164" fontId="5" fillId="0" borderId="5" xfId="1" applyNumberFormat="1" applyFont="1" applyFill="1" applyBorder="1" applyAlignment="1" applyProtection="1"/>
    <xf numFmtId="9" fontId="2" fillId="0" borderId="5" xfId="1" applyFont="1" applyFill="1" applyBorder="1" applyAlignment="1" applyProtection="1"/>
    <xf numFmtId="164" fontId="2" fillId="0" borderId="5" xfId="1" applyNumberFormat="1" applyFont="1" applyFill="1" applyBorder="1" applyAlignment="1" applyProtection="1"/>
    <xf numFmtId="0" fontId="5" fillId="0" borderId="0" xfId="0" applyFont="1"/>
    <xf numFmtId="4" fontId="5" fillId="0" borderId="6" xfId="0" applyNumberFormat="1" applyFont="1" applyBorder="1" applyAlignment="1">
      <alignment vertical="center"/>
    </xf>
    <xf numFmtId="0" fontId="2" fillId="0" borderId="8" xfId="0" applyFont="1" applyBorder="1"/>
    <xf numFmtId="4" fontId="2" fillId="0" borderId="7" xfId="0" applyNumberFormat="1" applyFont="1" applyBorder="1"/>
    <xf numFmtId="0" fontId="2" fillId="0" borderId="7" xfId="0" applyFont="1" applyBorder="1"/>
    <xf numFmtId="0" fontId="2" fillId="0" borderId="9" xfId="0" applyFont="1" applyBorder="1"/>
    <xf numFmtId="3" fontId="2" fillId="0" borderId="0" xfId="0" applyNumberFormat="1" applyFont="1"/>
    <xf numFmtId="0" fontId="5" fillId="0" borderId="6" xfId="0" applyFont="1" applyBorder="1"/>
    <xf numFmtId="4" fontId="5" fillId="0" borderId="6" xfId="0" applyNumberFormat="1" applyFont="1" applyBorder="1"/>
    <xf numFmtId="9" fontId="2" fillId="0" borderId="0" xfId="0" applyNumberFormat="1" applyFont="1"/>
    <xf numFmtId="165" fontId="2" fillId="0" borderId="0" xfId="0" applyNumberFormat="1" applyFont="1"/>
    <xf numFmtId="0" fontId="2" fillId="0" borderId="4" xfId="0" applyFont="1" applyFill="1" applyBorder="1"/>
    <xf numFmtId="0" fontId="2" fillId="0" borderId="0" xfId="0" applyFont="1" applyFill="1"/>
    <xf numFmtId="4" fontId="5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7" fillId="0" borderId="6" xfId="0" applyFont="1" applyBorder="1"/>
    <xf numFmtId="4" fontId="6" fillId="0" borderId="6" xfId="0" applyNumberFormat="1" applyFont="1" applyBorder="1"/>
  </cellXfs>
  <cellStyles count="2">
    <cellStyle name="Нормален" xfId="0" builtinId="0"/>
    <cellStyle name="Процент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topLeftCell="A4" zoomScale="110" workbookViewId="0">
      <selection activeCell="D30" sqref="D28:D30"/>
    </sheetView>
  </sheetViews>
  <sheetFormatPr defaultColWidth="11.42578125" defaultRowHeight="12.9"/>
  <cols>
    <col min="1" max="1" width="27.28515625" style="1" customWidth="1"/>
    <col min="2" max="2" width="2.85546875" style="1" customWidth="1"/>
    <col min="3" max="3" width="17.85546875" style="1" customWidth="1"/>
    <col min="4" max="4" width="36.85546875" style="1" bestFit="1" customWidth="1"/>
    <col min="5" max="5" width="13.42578125" style="1" customWidth="1"/>
    <col min="6" max="6" width="3.5703125" style="1" customWidth="1"/>
    <col min="7" max="7" width="11.42578125" style="1" customWidth="1"/>
    <col min="8" max="8" width="37.5703125" style="1" customWidth="1"/>
    <col min="9" max="9" width="19.28515625" style="1" customWidth="1"/>
    <col min="10" max="16384" width="11.42578125" style="1"/>
  </cols>
  <sheetData>
    <row r="1" spans="1:9">
      <c r="A1" s="1" t="s">
        <v>18</v>
      </c>
    </row>
    <row r="3" spans="1:9" ht="12.75" customHeight="1">
      <c r="A3" s="1" t="s">
        <v>29</v>
      </c>
      <c r="H3" s="1" t="s">
        <v>0</v>
      </c>
    </row>
    <row r="4" spans="1:9" ht="15.65">
      <c r="A4" s="2" t="s">
        <v>19</v>
      </c>
      <c r="B4" s="3"/>
      <c r="C4" s="3"/>
      <c r="D4" s="3"/>
      <c r="E4" s="4"/>
    </row>
    <row r="5" spans="1:9" ht="9" customHeight="1">
      <c r="A5" s="5"/>
      <c r="B5" s="6"/>
      <c r="C5" s="6"/>
      <c r="D5" s="6"/>
      <c r="E5" s="7"/>
    </row>
    <row r="6" spans="1:9">
      <c r="A6" s="5"/>
      <c r="B6" s="6"/>
      <c r="C6" s="6"/>
      <c r="D6" s="6"/>
      <c r="E6" s="7"/>
      <c r="H6" s="8" t="s">
        <v>1</v>
      </c>
      <c r="I6" s="8" t="s">
        <v>2</v>
      </c>
    </row>
    <row r="7" spans="1:9">
      <c r="A7" s="9" t="s">
        <v>36</v>
      </c>
      <c r="C7" s="6"/>
      <c r="D7" s="6"/>
      <c r="E7" s="10"/>
      <c r="H7" s="36" t="s">
        <v>16</v>
      </c>
      <c r="I7" s="12"/>
    </row>
    <row r="8" spans="1:9" ht="13.6">
      <c r="A8" s="13" t="s">
        <v>3</v>
      </c>
      <c r="B8" s="6"/>
      <c r="C8" s="14" t="s">
        <v>4</v>
      </c>
      <c r="D8" s="6" t="s">
        <v>5</v>
      </c>
      <c r="E8" s="7"/>
      <c r="H8" s="11" t="s">
        <v>26</v>
      </c>
      <c r="I8" s="12">
        <v>58991.67</v>
      </c>
    </row>
    <row r="9" spans="1:9">
      <c r="A9" s="13"/>
      <c r="B9" s="6"/>
      <c r="C9" s="6"/>
      <c r="D9" s="6"/>
      <c r="E9" s="7"/>
      <c r="H9" s="11" t="s">
        <v>31</v>
      </c>
      <c r="I9" s="12">
        <v>6824762.6500000004</v>
      </c>
    </row>
    <row r="10" spans="1:9">
      <c r="A10" s="11" t="s">
        <v>6</v>
      </c>
      <c r="B10" s="15"/>
      <c r="C10" s="37">
        <f>C20-C19</f>
        <v>58982612.930000022</v>
      </c>
      <c r="D10" s="15" t="s">
        <v>7</v>
      </c>
      <c r="E10" s="10"/>
      <c r="H10" s="11" t="s">
        <v>32</v>
      </c>
      <c r="I10" s="12"/>
    </row>
    <row r="11" spans="1:9" ht="16.3" customHeight="1">
      <c r="A11" s="17"/>
      <c r="E11" s="10"/>
      <c r="H11" s="11" t="s">
        <v>33</v>
      </c>
      <c r="I11" s="12"/>
    </row>
    <row r="12" spans="1:9" ht="13.6">
      <c r="A12" s="32" t="s">
        <v>21</v>
      </c>
      <c r="B12" s="33"/>
      <c r="C12" s="34">
        <v>58431345.549999997</v>
      </c>
      <c r="D12" s="33" t="s">
        <v>20</v>
      </c>
      <c r="E12" s="18">
        <f>C12/C19</f>
        <v>0.66524256662655423</v>
      </c>
      <c r="F12" s="1" t="s">
        <v>8</v>
      </c>
      <c r="H12" s="11" t="s">
        <v>34</v>
      </c>
      <c r="I12" s="11"/>
    </row>
    <row r="13" spans="1:9" ht="13.6">
      <c r="A13" s="32" t="s">
        <v>22</v>
      </c>
      <c r="B13" s="33"/>
      <c r="C13" s="34">
        <v>19678727.18</v>
      </c>
      <c r="D13" s="33" t="s">
        <v>10</v>
      </c>
      <c r="E13" s="19">
        <f>C13/C19</f>
        <v>0.22404288064810679</v>
      </c>
      <c r="H13" s="11" t="s">
        <v>35</v>
      </c>
      <c r="I13" s="11"/>
    </row>
    <row r="14" spans="1:9" ht="13.6">
      <c r="A14" s="32"/>
      <c r="B14" s="33"/>
      <c r="C14" s="34"/>
      <c r="D14" s="33"/>
      <c r="E14" s="19"/>
      <c r="H14" s="11" t="s">
        <v>37</v>
      </c>
      <c r="I14" s="11">
        <v>875799.77</v>
      </c>
    </row>
    <row r="15" spans="1:9" ht="13.6">
      <c r="A15" s="32" t="s">
        <v>23</v>
      </c>
      <c r="B15" s="33"/>
      <c r="C15" s="34">
        <v>9718842.6699999999</v>
      </c>
      <c r="D15" s="33" t="s">
        <v>20</v>
      </c>
      <c r="E15" s="18">
        <f>C15/C19</f>
        <v>0.1106493061484954</v>
      </c>
      <c r="F15" s="1" t="s">
        <v>8</v>
      </c>
      <c r="H15" s="11" t="s">
        <v>38</v>
      </c>
      <c r="I15" s="11">
        <v>44361459.600000001</v>
      </c>
    </row>
    <row r="16" spans="1:9" ht="13.6">
      <c r="A16" s="32" t="s">
        <v>30</v>
      </c>
      <c r="B16" s="33"/>
      <c r="C16" s="34">
        <v>5730.91</v>
      </c>
      <c r="D16" s="33" t="s">
        <v>10</v>
      </c>
      <c r="E16" s="20">
        <f>C16/C19</f>
        <v>6.5246576843647344E-5</v>
      </c>
      <c r="H16" s="11" t="s">
        <v>39</v>
      </c>
      <c r="I16" s="11">
        <v>1002160</v>
      </c>
    </row>
    <row r="17" spans="1:9" s="6" customFormat="1" ht="13.6">
      <c r="A17" s="32" t="s">
        <v>24</v>
      </c>
      <c r="B17" s="33"/>
      <c r="C17" s="34">
        <v>0</v>
      </c>
      <c r="D17" s="33" t="s">
        <v>25</v>
      </c>
      <c r="E17" s="20">
        <f>C17/C19</f>
        <v>0</v>
      </c>
      <c r="G17" s="1"/>
      <c r="H17" s="11" t="s">
        <v>40</v>
      </c>
      <c r="I17" s="11">
        <v>532529.74</v>
      </c>
    </row>
    <row r="18" spans="1:9" ht="13.6">
      <c r="A18" s="17"/>
      <c r="C18" s="21"/>
      <c r="E18" s="19"/>
      <c r="G18" s="6"/>
      <c r="H18" s="15" t="s">
        <v>41</v>
      </c>
      <c r="I18" s="15">
        <v>1026909.5</v>
      </c>
    </row>
    <row r="19" spans="1:9" ht="13.6">
      <c r="A19" s="11" t="s">
        <v>11</v>
      </c>
      <c r="B19" s="11"/>
      <c r="C19" s="22">
        <f>SUM(C12:C18)</f>
        <v>87834646.309999987</v>
      </c>
      <c r="E19" s="10"/>
      <c r="H19" s="11" t="s">
        <v>42</v>
      </c>
      <c r="I19" s="11">
        <v>3200000</v>
      </c>
    </row>
    <row r="20" spans="1:9">
      <c r="A20" s="23" t="s">
        <v>12</v>
      </c>
      <c r="B20" s="24"/>
      <c r="C20" s="16">
        <v>146817259.24000001</v>
      </c>
      <c r="D20" s="25" t="s">
        <v>5</v>
      </c>
      <c r="E20" s="26"/>
      <c r="H20" s="11" t="s">
        <v>43</v>
      </c>
      <c r="I20" s="11">
        <v>1100000</v>
      </c>
    </row>
    <row r="21" spans="1:9" ht="13.6">
      <c r="H21" s="28" t="s">
        <v>9</v>
      </c>
      <c r="I21" s="29">
        <f>SUM(I7:I20)</f>
        <v>58982612.93</v>
      </c>
    </row>
    <row r="26" spans="1:9">
      <c r="C26" s="8" t="s">
        <v>13</v>
      </c>
    </row>
    <row r="27" spans="1:9">
      <c r="C27" s="8"/>
    </row>
    <row r="28" spans="1:9">
      <c r="C28" s="8"/>
    </row>
    <row r="29" spans="1:9">
      <c r="C29" s="8"/>
    </row>
    <row r="30" spans="1:9">
      <c r="A30" s="1" t="s">
        <v>14</v>
      </c>
      <c r="C30" s="27">
        <f>C19</f>
        <v>87834646.309999987</v>
      </c>
    </row>
    <row r="31" spans="1:9">
      <c r="A31" s="1" t="s">
        <v>27</v>
      </c>
      <c r="C31" s="27">
        <f>C12+C15</f>
        <v>68150188.219999999</v>
      </c>
      <c r="D31" s="35" t="s">
        <v>17</v>
      </c>
    </row>
    <row r="32" spans="1:9">
      <c r="A32" s="1" t="s">
        <v>15</v>
      </c>
      <c r="C32" s="30">
        <f>+E12+E15</f>
        <v>0.77589187277504967</v>
      </c>
      <c r="D32" s="30">
        <f>1-C32</f>
        <v>0.22410812722495033</v>
      </c>
    </row>
    <row r="34" spans="1:9">
      <c r="A34" s="1" t="s">
        <v>28</v>
      </c>
    </row>
    <row r="35" spans="1:9">
      <c r="I35" s="31"/>
    </row>
  </sheetData>
  <pageMargins left="0.75" right="0.75" top="1" bottom="1" header="0" footer="0"/>
  <pageSetup paperSize="9" orientation="portrait" errors="NA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ОБОРОТИ ПО КОРЕСПОНДЕНЦИИ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SCHET</dc:creator>
  <cp:lastModifiedBy>user</cp:lastModifiedBy>
  <cp:revision>1</cp:revision>
  <dcterms:created xsi:type="dcterms:W3CDTF">2018-05-15T06:33:26Z</dcterms:created>
  <dcterms:modified xsi:type="dcterms:W3CDTF">2023-05-17T10:48:28Z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