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FEVRUARI_2025/FAKTURI/Топлофикации/"/>
    </mc:Choice>
  </mc:AlternateContent>
  <xr:revisionPtr revIDLastSave="321" documentId="13_ncr:1_{4ECDF3E9-23BB-463E-B78C-6FE40E37BD02}" xr6:coauthVersionLast="47" xr6:coauthVersionMax="47" xr10:uidLastSave="{6A5B3B15-7B2B-4E4F-BCAE-70EFB3D9292D}"/>
  <bookViews>
    <workbookView xWindow="-120" yWindow="-120" windowWidth="29040" windowHeight="15840" tabRatio="786" xr2:uid="{6181C59F-D665-4BC0-B758-0A74609C04CD}"/>
  </bookViews>
  <sheets>
    <sheet name="ПЛЕВЕН капацитет Февруари" sheetId="12" r:id="rId1"/>
    <sheet name="БУРГАС капацитет Февруари" sheetId="15" r:id="rId2"/>
    <sheet name="Враца капацитет Февруари" sheetId="14" r:id="rId3"/>
    <sheet name="Перник капацитет Февруари" sheetId="17" r:id="rId4"/>
    <sheet name="Велико Търново капацитет Февруа" sheetId="16" r:id="rId5"/>
    <sheet name="Русе капацитет Февруари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6" l="1"/>
  <c r="I5" i="16" s="1"/>
  <c r="H5" i="14"/>
  <c r="I5" i="14" s="1"/>
  <c r="H6" i="14"/>
  <c r="I6" i="14" s="1"/>
  <c r="H7" i="14"/>
  <c r="I7" i="14" s="1"/>
  <c r="J7" i="14" s="1"/>
  <c r="H5" i="15"/>
  <c r="I5" i="15" s="1"/>
  <c r="H7" i="16"/>
  <c r="H6" i="17"/>
  <c r="I6" i="17" s="1"/>
  <c r="H6" i="12"/>
  <c r="I6" i="12" s="1"/>
  <c r="H6" i="15"/>
  <c r="I6" i="15" s="1"/>
  <c r="J6" i="15" s="1"/>
  <c r="H4" i="18"/>
  <c r="I4" i="18" s="1"/>
  <c r="J4" i="18" s="1"/>
  <c r="H6" i="16"/>
  <c r="H4" i="16"/>
  <c r="I4" i="16" s="1"/>
  <c r="J4" i="16" s="1"/>
  <c r="H5" i="17"/>
  <c r="H4" i="17"/>
  <c r="I4" i="17" s="1"/>
  <c r="J4" i="17" s="1"/>
  <c r="H4" i="14"/>
  <c r="I4" i="14" s="1"/>
  <c r="J4" i="14" s="1"/>
  <c r="H5" i="12"/>
  <c r="H4" i="15"/>
  <c r="J5" i="16" l="1"/>
  <c r="J5" i="14"/>
  <c r="J6" i="14"/>
  <c r="J5" i="15"/>
  <c r="J6" i="17"/>
  <c r="I7" i="16"/>
  <c r="J7" i="16" s="1"/>
  <c r="I6" i="16"/>
  <c r="J6" i="16" s="1"/>
  <c r="I5" i="17"/>
  <c r="J5" i="17" s="1"/>
  <c r="J6" i="12"/>
  <c r="I5" i="12"/>
  <c r="J5" i="12" s="1"/>
  <c r="I4" i="15"/>
  <c r="J4" i="15" s="1"/>
  <c r="H4" i="12"/>
  <c r="I4" i="12" s="1"/>
  <c r="J4" i="12" s="1"/>
</calcChain>
</file>

<file path=xl/sharedStrings.xml><?xml version="1.0" encoding="utf-8"?>
<sst xmlns="http://schemas.openxmlformats.org/spreadsheetml/2006/main" count="90" uniqueCount="20">
  <si>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</si>
  <si>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</si>
  <si>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</si>
  <si>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</si>
  <si>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</si>
  <si>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</si>
  <si>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</si>
  <si>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</si>
  <si>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</si>
  <si>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>ПЛЕВЕН</t>
  </si>
  <si>
    <t>БУРГАС</t>
  </si>
  <si>
    <t>ВРАЦА</t>
  </si>
  <si>
    <t>ВЕЛИКО ТЪРНОВО</t>
  </si>
  <si>
    <t>ПЕРНИК</t>
  </si>
  <si>
    <t>Годишен капацитет изх.</t>
  </si>
  <si>
    <t>Тримесечен капацитет изх</t>
  </si>
  <si>
    <t>Месечен капацитет вх и изх</t>
  </si>
  <si>
    <t>Годишен капацитет изх</t>
  </si>
  <si>
    <t>Тримесечен капацитет вх и изх</t>
  </si>
  <si>
    <t>Годишен капацитет вх и изх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</si>
</sst>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2:N16"/>
  <sheetViews>
    <sheetView tabSelected="1" topLeftCell="A3" workbookViewId="0">
      <selection activeCell="D19" sqref="D19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1.2851562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9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2200</v>
      </c>
      <c r="G4" s="14">
        <v>25.7727</v>
      </c>
      <c r="H4" s="13">
        <f>F4*G4</f>
        <v>56699.94</v>
      </c>
      <c r="I4" s="13">
        <f>H4*0.2</f>
        <v>11339.988000000001</v>
      </c>
      <c r="J4" s="13">
        <f>H4+I4</f>
        <v>68039.928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1700</v>
      </c>
      <c r="G5" s="14">
        <v>44.611499999999999</v>
      </c>
      <c r="H5" s="13">
        <f>F5*G5</f>
        <v>75839.55</v>
      </c>
      <c r="I5" s="13">
        <f>H5*0.2</f>
        <v>15167.910000000002</v>
      </c>
      <c r="J5" s="13">
        <f>H5+I5</f>
        <v>91007.46</v>
      </c>
    </row>
    <row r="6" spans="3:14" x14ac:dyDescent="0.25">
      <c r="C6" s="2">
        <v>3</v>
      </c>
      <c r="D6" s="6" t="s">
        <v>16</v>
      </c>
      <c r="E6" s="2" t="s">
        <v>5</v>
      </c>
      <c r="F6" s="12">
        <v>40</v>
      </c>
      <c r="G6" s="14">
        <v>124.0688</v>
      </c>
      <c r="H6" s="13">
        <f>F6*G6</f>
        <v>4962.7519999999995</v>
      </c>
      <c r="I6" s="13">
        <f>H6*0.2</f>
        <v>992.55039999999997</v>
      </c>
      <c r="J6" s="13">
        <f>H6+I6</f>
        <v>5955.3023999999996</v>
      </c>
    </row>
    <row r="7" spans="3:14" x14ac:dyDescent="0.25">
      <c r="C7" s="15"/>
      <c r="D7" s="15"/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2:N18"/>
  <sheetViews>
    <sheetView workbookViewId="0">
      <selection activeCell="E23" sqref="E23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10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17</v>
      </c>
      <c r="E4" s="2" t="s">
        <v>5</v>
      </c>
      <c r="F4" s="12">
        <v>460</v>
      </c>
      <c r="G4" s="14">
        <v>25.772716666666668</v>
      </c>
      <c r="H4" s="13">
        <f>F4*G4</f>
        <v>11855.449666666667</v>
      </c>
      <c r="I4" s="13">
        <f>H4*0.2</f>
        <v>2371.0899333333336</v>
      </c>
      <c r="J4" s="13">
        <f>H4+I4</f>
        <v>14226.5396</v>
      </c>
      <c r="K4" s="10"/>
      <c r="L4" s="10"/>
      <c r="M4" s="10"/>
      <c r="N4" s="10"/>
    </row>
    <row r="5" spans="3:14" x14ac:dyDescent="0.25">
      <c r="C5" s="2"/>
      <c r="D5" s="6" t="s">
        <v>19</v>
      </c>
      <c r="E5" s="2" t="s">
        <v>5</v>
      </c>
      <c r="F5" s="12">
        <v>290</v>
      </c>
      <c r="G5" s="14">
        <v>65.489374999999995</v>
      </c>
      <c r="H5" s="13">
        <f>F5*G5</f>
        <v>18991.918749999997</v>
      </c>
      <c r="I5" s="13">
        <f>H5*0.2</f>
        <v>3798.3837499999995</v>
      </c>
      <c r="J5" s="13">
        <f>H5+I5</f>
        <v>22790.302499999998</v>
      </c>
      <c r="K5" s="10"/>
      <c r="L5" s="10"/>
      <c r="M5" s="10"/>
      <c r="N5" s="10"/>
    </row>
    <row r="6" spans="3:14" x14ac:dyDescent="0.25">
      <c r="C6" s="2">
        <v>2</v>
      </c>
      <c r="D6" s="6" t="s">
        <v>18</v>
      </c>
      <c r="E6" s="2" t="s">
        <v>5</v>
      </c>
      <c r="F6" s="12">
        <v>530</v>
      </c>
      <c r="G6" s="14">
        <v>113.35939999999999</v>
      </c>
      <c r="H6" s="13">
        <f>F6*G6</f>
        <v>60080.481999999996</v>
      </c>
      <c r="I6" s="13">
        <f>H6*0.2</f>
        <v>12016.0964</v>
      </c>
      <c r="J6" s="13">
        <f>H6+I6</f>
        <v>72096.578399999999</v>
      </c>
      <c r="K6" s="10"/>
      <c r="L6" s="10"/>
      <c r="M6" s="10"/>
      <c r="N6" s="10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9"/>
      <c r="D8" s="9"/>
      <c r="E8" s="9"/>
      <c r="F8" s="11"/>
      <c r="G8" s="9"/>
      <c r="H8" s="9"/>
      <c r="I8" s="9"/>
    </row>
    <row r="9" spans="3:14" x14ac:dyDescent="0.25">
      <c r="C9" s="15"/>
      <c r="D9" s="15"/>
    </row>
    <row r="10" spans="3:14" x14ac:dyDescent="0.25">
      <c r="H10" s="4"/>
    </row>
    <row r="11" spans="3:14" x14ac:dyDescent="0.25">
      <c r="H11" s="4"/>
      <c r="I11" s="3"/>
    </row>
    <row r="12" spans="3:14" x14ac:dyDescent="0.25">
      <c r="H12" s="10"/>
    </row>
    <row r="13" spans="3:14" x14ac:dyDescent="0.25">
      <c r="H13" s="10"/>
    </row>
    <row r="14" spans="3:14" x14ac:dyDescent="0.25">
      <c r="F14" s="4"/>
    </row>
    <row r="15" spans="3:14" x14ac:dyDescent="0.25">
      <c r="F15" s="5"/>
      <c r="G15" s="4"/>
    </row>
    <row r="16" spans="3:14" x14ac:dyDescent="0.25">
      <c r="F16" s="4"/>
    </row>
    <row r="17" spans="7:7" x14ac:dyDescent="0.25">
      <c r="G17" s="4"/>
    </row>
    <row r="18" spans="7:7" x14ac:dyDescent="0.25">
      <c r="G18" s="4"/>
    </row>
  </sheetData>
  <mergeCells count="1"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2:N16"/>
  <sheetViews>
    <sheetView workbookViewId="0">
      <selection activeCell="G4" sqref="G4:G7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11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288</v>
      </c>
      <c r="G4" s="14">
        <v>25.772716666666668</v>
      </c>
      <c r="H4" s="13">
        <f>F4*G4</f>
        <v>7422.5424000000003</v>
      </c>
      <c r="I4" s="13">
        <f>H4*0.2</f>
        <v>1484.5084800000002</v>
      </c>
      <c r="J4" s="13">
        <f>H4+I4</f>
        <v>8907.0508800000007</v>
      </c>
      <c r="K4" s="10"/>
      <c r="L4" s="10"/>
      <c r="M4" s="10"/>
      <c r="N4" s="10"/>
    </row>
    <row r="5" spans="3:14" x14ac:dyDescent="0.25">
      <c r="C5" s="2"/>
      <c r="D5" s="6" t="s">
        <v>19</v>
      </c>
      <c r="E5" s="2" t="s">
        <v>5</v>
      </c>
      <c r="F5" s="12">
        <v>102</v>
      </c>
      <c r="G5" s="14">
        <v>65.489374999999995</v>
      </c>
      <c r="H5" s="13">
        <f t="shared" ref="H5:H7" si="0">F5*G5</f>
        <v>6679.9162499999993</v>
      </c>
      <c r="I5" s="13">
        <f t="shared" ref="I5:I7" si="1">H5*0.2</f>
        <v>1335.98325</v>
      </c>
      <c r="J5" s="13">
        <f t="shared" ref="J5:J7" si="2">H5+I5</f>
        <v>8015.8994999999995</v>
      </c>
      <c r="K5" s="10"/>
      <c r="L5" s="10"/>
      <c r="M5" s="10"/>
      <c r="N5" s="10"/>
    </row>
    <row r="6" spans="3:14" x14ac:dyDescent="0.25">
      <c r="C6" s="2">
        <v>2</v>
      </c>
      <c r="D6" s="6" t="s">
        <v>18</v>
      </c>
      <c r="E6" s="2" t="s">
        <v>5</v>
      </c>
      <c r="F6" s="12">
        <v>80</v>
      </c>
      <c r="G6" s="14">
        <v>113.35939999999999</v>
      </c>
      <c r="H6" s="13">
        <f t="shared" si="0"/>
        <v>9068.7520000000004</v>
      </c>
      <c r="I6" s="13">
        <f t="shared" si="1"/>
        <v>1813.7504000000001</v>
      </c>
      <c r="J6" s="13">
        <f t="shared" si="2"/>
        <v>10882.502400000001</v>
      </c>
    </row>
    <row r="7" spans="3:14" x14ac:dyDescent="0.25">
      <c r="C7" s="2">
        <v>3</v>
      </c>
      <c r="D7" s="6" t="s">
        <v>16</v>
      </c>
      <c r="E7" s="2" t="s">
        <v>5</v>
      </c>
      <c r="F7" s="12">
        <v>281</v>
      </c>
      <c r="G7" s="14">
        <v>124.0688</v>
      </c>
      <c r="H7" s="13">
        <f t="shared" si="0"/>
        <v>34863.332799999996</v>
      </c>
      <c r="I7" s="13">
        <f t="shared" si="1"/>
        <v>6972.6665599999997</v>
      </c>
      <c r="J7" s="13">
        <f t="shared" si="2"/>
        <v>41835.999359999994</v>
      </c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3962-DE3F-4262-ABC3-5261DE7F8C5F}">
  <sheetPr>
    <tabColor rgb="FF0070C0"/>
  </sheetPr>
  <dimension ref="C2:N17"/>
  <sheetViews>
    <sheetView workbookViewId="0">
      <selection activeCell="G4" sqref="G4:G6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13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780</v>
      </c>
      <c r="G4" s="14">
        <v>25.772716666666668</v>
      </c>
      <c r="H4" s="13">
        <f>F4*G4</f>
        <v>20102.719000000001</v>
      </c>
      <c r="I4" s="13">
        <f>H4*0.2</f>
        <v>4020.5438000000004</v>
      </c>
      <c r="J4" s="13">
        <f>H4+I4</f>
        <v>24123.2628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375</v>
      </c>
      <c r="G5" s="14">
        <v>44.611499999999999</v>
      </c>
      <c r="H5" s="13">
        <f>F5*G5</f>
        <v>16729.3125</v>
      </c>
      <c r="I5" s="13">
        <f>H5*0.2</f>
        <v>3345.8625000000002</v>
      </c>
      <c r="J5" s="13">
        <f>H5+I5</f>
        <v>20075.174999999999</v>
      </c>
    </row>
    <row r="6" spans="3:14" x14ac:dyDescent="0.25">
      <c r="C6" s="2">
        <v>3</v>
      </c>
      <c r="D6" s="6" t="s">
        <v>18</v>
      </c>
      <c r="E6" s="2" t="s">
        <v>5</v>
      </c>
      <c r="F6" s="12">
        <v>5</v>
      </c>
      <c r="G6" s="14">
        <v>113.35939999999999</v>
      </c>
      <c r="H6" s="13">
        <f>F6*G6</f>
        <v>566.79700000000003</v>
      </c>
      <c r="I6" s="13">
        <f>H6*0.2</f>
        <v>113.35940000000001</v>
      </c>
      <c r="J6" s="13">
        <f>H6+I6</f>
        <v>680.15640000000008</v>
      </c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5"/>
      <c r="D8" s="15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8C7-C455-43D6-9816-E32589E020C6}">
  <sheetPr>
    <tabColor rgb="FF0070C0"/>
  </sheetPr>
  <dimension ref="C2:N18"/>
  <sheetViews>
    <sheetView topLeftCell="D1" workbookViewId="0">
      <selection activeCell="G4" sqref="G4:G7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83</v>
      </c>
      <c r="G4" s="14">
        <v>25.772716666666668</v>
      </c>
      <c r="H4" s="13">
        <f>F4*G4</f>
        <v>2139.1354833333335</v>
      </c>
      <c r="I4" s="13">
        <f>H4*0.2</f>
        <v>427.82709666666671</v>
      </c>
      <c r="J4" s="13">
        <f>H4+I4</f>
        <v>2566.9625800000003</v>
      </c>
      <c r="K4" s="10"/>
      <c r="L4" s="10"/>
      <c r="M4" s="10"/>
      <c r="N4" s="10"/>
    </row>
    <row r="5" spans="3:14" x14ac:dyDescent="0.25">
      <c r="C5" s="2">
        <v>2</v>
      </c>
      <c r="D5" s="6" t="s">
        <v>19</v>
      </c>
      <c r="E5" s="2" t="s">
        <v>5</v>
      </c>
      <c r="F5" s="12">
        <v>87</v>
      </c>
      <c r="G5" s="14">
        <v>65.489374999999995</v>
      </c>
      <c r="H5" s="13">
        <f>F5*G5</f>
        <v>5697.5756249999995</v>
      </c>
      <c r="I5" s="13">
        <f>H5*0.2</f>
        <v>1139.5151249999999</v>
      </c>
      <c r="J5" s="13">
        <f>H5+I5</f>
        <v>6837.0907499999994</v>
      </c>
      <c r="K5" s="10"/>
      <c r="L5" s="10"/>
      <c r="M5" s="10"/>
      <c r="N5" s="10"/>
    </row>
    <row r="6" spans="3:14" x14ac:dyDescent="0.25">
      <c r="C6" s="2">
        <v>2</v>
      </c>
      <c r="D6" s="6" t="s">
        <v>18</v>
      </c>
      <c r="E6" s="2" t="s">
        <v>5</v>
      </c>
      <c r="F6" s="12">
        <v>80</v>
      </c>
      <c r="G6" s="14">
        <v>113.35939999999999</v>
      </c>
      <c r="H6" s="13">
        <f>F6*G6</f>
        <v>9068.7520000000004</v>
      </c>
      <c r="I6" s="13">
        <f>H6*0.2</f>
        <v>1813.7504000000001</v>
      </c>
      <c r="J6" s="13">
        <f>H6+I6</f>
        <v>10882.502400000001</v>
      </c>
    </row>
    <row r="7" spans="3:14" x14ac:dyDescent="0.25">
      <c r="C7" s="2">
        <v>3</v>
      </c>
      <c r="D7" s="6" t="s">
        <v>16</v>
      </c>
      <c r="E7" s="2" t="s">
        <v>5</v>
      </c>
      <c r="F7" s="12">
        <v>36</v>
      </c>
      <c r="G7" s="14">
        <v>124.0688</v>
      </c>
      <c r="H7" s="13">
        <f>F7*G7</f>
        <v>4466.4767999999995</v>
      </c>
      <c r="I7" s="13">
        <f>H7*0.2</f>
        <v>893.29535999999996</v>
      </c>
      <c r="J7" s="13">
        <f>H7+I7</f>
        <v>5359.7721599999995</v>
      </c>
    </row>
    <row r="8" spans="3:14" x14ac:dyDescent="0.25">
      <c r="C8" s="9"/>
      <c r="D8" s="9"/>
      <c r="E8" s="9"/>
      <c r="F8" s="11"/>
      <c r="G8" s="9"/>
      <c r="H8" s="9"/>
      <c r="I8" s="9"/>
    </row>
    <row r="9" spans="3:14" x14ac:dyDescent="0.25">
      <c r="C9" s="15"/>
      <c r="D9" s="15"/>
    </row>
    <row r="10" spans="3:14" x14ac:dyDescent="0.25">
      <c r="H10" s="4"/>
    </row>
    <row r="11" spans="3:14" x14ac:dyDescent="0.25">
      <c r="H11" s="4"/>
      <c r="I11" s="3"/>
    </row>
    <row r="12" spans="3:14" x14ac:dyDescent="0.25">
      <c r="H12" s="10"/>
    </row>
    <row r="13" spans="3:14" x14ac:dyDescent="0.25">
      <c r="H13" s="10"/>
    </row>
    <row r="14" spans="3:14" x14ac:dyDescent="0.25">
      <c r="F14" s="4"/>
    </row>
    <row r="15" spans="3:14" x14ac:dyDescent="0.25">
      <c r="F15" s="5"/>
      <c r="G15" s="4"/>
    </row>
    <row r="16" spans="3:14" x14ac:dyDescent="0.25">
      <c r="F16" s="4"/>
    </row>
    <row r="17" spans="7:7" x14ac:dyDescent="0.25">
      <c r="G17" s="4"/>
    </row>
    <row r="18" spans="7:7" x14ac:dyDescent="0.25">
      <c r="G18" s="4"/>
    </row>
  </sheetData>
  <mergeCells count="1">
    <mergeCell ref="C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934D-4066-4BD6-A55A-7AB09E24979D}">
  <sheetPr>
    <tabColor rgb="FF0070C0"/>
  </sheetPr>
  <dimension ref="C2:N14"/>
  <sheetViews>
    <sheetView workbookViewId="0">
      <selection activeCell="D28" sqref="D28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770</v>
      </c>
      <c r="G4" s="14">
        <v>25.7727</v>
      </c>
      <c r="H4" s="13">
        <f>F4*G4</f>
        <v>19844.978999999999</v>
      </c>
      <c r="I4" s="13">
        <f>H4*0.2</f>
        <v>3968.9958000000001</v>
      </c>
      <c r="J4" s="13">
        <f>H4+I4</f>
        <v>23813.9748</v>
      </c>
      <c r="K4" s="10"/>
      <c r="L4" s="10"/>
      <c r="M4" s="10"/>
      <c r="N4" s="10"/>
    </row>
    <row r="5" spans="3:14" x14ac:dyDescent="0.25">
      <c r="C5" s="15"/>
      <c r="D5" s="15"/>
    </row>
    <row r="6" spans="3:14" x14ac:dyDescent="0.25">
      <c r="H6" s="4"/>
    </row>
    <row r="7" spans="3:14" x14ac:dyDescent="0.25">
      <c r="H7" s="4"/>
      <c r="I7" s="3"/>
    </row>
    <row r="8" spans="3:14" x14ac:dyDescent="0.25">
      <c r="H8" s="10"/>
    </row>
    <row r="9" spans="3:14" x14ac:dyDescent="0.25">
      <c r="H9" s="10"/>
    </row>
    <row r="10" spans="3:14" x14ac:dyDescent="0.25">
      <c r="F10" s="4"/>
    </row>
    <row r="11" spans="3:14" x14ac:dyDescent="0.25">
      <c r="F11" s="5"/>
      <c r="G11" s="4"/>
    </row>
    <row r="12" spans="3:14" x14ac:dyDescent="0.25">
      <c r="F12" s="4"/>
    </row>
    <row r="13" spans="3:14" x14ac:dyDescent="0.25">
      <c r="G13" s="4"/>
    </row>
    <row r="14" spans="3:14" x14ac:dyDescent="0.25">
      <c r="G14" s="4"/>
    </row>
  </sheetData>
  <mergeCells count="1">
    <mergeCell ref="C5:D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614DD1B-F330-4B4D-A395-C22C8D513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капацитет Февруари</vt:lpstr>
      <vt:lpstr>БУРГАС капацитет Февруари</vt:lpstr>
      <vt:lpstr>Враца капацитет Февруари</vt:lpstr>
      <vt:lpstr>Перник капацитет Февруари</vt:lpstr>
      <vt:lpstr>Велико Търново капацитет Февруа</vt:lpstr>
      <vt:lpstr>Русе капацитет Февруари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2025-02-10T12:16:36Z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