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5" windowHeight="7458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/>
  <c r="H29"/>
  <c r="H27"/>
  <c r="H26"/>
  <c r="H25"/>
  <c r="H24"/>
  <c r="H23"/>
  <c r="H22"/>
  <c r="H20"/>
  <c r="H19"/>
  <c r="B30"/>
  <c r="E30"/>
  <c r="F30"/>
  <c r="I29"/>
  <c r="I28"/>
  <c r="I27"/>
  <c r="I26"/>
  <c r="I25"/>
  <c r="I21"/>
  <c r="I19"/>
  <c r="I18"/>
  <c r="H18"/>
  <c r="D27" i="2"/>
  <c r="G27"/>
  <c r="J26"/>
  <c r="D24"/>
  <c r="J25"/>
  <c r="J24"/>
  <c r="J23"/>
  <c r="J22"/>
  <c r="J21"/>
  <c r="J20"/>
  <c r="I25"/>
  <c r="I24"/>
  <c r="I23"/>
  <c r="I22"/>
  <c r="I21"/>
  <c r="I20"/>
  <c r="I19"/>
  <c r="J19"/>
  <c r="J16"/>
  <c r="D16"/>
  <c r="F27"/>
  <c r="C27"/>
  <c r="I27" s="1"/>
  <c r="I16"/>
  <c r="C16"/>
  <c r="H30" i="1" l="1"/>
  <c r="I30"/>
  <c r="J27" i="2"/>
</calcChain>
</file>

<file path=xl/sharedStrings.xml><?xml version="1.0" encoding="utf-8"?>
<sst xmlns="http://schemas.openxmlformats.org/spreadsheetml/2006/main" count="72" uniqueCount="54">
  <si>
    <t>№ по ред</t>
  </si>
  <si>
    <t>сч. Сметка</t>
  </si>
  <si>
    <t xml:space="preserve">СПРАВКА ЗА ЗАДЪЛЖЕНИЯТА </t>
  </si>
  <si>
    <t>Дружество</t>
  </si>
  <si>
    <t>към дата</t>
  </si>
  <si>
    <t>СПРАВКА ЗА ВЗЕМАНИЯТА</t>
  </si>
  <si>
    <t>С-КА 229 - ПРЕДОСТАВЕНИ ЗАЕМИ</t>
  </si>
  <si>
    <t>496- ЛИХВИ ПО С-КА 229</t>
  </si>
  <si>
    <t>с-ка 411- клиенти</t>
  </si>
  <si>
    <t>общо- хил.лв</t>
  </si>
  <si>
    <t>шифър по Баланса</t>
  </si>
  <si>
    <t>сума за погасяване над 1 година в хил. лв.</t>
  </si>
  <si>
    <t>02360</t>
  </si>
  <si>
    <t xml:space="preserve">сума за погасяване до 1 година в хил. лв. </t>
  </si>
  <si>
    <t>с-ка 402- доставчици по аванси</t>
  </si>
  <si>
    <t>с-ка 252 - обезценка клиенти</t>
  </si>
  <si>
    <t>03210</t>
  </si>
  <si>
    <t>III. Дългосрочни финансови активи</t>
  </si>
  <si>
    <t>ДРУГИ ЗАЕМИ</t>
  </si>
  <si>
    <t>II.ВЗЕМАНИЯ</t>
  </si>
  <si>
    <t>ВЗЕМАНИЯ ОТ КЛИЕНТИ И ДОСТАВЧИЦИ</t>
  </si>
  <si>
    <t>III. ДРУГИ ВЗЕМАНИЯ</t>
  </si>
  <si>
    <t>от сметка 498 -п-да Доставчици по аванси</t>
  </si>
  <si>
    <t>с-ка 498 -други дебитори, без Доставчици по аванси</t>
  </si>
  <si>
    <t>С-КА 496- Лихви от клиенти</t>
  </si>
  <si>
    <t>с-ка 492 Разчети по гаранции</t>
  </si>
  <si>
    <t>с-ка 444 Вземания по съдебни спорове</t>
  </si>
  <si>
    <t>с-ка 498 -други дебитори,суброгации</t>
  </si>
  <si>
    <t>с-ка 496- Лихви по субригации</t>
  </si>
  <si>
    <t>03241</t>
  </si>
  <si>
    <t>03240</t>
  </si>
  <si>
    <t>с-ка 442 разчети по липси и начети</t>
  </si>
  <si>
    <t>03211</t>
  </si>
  <si>
    <t>баланса</t>
  </si>
  <si>
    <t xml:space="preserve">Задължения към доставчици и клиети </t>
  </si>
  <si>
    <t>с-ка 401- Доставчици</t>
  </si>
  <si>
    <t>III. Други задължения</t>
  </si>
  <si>
    <t>с-ка 499 -други кредитори</t>
  </si>
  <si>
    <t xml:space="preserve">Б.Задължения </t>
  </si>
  <si>
    <t>07401</t>
  </si>
  <si>
    <t>496- ЛИХВИ ПО С-КА 151</t>
  </si>
  <si>
    <t>с-ка 151-Заеми</t>
  </si>
  <si>
    <t>С-КА 496- Лихви от доставчици</t>
  </si>
  <si>
    <t xml:space="preserve">с-ка 421 </t>
  </si>
  <si>
    <t>с-ка 455</t>
  </si>
  <si>
    <t>с-ка 452</t>
  </si>
  <si>
    <t>с-ка 459</t>
  </si>
  <si>
    <t>с-ка 495</t>
  </si>
  <si>
    <t>с-ка 454</t>
  </si>
  <si>
    <t>с-ка 453</t>
  </si>
  <si>
    <t>07802</t>
  </si>
  <si>
    <t>07800</t>
  </si>
  <si>
    <t>07801</t>
  </si>
  <si>
    <t>с-ка 456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</si>
</sst>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Border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2" borderId="0" xfId="0" applyNumberFormat="1" applyFont="1" applyFill="1" applyAlignme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Border="1"/>
    <xf numFmtId="1" fontId="1" fillId="0" borderId="0" xfId="0" applyNumberFormat="1" applyFont="1" applyFill="1" applyBorder="1" applyAlignment="1" applyProtection="1"/>
    <xf numFmtId="1" fontId="2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5" fillId="0" borderId="1" xfId="0" applyFont="1" applyBorder="1"/>
    <xf numFmtId="1" fontId="5" fillId="0" borderId="1" xfId="0" applyNumberFormat="1" applyFont="1" applyBorder="1"/>
    <xf numFmtId="49" fontId="5" fillId="0" borderId="1" xfId="0" applyNumberFormat="1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 applyProtection="1"/>
    <xf numFmtId="49" fontId="1" fillId="2" borderId="0" xfId="0" applyNumberFormat="1" applyFont="1" applyFill="1" applyAlignment="1"/>
    <xf numFmtId="49" fontId="1" fillId="0" borderId="0" xfId="0" applyNumberFormat="1" applyFont="1"/>
    <xf numFmtId="49" fontId="5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 applyFill="1" applyBorder="1" applyAlignment="1" applyProtection="1"/>
    <xf numFmtId="49" fontId="1" fillId="0" borderId="1" xfId="0" applyNumberFormat="1" applyFont="1" applyBorder="1"/>
    <xf numFmtId="49" fontId="2" fillId="0" borderId="1" xfId="0" applyNumberFormat="1" applyFont="1" applyBorder="1"/>
    <xf numFmtId="49" fontId="1" fillId="0" borderId="0" xfId="0" applyNumberFormat="1" applyFont="1" applyBorder="1"/>
    <xf numFmtId="0" fontId="6" fillId="0" borderId="1" xfId="0" applyFont="1" applyBorder="1"/>
    <xf numFmtId="1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8" fillId="0" borderId="1" xfId="0" applyNumberFormat="1" applyFont="1" applyBorder="1"/>
    <xf numFmtId="1" fontId="9" fillId="0" borderId="1" xfId="0" applyNumberFormat="1" applyFont="1" applyBorder="1"/>
    <xf numFmtId="0" fontId="10" fillId="3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/>
    <xf numFmtId="0" fontId="0" fillId="3" borderId="0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49" fontId="1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0"/>
  <sheetViews>
    <sheetView tabSelected="1" workbookViewId="0">
      <selection activeCell="J32" sqref="J32"/>
    </sheetView>
  </sheetViews>
  <sheetFormatPr defaultColWidth="8.875" defaultRowHeight="11.55"/>
  <cols>
    <col min="1" max="1" width="28" style="7" customWidth="1"/>
    <col min="2" max="2" width="17.125" style="8" customWidth="1"/>
    <col min="3" max="3" width="16.875" style="8" customWidth="1"/>
    <col min="4" max="16384" width="8.875" style="7"/>
  </cols>
  <sheetData>
    <row r="2" spans="1:10">
      <c r="A2" s="55" t="s">
        <v>2</v>
      </c>
      <c r="B2" s="55"/>
      <c r="C2" s="55"/>
    </row>
    <row r="3" spans="1:10">
      <c r="A3" s="55" t="s">
        <v>3</v>
      </c>
      <c r="B3" s="55"/>
      <c r="C3" s="55"/>
    </row>
    <row r="4" spans="1:10">
      <c r="A4" s="58" t="s">
        <v>4</v>
      </c>
      <c r="B4" s="58"/>
      <c r="C4" s="58"/>
    </row>
    <row r="7" spans="1:10">
      <c r="A7" s="11" t="s">
        <v>3</v>
      </c>
      <c r="B7" s="12"/>
      <c r="C7" s="12"/>
      <c r="D7" s="18"/>
      <c r="E7" s="12"/>
      <c r="F7" s="12"/>
      <c r="G7" s="36"/>
      <c r="H7" s="12"/>
      <c r="I7" s="12"/>
      <c r="J7" s="37"/>
    </row>
    <row r="8" spans="1:10">
      <c r="A8" s="9" t="s">
        <v>4</v>
      </c>
      <c r="B8" s="13">
        <v>2019</v>
      </c>
      <c r="C8" s="13">
        <v>2018</v>
      </c>
      <c r="D8" s="19"/>
      <c r="E8" s="13">
        <v>2019</v>
      </c>
      <c r="F8" s="13">
        <v>2018</v>
      </c>
      <c r="G8" s="37"/>
      <c r="H8" s="13"/>
      <c r="I8" s="13"/>
      <c r="J8" s="37"/>
    </row>
    <row r="9" spans="1:10" ht="21.75">
      <c r="A9" s="23" t="s">
        <v>1</v>
      </c>
      <c r="B9" s="56" t="s">
        <v>13</v>
      </c>
      <c r="C9" s="56"/>
      <c r="D9" s="25" t="s">
        <v>10</v>
      </c>
      <c r="E9" s="56" t="s">
        <v>11</v>
      </c>
      <c r="F9" s="56"/>
      <c r="G9" s="25" t="s">
        <v>10</v>
      </c>
      <c r="H9" s="57" t="s">
        <v>9</v>
      </c>
      <c r="I9" s="57"/>
      <c r="J9" s="25" t="s">
        <v>10</v>
      </c>
    </row>
    <row r="10" spans="1:10" ht="24.45" customHeight="1">
      <c r="A10" s="23"/>
      <c r="B10" s="24">
        <v>2019</v>
      </c>
      <c r="C10" s="24">
        <v>2018</v>
      </c>
      <c r="D10" s="25" t="s">
        <v>33</v>
      </c>
      <c r="E10" s="24">
        <v>2019</v>
      </c>
      <c r="F10" s="24">
        <v>2018</v>
      </c>
      <c r="G10" s="25" t="s">
        <v>33</v>
      </c>
      <c r="H10" s="24">
        <v>2019</v>
      </c>
      <c r="I10" s="24">
        <v>2019</v>
      </c>
      <c r="J10" s="25" t="s">
        <v>33</v>
      </c>
    </row>
    <row r="11" spans="1:10">
      <c r="A11" s="6"/>
      <c r="B11" s="14"/>
      <c r="C11" s="14"/>
      <c r="D11" s="21"/>
      <c r="E11" s="14"/>
      <c r="F11" s="14"/>
      <c r="G11" s="39"/>
      <c r="H11" s="13"/>
      <c r="I11" s="13"/>
      <c r="J11" s="37"/>
    </row>
    <row r="12" spans="1:10">
      <c r="A12" s="5" t="s">
        <v>38</v>
      </c>
      <c r="B12" s="15"/>
      <c r="C12" s="15"/>
      <c r="D12" s="22"/>
      <c r="E12" s="16"/>
      <c r="F12" s="16"/>
      <c r="G12" s="40"/>
      <c r="H12" s="15"/>
      <c r="I12" s="15"/>
      <c r="J12" s="43"/>
    </row>
    <row r="13" spans="1:10">
      <c r="A13" s="29" t="s">
        <v>34</v>
      </c>
      <c r="B13" s="30"/>
      <c r="C13" s="30"/>
      <c r="D13" s="31"/>
      <c r="E13" s="30"/>
      <c r="F13" s="30"/>
      <c r="G13" s="41"/>
      <c r="H13" s="30"/>
      <c r="I13" s="30"/>
      <c r="J13" s="41"/>
    </row>
    <row r="14" spans="1:10">
      <c r="A14" s="32" t="s">
        <v>35</v>
      </c>
      <c r="B14" s="33">
        <v>6785</v>
      </c>
      <c r="C14" s="33">
        <v>3978</v>
      </c>
      <c r="D14" s="34"/>
      <c r="E14" s="33"/>
      <c r="F14" s="33"/>
      <c r="G14" s="42"/>
      <c r="H14" s="33">
        <v>6785</v>
      </c>
      <c r="I14" s="33">
        <v>3978</v>
      </c>
      <c r="J14" s="34" t="s">
        <v>39</v>
      </c>
    </row>
    <row r="15" spans="1:10" ht="13.6">
      <c r="A15" s="29"/>
      <c r="B15" s="49"/>
      <c r="C15" s="49"/>
      <c r="D15" s="31"/>
      <c r="E15" s="30"/>
      <c r="F15" s="30"/>
      <c r="G15" s="41"/>
      <c r="H15" s="49"/>
      <c r="I15" s="49"/>
      <c r="J15" s="31"/>
    </row>
    <row r="16" spans="1:10">
      <c r="A16" s="1"/>
      <c r="B16" s="13"/>
      <c r="C16" s="13"/>
      <c r="D16" s="19"/>
      <c r="E16" s="13"/>
      <c r="F16" s="13"/>
      <c r="G16" s="37"/>
      <c r="H16" s="13"/>
      <c r="I16" s="13"/>
      <c r="J16" s="37"/>
    </row>
    <row r="17" spans="1:10">
      <c r="A17" s="29" t="s">
        <v>36</v>
      </c>
      <c r="B17" s="30"/>
      <c r="C17" s="30"/>
      <c r="D17" s="31"/>
      <c r="E17" s="30"/>
      <c r="F17" s="30"/>
      <c r="G17" s="41"/>
      <c r="H17" s="30"/>
      <c r="I17" s="30"/>
      <c r="J17" s="41"/>
    </row>
    <row r="18" spans="1:10">
      <c r="A18" s="32" t="s">
        <v>37</v>
      </c>
      <c r="B18" s="27">
        <v>21533</v>
      </c>
      <c r="C18" s="27">
        <v>24656</v>
      </c>
      <c r="D18" s="28"/>
      <c r="E18" s="27">
        <v>7</v>
      </c>
      <c r="F18" s="27">
        <v>11700</v>
      </c>
      <c r="G18" s="38"/>
      <c r="H18" s="30">
        <f>SUM(B18+E18)</f>
        <v>21540</v>
      </c>
      <c r="I18" s="30">
        <f>SUM(C18+F18)</f>
        <v>36356</v>
      </c>
      <c r="J18" s="41"/>
    </row>
    <row r="19" spans="1:10">
      <c r="A19" s="50" t="s">
        <v>41</v>
      </c>
      <c r="B19" s="27"/>
      <c r="C19" s="27"/>
      <c r="D19" s="28"/>
      <c r="E19" s="27">
        <v>9934</v>
      </c>
      <c r="F19" s="27">
        <v>8480</v>
      </c>
      <c r="G19" s="38"/>
      <c r="H19" s="30">
        <f t="shared" ref="H19:H29" si="0">SUM(B19+E19)</f>
        <v>9934</v>
      </c>
      <c r="I19" s="30">
        <f t="shared" ref="I19:I29" si="1">SUM(C19+F19)</f>
        <v>8480</v>
      </c>
      <c r="J19" s="41"/>
    </row>
    <row r="20" spans="1:10">
      <c r="A20" s="51" t="s">
        <v>40</v>
      </c>
      <c r="B20" s="27">
        <v>1</v>
      </c>
      <c r="C20" s="27">
        <v>346</v>
      </c>
      <c r="D20" s="28"/>
      <c r="E20" s="27">
        <v>1674</v>
      </c>
      <c r="F20" s="27">
        <v>491</v>
      </c>
      <c r="G20" s="38"/>
      <c r="H20" s="30">
        <f t="shared" si="0"/>
        <v>1675</v>
      </c>
      <c r="I20" s="30">
        <v>837</v>
      </c>
      <c r="J20" s="41"/>
    </row>
    <row r="21" spans="1:10">
      <c r="A21" s="29" t="s">
        <v>42</v>
      </c>
      <c r="B21" s="27">
        <v>1</v>
      </c>
      <c r="C21" s="27">
        <v>94</v>
      </c>
      <c r="D21" s="28"/>
      <c r="E21" s="30"/>
      <c r="F21" s="30"/>
      <c r="G21" s="41"/>
      <c r="H21" s="30">
        <v>1</v>
      </c>
      <c r="I21" s="30">
        <f t="shared" si="1"/>
        <v>94</v>
      </c>
      <c r="J21" s="41"/>
    </row>
    <row r="22" spans="1:10" ht="14.3">
      <c r="A22" s="53" t="s">
        <v>43</v>
      </c>
      <c r="B22" s="30">
        <v>184</v>
      </c>
      <c r="C22" s="53">
        <v>147</v>
      </c>
      <c r="D22" s="31"/>
      <c r="E22" s="30"/>
      <c r="F22" s="30"/>
      <c r="G22" s="41"/>
      <c r="H22" s="30">
        <f t="shared" si="0"/>
        <v>184</v>
      </c>
      <c r="I22" s="30">
        <v>147</v>
      </c>
      <c r="J22" s="41"/>
    </row>
    <row r="23" spans="1:10" ht="14.3">
      <c r="A23" s="53" t="s">
        <v>44</v>
      </c>
      <c r="B23" s="30">
        <v>35</v>
      </c>
      <c r="C23" s="53">
        <v>31</v>
      </c>
      <c r="D23" s="31"/>
      <c r="E23" s="30"/>
      <c r="F23" s="30"/>
      <c r="G23" s="41"/>
      <c r="H23" s="30">
        <f t="shared" si="0"/>
        <v>35</v>
      </c>
      <c r="I23" s="30">
        <v>31</v>
      </c>
      <c r="J23" s="41"/>
    </row>
    <row r="24" spans="1:10" ht="14.3">
      <c r="A24" s="53" t="s">
        <v>53</v>
      </c>
      <c r="B24" s="30">
        <v>43</v>
      </c>
      <c r="C24" s="53"/>
      <c r="D24" s="31"/>
      <c r="E24" s="30"/>
      <c r="F24" s="30"/>
      <c r="G24" s="41"/>
      <c r="H24" s="30">
        <f t="shared" si="0"/>
        <v>43</v>
      </c>
      <c r="I24" s="30"/>
      <c r="J24" s="41"/>
    </row>
    <row r="25" spans="1:10" ht="14.3">
      <c r="A25" s="53" t="s">
        <v>45</v>
      </c>
      <c r="B25" s="30">
        <v>163</v>
      </c>
      <c r="C25" s="53">
        <v>33</v>
      </c>
      <c r="D25" s="31"/>
      <c r="E25" s="30"/>
      <c r="F25" s="30"/>
      <c r="G25" s="41"/>
      <c r="H25" s="30">
        <f t="shared" si="0"/>
        <v>163</v>
      </c>
      <c r="I25" s="30">
        <f t="shared" si="1"/>
        <v>33</v>
      </c>
      <c r="J25" s="41"/>
    </row>
    <row r="26" spans="1:10" ht="14.3">
      <c r="A26" s="53" t="s">
        <v>49</v>
      </c>
      <c r="B26" s="30">
        <v>29</v>
      </c>
      <c r="C26" s="53">
        <v>57</v>
      </c>
      <c r="D26" s="31"/>
      <c r="E26" s="30"/>
      <c r="F26" s="30"/>
      <c r="G26" s="41"/>
      <c r="H26" s="30">
        <f t="shared" si="0"/>
        <v>29</v>
      </c>
      <c r="I26" s="30">
        <f t="shared" si="1"/>
        <v>57</v>
      </c>
      <c r="J26" s="41"/>
    </row>
    <row r="27" spans="1:10" ht="14.3">
      <c r="A27" s="53" t="s">
        <v>48</v>
      </c>
      <c r="B27" s="30">
        <v>9</v>
      </c>
      <c r="C27" s="53">
        <v>8</v>
      </c>
      <c r="D27" s="31"/>
      <c r="E27" s="30"/>
      <c r="F27" s="30"/>
      <c r="G27" s="41"/>
      <c r="H27" s="30">
        <f t="shared" si="0"/>
        <v>9</v>
      </c>
      <c r="I27" s="30">
        <f t="shared" si="1"/>
        <v>8</v>
      </c>
      <c r="J27" s="41"/>
    </row>
    <row r="28" spans="1:10" ht="14.3">
      <c r="A28" s="53" t="s">
        <v>46</v>
      </c>
      <c r="B28" s="30">
        <v>102</v>
      </c>
      <c r="C28" s="53">
        <v>72</v>
      </c>
      <c r="D28" s="31"/>
      <c r="E28" s="30"/>
      <c r="F28" s="30"/>
      <c r="G28" s="41"/>
      <c r="H28" s="30">
        <v>102</v>
      </c>
      <c r="I28" s="30">
        <f t="shared" si="1"/>
        <v>72</v>
      </c>
      <c r="J28" s="41"/>
    </row>
    <row r="29" spans="1:10" ht="14.3">
      <c r="A29" s="52" t="s">
        <v>47</v>
      </c>
      <c r="B29" s="30"/>
      <c r="C29" s="53">
        <v>6</v>
      </c>
      <c r="D29" s="31"/>
      <c r="E29" s="30"/>
      <c r="F29" s="30"/>
      <c r="G29" s="41"/>
      <c r="H29" s="30">
        <f t="shared" si="0"/>
        <v>0</v>
      </c>
      <c r="I29" s="30">
        <f t="shared" si="1"/>
        <v>6</v>
      </c>
      <c r="J29" s="41"/>
    </row>
    <row r="30" spans="1:10" ht="14.3">
      <c r="A30" s="44"/>
      <c r="B30" s="49">
        <f>SUM(B18:B29)</f>
        <v>22100</v>
      </c>
      <c r="C30" s="49">
        <f>SUM(C18:C29)</f>
        <v>25450</v>
      </c>
      <c r="D30" s="54" t="s">
        <v>52</v>
      </c>
      <c r="E30" s="49">
        <f>SUM(E18:E29)</f>
        <v>11615</v>
      </c>
      <c r="F30" s="49">
        <f>SUM(F18:F29)</f>
        <v>20671</v>
      </c>
      <c r="G30" s="47" t="s">
        <v>50</v>
      </c>
      <c r="H30" s="49">
        <f>SUM(H18:H29)</f>
        <v>33715</v>
      </c>
      <c r="I30" s="49">
        <f>SUM(I18:I29)</f>
        <v>46121</v>
      </c>
      <c r="J30" s="28" t="s">
        <v>51</v>
      </c>
    </row>
  </sheetData>
  <mergeCells count="6">
    <mergeCell ref="A2:C2"/>
    <mergeCell ref="B9:C9"/>
    <mergeCell ref="E9:F9"/>
    <mergeCell ref="H9:I9"/>
    <mergeCell ref="A3:C3"/>
    <mergeCell ref="A4:C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F37" sqref="F37"/>
    </sheetView>
  </sheetViews>
  <sheetFormatPr defaultColWidth="8.875" defaultRowHeight="10.9"/>
  <cols>
    <col min="1" max="1" width="0.5" style="1" customWidth="1"/>
    <col min="2" max="2" width="28.625" style="1" customWidth="1"/>
    <col min="3" max="3" width="12.25" style="13" customWidth="1"/>
    <col min="4" max="4" width="13.875" style="13" customWidth="1"/>
    <col min="5" max="5" width="9.75" style="19" customWidth="1"/>
    <col min="6" max="6" width="13.75" style="13" customWidth="1"/>
    <col min="7" max="7" width="12.875" style="13" customWidth="1"/>
    <col min="8" max="8" width="8.875" style="37" customWidth="1"/>
    <col min="9" max="9" width="10.375" style="13" customWidth="1"/>
    <col min="10" max="10" width="11.25" style="13" customWidth="1"/>
    <col min="11" max="11" width="8.75" style="37" customWidth="1"/>
    <col min="12" max="16384" width="8.875" style="1"/>
  </cols>
  <sheetData>
    <row r="1" spans="1:11">
      <c r="B1" s="59" t="s">
        <v>5</v>
      </c>
      <c r="C1" s="59"/>
      <c r="D1" s="59"/>
      <c r="E1" s="59"/>
      <c r="F1" s="59"/>
      <c r="G1" s="59"/>
      <c r="H1" s="59"/>
      <c r="I1" s="59"/>
      <c r="J1" s="11"/>
    </row>
    <row r="2" spans="1:11">
      <c r="B2" s="10" t="s">
        <v>3</v>
      </c>
      <c r="C2" s="12"/>
      <c r="D2" s="12"/>
      <c r="E2" s="18"/>
      <c r="F2" s="12"/>
      <c r="G2" s="12"/>
      <c r="H2" s="36"/>
      <c r="I2" s="12"/>
      <c r="J2" s="12"/>
    </row>
    <row r="3" spans="1:11">
      <c r="B3" s="9" t="s">
        <v>4</v>
      </c>
      <c r="C3" s="13">
        <v>2019</v>
      </c>
      <c r="D3" s="13">
        <v>2018</v>
      </c>
      <c r="F3" s="13">
        <v>2019</v>
      </c>
      <c r="G3" s="13">
        <v>2018</v>
      </c>
    </row>
    <row r="4" spans="1:11" ht="21.75">
      <c r="A4" s="2" t="s">
        <v>0</v>
      </c>
      <c r="B4" s="3" t="s">
        <v>1</v>
      </c>
      <c r="C4" s="60" t="s">
        <v>13</v>
      </c>
      <c r="D4" s="60"/>
      <c r="E4" s="20" t="s">
        <v>10</v>
      </c>
      <c r="F4" s="60" t="s">
        <v>11</v>
      </c>
      <c r="G4" s="60"/>
      <c r="H4" s="20" t="s">
        <v>10</v>
      </c>
      <c r="I4" s="61" t="s">
        <v>9</v>
      </c>
      <c r="J4" s="61"/>
      <c r="K4" s="20" t="s">
        <v>10</v>
      </c>
    </row>
    <row r="5" spans="1:11">
      <c r="A5" s="2"/>
      <c r="B5" s="3"/>
      <c r="C5" s="17">
        <v>2019</v>
      </c>
      <c r="D5" s="17">
        <v>2018</v>
      </c>
      <c r="E5" s="20" t="s">
        <v>33</v>
      </c>
      <c r="F5" s="17">
        <v>2019</v>
      </c>
      <c r="G5" s="17">
        <v>2018</v>
      </c>
      <c r="H5" s="20" t="s">
        <v>33</v>
      </c>
      <c r="I5" s="17">
        <v>2019</v>
      </c>
      <c r="J5" s="17">
        <v>2019</v>
      </c>
      <c r="K5" s="20" t="s">
        <v>33</v>
      </c>
    </row>
    <row r="6" spans="1:11">
      <c r="A6" s="2"/>
      <c r="B6" s="23" t="s">
        <v>17</v>
      </c>
      <c r="C6" s="24"/>
      <c r="D6" s="24"/>
      <c r="E6" s="25"/>
      <c r="F6" s="24"/>
      <c r="G6" s="24"/>
      <c r="H6" s="25"/>
      <c r="I6" s="24"/>
      <c r="J6" s="24"/>
      <c r="K6" s="25"/>
    </row>
    <row r="7" spans="1:11">
      <c r="A7" s="2"/>
      <c r="B7" s="23" t="s">
        <v>18</v>
      </c>
      <c r="C7" s="24"/>
      <c r="D7" s="24"/>
      <c r="E7" s="25"/>
      <c r="F7" s="24"/>
      <c r="G7" s="24"/>
      <c r="H7" s="25"/>
      <c r="I7" s="24"/>
      <c r="J7" s="24"/>
      <c r="K7" s="25"/>
    </row>
    <row r="8" spans="1:11">
      <c r="B8" s="26" t="s">
        <v>6</v>
      </c>
      <c r="C8" s="27">
        <v>6417</v>
      </c>
      <c r="D8" s="27">
        <v>203</v>
      </c>
      <c r="E8" s="26"/>
      <c r="F8" s="27">
        <v>618</v>
      </c>
      <c r="G8" s="27">
        <v>8328</v>
      </c>
      <c r="H8" s="38"/>
      <c r="I8" s="27">
        <v>7035</v>
      </c>
      <c r="J8" s="27">
        <v>8532</v>
      </c>
      <c r="K8" s="28" t="s">
        <v>12</v>
      </c>
    </row>
    <row r="9" spans="1:11">
      <c r="B9" s="6"/>
      <c r="C9" s="14"/>
      <c r="D9" s="14"/>
      <c r="E9" s="21"/>
      <c r="F9" s="14"/>
      <c r="G9" s="14"/>
      <c r="H9" s="39"/>
    </row>
    <row r="10" spans="1:11" s="4" customFormat="1">
      <c r="B10" s="5" t="s">
        <v>19</v>
      </c>
      <c r="C10" s="15"/>
      <c r="D10" s="15"/>
      <c r="E10" s="22"/>
      <c r="F10" s="16"/>
      <c r="G10" s="16"/>
      <c r="H10" s="40"/>
      <c r="I10" s="15"/>
      <c r="J10" s="15"/>
      <c r="K10" s="43"/>
    </row>
    <row r="11" spans="1:11">
      <c r="B11" s="29" t="s">
        <v>20</v>
      </c>
      <c r="C11" s="30"/>
      <c r="D11" s="30"/>
      <c r="E11" s="31"/>
      <c r="F11" s="30"/>
      <c r="G11" s="30"/>
      <c r="H11" s="41"/>
      <c r="I11" s="30"/>
      <c r="J11" s="30"/>
      <c r="K11" s="41"/>
    </row>
    <row r="12" spans="1:11" s="6" customFormat="1">
      <c r="B12" s="32" t="s">
        <v>8</v>
      </c>
      <c r="C12" s="33">
        <v>22765</v>
      </c>
      <c r="D12" s="33">
        <v>9481</v>
      </c>
      <c r="E12" s="34"/>
      <c r="F12" s="33"/>
      <c r="G12" s="33"/>
      <c r="H12" s="42"/>
      <c r="I12" s="33">
        <v>22765</v>
      </c>
      <c r="J12" s="33">
        <v>9481</v>
      </c>
      <c r="K12" s="42"/>
    </row>
    <row r="13" spans="1:11" s="6" customFormat="1">
      <c r="B13" s="32" t="s">
        <v>15</v>
      </c>
      <c r="C13" s="33">
        <v>-30</v>
      </c>
      <c r="D13" s="33"/>
      <c r="E13" s="34"/>
      <c r="F13" s="33"/>
      <c r="G13" s="33"/>
      <c r="H13" s="42"/>
      <c r="I13" s="33">
        <v>-30</v>
      </c>
      <c r="J13" s="33"/>
      <c r="K13" s="42"/>
    </row>
    <row r="14" spans="1:11" s="6" customFormat="1">
      <c r="B14" s="32" t="s">
        <v>14</v>
      </c>
      <c r="C14" s="33">
        <v>1469</v>
      </c>
      <c r="D14" s="33">
        <v>28</v>
      </c>
      <c r="E14" s="34"/>
      <c r="F14" s="33"/>
      <c r="G14" s="33"/>
      <c r="H14" s="42"/>
      <c r="I14" s="33">
        <v>1469</v>
      </c>
      <c r="J14" s="33">
        <v>28</v>
      </c>
      <c r="K14" s="42"/>
    </row>
    <row r="15" spans="1:11" s="6" customFormat="1">
      <c r="B15" s="32" t="s">
        <v>22</v>
      </c>
      <c r="C15" s="33"/>
      <c r="D15" s="33">
        <v>469</v>
      </c>
      <c r="E15" s="34"/>
      <c r="F15" s="33"/>
      <c r="G15" s="33"/>
      <c r="H15" s="42"/>
      <c r="I15" s="33"/>
      <c r="J15" s="33">
        <v>469</v>
      </c>
      <c r="K15" s="42"/>
    </row>
    <row r="16" spans="1:11" ht="13.6">
      <c r="B16" s="29"/>
      <c r="C16" s="49">
        <f>SUM(C12:C14)</f>
        <v>24204</v>
      </c>
      <c r="D16" s="49">
        <f>SUM(D12:D15)</f>
        <v>9978</v>
      </c>
      <c r="E16" s="31" t="s">
        <v>32</v>
      </c>
      <c r="F16" s="30"/>
      <c r="G16" s="30"/>
      <c r="H16" s="41"/>
      <c r="I16" s="49">
        <f>SUM(I12:I14)</f>
        <v>24204</v>
      </c>
      <c r="J16" s="49">
        <f>SUM(J12:J15)</f>
        <v>9978</v>
      </c>
      <c r="K16" s="31" t="s">
        <v>16</v>
      </c>
    </row>
    <row r="18" spans="2:11">
      <c r="B18" s="29" t="s">
        <v>21</v>
      </c>
      <c r="C18" s="30"/>
      <c r="D18" s="30"/>
      <c r="E18" s="31"/>
      <c r="F18" s="30"/>
      <c r="G18" s="30"/>
      <c r="H18" s="41"/>
      <c r="I18" s="30"/>
      <c r="J18" s="30"/>
      <c r="K18" s="41"/>
    </row>
    <row r="19" spans="2:11">
      <c r="B19" s="32" t="s">
        <v>23</v>
      </c>
      <c r="C19" s="27">
        <v>9409</v>
      </c>
      <c r="D19" s="27">
        <v>51097</v>
      </c>
      <c r="E19" s="28"/>
      <c r="F19" s="27">
        <v>9599</v>
      </c>
      <c r="G19" s="27">
        <v>9599</v>
      </c>
      <c r="H19" s="38"/>
      <c r="I19" s="30">
        <f>SUM(C19+F19)</f>
        <v>19008</v>
      </c>
      <c r="J19" s="30">
        <f>SUM(D19+G19)</f>
        <v>60696</v>
      </c>
      <c r="K19" s="41"/>
    </row>
    <row r="20" spans="2:11">
      <c r="B20" s="32" t="s">
        <v>27</v>
      </c>
      <c r="C20" s="27">
        <v>17551</v>
      </c>
      <c r="D20" s="27"/>
      <c r="E20" s="28"/>
      <c r="F20" s="27"/>
      <c r="G20" s="27"/>
      <c r="H20" s="38"/>
      <c r="I20" s="30">
        <f t="shared" ref="I20:I27" si="0">SUM(C20+F20)</f>
        <v>17551</v>
      </c>
      <c r="J20" s="30">
        <f t="shared" ref="J20:J26" si="1">SUM(D20+G20)</f>
        <v>0</v>
      </c>
      <c r="K20" s="41"/>
    </row>
    <row r="21" spans="2:11">
      <c r="B21" s="32" t="s">
        <v>28</v>
      </c>
      <c r="C21" s="27">
        <v>331</v>
      </c>
      <c r="D21" s="27">
        <v>258</v>
      </c>
      <c r="E21" s="28"/>
      <c r="F21" s="27"/>
      <c r="G21" s="27"/>
      <c r="H21" s="38"/>
      <c r="I21" s="30">
        <f t="shared" si="0"/>
        <v>331</v>
      </c>
      <c r="J21" s="30">
        <f t="shared" si="1"/>
        <v>258</v>
      </c>
      <c r="K21" s="41"/>
    </row>
    <row r="22" spans="2:11">
      <c r="B22" s="35" t="s">
        <v>7</v>
      </c>
      <c r="C22" s="27">
        <v>1652</v>
      </c>
      <c r="D22" s="27">
        <v>1357</v>
      </c>
      <c r="E22" s="28"/>
      <c r="F22" s="27">
        <v>295</v>
      </c>
      <c r="G22" s="27">
        <v>417</v>
      </c>
      <c r="H22" s="38"/>
      <c r="I22" s="30">
        <f t="shared" si="0"/>
        <v>1947</v>
      </c>
      <c r="J22" s="30">
        <f t="shared" si="1"/>
        <v>1774</v>
      </c>
      <c r="K22" s="41"/>
    </row>
    <row r="23" spans="2:11">
      <c r="B23" s="29" t="s">
        <v>24</v>
      </c>
      <c r="C23" s="27">
        <v>7</v>
      </c>
      <c r="D23" s="27"/>
      <c r="E23" s="28"/>
      <c r="F23" s="30"/>
      <c r="G23" s="30"/>
      <c r="H23" s="41"/>
      <c r="I23" s="30">
        <f t="shared" si="0"/>
        <v>7</v>
      </c>
      <c r="J23" s="30">
        <f t="shared" si="1"/>
        <v>0</v>
      </c>
      <c r="K23" s="41"/>
    </row>
    <row r="24" spans="2:11">
      <c r="B24" s="29" t="s">
        <v>26</v>
      </c>
      <c r="C24" s="30">
        <v>118</v>
      </c>
      <c r="D24" s="30">
        <f>118+67</f>
        <v>185</v>
      </c>
      <c r="E24" s="31"/>
      <c r="F24" s="30"/>
      <c r="G24" s="30"/>
      <c r="H24" s="41"/>
      <c r="I24" s="30">
        <f t="shared" si="0"/>
        <v>118</v>
      </c>
      <c r="J24" s="30">
        <f t="shared" si="1"/>
        <v>185</v>
      </c>
      <c r="K24" s="41"/>
    </row>
    <row r="25" spans="2:11">
      <c r="B25" s="29" t="s">
        <v>25</v>
      </c>
      <c r="C25" s="30">
        <v>126</v>
      </c>
      <c r="D25" s="30">
        <v>40</v>
      </c>
      <c r="E25" s="31"/>
      <c r="F25" s="30"/>
      <c r="G25" s="30"/>
      <c r="H25" s="41"/>
      <c r="I25" s="30">
        <f t="shared" si="0"/>
        <v>126</v>
      </c>
      <c r="J25" s="30">
        <f t="shared" si="1"/>
        <v>40</v>
      </c>
      <c r="K25" s="41"/>
    </row>
    <row r="26" spans="2:11">
      <c r="B26" s="29" t="s">
        <v>31</v>
      </c>
      <c r="C26" s="30"/>
      <c r="D26" s="30">
        <v>32</v>
      </c>
      <c r="E26" s="31"/>
      <c r="F26" s="30"/>
      <c r="G26" s="30"/>
      <c r="H26" s="41"/>
      <c r="I26" s="30"/>
      <c r="J26" s="30">
        <f t="shared" si="1"/>
        <v>32</v>
      </c>
      <c r="K26" s="41"/>
    </row>
    <row r="27" spans="2:11" ht="16.3">
      <c r="B27" s="44"/>
      <c r="C27" s="45">
        <f>SUM(C19:C25)</f>
        <v>29194</v>
      </c>
      <c r="D27" s="45">
        <f>SUM(D19:D26)</f>
        <v>52969</v>
      </c>
      <c r="E27" s="46"/>
      <c r="F27" s="45">
        <f>SUM(F19:F25)</f>
        <v>9894</v>
      </c>
      <c r="G27" s="45">
        <f>SUM(G19:G26)</f>
        <v>10016</v>
      </c>
      <c r="H27" s="47" t="s">
        <v>29</v>
      </c>
      <c r="I27" s="48">
        <f t="shared" si="0"/>
        <v>39088</v>
      </c>
      <c r="J27" s="49">
        <f>SUM(J19:J26)</f>
        <v>62985</v>
      </c>
      <c r="K27" s="28" t="s">
        <v>30</v>
      </c>
    </row>
  </sheetData>
  <mergeCells count="4">
    <mergeCell ref="B1:I1"/>
    <mergeCell ref="C4:D4"/>
    <mergeCell ref="F4:G4"/>
    <mergeCell ref="I4:J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2020-06-05T12:46:09Z</dcterms:modified>
</cp:coreProperties>
</file>