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7680" activeTab="1"/>
  </bookViews>
  <sheets>
    <sheet name="ТиБиЕл" sheetId="11" r:id="rId1"/>
    <sheet name="Лн" sheetId="15" r:id="rId2"/>
  </sheets>
  <definedNames>
    <definedName name="_xlnm.Print_Area" localSheetId="1">Лн!$A$1:$L$34</definedName>
  </definedNames>
  <calcPr calcId="152511"/>
</workbook>
</file>

<file path=xl/calcChain.xml><?xml version="1.0" encoding="utf-8"?>
<calcChain xmlns="http://schemas.openxmlformats.org/spreadsheetml/2006/main">
  <c r="O75" i="11" l="1"/>
  <c r="O52" i="11"/>
  <c r="O67" i="11" l="1"/>
  <c r="O66" i="11"/>
  <c r="O65" i="11"/>
  <c r="O64" i="11"/>
  <c r="O63" i="11"/>
  <c r="O62" i="11"/>
  <c r="O61" i="11"/>
  <c r="O60" i="11"/>
  <c r="N45" i="11"/>
  <c r="G20" i="15" l="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3" i="11"/>
  <c r="O54" i="11"/>
  <c r="O55" i="11"/>
  <c r="O56" i="11"/>
  <c r="O57" i="11"/>
  <c r="O58" i="11"/>
  <c r="O59" i="11"/>
  <c r="O68" i="11"/>
  <c r="O69" i="11"/>
  <c r="O70" i="11"/>
  <c r="O71" i="11"/>
  <c r="O72" i="11"/>
  <c r="O73" i="11"/>
  <c r="O74" i="11"/>
  <c r="O76" i="11"/>
  <c r="O13" i="11"/>
  <c r="O9" i="11"/>
  <c r="O10" i="11"/>
  <c r="O11" i="11"/>
  <c r="O12" i="11"/>
  <c r="G47" i="11" l="1"/>
  <c r="G37" i="11"/>
  <c r="G28" i="11"/>
  <c r="G21" i="11"/>
  <c r="G16" i="11"/>
  <c r="G13" i="11"/>
  <c r="G11" i="11"/>
  <c r="G15" i="11" l="1"/>
  <c r="G17" i="11"/>
  <c r="G18" i="11"/>
  <c r="G19" i="11"/>
  <c r="G20" i="11"/>
  <c r="G22" i="11"/>
  <c r="G23" i="11"/>
  <c r="G24" i="11"/>
  <c r="G25" i="11"/>
  <c r="G26" i="11"/>
  <c r="G27" i="11"/>
  <c r="G29" i="11"/>
  <c r="G30" i="11"/>
  <c r="G31" i="11"/>
  <c r="G32" i="11"/>
  <c r="G33" i="11"/>
  <c r="G34" i="11"/>
  <c r="G35" i="11"/>
  <c r="G36" i="11"/>
  <c r="G38" i="11"/>
  <c r="G39" i="11"/>
  <c r="G40" i="11"/>
  <c r="G41" i="11"/>
  <c r="G42" i="11"/>
  <c r="G43" i="11"/>
  <c r="G44" i="11"/>
  <c r="G45" i="11"/>
  <c r="G46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14" i="11"/>
  <c r="G14" i="15" l="1"/>
  <c r="G15" i="15"/>
  <c r="G16" i="15"/>
  <c r="G17" i="15"/>
  <c r="G18" i="15"/>
  <c r="G19" i="15"/>
  <c r="O77" i="11" l="1"/>
  <c r="G12" i="11"/>
  <c r="G10" i="11"/>
  <c r="G9" i="11"/>
  <c r="G93" i="11" l="1"/>
  <c r="G10" i="15" l="1"/>
  <c r="G11" i="15"/>
  <c r="G12" i="15"/>
  <c r="G13" i="15"/>
  <c r="G9" i="15"/>
  <c r="G21" i="15" l="1"/>
</calcChain>
</file>

<file path=xl/sharedStrings.xml><?xml version="1.0" encoding="utf-8"?>
<sst xmlns="http://schemas.openxmlformats.org/spreadsheetml/2006/main" count="536" uniqueCount="47">
  <si>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</si>
  <si>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</si>
  <si>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</si>
  <si>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</si>
  <si>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</si>
  <si>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</si>
  <si>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</si>
  <si>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</si>
  <si>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</si>
  <si>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</si>
  <si>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договор 19/15г. раздел 4 чл. 20, договор 17/19 г. раздел 4 чл. 20,</t>
  </si>
  <si>
    <t>договор 27/19 г. раздел 4 чл. 20,  договор 35/19 г. раздел 4 чл. 20,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</si>
  <si>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</si>
  <si>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</si>
  <si>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</si>
  <si>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r>
      <rPr>
        <sz val="11"/>
        <rFont val="Arial"/>
        <family val="2"/>
        <charset val="204"/>
      </rPr>
      <t>договор 19/15г.</t>
    </r>
    <r>
      <rPr>
        <sz val="12"/>
        <rFont val="Arial"/>
        <family val="2"/>
        <charset val="204"/>
      </rPr>
      <t xml:space="preserve"> раздел 4 чл. 19, договор 17/19 г. раздел 4 чл. 19,</t>
    </r>
  </si>
  <si>
    <t>договор 27/19 г. раздел 4 чл. 19, договор 35/19 г. раздел 4 чл. 19,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</si>
  <si>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</si>
  <si>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</si>
  <si>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</si>
  <si>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</si>
  <si>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</si>
  <si>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</si>
  <si>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по вина на ТиБиЕЛ съгласно договор №19/2015 раздел 4 чл. 20</t>
  </si>
  <si>
    <t>Експерт инфраструктурни таски ТБД-ТП</t>
  </si>
  <si>
    <t>договор 36/19 г. раздел 4 чл. 20  през месец Октомври 2019 г.</t>
  </si>
  <si>
    <t xml:space="preserve">договор 36/19 г. раздел 4 чл. 19   през месец Октомври 2019 г. </t>
  </si>
  <si>
    <t>и договор 27/2016 г. раздел 4 чл. 19   през месец Октомври 2019 г.</t>
  </si>
  <si>
    <t>Прр</t>
  </si>
  <si>
    <t>Гс</t>
  </si>
  <si>
    <t>Ста</t>
  </si>
  <si>
    <t>Кан</t>
  </si>
  <si>
    <t>Ву</t>
  </si>
  <si>
    <t>Ац</t>
  </si>
  <si>
    <t>Рн</t>
  </si>
  <si>
    <t>Блб</t>
  </si>
  <si>
    <t>Дца</t>
  </si>
  <si>
    <t>Сп</t>
  </si>
  <si>
    <t>Брикел</t>
  </si>
  <si>
    <t>Бд</t>
  </si>
  <si>
    <t>Брик</t>
  </si>
  <si>
    <t>Ста/Блб</t>
  </si>
  <si>
    <t>Блб/Мов</t>
  </si>
  <si>
    <t>Блб/Ста</t>
  </si>
  <si>
    <t>Сим</t>
  </si>
  <si>
    <t>Лн</t>
  </si>
  <si>
    <t>Дг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</si>
</sst>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color indexed="8"/>
      <name val="Times New Roman"/>
      <family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3" fillId="0" borderId="0"/>
    <xf numFmtId="0" fontId="2" fillId="0" borderId="0"/>
    <xf numFmtId="0" fontId="16" fillId="0" borderId="0"/>
    <xf numFmtId="0" fontId="17" fillId="0" borderId="0"/>
    <xf numFmtId="0" fontId="1" fillId="0" borderId="0"/>
  </cellStyleXfs>
  <cellXfs count="96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2" fontId="0" fillId="3" borderId="21" xfId="0" applyNumberForma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22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0" fillId="3" borderId="20" xfId="0" applyNumberForma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 vertical="center"/>
    </xf>
    <xf numFmtId="0" fontId="0" fillId="3" borderId="0" xfId="0" applyFill="1"/>
    <xf numFmtId="0" fontId="10" fillId="3" borderId="0" xfId="0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3" fillId="4" borderId="10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Alignment="1"/>
    <xf numFmtId="0" fontId="0" fillId="3" borderId="0" xfId="0" applyFill="1" applyBorder="1" applyAlignment="1"/>
    <xf numFmtId="0" fontId="3" fillId="5" borderId="2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20" xfId="0" applyNumberFormat="1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" fontId="14" fillId="3" borderId="23" xfId="0" applyNumberFormat="1" applyFont="1" applyFill="1" applyBorder="1" applyAlignment="1">
      <alignment horizontal="center" vertical="center"/>
    </xf>
    <xf numFmtId="16" fontId="1" fillId="3" borderId="2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20" fillId="3" borderId="0" xfId="0" applyFont="1" applyFill="1"/>
    <xf numFmtId="0" fontId="19" fillId="3" borderId="1" xfId="0" applyFont="1" applyFill="1" applyBorder="1" applyAlignment="1">
      <alignment horizontal="center" vertical="center"/>
    </xf>
    <xf numFmtId="16" fontId="1" fillId="3" borderId="23" xfId="4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8" fillId="3" borderId="7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8" fillId="3" borderId="9" xfId="0" applyFont="1" applyFill="1" applyBorder="1" applyAlignment="1" applyProtection="1">
      <alignment horizontal="center" vertical="center"/>
      <protection hidden="1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/>
      <protection hidden="1"/>
    </xf>
    <xf numFmtId="0" fontId="5" fillId="0" borderId="3" xfId="0" applyFont="1" applyBorder="1" applyAlignment="1" applyProtection="1">
      <alignment horizont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6" fillId="0" borderId="5" xfId="0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center"/>
      <protection hidden="1"/>
    </xf>
    <xf numFmtId="0" fontId="6" fillId="0" borderId="6" xfId="0" applyFont="1" applyBorder="1" applyAlignment="1" applyProtection="1">
      <alignment horizontal="center"/>
      <protection hidden="1"/>
    </xf>
    <xf numFmtId="0" fontId="6" fillId="3" borderId="5" xfId="0" applyFont="1" applyFill="1" applyBorder="1" applyAlignment="1" applyProtection="1">
      <alignment horizontal="center"/>
      <protection hidden="1"/>
    </xf>
    <xf numFmtId="0" fontId="6" fillId="3" borderId="0" xfId="0" applyFont="1" applyFill="1" applyBorder="1" applyAlignment="1" applyProtection="1">
      <alignment horizontal="center"/>
      <protection hidden="1"/>
    </xf>
    <xf numFmtId="0" fontId="6" fillId="3" borderId="6" xfId="0" applyFont="1" applyFill="1" applyBorder="1" applyAlignment="1" applyProtection="1">
      <alignment horizontal="center"/>
      <protection hidden="1"/>
    </xf>
    <xf numFmtId="0" fontId="11" fillId="3" borderId="5" xfId="0" applyFont="1" applyFill="1" applyBorder="1" applyAlignment="1" applyProtection="1">
      <alignment horizontal="center"/>
      <protection hidden="1"/>
    </xf>
    <xf numFmtId="0" fontId="11" fillId="3" borderId="0" xfId="0" applyFont="1" applyFill="1" applyBorder="1" applyAlignment="1" applyProtection="1">
      <alignment horizontal="center"/>
      <protection hidden="1"/>
    </xf>
    <xf numFmtId="0" fontId="11" fillId="3" borderId="6" xfId="0" applyFont="1" applyFill="1" applyBorder="1" applyAlignment="1" applyProtection="1">
      <alignment horizontal="center"/>
      <protection hidden="1"/>
    </xf>
    <xf numFmtId="0" fontId="8" fillId="0" borderId="7" xfId="0" applyFont="1" applyBorder="1" applyAlignment="1" applyProtection="1">
      <alignment horizontal="center" vertical="center"/>
      <protection hidden="1"/>
    </xf>
    <xf numFmtId="0" fontId="8" fillId="0" borderId="8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" fontId="14" fillId="3" borderId="31" xfId="0" applyNumberFormat="1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/>
    </xf>
    <xf numFmtId="0" fontId="15" fillId="3" borderId="32" xfId="1" applyFont="1" applyFill="1" applyBorder="1" applyAlignment="1">
      <alignment horizontal="center" vertical="center"/>
    </xf>
    <xf numFmtId="16" fontId="14" fillId="3" borderId="24" xfId="0" applyNumberFormat="1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horizontal="center" vertical="center"/>
    </xf>
    <xf numFmtId="2" fontId="0" fillId="3" borderId="26" xfId="0" applyNumberForma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/>
    </xf>
    <xf numFmtId="0" fontId="14" fillId="3" borderId="25" xfId="0" applyFon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15" fillId="3" borderId="25" xfId="1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</cellXfs>
  <cellStyles count="6">
    <cellStyle name="Normal 2" xfId="2"/>
    <cellStyle name="Normal 2 3" xfId="5"/>
    <cellStyle name="Normal 5" xfId="4"/>
    <cellStyle name="Normal 6" xfId="3"/>
    <cellStyle name="Нормален" xfId="0" builtinId="0"/>
    <cellStyle name="Нормален 10 2" xfId="1"/>
  </cellStyles>
  <dxfs count="0"/>
  <tableStyles count="0" defaultTableStyle="TableStyleMedium2" defaultPivotStyle="PivotStyleMedium9"/>
  <colors>
    <mruColors>
      <color rgb="FFFF66FF"/>
      <color rgb="FF1DFF1D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5"/>
  <sheetViews>
    <sheetView topLeftCell="A79" workbookViewId="0">
      <selection activeCell="Q6" sqref="Q6"/>
    </sheetView>
  </sheetViews>
  <sheetFormatPr defaultRowHeight="15" x14ac:dyDescent="0.25"/>
  <cols>
    <col min="1" max="1" width="5" customWidth="1"/>
    <col min="3" max="3" width="9.140625" style="19"/>
    <col min="7" max="7" width="20" customWidth="1"/>
    <col min="8" max="8" width="7.140625" style="35" customWidth="1"/>
    <col min="15" max="15" width="22" customWidth="1"/>
    <col min="16" max="16" width="8.7109375" style="38" customWidth="1"/>
  </cols>
  <sheetData>
    <row r="1" spans="2:16" ht="18" x14ac:dyDescent="0.25">
      <c r="B1" s="61" t="s">
        <v>4</v>
      </c>
      <c r="C1" s="62"/>
      <c r="D1" s="62"/>
      <c r="E1" s="62"/>
      <c r="F1" s="62"/>
      <c r="G1" s="63"/>
      <c r="J1" s="61" t="s">
        <v>4</v>
      </c>
      <c r="K1" s="62"/>
      <c r="L1" s="62"/>
      <c r="M1" s="62"/>
      <c r="N1" s="62"/>
      <c r="O1" s="63"/>
    </row>
    <row r="2" spans="2:16" ht="15.75" x14ac:dyDescent="0.25">
      <c r="B2" s="64" t="s">
        <v>5</v>
      </c>
      <c r="C2" s="65"/>
      <c r="D2" s="65"/>
      <c r="E2" s="65"/>
      <c r="F2" s="65"/>
      <c r="G2" s="66"/>
      <c r="J2" s="64" t="s">
        <v>13</v>
      </c>
      <c r="K2" s="65"/>
      <c r="L2" s="65"/>
      <c r="M2" s="65"/>
      <c r="N2" s="65"/>
      <c r="O2" s="66"/>
    </row>
    <row r="3" spans="2:16" ht="15.75" x14ac:dyDescent="0.25">
      <c r="B3" s="67" t="s">
        <v>9</v>
      </c>
      <c r="C3" s="68"/>
      <c r="D3" s="68"/>
      <c r="E3" s="68"/>
      <c r="F3" s="68"/>
      <c r="G3" s="69"/>
      <c r="J3" s="67" t="s">
        <v>14</v>
      </c>
      <c r="K3" s="68"/>
      <c r="L3" s="68"/>
      <c r="M3" s="68"/>
      <c r="N3" s="68"/>
      <c r="O3" s="69"/>
    </row>
    <row r="4" spans="2:16" ht="15.75" x14ac:dyDescent="0.25">
      <c r="B4" s="70" t="s">
        <v>10</v>
      </c>
      <c r="C4" s="71"/>
      <c r="D4" s="71"/>
      <c r="E4" s="71"/>
      <c r="F4" s="71"/>
      <c r="G4" s="72"/>
      <c r="J4" s="67" t="s">
        <v>15</v>
      </c>
      <c r="K4" s="68"/>
      <c r="L4" s="68"/>
      <c r="M4" s="68"/>
      <c r="N4" s="68"/>
      <c r="O4" s="69"/>
    </row>
    <row r="5" spans="2:16" x14ac:dyDescent="0.25">
      <c r="B5" s="53" t="s">
        <v>11</v>
      </c>
      <c r="C5" s="54"/>
      <c r="D5" s="54"/>
      <c r="E5" s="54"/>
      <c r="F5" s="54"/>
      <c r="G5" s="55"/>
      <c r="J5" s="53" t="s">
        <v>16</v>
      </c>
      <c r="K5" s="54"/>
      <c r="L5" s="54"/>
      <c r="M5" s="54"/>
      <c r="N5" s="54"/>
      <c r="O5" s="55"/>
    </row>
    <row r="6" spans="2:16" x14ac:dyDescent="0.25">
      <c r="B6" s="53" t="s">
        <v>25</v>
      </c>
      <c r="C6" s="54"/>
      <c r="D6" s="54"/>
      <c r="E6" s="54"/>
      <c r="F6" s="54"/>
      <c r="G6" s="55"/>
      <c r="J6" s="53" t="s">
        <v>26</v>
      </c>
      <c r="K6" s="54"/>
      <c r="L6" s="54"/>
      <c r="M6" s="54"/>
      <c r="N6" s="54"/>
      <c r="O6" s="55"/>
    </row>
    <row r="7" spans="2:16" ht="15.75" thickBot="1" x14ac:dyDescent="0.3">
      <c r="B7" s="56" t="s">
        <v>12</v>
      </c>
      <c r="C7" s="57"/>
      <c r="D7" s="57"/>
      <c r="E7" s="57"/>
      <c r="F7" s="57"/>
      <c r="G7" s="58"/>
      <c r="J7" s="56" t="s">
        <v>7</v>
      </c>
      <c r="K7" s="57"/>
      <c r="L7" s="57"/>
      <c r="M7" s="57"/>
      <c r="N7" s="57"/>
      <c r="O7" s="58"/>
    </row>
    <row r="8" spans="2:16" ht="16.5" thickBot="1" x14ac:dyDescent="0.3">
      <c r="B8" s="27" t="s">
        <v>0</v>
      </c>
      <c r="C8" s="33" t="s">
        <v>1</v>
      </c>
      <c r="D8" s="51" t="s">
        <v>2</v>
      </c>
      <c r="E8" s="52"/>
      <c r="F8" s="28" t="s">
        <v>3</v>
      </c>
      <c r="G8" s="29" t="s">
        <v>8</v>
      </c>
      <c r="H8" s="40"/>
      <c r="J8" s="8" t="s">
        <v>0</v>
      </c>
      <c r="K8" s="9" t="s">
        <v>1</v>
      </c>
      <c r="L8" s="59" t="s">
        <v>2</v>
      </c>
      <c r="M8" s="60"/>
      <c r="N8" s="9" t="s">
        <v>3</v>
      </c>
      <c r="O8" s="10" t="s">
        <v>8</v>
      </c>
    </row>
    <row r="9" spans="2:16" x14ac:dyDescent="0.25">
      <c r="B9" s="81">
        <v>43739</v>
      </c>
      <c r="C9" s="82">
        <v>50597</v>
      </c>
      <c r="D9" s="82" t="s">
        <v>28</v>
      </c>
      <c r="E9" s="82" t="s">
        <v>29</v>
      </c>
      <c r="F9" s="83">
        <v>68.53</v>
      </c>
      <c r="G9" s="36">
        <f t="shared" ref="G9:G78" si="0">F9*0.2425</f>
        <v>16.618524999999998</v>
      </c>
      <c r="H9" s="40" t="s">
        <v>30</v>
      </c>
      <c r="J9" s="81">
        <v>43740</v>
      </c>
      <c r="K9" s="90">
        <v>12961</v>
      </c>
      <c r="L9" s="90" t="s">
        <v>35</v>
      </c>
      <c r="M9" s="90" t="s">
        <v>33</v>
      </c>
      <c r="N9" s="90">
        <v>11.202</v>
      </c>
      <c r="O9" s="91">
        <f t="shared" ref="O9:O73" si="1">N9+4</f>
        <v>15.202</v>
      </c>
      <c r="P9" s="39" t="s">
        <v>35</v>
      </c>
    </row>
    <row r="10" spans="2:16" x14ac:dyDescent="0.25">
      <c r="B10" s="41">
        <v>43740</v>
      </c>
      <c r="C10" s="21">
        <v>50515</v>
      </c>
      <c r="D10" s="17" t="s">
        <v>31</v>
      </c>
      <c r="E10" s="17" t="s">
        <v>32</v>
      </c>
      <c r="F10" s="18">
        <v>46.207000000000001</v>
      </c>
      <c r="G10" s="37">
        <f t="shared" si="0"/>
        <v>11.205197500000001</v>
      </c>
      <c r="H10" s="40" t="s">
        <v>30</v>
      </c>
      <c r="J10" s="41">
        <v>43740</v>
      </c>
      <c r="K10" s="2">
        <v>50595</v>
      </c>
      <c r="L10" s="2" t="s">
        <v>28</v>
      </c>
      <c r="M10" s="2" t="s">
        <v>29</v>
      </c>
      <c r="N10" s="34">
        <v>68.53</v>
      </c>
      <c r="O10" s="92">
        <f t="shared" si="1"/>
        <v>72.53</v>
      </c>
      <c r="P10" s="39" t="s">
        <v>30</v>
      </c>
    </row>
    <row r="11" spans="2:16" x14ac:dyDescent="0.25">
      <c r="B11" s="41">
        <v>43740</v>
      </c>
      <c r="C11" s="17">
        <v>11511</v>
      </c>
      <c r="D11" s="17" t="s">
        <v>30</v>
      </c>
      <c r="E11" s="17" t="s">
        <v>31</v>
      </c>
      <c r="F11" s="34">
        <v>15.904</v>
      </c>
      <c r="G11" s="37">
        <f t="shared" si="0"/>
        <v>3.8567199999999997</v>
      </c>
      <c r="H11" s="40" t="s">
        <v>30</v>
      </c>
      <c r="J11" s="41">
        <v>43742</v>
      </c>
      <c r="K11" s="2">
        <v>51591</v>
      </c>
      <c r="L11" s="2" t="s">
        <v>29</v>
      </c>
      <c r="M11" s="2" t="s">
        <v>39</v>
      </c>
      <c r="N11" s="34">
        <v>10.52</v>
      </c>
      <c r="O11" s="92">
        <f t="shared" si="1"/>
        <v>14.52</v>
      </c>
      <c r="P11" s="39" t="s">
        <v>39</v>
      </c>
    </row>
    <row r="12" spans="2:16" x14ac:dyDescent="0.25">
      <c r="B12" s="41">
        <v>43741</v>
      </c>
      <c r="C12" s="18">
        <v>50517</v>
      </c>
      <c r="D12" s="34" t="s">
        <v>33</v>
      </c>
      <c r="E12" s="34" t="s">
        <v>29</v>
      </c>
      <c r="F12" s="18">
        <v>73.141999999999996</v>
      </c>
      <c r="G12" s="37">
        <f t="shared" si="0"/>
        <v>17.736934999999999</v>
      </c>
      <c r="H12" s="40" t="s">
        <v>30</v>
      </c>
      <c r="J12" s="41">
        <v>43742</v>
      </c>
      <c r="K12" s="2">
        <v>11575</v>
      </c>
      <c r="L12" s="2" t="s">
        <v>30</v>
      </c>
      <c r="M12" s="2" t="s">
        <v>31</v>
      </c>
      <c r="N12" s="2">
        <v>15.904</v>
      </c>
      <c r="O12" s="92">
        <f t="shared" si="1"/>
        <v>19.904</v>
      </c>
      <c r="P12" s="39" t="s">
        <v>30</v>
      </c>
    </row>
    <row r="13" spans="2:16" x14ac:dyDescent="0.25">
      <c r="B13" s="41">
        <v>43742</v>
      </c>
      <c r="C13" s="17">
        <v>50597</v>
      </c>
      <c r="D13" s="17" t="s">
        <v>28</v>
      </c>
      <c r="E13" s="17" t="s">
        <v>29</v>
      </c>
      <c r="F13" s="18">
        <v>68.53</v>
      </c>
      <c r="G13" s="37">
        <f t="shared" si="0"/>
        <v>16.618524999999998</v>
      </c>
      <c r="H13" s="40" t="s">
        <v>30</v>
      </c>
      <c r="J13" s="41">
        <v>43742</v>
      </c>
      <c r="K13" s="2">
        <v>11575</v>
      </c>
      <c r="L13" s="2" t="s">
        <v>31</v>
      </c>
      <c r="M13" s="2" t="s">
        <v>33</v>
      </c>
      <c r="N13" s="2">
        <v>18.771999999999998</v>
      </c>
      <c r="O13" s="92">
        <f t="shared" si="1"/>
        <v>22.771999999999998</v>
      </c>
      <c r="P13" s="39" t="s">
        <v>30</v>
      </c>
    </row>
    <row r="14" spans="2:16" x14ac:dyDescent="0.25">
      <c r="B14" s="41">
        <v>43742</v>
      </c>
      <c r="C14" s="21">
        <v>50515</v>
      </c>
      <c r="D14" s="17" t="s">
        <v>34</v>
      </c>
      <c r="E14" s="17" t="s">
        <v>29</v>
      </c>
      <c r="F14" s="18">
        <v>75.16</v>
      </c>
      <c r="G14" s="37">
        <f t="shared" si="0"/>
        <v>18.226299999999998</v>
      </c>
      <c r="H14" s="40" t="s">
        <v>30</v>
      </c>
      <c r="J14" s="41">
        <v>43742</v>
      </c>
      <c r="K14" s="2">
        <v>60591</v>
      </c>
      <c r="L14" s="2" t="s">
        <v>34</v>
      </c>
      <c r="M14" s="2" t="s">
        <v>28</v>
      </c>
      <c r="N14" s="2">
        <v>13.324999999999999</v>
      </c>
      <c r="O14" s="92">
        <f t="shared" si="1"/>
        <v>17.324999999999999</v>
      </c>
      <c r="P14" s="39" t="s">
        <v>30</v>
      </c>
    </row>
    <row r="15" spans="2:16" x14ac:dyDescent="0.25">
      <c r="B15" s="41">
        <v>43743</v>
      </c>
      <c r="C15" s="21">
        <v>50515</v>
      </c>
      <c r="D15" s="17" t="s">
        <v>32</v>
      </c>
      <c r="E15" s="17" t="s">
        <v>29</v>
      </c>
      <c r="F15" s="18">
        <v>107.542</v>
      </c>
      <c r="G15" s="37">
        <f t="shared" si="0"/>
        <v>26.078935000000001</v>
      </c>
      <c r="H15" s="40" t="s">
        <v>30</v>
      </c>
      <c r="J15" s="41">
        <v>43744</v>
      </c>
      <c r="K15" s="2">
        <v>50591</v>
      </c>
      <c r="L15" s="2" t="s">
        <v>28</v>
      </c>
      <c r="M15" s="2" t="s">
        <v>29</v>
      </c>
      <c r="N15" s="2">
        <v>68.2</v>
      </c>
      <c r="O15" s="92">
        <f t="shared" si="1"/>
        <v>72.2</v>
      </c>
      <c r="P15" s="19" t="s">
        <v>41</v>
      </c>
    </row>
    <row r="16" spans="2:16" ht="15.75" x14ac:dyDescent="0.25">
      <c r="B16" s="41">
        <v>43743</v>
      </c>
      <c r="C16" s="17">
        <v>50519</v>
      </c>
      <c r="D16" s="17" t="s">
        <v>35</v>
      </c>
      <c r="E16" s="17" t="s">
        <v>33</v>
      </c>
      <c r="F16" s="34">
        <v>11.202</v>
      </c>
      <c r="G16" s="37">
        <f t="shared" si="0"/>
        <v>2.716485</v>
      </c>
      <c r="H16" s="20" t="s">
        <v>35</v>
      </c>
      <c r="J16" s="41">
        <v>43745</v>
      </c>
      <c r="K16" s="2">
        <v>10593</v>
      </c>
      <c r="L16" s="2" t="s">
        <v>31</v>
      </c>
      <c r="M16" s="2" t="s">
        <v>33</v>
      </c>
      <c r="N16" s="34">
        <v>18.771999999999998</v>
      </c>
      <c r="O16" s="92">
        <f t="shared" si="1"/>
        <v>22.771999999999998</v>
      </c>
      <c r="P16" s="39" t="s">
        <v>30</v>
      </c>
    </row>
    <row r="17" spans="2:16" x14ac:dyDescent="0.25">
      <c r="B17" s="41">
        <v>43743</v>
      </c>
      <c r="C17" s="34">
        <v>60952</v>
      </c>
      <c r="D17" s="17" t="s">
        <v>34</v>
      </c>
      <c r="E17" s="17" t="s">
        <v>32</v>
      </c>
      <c r="F17" s="34">
        <v>32.381999999999998</v>
      </c>
      <c r="G17" s="37">
        <f t="shared" si="0"/>
        <v>7.8526349999999994</v>
      </c>
      <c r="H17" s="22" t="s">
        <v>30</v>
      </c>
      <c r="J17" s="41">
        <v>43746</v>
      </c>
      <c r="K17" s="2">
        <v>12591</v>
      </c>
      <c r="L17" s="2" t="s">
        <v>35</v>
      </c>
      <c r="M17" s="2" t="s">
        <v>33</v>
      </c>
      <c r="N17" s="2">
        <v>11.202</v>
      </c>
      <c r="O17" s="92">
        <f t="shared" si="1"/>
        <v>15.202</v>
      </c>
      <c r="P17" s="40" t="s">
        <v>35</v>
      </c>
    </row>
    <row r="18" spans="2:16" x14ac:dyDescent="0.25">
      <c r="B18" s="41">
        <v>43743</v>
      </c>
      <c r="C18" s="34">
        <v>50517</v>
      </c>
      <c r="D18" s="17" t="s">
        <v>30</v>
      </c>
      <c r="E18" s="17" t="s">
        <v>31</v>
      </c>
      <c r="F18" s="34">
        <v>15.904</v>
      </c>
      <c r="G18" s="37">
        <f t="shared" si="0"/>
        <v>3.8567199999999997</v>
      </c>
      <c r="H18" s="22" t="s">
        <v>30</v>
      </c>
      <c r="J18" s="42">
        <v>43746</v>
      </c>
      <c r="K18" s="43">
        <v>50595</v>
      </c>
      <c r="L18" s="43" t="s">
        <v>28</v>
      </c>
      <c r="M18" s="43" t="s">
        <v>29</v>
      </c>
      <c r="N18" s="43">
        <v>68.53</v>
      </c>
      <c r="O18" s="92">
        <f t="shared" si="1"/>
        <v>72.53</v>
      </c>
      <c r="P18" s="39" t="s">
        <v>30</v>
      </c>
    </row>
    <row r="19" spans="2:16" x14ac:dyDescent="0.25">
      <c r="B19" s="41">
        <v>43743</v>
      </c>
      <c r="C19" s="34">
        <v>11511</v>
      </c>
      <c r="D19" s="17" t="s">
        <v>30</v>
      </c>
      <c r="E19" s="17" t="s">
        <v>31</v>
      </c>
      <c r="F19" s="34">
        <v>15.904</v>
      </c>
      <c r="G19" s="37">
        <f t="shared" si="0"/>
        <v>3.8567199999999997</v>
      </c>
      <c r="H19" s="22" t="s">
        <v>30</v>
      </c>
      <c r="J19" s="41">
        <v>43746</v>
      </c>
      <c r="K19" s="17">
        <v>51599</v>
      </c>
      <c r="L19" s="17" t="s">
        <v>29</v>
      </c>
      <c r="M19" s="17" t="s">
        <v>39</v>
      </c>
      <c r="N19" s="17">
        <v>10.52</v>
      </c>
      <c r="O19" s="92">
        <f t="shared" si="1"/>
        <v>14.52</v>
      </c>
      <c r="P19" s="39" t="s">
        <v>39</v>
      </c>
    </row>
    <row r="20" spans="2:16" x14ac:dyDescent="0.25">
      <c r="B20" s="41">
        <v>43745</v>
      </c>
      <c r="C20" s="21">
        <v>50519</v>
      </c>
      <c r="D20" s="17" t="s">
        <v>35</v>
      </c>
      <c r="E20" s="17" t="s">
        <v>33</v>
      </c>
      <c r="F20" s="18">
        <v>11.202</v>
      </c>
      <c r="G20" s="37">
        <f t="shared" si="0"/>
        <v>2.716485</v>
      </c>
      <c r="H20" s="22" t="s">
        <v>35</v>
      </c>
      <c r="J20" s="41">
        <v>43747</v>
      </c>
      <c r="K20" s="34">
        <v>51591</v>
      </c>
      <c r="L20" s="34" t="s">
        <v>29</v>
      </c>
      <c r="M20" s="34" t="s">
        <v>39</v>
      </c>
      <c r="N20" s="34">
        <v>10.52</v>
      </c>
      <c r="O20" s="92">
        <f t="shared" si="1"/>
        <v>14.52</v>
      </c>
      <c r="P20" s="39" t="s">
        <v>39</v>
      </c>
    </row>
    <row r="21" spans="2:16" x14ac:dyDescent="0.25">
      <c r="B21" s="41">
        <v>43745</v>
      </c>
      <c r="C21" s="17">
        <v>60952</v>
      </c>
      <c r="D21" s="17" t="s">
        <v>34</v>
      </c>
      <c r="E21" s="17" t="s">
        <v>32</v>
      </c>
      <c r="F21" s="34">
        <v>32.381999999999998</v>
      </c>
      <c r="G21" s="37">
        <f t="shared" si="0"/>
        <v>7.8526349999999994</v>
      </c>
      <c r="H21" s="22" t="s">
        <v>30</v>
      </c>
      <c r="J21" s="41">
        <v>43747</v>
      </c>
      <c r="K21" s="2">
        <v>51590</v>
      </c>
      <c r="L21" s="2" t="s">
        <v>39</v>
      </c>
      <c r="M21" s="2" t="s">
        <v>29</v>
      </c>
      <c r="N21" s="2">
        <v>10.52</v>
      </c>
      <c r="O21" s="92">
        <f t="shared" si="1"/>
        <v>14.52</v>
      </c>
      <c r="P21" s="39" t="s">
        <v>39</v>
      </c>
    </row>
    <row r="22" spans="2:16" x14ac:dyDescent="0.25">
      <c r="B22" s="41">
        <v>43745</v>
      </c>
      <c r="C22" s="18">
        <v>50515</v>
      </c>
      <c r="D22" s="34" t="s">
        <v>30</v>
      </c>
      <c r="E22" s="34" t="s">
        <v>32</v>
      </c>
      <c r="F22" s="18">
        <v>62.110999999999997</v>
      </c>
      <c r="G22" s="37">
        <f t="shared" si="0"/>
        <v>15.061917499999998</v>
      </c>
      <c r="H22" s="22" t="s">
        <v>30</v>
      </c>
      <c r="J22" s="41">
        <v>43747</v>
      </c>
      <c r="K22" s="2">
        <v>51592</v>
      </c>
      <c r="L22" s="2" t="s">
        <v>39</v>
      </c>
      <c r="M22" s="2" t="s">
        <v>29</v>
      </c>
      <c r="N22" s="2">
        <v>10.52</v>
      </c>
      <c r="O22" s="92">
        <f t="shared" si="1"/>
        <v>14.52</v>
      </c>
      <c r="P22" s="39" t="s">
        <v>39</v>
      </c>
    </row>
    <row r="23" spans="2:16" x14ac:dyDescent="0.25">
      <c r="B23" s="41">
        <v>43746</v>
      </c>
      <c r="C23" s="34">
        <v>50597</v>
      </c>
      <c r="D23" s="17" t="s">
        <v>28</v>
      </c>
      <c r="E23" s="17" t="s">
        <v>29</v>
      </c>
      <c r="F23" s="18">
        <v>68.53</v>
      </c>
      <c r="G23" s="37">
        <f t="shared" si="0"/>
        <v>16.618524999999998</v>
      </c>
      <c r="H23" s="22" t="s">
        <v>30</v>
      </c>
      <c r="J23" s="41">
        <v>43747</v>
      </c>
      <c r="K23" s="2">
        <v>50593</v>
      </c>
      <c r="L23" s="2" t="s">
        <v>28</v>
      </c>
      <c r="M23" s="2" t="s">
        <v>29</v>
      </c>
      <c r="N23" s="2">
        <v>68.53</v>
      </c>
      <c r="O23" s="92">
        <f t="shared" si="1"/>
        <v>72.53</v>
      </c>
      <c r="P23" s="19" t="s">
        <v>42</v>
      </c>
    </row>
    <row r="24" spans="2:16" x14ac:dyDescent="0.25">
      <c r="B24" s="41">
        <v>43746</v>
      </c>
      <c r="C24" s="17">
        <v>50519</v>
      </c>
      <c r="D24" s="17" t="s">
        <v>36</v>
      </c>
      <c r="E24" s="17" t="s">
        <v>29</v>
      </c>
      <c r="F24" s="18">
        <v>8.16</v>
      </c>
      <c r="G24" s="37">
        <f t="shared" si="0"/>
        <v>1.9787999999999999</v>
      </c>
      <c r="H24" s="22" t="s">
        <v>35</v>
      </c>
      <c r="J24" s="41">
        <v>43747</v>
      </c>
      <c r="K24" s="2">
        <v>10592</v>
      </c>
      <c r="L24" s="2" t="s">
        <v>37</v>
      </c>
      <c r="M24" s="2" t="s">
        <v>32</v>
      </c>
      <c r="N24" s="2">
        <v>110.59099999999999</v>
      </c>
      <c r="O24" s="92">
        <f t="shared" si="1"/>
        <v>114.59099999999999</v>
      </c>
      <c r="P24" s="39" t="s">
        <v>40</v>
      </c>
    </row>
    <row r="25" spans="2:16" x14ac:dyDescent="0.25">
      <c r="B25" s="41">
        <v>43746</v>
      </c>
      <c r="C25" s="17">
        <v>50535</v>
      </c>
      <c r="D25" s="17" t="s">
        <v>28</v>
      </c>
      <c r="E25" s="17" t="s">
        <v>29</v>
      </c>
      <c r="F25" s="18">
        <v>68.53</v>
      </c>
      <c r="G25" s="37">
        <f t="shared" si="0"/>
        <v>16.618524999999998</v>
      </c>
      <c r="H25" s="22" t="s">
        <v>30</v>
      </c>
      <c r="J25" s="41">
        <v>43747</v>
      </c>
      <c r="K25" s="2">
        <v>51593</v>
      </c>
      <c r="L25" s="2" t="s">
        <v>36</v>
      </c>
      <c r="M25" s="2" t="s">
        <v>29</v>
      </c>
      <c r="N25" s="2">
        <v>8.16</v>
      </c>
      <c r="O25" s="92">
        <f t="shared" si="1"/>
        <v>12.16</v>
      </c>
      <c r="P25" s="39" t="s">
        <v>35</v>
      </c>
    </row>
    <row r="26" spans="2:16" x14ac:dyDescent="0.25">
      <c r="B26" s="41">
        <v>43747</v>
      </c>
      <c r="C26" s="17">
        <v>12801</v>
      </c>
      <c r="D26" s="17" t="s">
        <v>35</v>
      </c>
      <c r="E26" s="17" t="s">
        <v>33</v>
      </c>
      <c r="F26" s="34">
        <v>11.202</v>
      </c>
      <c r="G26" s="37">
        <f t="shared" si="0"/>
        <v>2.716485</v>
      </c>
      <c r="H26" s="22" t="s">
        <v>35</v>
      </c>
      <c r="J26" s="41">
        <v>43748</v>
      </c>
      <c r="K26" s="2">
        <v>12591</v>
      </c>
      <c r="L26" s="2" t="s">
        <v>35</v>
      </c>
      <c r="M26" s="2" t="s">
        <v>33</v>
      </c>
      <c r="N26" s="2">
        <v>11.202</v>
      </c>
      <c r="O26" s="92">
        <f t="shared" si="1"/>
        <v>15.202</v>
      </c>
      <c r="P26" s="39" t="s">
        <v>35</v>
      </c>
    </row>
    <row r="27" spans="2:16" x14ac:dyDescent="0.25">
      <c r="B27" s="41">
        <v>43747</v>
      </c>
      <c r="C27" s="34">
        <v>50515</v>
      </c>
      <c r="D27" s="17" t="s">
        <v>30</v>
      </c>
      <c r="E27" s="17" t="s">
        <v>32</v>
      </c>
      <c r="F27" s="34">
        <v>62.110999999999997</v>
      </c>
      <c r="G27" s="37">
        <f t="shared" si="0"/>
        <v>15.061917499999998</v>
      </c>
      <c r="H27" s="22" t="s">
        <v>30</v>
      </c>
      <c r="J27" s="41">
        <v>43748</v>
      </c>
      <c r="K27" s="2">
        <v>12593</v>
      </c>
      <c r="L27" s="2" t="s">
        <v>35</v>
      </c>
      <c r="M27" s="2" t="s">
        <v>33</v>
      </c>
      <c r="N27" s="2">
        <v>11.202</v>
      </c>
      <c r="O27" s="92">
        <f t="shared" si="1"/>
        <v>15.202</v>
      </c>
      <c r="P27" s="39" t="s">
        <v>35</v>
      </c>
    </row>
    <row r="28" spans="2:16" x14ac:dyDescent="0.25">
      <c r="B28" s="41">
        <v>43747</v>
      </c>
      <c r="C28" s="17">
        <v>50595</v>
      </c>
      <c r="D28" s="2" t="s">
        <v>28</v>
      </c>
      <c r="E28" s="2" t="s">
        <v>29</v>
      </c>
      <c r="F28" s="2">
        <v>68.53</v>
      </c>
      <c r="G28" s="37">
        <f t="shared" si="0"/>
        <v>16.618524999999998</v>
      </c>
      <c r="H28" s="22" t="s">
        <v>30</v>
      </c>
      <c r="J28" s="41">
        <v>43748</v>
      </c>
      <c r="K28" s="2">
        <v>60595</v>
      </c>
      <c r="L28" s="2" t="s">
        <v>34</v>
      </c>
      <c r="M28" s="2" t="s">
        <v>28</v>
      </c>
      <c r="N28" s="2">
        <v>13.324999999999999</v>
      </c>
      <c r="O28" s="92">
        <f t="shared" si="1"/>
        <v>17.324999999999999</v>
      </c>
      <c r="P28" s="39" t="s">
        <v>30</v>
      </c>
    </row>
    <row r="29" spans="2:16" x14ac:dyDescent="0.25">
      <c r="B29" s="41">
        <v>43748</v>
      </c>
      <c r="C29" s="34">
        <v>12803</v>
      </c>
      <c r="D29" s="17" t="s">
        <v>35</v>
      </c>
      <c r="E29" s="17" t="s">
        <v>33</v>
      </c>
      <c r="F29" s="34">
        <v>11.202</v>
      </c>
      <c r="G29" s="37">
        <f t="shared" si="0"/>
        <v>2.716485</v>
      </c>
      <c r="H29" s="22" t="s">
        <v>35</v>
      </c>
      <c r="J29" s="41">
        <v>43749</v>
      </c>
      <c r="K29" s="2">
        <v>11591</v>
      </c>
      <c r="L29" s="2" t="s">
        <v>30</v>
      </c>
      <c r="M29" s="2" t="s">
        <v>31</v>
      </c>
      <c r="N29" s="2">
        <v>15.904</v>
      </c>
      <c r="O29" s="92">
        <f t="shared" si="1"/>
        <v>19.904</v>
      </c>
      <c r="P29" s="39" t="s">
        <v>30</v>
      </c>
    </row>
    <row r="30" spans="2:16" x14ac:dyDescent="0.25">
      <c r="B30" s="41">
        <v>43749</v>
      </c>
      <c r="C30" s="17">
        <v>50597</v>
      </c>
      <c r="D30" s="17" t="s">
        <v>28</v>
      </c>
      <c r="E30" s="17" t="s">
        <v>29</v>
      </c>
      <c r="F30" s="18">
        <v>68.53</v>
      </c>
      <c r="G30" s="37">
        <f t="shared" si="0"/>
        <v>16.618524999999998</v>
      </c>
      <c r="H30" s="22" t="s">
        <v>30</v>
      </c>
      <c r="J30" s="41">
        <v>43749</v>
      </c>
      <c r="K30" s="2">
        <v>60591</v>
      </c>
      <c r="L30" s="2" t="s">
        <v>34</v>
      </c>
      <c r="M30" s="2" t="s">
        <v>28</v>
      </c>
      <c r="N30" s="2">
        <v>13.324999999999999</v>
      </c>
      <c r="O30" s="92">
        <f t="shared" si="1"/>
        <v>17.324999999999999</v>
      </c>
      <c r="P30" s="39" t="s">
        <v>30</v>
      </c>
    </row>
    <row r="31" spans="2:16" x14ac:dyDescent="0.25">
      <c r="B31" s="41">
        <v>43749</v>
      </c>
      <c r="C31" s="17">
        <v>12803</v>
      </c>
      <c r="D31" s="17" t="s">
        <v>35</v>
      </c>
      <c r="E31" s="17" t="s">
        <v>33</v>
      </c>
      <c r="F31" s="18">
        <v>11.202</v>
      </c>
      <c r="G31" s="37">
        <f t="shared" si="0"/>
        <v>2.716485</v>
      </c>
      <c r="H31" s="22" t="s">
        <v>35</v>
      </c>
      <c r="J31" s="41">
        <v>43750</v>
      </c>
      <c r="K31" s="2">
        <v>51591</v>
      </c>
      <c r="L31" s="2" t="s">
        <v>29</v>
      </c>
      <c r="M31" s="2" t="s">
        <v>39</v>
      </c>
      <c r="N31" s="2">
        <v>10.52</v>
      </c>
      <c r="O31" s="92">
        <f t="shared" si="1"/>
        <v>14.52</v>
      </c>
      <c r="P31" s="39" t="s">
        <v>39</v>
      </c>
    </row>
    <row r="32" spans="2:16" ht="15.75" x14ac:dyDescent="0.25">
      <c r="B32" s="41">
        <v>43750</v>
      </c>
      <c r="C32" s="17">
        <v>50517</v>
      </c>
      <c r="D32" s="17" t="s">
        <v>33</v>
      </c>
      <c r="E32" s="17" t="s">
        <v>29</v>
      </c>
      <c r="F32" s="34">
        <v>134.977</v>
      </c>
      <c r="G32" s="37">
        <f t="shared" si="0"/>
        <v>32.731922500000003</v>
      </c>
      <c r="H32" s="20" t="s">
        <v>30</v>
      </c>
      <c r="J32" s="41">
        <v>43750</v>
      </c>
      <c r="K32" s="2">
        <v>51590</v>
      </c>
      <c r="L32" s="2" t="s">
        <v>39</v>
      </c>
      <c r="M32" s="2" t="s">
        <v>29</v>
      </c>
      <c r="N32" s="34">
        <v>10.52</v>
      </c>
      <c r="O32" s="92">
        <f t="shared" si="1"/>
        <v>14.52</v>
      </c>
      <c r="P32" s="39" t="s">
        <v>39</v>
      </c>
    </row>
    <row r="33" spans="2:16" ht="15.75" x14ac:dyDescent="0.25">
      <c r="B33" s="41">
        <v>43750</v>
      </c>
      <c r="C33" s="34">
        <v>50513</v>
      </c>
      <c r="D33" s="17" t="s">
        <v>30</v>
      </c>
      <c r="E33" s="17" t="s">
        <v>29</v>
      </c>
      <c r="F33" s="34">
        <v>169.65299999999999</v>
      </c>
      <c r="G33" s="37">
        <f t="shared" si="0"/>
        <v>41.140852499999994</v>
      </c>
      <c r="H33" s="20" t="s">
        <v>30</v>
      </c>
      <c r="J33" s="41">
        <v>43750</v>
      </c>
      <c r="K33" s="2">
        <v>51593</v>
      </c>
      <c r="L33" s="2" t="s">
        <v>29</v>
      </c>
      <c r="M33" s="2" t="s">
        <v>39</v>
      </c>
      <c r="N33" s="2">
        <v>10.52</v>
      </c>
      <c r="O33" s="92">
        <f t="shared" si="1"/>
        <v>14.52</v>
      </c>
      <c r="P33" s="39" t="s">
        <v>39</v>
      </c>
    </row>
    <row r="34" spans="2:16" ht="15.75" x14ac:dyDescent="0.25">
      <c r="B34" s="41">
        <v>43750</v>
      </c>
      <c r="C34" s="34">
        <v>50515</v>
      </c>
      <c r="D34" s="17" t="s">
        <v>30</v>
      </c>
      <c r="E34" s="17" t="s">
        <v>29</v>
      </c>
      <c r="F34" s="18">
        <v>169.65299999999999</v>
      </c>
      <c r="G34" s="37">
        <f t="shared" si="0"/>
        <v>41.140852499999994</v>
      </c>
      <c r="H34" s="20" t="s">
        <v>30</v>
      </c>
      <c r="J34" s="41">
        <v>43750</v>
      </c>
      <c r="K34" s="2">
        <v>51594</v>
      </c>
      <c r="L34" s="2" t="s">
        <v>39</v>
      </c>
      <c r="M34" s="2" t="s">
        <v>29</v>
      </c>
      <c r="N34" s="2">
        <v>10.52</v>
      </c>
      <c r="O34" s="92">
        <f t="shared" si="1"/>
        <v>14.52</v>
      </c>
      <c r="P34" s="39" t="s">
        <v>39</v>
      </c>
    </row>
    <row r="35" spans="2:16" ht="15.75" x14ac:dyDescent="0.25">
      <c r="B35" s="41">
        <v>43750</v>
      </c>
      <c r="C35" s="17">
        <v>11511</v>
      </c>
      <c r="D35" s="17" t="s">
        <v>30</v>
      </c>
      <c r="E35" s="17" t="s">
        <v>31</v>
      </c>
      <c r="F35" s="18">
        <v>15.904</v>
      </c>
      <c r="G35" s="37">
        <f t="shared" si="0"/>
        <v>3.8567199999999997</v>
      </c>
      <c r="H35" s="20" t="s">
        <v>30</v>
      </c>
      <c r="J35" s="41">
        <v>43751</v>
      </c>
      <c r="K35" s="2">
        <v>50691</v>
      </c>
      <c r="L35" s="2" t="s">
        <v>28</v>
      </c>
      <c r="M35" s="2" t="s">
        <v>29</v>
      </c>
      <c r="N35" s="2">
        <v>68.53</v>
      </c>
      <c r="O35" s="92">
        <f t="shared" si="1"/>
        <v>72.53</v>
      </c>
      <c r="P35" s="39" t="s">
        <v>35</v>
      </c>
    </row>
    <row r="36" spans="2:16" ht="15.75" x14ac:dyDescent="0.25">
      <c r="B36" s="41">
        <v>43750</v>
      </c>
      <c r="C36" s="17">
        <v>50535</v>
      </c>
      <c r="D36" s="17" t="s">
        <v>28</v>
      </c>
      <c r="E36" s="17" t="s">
        <v>29</v>
      </c>
      <c r="F36" s="18">
        <v>68.53</v>
      </c>
      <c r="G36" s="37">
        <f t="shared" si="0"/>
        <v>16.618524999999998</v>
      </c>
      <c r="H36" s="20" t="s">
        <v>30</v>
      </c>
      <c r="J36" s="41">
        <v>43751</v>
      </c>
      <c r="K36" s="2">
        <v>50591</v>
      </c>
      <c r="L36" s="2" t="s">
        <v>28</v>
      </c>
      <c r="M36" s="2" t="s">
        <v>29</v>
      </c>
      <c r="N36" s="2">
        <v>68.53</v>
      </c>
      <c r="O36" s="92">
        <f t="shared" si="1"/>
        <v>72.53</v>
      </c>
      <c r="P36" s="45" t="s">
        <v>43</v>
      </c>
    </row>
    <row r="37" spans="2:16" x14ac:dyDescent="0.25">
      <c r="B37" s="41">
        <v>43750</v>
      </c>
      <c r="C37" s="17">
        <v>12803</v>
      </c>
      <c r="D37" s="17" t="s">
        <v>35</v>
      </c>
      <c r="E37" s="17" t="s">
        <v>33</v>
      </c>
      <c r="F37" s="18">
        <v>11.202</v>
      </c>
      <c r="G37" s="37">
        <f t="shared" si="0"/>
        <v>2.716485</v>
      </c>
      <c r="H37" s="22" t="s">
        <v>35</v>
      </c>
      <c r="J37" s="41">
        <v>43752</v>
      </c>
      <c r="K37" s="2">
        <v>50595</v>
      </c>
      <c r="L37" s="2" t="s">
        <v>28</v>
      </c>
      <c r="M37" s="2" t="s">
        <v>29</v>
      </c>
      <c r="N37" s="2">
        <v>68.53</v>
      </c>
      <c r="O37" s="92">
        <f t="shared" si="1"/>
        <v>72.53</v>
      </c>
      <c r="P37" s="39" t="s">
        <v>30</v>
      </c>
    </row>
    <row r="38" spans="2:16" x14ac:dyDescent="0.25">
      <c r="B38" s="41">
        <v>43750</v>
      </c>
      <c r="C38" s="17">
        <v>60952</v>
      </c>
      <c r="D38" s="17" t="s">
        <v>34</v>
      </c>
      <c r="E38" s="17" t="s">
        <v>32</v>
      </c>
      <c r="F38" s="18">
        <v>32.381999999999998</v>
      </c>
      <c r="G38" s="37">
        <f t="shared" si="0"/>
        <v>7.8526349999999994</v>
      </c>
      <c r="H38" s="22" t="s">
        <v>30</v>
      </c>
      <c r="J38" s="41">
        <v>43752</v>
      </c>
      <c r="K38" s="2">
        <v>50891</v>
      </c>
      <c r="L38" s="2" t="s">
        <v>28</v>
      </c>
      <c r="M38" s="2" t="s">
        <v>29</v>
      </c>
      <c r="N38" s="2">
        <v>68.53</v>
      </c>
      <c r="O38" s="92">
        <f t="shared" si="1"/>
        <v>72.53</v>
      </c>
      <c r="P38" s="39" t="s">
        <v>35</v>
      </c>
    </row>
    <row r="39" spans="2:16" x14ac:dyDescent="0.25">
      <c r="B39" s="41">
        <v>43751</v>
      </c>
      <c r="C39" s="34">
        <v>12801</v>
      </c>
      <c r="D39" s="17" t="s">
        <v>35</v>
      </c>
      <c r="E39" s="17" t="s">
        <v>33</v>
      </c>
      <c r="F39" s="34">
        <v>11.202</v>
      </c>
      <c r="G39" s="37">
        <f t="shared" si="0"/>
        <v>2.716485</v>
      </c>
      <c r="H39" s="22" t="s">
        <v>35</v>
      </c>
      <c r="J39" s="41">
        <v>43753</v>
      </c>
      <c r="K39" s="2">
        <v>51591</v>
      </c>
      <c r="L39" s="2" t="s">
        <v>29</v>
      </c>
      <c r="M39" s="2" t="s">
        <v>39</v>
      </c>
      <c r="N39" s="18">
        <v>10.52</v>
      </c>
      <c r="O39" s="92">
        <f t="shared" si="1"/>
        <v>14.52</v>
      </c>
      <c r="P39" s="39" t="s">
        <v>39</v>
      </c>
    </row>
    <row r="40" spans="2:16" x14ac:dyDescent="0.25">
      <c r="B40" s="41">
        <v>43751</v>
      </c>
      <c r="C40" s="17">
        <v>12803</v>
      </c>
      <c r="D40" s="17" t="s">
        <v>35</v>
      </c>
      <c r="E40" s="17" t="s">
        <v>33</v>
      </c>
      <c r="F40" s="18">
        <v>11.202</v>
      </c>
      <c r="G40" s="37">
        <f t="shared" si="0"/>
        <v>2.716485</v>
      </c>
      <c r="H40" s="22" t="s">
        <v>35</v>
      </c>
      <c r="J40" s="41">
        <v>43753</v>
      </c>
      <c r="K40" s="2">
        <v>50593</v>
      </c>
      <c r="L40" s="2" t="s">
        <v>31</v>
      </c>
      <c r="M40" s="2" t="s">
        <v>29</v>
      </c>
      <c r="N40" s="2">
        <v>153.779</v>
      </c>
      <c r="O40" s="92">
        <f t="shared" si="1"/>
        <v>157.779</v>
      </c>
      <c r="P40" s="39" t="s">
        <v>30</v>
      </c>
    </row>
    <row r="41" spans="2:16" x14ac:dyDescent="0.25">
      <c r="B41" s="41">
        <v>43752</v>
      </c>
      <c r="C41" s="21">
        <v>50513</v>
      </c>
      <c r="D41" s="17" t="s">
        <v>30</v>
      </c>
      <c r="E41" s="17" t="s">
        <v>31</v>
      </c>
      <c r="F41" s="18">
        <v>15.904</v>
      </c>
      <c r="G41" s="37">
        <f t="shared" si="0"/>
        <v>3.8567199999999997</v>
      </c>
      <c r="H41" s="22" t="s">
        <v>30</v>
      </c>
      <c r="J41" s="41">
        <v>43753</v>
      </c>
      <c r="K41" s="2">
        <v>51593</v>
      </c>
      <c r="L41" s="2" t="s">
        <v>29</v>
      </c>
      <c r="M41" s="2" t="s">
        <v>39</v>
      </c>
      <c r="N41" s="2">
        <v>10.52</v>
      </c>
      <c r="O41" s="92">
        <f t="shared" si="1"/>
        <v>14.52</v>
      </c>
      <c r="P41" s="39" t="s">
        <v>39</v>
      </c>
    </row>
    <row r="42" spans="2:16" ht="15.75" x14ac:dyDescent="0.25">
      <c r="B42" s="41">
        <v>43752</v>
      </c>
      <c r="C42" s="21">
        <v>50535</v>
      </c>
      <c r="D42" s="17" t="s">
        <v>28</v>
      </c>
      <c r="E42" s="17" t="s">
        <v>36</v>
      </c>
      <c r="F42" s="18">
        <v>60.37</v>
      </c>
      <c r="G42" s="37">
        <f t="shared" si="0"/>
        <v>14.639724999999999</v>
      </c>
      <c r="H42" s="20" t="s">
        <v>30</v>
      </c>
      <c r="J42" s="41">
        <v>43753</v>
      </c>
      <c r="K42" s="2">
        <v>51594</v>
      </c>
      <c r="L42" s="2" t="s">
        <v>39</v>
      </c>
      <c r="M42" s="2" t="s">
        <v>29</v>
      </c>
      <c r="N42" s="2">
        <v>10.52</v>
      </c>
      <c r="O42" s="92">
        <f t="shared" si="1"/>
        <v>14.52</v>
      </c>
      <c r="P42" s="39" t="s">
        <v>39</v>
      </c>
    </row>
    <row r="43" spans="2:16" ht="15.75" x14ac:dyDescent="0.25">
      <c r="B43" s="41">
        <v>43752</v>
      </c>
      <c r="C43" s="34">
        <v>50515</v>
      </c>
      <c r="D43" s="17" t="s">
        <v>30</v>
      </c>
      <c r="E43" s="17" t="s">
        <v>29</v>
      </c>
      <c r="F43" s="34">
        <v>62.110999999999997</v>
      </c>
      <c r="G43" s="37">
        <f t="shared" si="0"/>
        <v>15.061917499999998</v>
      </c>
      <c r="H43" s="20" t="s">
        <v>30</v>
      </c>
      <c r="J43" s="41">
        <v>43753</v>
      </c>
      <c r="K43" s="2">
        <v>50595</v>
      </c>
      <c r="L43" s="2" t="s">
        <v>28</v>
      </c>
      <c r="M43" s="2" t="s">
        <v>29</v>
      </c>
      <c r="N43" s="2">
        <v>68.53</v>
      </c>
      <c r="O43" s="92">
        <f t="shared" si="1"/>
        <v>72.53</v>
      </c>
      <c r="P43" s="39" t="s">
        <v>35</v>
      </c>
    </row>
    <row r="44" spans="2:16" x14ac:dyDescent="0.25">
      <c r="B44" s="41">
        <v>43752</v>
      </c>
      <c r="C44" s="34">
        <v>12801</v>
      </c>
      <c r="D44" s="17" t="s">
        <v>35</v>
      </c>
      <c r="E44" s="17" t="s">
        <v>33</v>
      </c>
      <c r="F44" s="18">
        <v>11.202</v>
      </c>
      <c r="G44" s="37">
        <f t="shared" si="0"/>
        <v>2.716485</v>
      </c>
      <c r="H44" s="22" t="s">
        <v>35</v>
      </c>
      <c r="J44" s="41">
        <v>43754</v>
      </c>
      <c r="K44" s="2">
        <v>51591</v>
      </c>
      <c r="L44" s="2" t="s">
        <v>29</v>
      </c>
      <c r="M44" s="2" t="s">
        <v>39</v>
      </c>
      <c r="N44" s="2">
        <v>10.52</v>
      </c>
      <c r="O44" s="92">
        <f t="shared" si="1"/>
        <v>14.52</v>
      </c>
      <c r="P44" s="39" t="s">
        <v>39</v>
      </c>
    </row>
    <row r="45" spans="2:16" ht="15.75" x14ac:dyDescent="0.25">
      <c r="B45" s="41">
        <v>43752</v>
      </c>
      <c r="C45" s="17">
        <v>12803</v>
      </c>
      <c r="D45" s="17" t="s">
        <v>35</v>
      </c>
      <c r="E45" s="17" t="s">
        <v>33</v>
      </c>
      <c r="F45" s="18">
        <v>11.202</v>
      </c>
      <c r="G45" s="37">
        <f t="shared" si="0"/>
        <v>2.716485</v>
      </c>
      <c r="H45" s="20" t="s">
        <v>35</v>
      </c>
      <c r="J45" s="41">
        <v>43755</v>
      </c>
      <c r="K45" s="2">
        <v>12591</v>
      </c>
      <c r="L45" s="2" t="s">
        <v>35</v>
      </c>
      <c r="M45" s="2" t="s">
        <v>32</v>
      </c>
      <c r="N45" s="2">
        <f>11.202+27.435</f>
        <v>38.637</v>
      </c>
      <c r="O45" s="92">
        <f t="shared" si="1"/>
        <v>42.637</v>
      </c>
      <c r="P45" s="39" t="s">
        <v>35</v>
      </c>
    </row>
    <row r="46" spans="2:16" ht="15.75" x14ac:dyDescent="0.25">
      <c r="B46" s="41">
        <v>43753</v>
      </c>
      <c r="C46" s="17">
        <v>50515</v>
      </c>
      <c r="D46" s="17" t="s">
        <v>31</v>
      </c>
      <c r="E46" s="17" t="s">
        <v>29</v>
      </c>
      <c r="F46" s="34">
        <v>153.749</v>
      </c>
      <c r="G46" s="37">
        <f t="shared" si="0"/>
        <v>37.284132499999998</v>
      </c>
      <c r="H46" s="20" t="s">
        <v>30</v>
      </c>
      <c r="J46" s="41">
        <v>43755</v>
      </c>
      <c r="K46" s="2">
        <v>51590</v>
      </c>
      <c r="L46" s="2" t="s">
        <v>39</v>
      </c>
      <c r="M46" s="2" t="s">
        <v>29</v>
      </c>
      <c r="N46" s="2">
        <v>10.52</v>
      </c>
      <c r="O46" s="92">
        <f t="shared" si="1"/>
        <v>14.52</v>
      </c>
      <c r="P46" s="39" t="s">
        <v>39</v>
      </c>
    </row>
    <row r="47" spans="2:16" ht="15.75" x14ac:dyDescent="0.25">
      <c r="B47" s="41">
        <v>43753</v>
      </c>
      <c r="C47" s="17">
        <v>10511</v>
      </c>
      <c r="D47" s="17" t="s">
        <v>28</v>
      </c>
      <c r="E47" s="17" t="s">
        <v>32</v>
      </c>
      <c r="F47" s="34">
        <v>45.707000000000001</v>
      </c>
      <c r="G47" s="37">
        <f t="shared" si="0"/>
        <v>11.083947500000001</v>
      </c>
      <c r="H47" s="20" t="s">
        <v>30</v>
      </c>
      <c r="J47" s="41">
        <v>43755</v>
      </c>
      <c r="K47" s="2">
        <v>51591</v>
      </c>
      <c r="L47" s="2" t="s">
        <v>29</v>
      </c>
      <c r="M47" s="2" t="s">
        <v>39</v>
      </c>
      <c r="N47" s="2">
        <v>10.52</v>
      </c>
      <c r="O47" s="92">
        <f t="shared" si="1"/>
        <v>14.52</v>
      </c>
      <c r="P47" s="39" t="s">
        <v>39</v>
      </c>
    </row>
    <row r="48" spans="2:16" ht="15.75" x14ac:dyDescent="0.25">
      <c r="B48" s="41">
        <v>43753</v>
      </c>
      <c r="C48" s="17">
        <v>50535</v>
      </c>
      <c r="D48" s="17" t="s">
        <v>28</v>
      </c>
      <c r="E48" s="17" t="s">
        <v>29</v>
      </c>
      <c r="F48" s="18">
        <v>68.53</v>
      </c>
      <c r="G48" s="37">
        <f t="shared" si="0"/>
        <v>16.618524999999998</v>
      </c>
      <c r="H48" s="20" t="s">
        <v>30</v>
      </c>
      <c r="J48" s="41">
        <v>43755</v>
      </c>
      <c r="K48" s="2">
        <v>11591</v>
      </c>
      <c r="L48" s="2" t="s">
        <v>30</v>
      </c>
      <c r="M48" s="2" t="s">
        <v>31</v>
      </c>
      <c r="N48" s="2">
        <v>34.676000000000002</v>
      </c>
      <c r="O48" s="92">
        <f t="shared" si="1"/>
        <v>38.676000000000002</v>
      </c>
      <c r="P48" s="39" t="s">
        <v>30</v>
      </c>
    </row>
    <row r="49" spans="2:16" ht="15.75" x14ac:dyDescent="0.25">
      <c r="B49" s="41">
        <v>43753</v>
      </c>
      <c r="C49" s="17">
        <v>60952</v>
      </c>
      <c r="D49" s="17" t="s">
        <v>28</v>
      </c>
      <c r="E49" s="17" t="s">
        <v>32</v>
      </c>
      <c r="F49" s="18">
        <v>45.707000000000001</v>
      </c>
      <c r="G49" s="37">
        <f t="shared" si="0"/>
        <v>11.083947500000001</v>
      </c>
      <c r="H49" s="20" t="s">
        <v>30</v>
      </c>
      <c r="J49" s="41">
        <v>43755</v>
      </c>
      <c r="K49" s="2">
        <v>51593</v>
      </c>
      <c r="L49" s="2" t="s">
        <v>29</v>
      </c>
      <c r="M49" s="2" t="s">
        <v>39</v>
      </c>
      <c r="N49" s="34">
        <v>10.52</v>
      </c>
      <c r="O49" s="92">
        <f t="shared" si="1"/>
        <v>14.52</v>
      </c>
      <c r="P49" s="39" t="s">
        <v>39</v>
      </c>
    </row>
    <row r="50" spans="2:16" ht="15.75" x14ac:dyDescent="0.25">
      <c r="B50" s="41">
        <v>43754</v>
      </c>
      <c r="C50" s="17">
        <v>50511</v>
      </c>
      <c r="D50" s="17" t="s">
        <v>32</v>
      </c>
      <c r="E50" s="17" t="s">
        <v>28</v>
      </c>
      <c r="F50" s="18">
        <v>45.707000000000001</v>
      </c>
      <c r="G50" s="37">
        <f t="shared" si="0"/>
        <v>11.083947500000001</v>
      </c>
      <c r="H50" s="20" t="s">
        <v>35</v>
      </c>
      <c r="J50" s="41">
        <v>43756</v>
      </c>
      <c r="K50" s="2">
        <v>51591</v>
      </c>
      <c r="L50" s="2" t="s">
        <v>29</v>
      </c>
      <c r="M50" s="2" t="s">
        <v>39</v>
      </c>
      <c r="N50" s="2">
        <v>10.52</v>
      </c>
      <c r="O50" s="92">
        <f t="shared" si="1"/>
        <v>14.52</v>
      </c>
      <c r="P50" s="39" t="s">
        <v>39</v>
      </c>
    </row>
    <row r="51" spans="2:16" ht="15.75" x14ac:dyDescent="0.25">
      <c r="B51" s="41">
        <v>43754</v>
      </c>
      <c r="C51" s="21">
        <v>50513</v>
      </c>
      <c r="D51" s="17" t="s">
        <v>30</v>
      </c>
      <c r="E51" s="17" t="s">
        <v>29</v>
      </c>
      <c r="F51" s="18">
        <v>169.65299999999999</v>
      </c>
      <c r="G51" s="37">
        <f t="shared" si="0"/>
        <v>41.140852499999994</v>
      </c>
      <c r="H51" s="20" t="s">
        <v>30</v>
      </c>
      <c r="J51" s="41">
        <v>43756</v>
      </c>
      <c r="K51" s="2">
        <v>51592</v>
      </c>
      <c r="L51" s="2" t="s">
        <v>39</v>
      </c>
      <c r="M51" s="2" t="s">
        <v>29</v>
      </c>
      <c r="N51" s="2">
        <v>10.52</v>
      </c>
      <c r="O51" s="92">
        <f t="shared" si="1"/>
        <v>14.52</v>
      </c>
      <c r="P51" s="39" t="s">
        <v>39</v>
      </c>
    </row>
    <row r="52" spans="2:16" ht="15.75" x14ac:dyDescent="0.25">
      <c r="B52" s="41">
        <v>43754</v>
      </c>
      <c r="C52" s="21">
        <v>50517</v>
      </c>
      <c r="D52" s="17" t="s">
        <v>30</v>
      </c>
      <c r="E52" s="17" t="s">
        <v>31</v>
      </c>
      <c r="F52" s="34">
        <v>15.904</v>
      </c>
      <c r="G52" s="37">
        <f t="shared" si="0"/>
        <v>3.8567199999999997</v>
      </c>
      <c r="H52" s="20" t="s">
        <v>30</v>
      </c>
      <c r="J52" s="41">
        <v>43757</v>
      </c>
      <c r="K52" s="2">
        <v>10690</v>
      </c>
      <c r="L52" s="2" t="s">
        <v>37</v>
      </c>
      <c r="M52" s="2" t="s">
        <v>32</v>
      </c>
      <c r="N52" s="2">
        <v>110.59099999999999</v>
      </c>
      <c r="O52" s="92">
        <f t="shared" si="1"/>
        <v>114.59099999999999</v>
      </c>
      <c r="P52" s="39" t="s">
        <v>40</v>
      </c>
    </row>
    <row r="53" spans="2:16" ht="15.75" x14ac:dyDescent="0.25">
      <c r="B53" s="41">
        <v>43754</v>
      </c>
      <c r="C53" s="21">
        <v>50517</v>
      </c>
      <c r="D53" s="17" t="s">
        <v>33</v>
      </c>
      <c r="E53" s="17" t="s">
        <v>29</v>
      </c>
      <c r="F53" s="34">
        <v>134.977</v>
      </c>
      <c r="G53" s="37">
        <f t="shared" si="0"/>
        <v>32.731922500000003</v>
      </c>
      <c r="H53" s="20" t="s">
        <v>30</v>
      </c>
      <c r="J53" s="41">
        <v>43757</v>
      </c>
      <c r="K53" s="2">
        <v>51591</v>
      </c>
      <c r="L53" s="2" t="s">
        <v>29</v>
      </c>
      <c r="M53" s="2" t="s">
        <v>39</v>
      </c>
      <c r="N53" s="2">
        <v>10.52</v>
      </c>
      <c r="O53" s="92">
        <f t="shared" si="1"/>
        <v>14.52</v>
      </c>
      <c r="P53" s="39" t="s">
        <v>39</v>
      </c>
    </row>
    <row r="54" spans="2:16" x14ac:dyDescent="0.25">
      <c r="B54" s="41">
        <v>43754</v>
      </c>
      <c r="C54" s="21">
        <v>50519</v>
      </c>
      <c r="D54" s="17" t="s">
        <v>35</v>
      </c>
      <c r="E54" s="17" t="s">
        <v>33</v>
      </c>
      <c r="F54" s="34">
        <v>11.202</v>
      </c>
      <c r="G54" s="37">
        <f t="shared" si="0"/>
        <v>2.716485</v>
      </c>
      <c r="H54" s="22" t="s">
        <v>35</v>
      </c>
      <c r="J54" s="41">
        <v>43759</v>
      </c>
      <c r="K54" s="2">
        <v>10590</v>
      </c>
      <c r="L54" s="2" t="s">
        <v>37</v>
      </c>
      <c r="M54" s="2" t="s">
        <v>32</v>
      </c>
      <c r="N54" s="2">
        <v>110.59099999999999</v>
      </c>
      <c r="O54" s="92">
        <f t="shared" si="1"/>
        <v>114.59099999999999</v>
      </c>
      <c r="P54" s="39" t="s">
        <v>40</v>
      </c>
    </row>
    <row r="55" spans="2:16" x14ac:dyDescent="0.25">
      <c r="B55" s="41">
        <v>43754</v>
      </c>
      <c r="C55" s="17">
        <v>11511</v>
      </c>
      <c r="D55" s="17" t="s">
        <v>30</v>
      </c>
      <c r="E55" s="17" t="s">
        <v>31</v>
      </c>
      <c r="F55" s="18">
        <v>15.904</v>
      </c>
      <c r="G55" s="37">
        <f t="shared" si="0"/>
        <v>3.8567199999999997</v>
      </c>
      <c r="H55" s="22" t="s">
        <v>30</v>
      </c>
      <c r="J55" s="41">
        <v>43759</v>
      </c>
      <c r="K55" s="2">
        <v>12591</v>
      </c>
      <c r="L55" s="2" t="s">
        <v>35</v>
      </c>
      <c r="M55" s="2" t="s">
        <v>33</v>
      </c>
      <c r="N55" s="2">
        <v>11.202</v>
      </c>
      <c r="O55" s="92">
        <f t="shared" si="1"/>
        <v>15.202</v>
      </c>
      <c r="P55" s="39" t="s">
        <v>35</v>
      </c>
    </row>
    <row r="56" spans="2:16" ht="15.75" x14ac:dyDescent="0.25">
      <c r="B56" s="42">
        <v>43755</v>
      </c>
      <c r="C56" s="15">
        <v>50517</v>
      </c>
      <c r="D56" s="7" t="s">
        <v>33</v>
      </c>
      <c r="E56" s="7" t="s">
        <v>29</v>
      </c>
      <c r="F56" s="2">
        <v>134.977</v>
      </c>
      <c r="G56" s="37">
        <f t="shared" si="0"/>
        <v>32.731922500000003</v>
      </c>
      <c r="H56" s="22" t="s">
        <v>30</v>
      </c>
      <c r="J56" s="41">
        <v>43759</v>
      </c>
      <c r="K56" s="2">
        <v>51591</v>
      </c>
      <c r="L56" s="2" t="s">
        <v>29</v>
      </c>
      <c r="M56" s="2" t="s">
        <v>39</v>
      </c>
      <c r="N56" s="2">
        <v>10.52</v>
      </c>
      <c r="O56" s="92">
        <f t="shared" si="1"/>
        <v>14.52</v>
      </c>
      <c r="P56" s="39" t="s">
        <v>39</v>
      </c>
    </row>
    <row r="57" spans="2:16" x14ac:dyDescent="0.25">
      <c r="B57" s="42">
        <v>43755</v>
      </c>
      <c r="C57" s="15">
        <v>50519</v>
      </c>
      <c r="D57" s="1" t="s">
        <v>35</v>
      </c>
      <c r="E57" s="1" t="s">
        <v>33</v>
      </c>
      <c r="F57" s="2">
        <v>11.202</v>
      </c>
      <c r="G57" s="37">
        <f t="shared" si="0"/>
        <v>2.716485</v>
      </c>
      <c r="H57" s="22" t="s">
        <v>35</v>
      </c>
      <c r="J57" s="41">
        <v>43759</v>
      </c>
      <c r="K57" s="2">
        <v>50597</v>
      </c>
      <c r="L57" s="2" t="s">
        <v>31</v>
      </c>
      <c r="M57" s="2" t="s">
        <v>33</v>
      </c>
      <c r="N57" s="2">
        <v>18.771999999999998</v>
      </c>
      <c r="O57" s="92">
        <f t="shared" si="1"/>
        <v>22.771999999999998</v>
      </c>
      <c r="P57" s="39" t="s">
        <v>30</v>
      </c>
    </row>
    <row r="58" spans="2:16" x14ac:dyDescent="0.25">
      <c r="B58" s="42">
        <v>43755</v>
      </c>
      <c r="C58" s="15">
        <v>12801</v>
      </c>
      <c r="D58" s="1" t="s">
        <v>35</v>
      </c>
      <c r="E58" s="1" t="s">
        <v>33</v>
      </c>
      <c r="F58" s="2">
        <v>11.202</v>
      </c>
      <c r="G58" s="37">
        <f t="shared" si="0"/>
        <v>2.716485</v>
      </c>
      <c r="H58" s="22" t="s">
        <v>35</v>
      </c>
      <c r="J58" s="41">
        <v>43761</v>
      </c>
      <c r="K58" s="2">
        <v>10590</v>
      </c>
      <c r="L58" s="2" t="s">
        <v>37</v>
      </c>
      <c r="M58" s="2" t="s">
        <v>32</v>
      </c>
      <c r="N58" s="2">
        <v>110.59099999999999</v>
      </c>
      <c r="O58" s="92">
        <f t="shared" si="1"/>
        <v>114.59099999999999</v>
      </c>
      <c r="P58" s="39" t="s">
        <v>40</v>
      </c>
    </row>
    <row r="59" spans="2:16" x14ac:dyDescent="0.25">
      <c r="B59" s="42">
        <v>43755</v>
      </c>
      <c r="C59" s="15">
        <v>12803</v>
      </c>
      <c r="D59" s="1" t="s">
        <v>35</v>
      </c>
      <c r="E59" s="1" t="s">
        <v>33</v>
      </c>
      <c r="F59" s="2">
        <v>11.202</v>
      </c>
      <c r="G59" s="37">
        <f t="shared" si="0"/>
        <v>2.716485</v>
      </c>
      <c r="H59" s="22" t="s">
        <v>35</v>
      </c>
      <c r="J59" s="41">
        <v>43761</v>
      </c>
      <c r="K59" s="2">
        <v>51591</v>
      </c>
      <c r="L59" s="2" t="s">
        <v>29</v>
      </c>
      <c r="M59" s="2" t="s">
        <v>39</v>
      </c>
      <c r="N59" s="18">
        <v>10.52</v>
      </c>
      <c r="O59" s="92">
        <f t="shared" si="1"/>
        <v>14.52</v>
      </c>
      <c r="P59" s="39" t="s">
        <v>39</v>
      </c>
    </row>
    <row r="60" spans="2:16" x14ac:dyDescent="0.25">
      <c r="B60" s="42">
        <v>43755</v>
      </c>
      <c r="C60" s="16">
        <v>60952</v>
      </c>
      <c r="D60" s="1" t="s">
        <v>28</v>
      </c>
      <c r="E60" s="1" t="s">
        <v>32</v>
      </c>
      <c r="F60" s="2">
        <v>45.707000000000001</v>
      </c>
      <c r="G60" s="37">
        <f t="shared" si="0"/>
        <v>11.083947500000001</v>
      </c>
      <c r="H60" s="22" t="s">
        <v>30</v>
      </c>
      <c r="J60" s="41">
        <v>43761</v>
      </c>
      <c r="K60" s="2">
        <v>11591</v>
      </c>
      <c r="L60" s="2" t="s">
        <v>31</v>
      </c>
      <c r="M60" s="2" t="s">
        <v>33</v>
      </c>
      <c r="N60" s="2">
        <v>18.771999999999998</v>
      </c>
      <c r="O60" s="92">
        <f t="shared" ref="O60:O67" si="2">N60+4</f>
        <v>22.771999999999998</v>
      </c>
      <c r="P60" s="39" t="s">
        <v>30</v>
      </c>
    </row>
    <row r="61" spans="2:16" x14ac:dyDescent="0.25">
      <c r="B61" s="41">
        <v>43756</v>
      </c>
      <c r="C61" s="21">
        <v>12801</v>
      </c>
      <c r="D61" s="17" t="s">
        <v>35</v>
      </c>
      <c r="E61" s="17" t="s">
        <v>33</v>
      </c>
      <c r="F61" s="18">
        <v>11.202</v>
      </c>
      <c r="G61" s="37">
        <f t="shared" si="0"/>
        <v>2.716485</v>
      </c>
      <c r="H61" s="22" t="s">
        <v>35</v>
      </c>
      <c r="J61" s="41">
        <v>43762</v>
      </c>
      <c r="K61" s="2">
        <v>12691</v>
      </c>
      <c r="L61" s="2" t="s">
        <v>35</v>
      </c>
      <c r="M61" s="2" t="s">
        <v>33</v>
      </c>
      <c r="N61" s="2">
        <v>11.202</v>
      </c>
      <c r="O61" s="92">
        <f t="shared" si="2"/>
        <v>15.202</v>
      </c>
      <c r="P61" s="39" t="s">
        <v>35</v>
      </c>
    </row>
    <row r="62" spans="2:16" ht="15.75" x14ac:dyDescent="0.25">
      <c r="B62" s="41">
        <v>43757</v>
      </c>
      <c r="C62" s="21">
        <v>12801</v>
      </c>
      <c r="D62" s="17" t="s">
        <v>35</v>
      </c>
      <c r="E62" s="17" t="s">
        <v>33</v>
      </c>
      <c r="F62" s="18">
        <v>11.202</v>
      </c>
      <c r="G62" s="37">
        <f t="shared" si="0"/>
        <v>2.716485</v>
      </c>
      <c r="H62" s="22" t="s">
        <v>35</v>
      </c>
      <c r="J62" s="41">
        <v>43762</v>
      </c>
      <c r="K62" s="2">
        <v>51590</v>
      </c>
      <c r="L62" s="2" t="s">
        <v>39</v>
      </c>
      <c r="M62" s="2" t="s">
        <v>29</v>
      </c>
      <c r="N62" s="46">
        <v>10.52</v>
      </c>
      <c r="O62" s="92">
        <f t="shared" si="2"/>
        <v>14.52</v>
      </c>
      <c r="P62" s="39" t="s">
        <v>39</v>
      </c>
    </row>
    <row r="63" spans="2:16" x14ac:dyDescent="0.25">
      <c r="B63" s="41">
        <v>43757</v>
      </c>
      <c r="C63" s="17">
        <v>50515</v>
      </c>
      <c r="D63" s="17" t="s">
        <v>30</v>
      </c>
      <c r="E63" s="17" t="s">
        <v>29</v>
      </c>
      <c r="F63" s="18">
        <v>169.65299999999999</v>
      </c>
      <c r="G63" s="37">
        <f t="shared" si="0"/>
        <v>41.140852499999994</v>
      </c>
      <c r="H63" s="22" t="s">
        <v>30</v>
      </c>
      <c r="J63" s="41">
        <v>43762</v>
      </c>
      <c r="K63" s="2">
        <v>51591</v>
      </c>
      <c r="L63" s="2" t="s">
        <v>29</v>
      </c>
      <c r="M63" s="2" t="s">
        <v>39</v>
      </c>
      <c r="N63" s="2">
        <v>10.52</v>
      </c>
      <c r="O63" s="92">
        <f t="shared" si="2"/>
        <v>14.52</v>
      </c>
      <c r="P63" s="39" t="s">
        <v>39</v>
      </c>
    </row>
    <row r="64" spans="2:16" x14ac:dyDescent="0.25">
      <c r="B64" s="41">
        <v>43757</v>
      </c>
      <c r="C64" s="17">
        <v>11511</v>
      </c>
      <c r="D64" s="17" t="s">
        <v>30</v>
      </c>
      <c r="E64" s="17" t="s">
        <v>31</v>
      </c>
      <c r="F64" s="18">
        <v>15.904</v>
      </c>
      <c r="G64" s="37">
        <f t="shared" si="0"/>
        <v>3.8567199999999997</v>
      </c>
      <c r="H64" s="22" t="s">
        <v>30</v>
      </c>
      <c r="J64" s="41">
        <v>43763</v>
      </c>
      <c r="K64" s="34">
        <v>12591</v>
      </c>
      <c r="L64" s="34" t="s">
        <v>35</v>
      </c>
      <c r="M64" s="34" t="s">
        <v>33</v>
      </c>
      <c r="N64" s="2">
        <v>11.202</v>
      </c>
      <c r="O64" s="92">
        <f t="shared" si="2"/>
        <v>15.202</v>
      </c>
      <c r="P64" s="39" t="s">
        <v>35</v>
      </c>
    </row>
    <row r="65" spans="2:16" x14ac:dyDescent="0.25">
      <c r="B65" s="41">
        <v>43758</v>
      </c>
      <c r="C65" s="21">
        <v>50517</v>
      </c>
      <c r="D65" s="17" t="s">
        <v>33</v>
      </c>
      <c r="E65" s="17" t="s">
        <v>34</v>
      </c>
      <c r="F65" s="18">
        <v>59.817</v>
      </c>
      <c r="G65" s="37">
        <f t="shared" si="0"/>
        <v>14.505622499999999</v>
      </c>
      <c r="H65" s="22" t="s">
        <v>30</v>
      </c>
      <c r="J65" s="41">
        <v>43763</v>
      </c>
      <c r="K65" s="2">
        <v>51591</v>
      </c>
      <c r="L65" s="2" t="s">
        <v>29</v>
      </c>
      <c r="M65" s="2" t="s">
        <v>39</v>
      </c>
      <c r="N65" s="2">
        <v>10.52</v>
      </c>
      <c r="O65" s="92">
        <f t="shared" si="2"/>
        <v>14.52</v>
      </c>
      <c r="P65" s="39" t="s">
        <v>39</v>
      </c>
    </row>
    <row r="66" spans="2:16" x14ac:dyDescent="0.25">
      <c r="B66" s="41">
        <v>43758</v>
      </c>
      <c r="C66" s="21">
        <v>60517</v>
      </c>
      <c r="D66" s="17" t="s">
        <v>34</v>
      </c>
      <c r="E66" s="17" t="s">
        <v>28</v>
      </c>
      <c r="F66" s="18">
        <v>13.324999999999999</v>
      </c>
      <c r="G66" s="37">
        <f t="shared" si="0"/>
        <v>3.2313124999999996</v>
      </c>
      <c r="H66" s="22" t="s">
        <v>30</v>
      </c>
      <c r="J66" s="41">
        <v>43764</v>
      </c>
      <c r="K66" s="2">
        <v>51599</v>
      </c>
      <c r="L66" s="2" t="s">
        <v>29</v>
      </c>
      <c r="M66" s="2" t="s">
        <v>39</v>
      </c>
      <c r="N66" s="34">
        <v>10.52</v>
      </c>
      <c r="O66" s="92">
        <f t="shared" si="2"/>
        <v>14.52</v>
      </c>
      <c r="P66" s="39" t="s">
        <v>39</v>
      </c>
    </row>
    <row r="67" spans="2:16" x14ac:dyDescent="0.25">
      <c r="B67" s="42">
        <v>43759</v>
      </c>
      <c r="C67" s="15">
        <v>50515</v>
      </c>
      <c r="D67" s="1" t="s">
        <v>30</v>
      </c>
      <c r="E67" s="1" t="s">
        <v>31</v>
      </c>
      <c r="F67" s="2">
        <v>15.904</v>
      </c>
      <c r="G67" s="37">
        <f t="shared" si="0"/>
        <v>3.8567199999999997</v>
      </c>
      <c r="H67" s="22" t="s">
        <v>30</v>
      </c>
      <c r="J67" s="41">
        <v>43764</v>
      </c>
      <c r="K67" s="2">
        <v>50591</v>
      </c>
      <c r="L67" s="2" t="s">
        <v>28</v>
      </c>
      <c r="M67" s="2" t="s">
        <v>29</v>
      </c>
      <c r="N67" s="34">
        <v>68.53</v>
      </c>
      <c r="O67" s="92">
        <f t="shared" si="2"/>
        <v>72.53</v>
      </c>
      <c r="P67" s="19" t="s">
        <v>41</v>
      </c>
    </row>
    <row r="68" spans="2:16" x14ac:dyDescent="0.25">
      <c r="B68" s="42">
        <v>43759</v>
      </c>
      <c r="C68" s="16">
        <v>50515</v>
      </c>
      <c r="D68" s="1" t="s">
        <v>33</v>
      </c>
      <c r="E68" s="1" t="s">
        <v>32</v>
      </c>
      <c r="F68" s="2">
        <v>27.434999999999999</v>
      </c>
      <c r="G68" s="37">
        <f t="shared" si="0"/>
        <v>6.6529874999999992</v>
      </c>
      <c r="H68" s="22" t="s">
        <v>30</v>
      </c>
      <c r="J68" s="47">
        <v>43764</v>
      </c>
      <c r="K68" s="48">
        <v>10592</v>
      </c>
      <c r="L68" s="48" t="s">
        <v>37</v>
      </c>
      <c r="M68" s="48" t="s">
        <v>32</v>
      </c>
      <c r="N68" s="48">
        <v>110.59099999999999</v>
      </c>
      <c r="O68" s="92">
        <f t="shared" si="1"/>
        <v>114.59099999999999</v>
      </c>
      <c r="P68" s="39" t="s">
        <v>40</v>
      </c>
    </row>
    <row r="69" spans="2:16" ht="15.75" x14ac:dyDescent="0.25">
      <c r="B69" s="42">
        <v>43759</v>
      </c>
      <c r="C69" s="15">
        <v>50517</v>
      </c>
      <c r="D69" s="7" t="s">
        <v>30</v>
      </c>
      <c r="E69" s="7" t="s">
        <v>33</v>
      </c>
      <c r="F69" s="2">
        <v>34.676000000000002</v>
      </c>
      <c r="G69" s="37">
        <f t="shared" si="0"/>
        <v>8.4089299999999998</v>
      </c>
      <c r="H69" s="22" t="s">
        <v>30</v>
      </c>
      <c r="J69" s="41">
        <v>43766</v>
      </c>
      <c r="K69" s="2">
        <v>11591</v>
      </c>
      <c r="L69" s="2" t="s">
        <v>31</v>
      </c>
      <c r="M69" s="2" t="s">
        <v>33</v>
      </c>
      <c r="N69" s="2">
        <v>18.771999999999998</v>
      </c>
      <c r="O69" s="92">
        <f t="shared" si="1"/>
        <v>22.771999999999998</v>
      </c>
      <c r="P69" s="39" t="s">
        <v>30</v>
      </c>
    </row>
    <row r="70" spans="2:16" x14ac:dyDescent="0.25">
      <c r="B70" s="42">
        <v>43759</v>
      </c>
      <c r="C70" s="16">
        <v>12803</v>
      </c>
      <c r="D70" s="1" t="s">
        <v>35</v>
      </c>
      <c r="E70" s="1" t="s">
        <v>33</v>
      </c>
      <c r="F70" s="1">
        <v>11.202</v>
      </c>
      <c r="G70" s="37">
        <f t="shared" si="0"/>
        <v>2.716485</v>
      </c>
      <c r="H70" s="22" t="s">
        <v>35</v>
      </c>
      <c r="J70" s="41">
        <v>43766</v>
      </c>
      <c r="K70" s="2">
        <v>10594</v>
      </c>
      <c r="L70" s="2" t="s">
        <v>37</v>
      </c>
      <c r="M70" s="2" t="s">
        <v>32</v>
      </c>
      <c r="N70" s="2">
        <v>110.51900000000001</v>
      </c>
      <c r="O70" s="92">
        <f t="shared" si="1"/>
        <v>114.51900000000001</v>
      </c>
      <c r="P70" s="39" t="s">
        <v>40</v>
      </c>
    </row>
    <row r="71" spans="2:16" ht="15.75" x14ac:dyDescent="0.25">
      <c r="B71" s="42">
        <v>43760</v>
      </c>
      <c r="C71" s="16">
        <v>12803</v>
      </c>
      <c r="D71" s="7" t="s">
        <v>35</v>
      </c>
      <c r="E71" s="7" t="s">
        <v>33</v>
      </c>
      <c r="F71" s="2">
        <v>11.202</v>
      </c>
      <c r="G71" s="37">
        <f t="shared" si="0"/>
        <v>2.716485</v>
      </c>
      <c r="H71" s="22" t="s">
        <v>35</v>
      </c>
      <c r="J71" s="41">
        <v>43766</v>
      </c>
      <c r="K71" s="2">
        <v>11593</v>
      </c>
      <c r="L71" s="2" t="s">
        <v>31</v>
      </c>
      <c r="M71" s="2" t="s">
        <v>33</v>
      </c>
      <c r="N71" s="2">
        <v>18.771999999999998</v>
      </c>
      <c r="O71" s="92">
        <f t="shared" si="1"/>
        <v>22.771999999999998</v>
      </c>
      <c r="P71" s="39" t="s">
        <v>30</v>
      </c>
    </row>
    <row r="72" spans="2:16" x14ac:dyDescent="0.25">
      <c r="B72" s="41">
        <v>43761</v>
      </c>
      <c r="C72" s="21">
        <v>50515</v>
      </c>
      <c r="D72" s="17" t="s">
        <v>33</v>
      </c>
      <c r="E72" s="17" t="s">
        <v>32</v>
      </c>
      <c r="F72" s="18">
        <v>27.434999999999999</v>
      </c>
      <c r="G72" s="37">
        <f t="shared" si="0"/>
        <v>6.6529874999999992</v>
      </c>
      <c r="H72" s="22" t="s">
        <v>30</v>
      </c>
      <c r="J72" s="41">
        <v>43767</v>
      </c>
      <c r="K72" s="2">
        <v>12591</v>
      </c>
      <c r="L72" s="2" t="s">
        <v>35</v>
      </c>
      <c r="M72" s="2" t="s">
        <v>33</v>
      </c>
      <c r="N72" s="2">
        <v>11.202</v>
      </c>
      <c r="O72" s="92">
        <f t="shared" si="1"/>
        <v>15.202</v>
      </c>
      <c r="P72" s="39" t="s">
        <v>35</v>
      </c>
    </row>
    <row r="73" spans="2:16" x14ac:dyDescent="0.25">
      <c r="B73" s="41">
        <v>43761</v>
      </c>
      <c r="C73" s="17">
        <v>50517</v>
      </c>
      <c r="D73" s="17" t="s">
        <v>33</v>
      </c>
      <c r="E73" s="17" t="s">
        <v>29</v>
      </c>
      <c r="F73" s="34">
        <v>134.977</v>
      </c>
      <c r="G73" s="37">
        <f t="shared" si="0"/>
        <v>32.731922500000003</v>
      </c>
      <c r="H73" s="22" t="s">
        <v>30</v>
      </c>
      <c r="J73" s="41">
        <v>43768</v>
      </c>
      <c r="K73" s="2">
        <v>51590</v>
      </c>
      <c r="L73" s="2" t="s">
        <v>39</v>
      </c>
      <c r="M73" s="2" t="s">
        <v>29</v>
      </c>
      <c r="N73" s="2">
        <v>10.52</v>
      </c>
      <c r="O73" s="92">
        <f t="shared" si="1"/>
        <v>14.52</v>
      </c>
      <c r="P73" s="39" t="s">
        <v>39</v>
      </c>
    </row>
    <row r="74" spans="2:16" x14ac:dyDescent="0.25">
      <c r="B74" s="41">
        <v>43761</v>
      </c>
      <c r="C74" s="34">
        <v>50519</v>
      </c>
      <c r="D74" s="17" t="s">
        <v>35</v>
      </c>
      <c r="E74" s="17" t="s">
        <v>33</v>
      </c>
      <c r="F74" s="18">
        <v>11.202</v>
      </c>
      <c r="G74" s="37">
        <f t="shared" si="0"/>
        <v>2.716485</v>
      </c>
      <c r="H74" s="22" t="s">
        <v>35</v>
      </c>
      <c r="J74" s="41">
        <v>43768</v>
      </c>
      <c r="K74" s="2">
        <v>51591</v>
      </c>
      <c r="L74" s="2" t="s">
        <v>29</v>
      </c>
      <c r="M74" s="2" t="s">
        <v>39</v>
      </c>
      <c r="N74" s="18">
        <v>10.52</v>
      </c>
      <c r="O74" s="92">
        <f t="shared" ref="O74:O76" si="3">N74+4</f>
        <v>14.52</v>
      </c>
      <c r="P74" s="39" t="s">
        <v>39</v>
      </c>
    </row>
    <row r="75" spans="2:16" x14ac:dyDescent="0.25">
      <c r="B75" s="41">
        <v>43761</v>
      </c>
      <c r="C75" s="17">
        <v>50535</v>
      </c>
      <c r="D75" s="17" t="s">
        <v>28</v>
      </c>
      <c r="E75" s="17" t="s">
        <v>36</v>
      </c>
      <c r="F75" s="18">
        <v>60.37</v>
      </c>
      <c r="G75" s="37">
        <f t="shared" si="0"/>
        <v>14.639724999999999</v>
      </c>
      <c r="H75" s="22" t="s">
        <v>30</v>
      </c>
      <c r="J75" s="41">
        <v>43768</v>
      </c>
      <c r="K75" s="2">
        <v>10596</v>
      </c>
      <c r="L75" s="2" t="s">
        <v>37</v>
      </c>
      <c r="M75" s="2" t="s">
        <v>32</v>
      </c>
      <c r="N75" s="2">
        <v>110.571</v>
      </c>
      <c r="O75" s="92">
        <f t="shared" si="3"/>
        <v>114.571</v>
      </c>
      <c r="P75" s="39" t="s">
        <v>40</v>
      </c>
    </row>
    <row r="76" spans="2:16" ht="15.75" thickBot="1" x14ac:dyDescent="0.3">
      <c r="B76" s="41">
        <v>43761</v>
      </c>
      <c r="C76" s="17">
        <v>11511</v>
      </c>
      <c r="D76" s="17" t="s">
        <v>30</v>
      </c>
      <c r="E76" s="17" t="s">
        <v>31</v>
      </c>
      <c r="F76" s="18">
        <v>15.904</v>
      </c>
      <c r="G76" s="37">
        <f t="shared" si="0"/>
        <v>3.8567199999999997</v>
      </c>
      <c r="H76" s="22" t="s">
        <v>30</v>
      </c>
      <c r="J76" s="84">
        <v>43769</v>
      </c>
      <c r="K76" s="93">
        <v>51590</v>
      </c>
      <c r="L76" s="93" t="s">
        <v>39</v>
      </c>
      <c r="M76" s="93" t="s">
        <v>29</v>
      </c>
      <c r="N76" s="94">
        <v>10.52</v>
      </c>
      <c r="O76" s="95">
        <f t="shared" si="3"/>
        <v>14.52</v>
      </c>
      <c r="P76" s="39" t="s">
        <v>39</v>
      </c>
    </row>
    <row r="77" spans="2:16" ht="16.5" thickBot="1" x14ac:dyDescent="0.3">
      <c r="B77" s="41">
        <v>43761</v>
      </c>
      <c r="C77" s="17">
        <v>12801</v>
      </c>
      <c r="D77" s="17" t="s">
        <v>35</v>
      </c>
      <c r="E77" s="17" t="s">
        <v>33</v>
      </c>
      <c r="F77" s="18">
        <v>11.202</v>
      </c>
      <c r="G77" s="37">
        <f t="shared" si="0"/>
        <v>2.716485</v>
      </c>
      <c r="H77" s="20" t="s">
        <v>35</v>
      </c>
      <c r="N77" s="12" t="s">
        <v>17</v>
      </c>
      <c r="O77" s="13">
        <f>SUM(O9:O76)</f>
        <v>2534.8579999999988</v>
      </c>
    </row>
    <row r="78" spans="2:16" ht="15.75" x14ac:dyDescent="0.25">
      <c r="B78" s="41">
        <v>43761</v>
      </c>
      <c r="C78" s="17">
        <v>12803</v>
      </c>
      <c r="D78" s="17" t="s">
        <v>35</v>
      </c>
      <c r="E78" s="17" t="s">
        <v>33</v>
      </c>
      <c r="F78" s="18">
        <v>11.202</v>
      </c>
      <c r="G78" s="37">
        <f t="shared" si="0"/>
        <v>2.716485</v>
      </c>
      <c r="H78" s="20" t="s">
        <v>35</v>
      </c>
    </row>
    <row r="79" spans="2:16" ht="15.75" x14ac:dyDescent="0.25">
      <c r="B79" s="41">
        <v>43762</v>
      </c>
      <c r="C79" s="34">
        <v>12803</v>
      </c>
      <c r="D79" s="17" t="s">
        <v>35</v>
      </c>
      <c r="E79" s="17" t="s">
        <v>33</v>
      </c>
      <c r="F79" s="18">
        <v>11.202</v>
      </c>
      <c r="G79" s="37">
        <f t="shared" ref="G79:G92" si="4">F79*0.2425</f>
        <v>2.716485</v>
      </c>
      <c r="H79" s="20" t="s">
        <v>35</v>
      </c>
      <c r="J79" t="s">
        <v>18</v>
      </c>
      <c r="N79" s="49" t="s">
        <v>19</v>
      </c>
      <c r="O79" s="49"/>
    </row>
    <row r="80" spans="2:16" ht="15.75" x14ac:dyDescent="0.25">
      <c r="B80" s="41">
        <v>43763</v>
      </c>
      <c r="C80" s="17">
        <v>60952</v>
      </c>
      <c r="D80" s="17" t="s">
        <v>28</v>
      </c>
      <c r="E80" s="17" t="s">
        <v>32</v>
      </c>
      <c r="F80" s="18">
        <v>45.707000000000001</v>
      </c>
      <c r="G80" s="37">
        <f t="shared" si="4"/>
        <v>11.083947500000001</v>
      </c>
      <c r="H80" s="20" t="s">
        <v>30</v>
      </c>
      <c r="J80" s="49" t="s">
        <v>22</v>
      </c>
      <c r="K80" s="49"/>
      <c r="L80" s="49"/>
      <c r="N80" s="49" t="s">
        <v>20</v>
      </c>
      <c r="O80" s="49"/>
    </row>
    <row r="81" spans="2:14" ht="15.75" x14ac:dyDescent="0.25">
      <c r="B81" s="41">
        <v>43764</v>
      </c>
      <c r="C81" s="17">
        <v>50515</v>
      </c>
      <c r="D81" s="17" t="s">
        <v>30</v>
      </c>
      <c r="E81" s="17" t="s">
        <v>29</v>
      </c>
      <c r="F81" s="34">
        <v>169.65299999999999</v>
      </c>
      <c r="G81" s="37">
        <f t="shared" si="4"/>
        <v>41.140852499999994</v>
      </c>
      <c r="H81" s="20" t="s">
        <v>30</v>
      </c>
      <c r="J81" s="11" t="s">
        <v>24</v>
      </c>
      <c r="K81" s="11"/>
      <c r="L81" s="11"/>
      <c r="N81" t="s">
        <v>21</v>
      </c>
    </row>
    <row r="82" spans="2:14" ht="15.75" x14ac:dyDescent="0.25">
      <c r="B82" s="41">
        <v>43764</v>
      </c>
      <c r="C82" s="21">
        <v>12803</v>
      </c>
      <c r="D82" s="17" t="s">
        <v>35</v>
      </c>
      <c r="E82" s="17" t="s">
        <v>33</v>
      </c>
      <c r="F82" s="18">
        <v>11.202</v>
      </c>
      <c r="G82" s="37">
        <f t="shared" si="4"/>
        <v>2.716485</v>
      </c>
      <c r="H82" s="20" t="s">
        <v>35</v>
      </c>
    </row>
    <row r="83" spans="2:14" x14ac:dyDescent="0.25">
      <c r="B83" s="41">
        <v>43764</v>
      </c>
      <c r="C83" s="17">
        <v>60952</v>
      </c>
      <c r="D83" s="17" t="s">
        <v>34</v>
      </c>
      <c r="E83" s="17" t="s">
        <v>32</v>
      </c>
      <c r="F83" s="18">
        <v>32.381999999999998</v>
      </c>
      <c r="G83" s="37">
        <f t="shared" si="4"/>
        <v>7.8526349999999994</v>
      </c>
      <c r="H83" s="22" t="s">
        <v>30</v>
      </c>
    </row>
    <row r="84" spans="2:14" x14ac:dyDescent="0.25">
      <c r="B84" s="42">
        <v>43764</v>
      </c>
      <c r="C84" s="43">
        <v>10592</v>
      </c>
      <c r="D84" s="43" t="s">
        <v>37</v>
      </c>
      <c r="E84" s="43" t="s">
        <v>32</v>
      </c>
      <c r="F84" s="43">
        <v>110.59099999999999</v>
      </c>
      <c r="G84" s="37">
        <f t="shared" si="4"/>
        <v>26.818317499999999</v>
      </c>
      <c r="H84" s="22" t="s">
        <v>38</v>
      </c>
    </row>
    <row r="85" spans="2:14" x14ac:dyDescent="0.25">
      <c r="B85" s="41">
        <v>43765</v>
      </c>
      <c r="C85" s="21">
        <v>12801</v>
      </c>
      <c r="D85" s="17" t="s">
        <v>35</v>
      </c>
      <c r="E85" s="17" t="s">
        <v>33</v>
      </c>
      <c r="F85" s="18">
        <v>11.202</v>
      </c>
      <c r="G85" s="37">
        <f t="shared" si="4"/>
        <v>2.716485</v>
      </c>
      <c r="H85" s="22" t="s">
        <v>35</v>
      </c>
    </row>
    <row r="86" spans="2:14" x14ac:dyDescent="0.25">
      <c r="B86" s="41">
        <v>43766</v>
      </c>
      <c r="C86" s="21">
        <v>12801</v>
      </c>
      <c r="D86" s="17" t="s">
        <v>35</v>
      </c>
      <c r="E86" s="17" t="s">
        <v>33</v>
      </c>
      <c r="F86" s="18">
        <v>11.202</v>
      </c>
      <c r="G86" s="37">
        <f t="shared" si="4"/>
        <v>2.716485</v>
      </c>
      <c r="H86" s="22" t="s">
        <v>35</v>
      </c>
    </row>
    <row r="87" spans="2:14" ht="15.75" x14ac:dyDescent="0.25">
      <c r="B87" s="41">
        <v>43766</v>
      </c>
      <c r="C87" s="34">
        <v>50515</v>
      </c>
      <c r="D87" s="17" t="s">
        <v>30</v>
      </c>
      <c r="E87" s="17" t="s">
        <v>32</v>
      </c>
      <c r="F87" s="18">
        <v>62.110999999999997</v>
      </c>
      <c r="G87" s="37">
        <f t="shared" si="4"/>
        <v>15.061917499999998</v>
      </c>
      <c r="H87" s="20" t="s">
        <v>30</v>
      </c>
    </row>
    <row r="88" spans="2:14" ht="15.75" x14ac:dyDescent="0.25">
      <c r="B88" s="42">
        <v>43767</v>
      </c>
      <c r="C88" s="44">
        <v>12803</v>
      </c>
      <c r="D88" s="44" t="s">
        <v>35</v>
      </c>
      <c r="E88" s="44" t="s">
        <v>33</v>
      </c>
      <c r="F88" s="43">
        <v>11.202</v>
      </c>
      <c r="G88" s="37">
        <f t="shared" si="4"/>
        <v>2.716485</v>
      </c>
      <c r="H88" s="20" t="s">
        <v>35</v>
      </c>
    </row>
    <row r="89" spans="2:14" ht="15.75" x14ac:dyDescent="0.25">
      <c r="B89" s="41">
        <v>43768</v>
      </c>
      <c r="C89" s="17">
        <v>60952</v>
      </c>
      <c r="D89" s="17" t="s">
        <v>28</v>
      </c>
      <c r="E89" s="17" t="s">
        <v>34</v>
      </c>
      <c r="F89" s="34">
        <v>13.324999999999999</v>
      </c>
      <c r="G89" s="37">
        <f t="shared" si="4"/>
        <v>3.2313124999999996</v>
      </c>
      <c r="H89" s="20" t="s">
        <v>30</v>
      </c>
    </row>
    <row r="90" spans="2:14" x14ac:dyDescent="0.25">
      <c r="B90" s="41">
        <v>43768</v>
      </c>
      <c r="C90" s="17">
        <v>50515</v>
      </c>
      <c r="D90" s="17" t="s">
        <v>30</v>
      </c>
      <c r="E90" s="17" t="s">
        <v>32</v>
      </c>
      <c r="F90" s="18">
        <v>62.110999999999997</v>
      </c>
      <c r="G90" s="37">
        <f t="shared" si="4"/>
        <v>15.061917499999998</v>
      </c>
      <c r="H90" s="22" t="s">
        <v>30</v>
      </c>
    </row>
    <row r="91" spans="2:14" x14ac:dyDescent="0.25">
      <c r="B91" s="41">
        <v>43768</v>
      </c>
      <c r="C91" s="17">
        <v>12803</v>
      </c>
      <c r="D91" s="17" t="s">
        <v>35</v>
      </c>
      <c r="E91" s="17" t="s">
        <v>33</v>
      </c>
      <c r="F91" s="18">
        <v>11.202</v>
      </c>
      <c r="G91" s="37">
        <f t="shared" si="4"/>
        <v>2.716485</v>
      </c>
      <c r="H91" s="22" t="s">
        <v>35</v>
      </c>
    </row>
    <row r="92" spans="2:14" ht="15.75" thickBot="1" x14ac:dyDescent="0.3">
      <c r="B92" s="84">
        <v>43769</v>
      </c>
      <c r="C92" s="87">
        <v>12803</v>
      </c>
      <c r="D92" s="87" t="s">
        <v>35</v>
      </c>
      <c r="E92" s="87" t="s">
        <v>33</v>
      </c>
      <c r="F92" s="88">
        <v>11.202</v>
      </c>
      <c r="G92" s="89">
        <f t="shared" si="4"/>
        <v>2.716485</v>
      </c>
      <c r="H92" s="22" t="s">
        <v>35</v>
      </c>
    </row>
    <row r="93" spans="2:14" ht="15.75" thickBot="1" x14ac:dyDescent="0.3">
      <c r="F93" s="12" t="s">
        <v>17</v>
      </c>
      <c r="G93" s="13">
        <f>SUM(G9:G92)</f>
        <v>957.64001750000057</v>
      </c>
    </row>
    <row r="95" spans="2:14" x14ac:dyDescent="0.25">
      <c r="B95" t="s">
        <v>18</v>
      </c>
      <c r="F95" s="49" t="s">
        <v>19</v>
      </c>
      <c r="G95" s="49"/>
    </row>
    <row r="96" spans="2:14" x14ac:dyDescent="0.25">
      <c r="B96" s="49" t="s">
        <v>22</v>
      </c>
      <c r="C96" s="49"/>
      <c r="D96" s="49"/>
      <c r="F96" s="49" t="s">
        <v>20</v>
      </c>
      <c r="G96" s="49"/>
    </row>
    <row r="97" spans="2:6" x14ac:dyDescent="0.25">
      <c r="B97" s="11" t="s">
        <v>24</v>
      </c>
      <c r="C97" s="31"/>
      <c r="D97" s="11"/>
      <c r="F97" t="s">
        <v>21</v>
      </c>
    </row>
    <row r="149" spans="10:15" x14ac:dyDescent="0.25">
      <c r="J149" s="23"/>
      <c r="K149" s="23"/>
      <c r="L149" s="23"/>
      <c r="M149" s="23"/>
      <c r="N149" s="24"/>
      <c r="O149" s="25"/>
    </row>
    <row r="150" spans="10:15" x14ac:dyDescent="0.25">
      <c r="J150" s="23"/>
      <c r="K150" s="23"/>
      <c r="L150" s="23"/>
      <c r="M150" s="23"/>
      <c r="N150" s="23"/>
      <c r="O150" s="23"/>
    </row>
    <row r="151" spans="10:15" x14ac:dyDescent="0.25">
      <c r="J151" s="23"/>
      <c r="K151" s="23"/>
      <c r="L151" s="23"/>
      <c r="M151" s="23"/>
      <c r="N151" s="50"/>
      <c r="O151" s="50"/>
    </row>
    <row r="152" spans="10:15" x14ac:dyDescent="0.25">
      <c r="J152" s="50"/>
      <c r="K152" s="50"/>
      <c r="L152" s="50"/>
      <c r="M152" s="23"/>
      <c r="N152" s="50"/>
      <c r="O152" s="50"/>
    </row>
    <row r="153" spans="10:15" x14ac:dyDescent="0.25">
      <c r="J153" s="26"/>
      <c r="K153" s="26"/>
      <c r="L153" s="26"/>
      <c r="M153" s="23"/>
      <c r="N153" s="23"/>
      <c r="O153" s="23"/>
    </row>
    <row r="161" spans="2:7" x14ac:dyDescent="0.25">
      <c r="B161" s="23"/>
      <c r="C161" s="30"/>
      <c r="D161" s="23"/>
      <c r="E161" s="23"/>
      <c r="F161" s="24"/>
      <c r="G161" s="25"/>
    </row>
    <row r="162" spans="2:7" x14ac:dyDescent="0.25">
      <c r="B162" s="23"/>
      <c r="C162" s="30"/>
      <c r="D162" s="23"/>
      <c r="E162" s="23"/>
      <c r="F162" s="23"/>
      <c r="G162" s="23"/>
    </row>
    <row r="163" spans="2:7" x14ac:dyDescent="0.25">
      <c r="B163" s="23"/>
      <c r="C163" s="30"/>
      <c r="D163" s="23"/>
      <c r="E163" s="23"/>
      <c r="F163" s="50"/>
      <c r="G163" s="50"/>
    </row>
    <row r="164" spans="2:7" x14ac:dyDescent="0.25">
      <c r="B164" s="50"/>
      <c r="C164" s="50"/>
      <c r="D164" s="50"/>
      <c r="E164" s="23"/>
      <c r="F164" s="50"/>
      <c r="G164" s="50"/>
    </row>
    <row r="165" spans="2:7" x14ac:dyDescent="0.25">
      <c r="B165" s="26"/>
      <c r="C165" s="32"/>
      <c r="D165" s="26"/>
      <c r="E165" s="23"/>
      <c r="F165" s="23"/>
      <c r="G165" s="23"/>
    </row>
  </sheetData>
  <mergeCells count="28">
    <mergeCell ref="D8:E8"/>
    <mergeCell ref="J6:O6"/>
    <mergeCell ref="J7:O7"/>
    <mergeCell ref="L8:M8"/>
    <mergeCell ref="J1:O1"/>
    <mergeCell ref="J2:O2"/>
    <mergeCell ref="J3:O3"/>
    <mergeCell ref="J4:O4"/>
    <mergeCell ref="J5:O5"/>
    <mergeCell ref="B6:G6"/>
    <mergeCell ref="B7:G7"/>
    <mergeCell ref="B1:G1"/>
    <mergeCell ref="B2:G2"/>
    <mergeCell ref="B3:G3"/>
    <mergeCell ref="B4:G4"/>
    <mergeCell ref="B5:G5"/>
    <mergeCell ref="F163:G163"/>
    <mergeCell ref="B164:D164"/>
    <mergeCell ref="F164:G164"/>
    <mergeCell ref="N151:O151"/>
    <mergeCell ref="J152:L152"/>
    <mergeCell ref="N152:O152"/>
    <mergeCell ref="F95:G95"/>
    <mergeCell ref="B96:D96"/>
    <mergeCell ref="F96:G96"/>
    <mergeCell ref="N79:O79"/>
    <mergeCell ref="J80:L80"/>
    <mergeCell ref="N80:O8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5"/>
  <sheetViews>
    <sheetView tabSelected="1" zoomScaleNormal="100" workbookViewId="0">
      <selection activeCell="K12" sqref="K12"/>
    </sheetView>
  </sheetViews>
  <sheetFormatPr defaultRowHeight="15" x14ac:dyDescent="0.25"/>
  <cols>
    <col min="7" max="7" width="22.7109375" customWidth="1"/>
  </cols>
  <sheetData>
    <row r="1" spans="2:12" ht="15.75" thickBot="1" x14ac:dyDescent="0.3"/>
    <row r="2" spans="2:12" ht="18" x14ac:dyDescent="0.25">
      <c r="B2" s="61" t="s">
        <v>4</v>
      </c>
      <c r="C2" s="62"/>
      <c r="D2" s="62"/>
      <c r="E2" s="62"/>
      <c r="F2" s="62"/>
      <c r="G2" s="63"/>
    </row>
    <row r="3" spans="2:12" ht="15.75" x14ac:dyDescent="0.25">
      <c r="B3" s="64" t="s">
        <v>5</v>
      </c>
      <c r="C3" s="65"/>
      <c r="D3" s="65"/>
      <c r="E3" s="65"/>
      <c r="F3" s="65"/>
      <c r="G3" s="66"/>
    </row>
    <row r="4" spans="2:12" ht="15.75" x14ac:dyDescent="0.25">
      <c r="B4" s="64" t="s">
        <v>6</v>
      </c>
      <c r="C4" s="65"/>
      <c r="D4" s="65"/>
      <c r="E4" s="65"/>
      <c r="F4" s="65"/>
      <c r="G4" s="66"/>
    </row>
    <row r="5" spans="2:12" ht="15.75" x14ac:dyDescent="0.25">
      <c r="B5" s="64" t="s">
        <v>23</v>
      </c>
      <c r="C5" s="65"/>
      <c r="D5" s="65"/>
      <c r="E5" s="65"/>
      <c r="F5" s="65"/>
      <c r="G5" s="66"/>
    </row>
    <row r="6" spans="2:12" ht="15.75" x14ac:dyDescent="0.25">
      <c r="B6" s="78" t="s">
        <v>27</v>
      </c>
      <c r="C6" s="79"/>
      <c r="D6" s="79"/>
      <c r="E6" s="79"/>
      <c r="F6" s="79"/>
      <c r="G6" s="80"/>
    </row>
    <row r="7" spans="2:12" ht="15.75" thickBot="1" x14ac:dyDescent="0.3">
      <c r="B7" s="73" t="s">
        <v>7</v>
      </c>
      <c r="C7" s="74"/>
      <c r="D7" s="74"/>
      <c r="E7" s="74"/>
      <c r="F7" s="74"/>
      <c r="G7" s="75"/>
    </row>
    <row r="8" spans="2:12" ht="16.5" thickBot="1" x14ac:dyDescent="0.3">
      <c r="B8" s="3" t="s">
        <v>0</v>
      </c>
      <c r="C8" s="4" t="s">
        <v>1</v>
      </c>
      <c r="D8" s="76" t="s">
        <v>2</v>
      </c>
      <c r="E8" s="77"/>
      <c r="F8" s="4" t="s">
        <v>3</v>
      </c>
      <c r="G8" s="5" t="s">
        <v>8</v>
      </c>
    </row>
    <row r="9" spans="2:12" x14ac:dyDescent="0.25">
      <c r="B9" s="81">
        <v>43745</v>
      </c>
      <c r="C9" s="82">
        <v>83950</v>
      </c>
      <c r="D9" s="82" t="s">
        <v>44</v>
      </c>
      <c r="E9" s="82" t="s">
        <v>45</v>
      </c>
      <c r="F9" s="83">
        <v>23.92</v>
      </c>
      <c r="G9" s="14">
        <f t="shared" ref="G9:G20" si="0">F9*0.2425</f>
        <v>5.8006000000000002</v>
      </c>
    </row>
    <row r="10" spans="2:12" x14ac:dyDescent="0.25">
      <c r="B10" s="41">
        <v>43747</v>
      </c>
      <c r="C10" s="2">
        <v>83510</v>
      </c>
      <c r="D10" s="2" t="s">
        <v>44</v>
      </c>
      <c r="E10" s="2" t="s">
        <v>45</v>
      </c>
      <c r="F10" s="2">
        <v>23.92</v>
      </c>
      <c r="G10" s="6">
        <f t="shared" si="0"/>
        <v>5.8006000000000002</v>
      </c>
      <c r="L10" s="23"/>
    </row>
    <row r="11" spans="2:12" x14ac:dyDescent="0.25">
      <c r="B11" s="41">
        <v>43751</v>
      </c>
      <c r="C11" s="2">
        <v>83950</v>
      </c>
      <c r="D11" s="2" t="s">
        <v>44</v>
      </c>
      <c r="E11" s="2" t="s">
        <v>45</v>
      </c>
      <c r="F11" s="18">
        <v>23.92</v>
      </c>
      <c r="G11" s="6">
        <f t="shared" si="0"/>
        <v>5.8006000000000002</v>
      </c>
    </row>
    <row r="12" spans="2:12" x14ac:dyDescent="0.25">
      <c r="B12" s="41">
        <v>43751</v>
      </c>
      <c r="C12" s="2">
        <v>83972</v>
      </c>
      <c r="D12" s="2" t="s">
        <v>46</v>
      </c>
      <c r="E12" s="2" t="s">
        <v>44</v>
      </c>
      <c r="F12" s="18">
        <v>23.896999999999998</v>
      </c>
      <c r="G12" s="6">
        <f t="shared" si="0"/>
        <v>5.7950224999999991</v>
      </c>
    </row>
    <row r="13" spans="2:12" x14ac:dyDescent="0.25">
      <c r="B13" s="41">
        <v>43757</v>
      </c>
      <c r="C13" s="18">
        <v>83972</v>
      </c>
      <c r="D13" s="17" t="s">
        <v>46</v>
      </c>
      <c r="E13" s="17" t="s">
        <v>44</v>
      </c>
      <c r="F13" s="18">
        <v>23.896999999999998</v>
      </c>
      <c r="G13" s="6">
        <f t="shared" si="0"/>
        <v>5.7950224999999991</v>
      </c>
    </row>
    <row r="14" spans="2:12" x14ac:dyDescent="0.25">
      <c r="B14" s="41">
        <v>43758</v>
      </c>
      <c r="C14" s="18">
        <v>83950</v>
      </c>
      <c r="D14" s="17" t="s">
        <v>44</v>
      </c>
      <c r="E14" s="17" t="s">
        <v>45</v>
      </c>
      <c r="F14" s="18">
        <v>23.92</v>
      </c>
      <c r="G14" s="6">
        <f t="shared" si="0"/>
        <v>5.8006000000000002</v>
      </c>
    </row>
    <row r="15" spans="2:12" x14ac:dyDescent="0.25">
      <c r="B15" s="41">
        <v>43757</v>
      </c>
      <c r="C15" s="18">
        <v>83972</v>
      </c>
      <c r="D15" s="17" t="s">
        <v>46</v>
      </c>
      <c r="E15" s="17" t="s">
        <v>44</v>
      </c>
      <c r="F15" s="18">
        <v>23.896999999999998</v>
      </c>
      <c r="G15" s="6">
        <f t="shared" si="0"/>
        <v>5.7950224999999991</v>
      </c>
    </row>
    <row r="16" spans="2:12" x14ac:dyDescent="0.25">
      <c r="B16" s="41">
        <v>43758</v>
      </c>
      <c r="C16" s="18">
        <v>83950</v>
      </c>
      <c r="D16" s="17" t="s">
        <v>44</v>
      </c>
      <c r="E16" s="17" t="s">
        <v>45</v>
      </c>
      <c r="F16" s="18">
        <v>23.92</v>
      </c>
      <c r="G16" s="6">
        <f t="shared" si="0"/>
        <v>5.8006000000000002</v>
      </c>
    </row>
    <row r="17" spans="2:7" x14ac:dyDescent="0.25">
      <c r="B17" s="41">
        <v>43764</v>
      </c>
      <c r="C17" s="17">
        <v>83950</v>
      </c>
      <c r="D17" s="17" t="s">
        <v>44</v>
      </c>
      <c r="E17" s="17" t="s">
        <v>45</v>
      </c>
      <c r="F17" s="18">
        <v>23.92</v>
      </c>
      <c r="G17" s="6">
        <f t="shared" si="0"/>
        <v>5.8006000000000002</v>
      </c>
    </row>
    <row r="18" spans="2:7" x14ac:dyDescent="0.25">
      <c r="B18" s="41">
        <v>43765</v>
      </c>
      <c r="C18" s="21">
        <v>83972</v>
      </c>
      <c r="D18" s="17" t="s">
        <v>46</v>
      </c>
      <c r="E18" s="17" t="s">
        <v>44</v>
      </c>
      <c r="F18" s="18">
        <v>23.896999999999998</v>
      </c>
      <c r="G18" s="6">
        <f t="shared" si="0"/>
        <v>5.7950224999999991</v>
      </c>
    </row>
    <row r="19" spans="2:7" ht="15.75" x14ac:dyDescent="0.25">
      <c r="B19" s="41">
        <v>43766</v>
      </c>
      <c r="C19" s="46">
        <v>83950</v>
      </c>
      <c r="D19" s="46" t="s">
        <v>44</v>
      </c>
      <c r="E19" s="46" t="s">
        <v>45</v>
      </c>
      <c r="F19" s="46">
        <v>23.92</v>
      </c>
      <c r="G19" s="6">
        <f t="shared" si="0"/>
        <v>5.8006000000000002</v>
      </c>
    </row>
    <row r="20" spans="2:7" ht="16.5" thickBot="1" x14ac:dyDescent="0.3">
      <c r="B20" s="84">
        <v>43766</v>
      </c>
      <c r="C20" s="85">
        <v>83513</v>
      </c>
      <c r="D20" s="85" t="s">
        <v>45</v>
      </c>
      <c r="E20" s="85" t="s">
        <v>44</v>
      </c>
      <c r="F20" s="85">
        <v>23.92</v>
      </c>
      <c r="G20" s="86">
        <f t="shared" si="0"/>
        <v>5.8006000000000002</v>
      </c>
    </row>
    <row r="21" spans="2:7" ht="15.75" thickBot="1" x14ac:dyDescent="0.3">
      <c r="F21" s="12" t="s">
        <v>17</v>
      </c>
      <c r="G21" s="13">
        <f>SUM(G9:G20)</f>
        <v>69.584890000000016</v>
      </c>
    </row>
    <row r="23" spans="2:7" x14ac:dyDescent="0.25">
      <c r="B23" t="s">
        <v>18</v>
      </c>
      <c r="F23" s="49" t="s">
        <v>19</v>
      </c>
      <c r="G23" s="49"/>
    </row>
    <row r="24" spans="2:7" x14ac:dyDescent="0.25">
      <c r="B24" s="49" t="s">
        <v>22</v>
      </c>
      <c r="C24" s="49"/>
      <c r="D24" s="49"/>
      <c r="F24" s="49" t="s">
        <v>20</v>
      </c>
      <c r="G24" s="49"/>
    </row>
    <row r="25" spans="2:7" x14ac:dyDescent="0.25">
      <c r="B25" s="11" t="s">
        <v>24</v>
      </c>
      <c r="C25" s="11"/>
      <c r="D25" s="11"/>
      <c r="F25" t="s">
        <v>21</v>
      </c>
    </row>
    <row r="31" spans="2:7" x14ac:dyDescent="0.25">
      <c r="B31" s="23"/>
      <c r="C31" s="23"/>
      <c r="D31" s="23"/>
      <c r="E31" s="23"/>
      <c r="F31" s="24"/>
      <c r="G31" s="25"/>
    </row>
    <row r="32" spans="2:7" x14ac:dyDescent="0.25">
      <c r="B32" s="23"/>
      <c r="C32" s="23"/>
      <c r="D32" s="23"/>
      <c r="E32" s="23"/>
      <c r="F32" s="23"/>
      <c r="G32" s="23"/>
    </row>
    <row r="33" spans="2:7" x14ac:dyDescent="0.25">
      <c r="B33" s="23"/>
      <c r="C33" s="23"/>
      <c r="D33" s="23"/>
      <c r="E33" s="23"/>
      <c r="F33" s="50"/>
      <c r="G33" s="50"/>
    </row>
    <row r="34" spans="2:7" x14ac:dyDescent="0.25">
      <c r="B34" s="50"/>
      <c r="C34" s="50"/>
      <c r="D34" s="50"/>
      <c r="E34" s="23"/>
      <c r="F34" s="50"/>
      <c r="G34" s="50"/>
    </row>
    <row r="35" spans="2:7" x14ac:dyDescent="0.25">
      <c r="B35" s="26"/>
      <c r="C35" s="26"/>
      <c r="D35" s="26"/>
      <c r="E35" s="23"/>
      <c r="F35" s="23"/>
      <c r="G35" s="23"/>
    </row>
  </sheetData>
  <mergeCells count="13">
    <mergeCell ref="B7:G7"/>
    <mergeCell ref="D8:E8"/>
    <mergeCell ref="B2:G2"/>
    <mergeCell ref="B3:G3"/>
    <mergeCell ref="B4:G4"/>
    <mergeCell ref="B5:G5"/>
    <mergeCell ref="B6:G6"/>
    <mergeCell ref="F33:G33"/>
    <mergeCell ref="B34:D34"/>
    <mergeCell ref="F34:G34"/>
    <mergeCell ref="F23:G23"/>
    <mergeCell ref="B24:D24"/>
    <mergeCell ref="F24:G24"/>
  </mergeCells>
  <pageMargins left="0.7" right="0.7" top="0.75" bottom="0.75" header="0.3" footer="0.3"/>
  <pageSetup paperSize="9" scale="8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1</vt:i4>
      </vt:variant>
    </vt:vector>
  </HeadingPairs>
  <TitlesOfParts>
    <vt:vector size="3" baseType="lpstr">
      <vt:lpstr>ТиБиЕл</vt:lpstr>
      <vt:lpstr>Лн</vt:lpstr>
      <vt:lpstr>Лн!Област_печат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2019-11-07T07:51:58Z</dcterms:modified>
</cp:coreProperties>
</file>