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MAI_2023/FAKTURI/Топлофикации/DRUGI_KLIENTI/"/>
    </mc:Choice>
  </mc:AlternateContent>
  <xr:revisionPtr revIDLastSave="62" documentId="8_{351A4DA9-BE1F-4B4F-B2EB-AA8FE7173FEF}" xr6:coauthVersionLast="47" xr6:coauthVersionMax="47" xr10:uidLastSave="{3F1279B5-02DC-40BD-999E-3A5DF46975E1}"/>
  <bookViews>
    <workbookView xWindow="-108" yWindow="-108" windowWidth="23256" windowHeight="12576" tabRatio="787" activeTab="3" xr2:uid="{D93E4178-CC31-4D87-86F4-CC1B2ECB3685}"/>
  </bookViews>
  <sheets>
    <sheet name="Ав.плащане ТРУД" sheetId="23" r:id="rId1"/>
    <sheet name="Ав.плащане Доминекс" sheetId="5" r:id="rId2"/>
    <sheet name="Ав.плащане Тенекс С" sheetId="18" r:id="rId3"/>
    <sheet name="Декотекс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4" l="1"/>
  <c r="H5" i="24" l="1"/>
  <c r="I5" i="24" s="1"/>
  <c r="G8" i="5"/>
  <c r="H8" i="5" s="1"/>
  <c r="I8" i="5" l="1"/>
  <c r="G7" i="23" l="1"/>
  <c r="H7" i="23" s="1"/>
  <c r="I7" i="23" l="1"/>
  <c r="G7" i="18" l="1"/>
  <c r="G6" i="23" l="1"/>
  <c r="H6" i="23" l="1"/>
  <c r="I6" i="23" s="1"/>
  <c r="H7" i="18" l="1"/>
  <c r="I7" i="18" s="1"/>
  <c r="G9" i="5" l="1"/>
  <c r="H9" i="5" s="1"/>
  <c r="I9" i="5" s="1"/>
</calcChain>
</file>

<file path=xl/sharedStrings.xml><?xml version="1.0" encoding="utf-8"?>
<sst xmlns="http://schemas.openxmlformats.org/spreadsheetml/2006/main" count="48" uniqueCount="17">
  <si>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</si>
  <si>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</si>
  <si>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</si>
  <si>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</si>
  <si>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</si>
  <si>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</si>
  <si>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</si>
  <si>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</si>
  <si>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</si>
  <si>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ОБЩО</t>
  </si>
  <si>
    <t xml:space="preserve">Годишен капацитет </t>
  </si>
  <si>
    <t>Договор № ПГ- 0106/Дг22/003/05.07.2021</t>
  </si>
  <si>
    <t>Месечен капацитет</t>
  </si>
  <si>
    <t>Договор № ПГ-0106/Дг23/013/01.12.2022</t>
  </si>
  <si>
    <t>Договор № ПГ-0106/Дг23/008/30.11.2022</t>
  </si>
  <si>
    <t>ПГ-0106/Дг23/016/15.12.2022</t>
  </si>
  <si>
    <t>и анекс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</si>
</sst>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center" vertical="center"/>
    </xf>
    <xf numFmtId="165" fontId="2" fillId="0" borderId="0" xfId="0" applyNumberFormat="1" applyFont="1"/>
    <xf numFmtId="0" fontId="2" fillId="3" borderId="1" xfId="0" applyFont="1" applyFill="1" applyBorder="1" applyAlignment="1">
      <alignment horizontal="left" wrapText="1"/>
    </xf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4" fontId="4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3:I10"/>
  <sheetViews>
    <sheetView workbookViewId="0">
      <selection activeCell="A3" sqref="A3:XFD6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s="12" customFormat="1" x14ac:dyDescent="0.3"/>
    <row r="4" spans="2:9" s="12" customFormat="1" x14ac:dyDescent="0.3"/>
    <row r="5" spans="2:9" ht="31.2" x14ac:dyDescent="0.3">
      <c r="B5" s="13" t="s">
        <v>0</v>
      </c>
      <c r="C5" s="13" t="s">
        <v>1</v>
      </c>
      <c r="D5" s="13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</row>
    <row r="6" spans="2:9" x14ac:dyDescent="0.3">
      <c r="B6" s="2">
        <v>1</v>
      </c>
      <c r="C6" s="9" t="s">
        <v>10</v>
      </c>
      <c r="D6" s="2" t="s">
        <v>8</v>
      </c>
      <c r="E6" s="3">
        <v>18</v>
      </c>
      <c r="F6" s="18">
        <v>25.4529</v>
      </c>
      <c r="G6" s="4">
        <f>E6*F6</f>
        <v>458.15219999999999</v>
      </c>
      <c r="H6" s="4">
        <f>G6*0.2</f>
        <v>91.630440000000007</v>
      </c>
      <c r="I6" s="4">
        <f>G6+H6</f>
        <v>549.78264000000001</v>
      </c>
    </row>
    <row r="7" spans="2:9" x14ac:dyDescent="0.3">
      <c r="B7" s="2">
        <v>2</v>
      </c>
      <c r="C7" s="9" t="s">
        <v>12</v>
      </c>
      <c r="D7" s="2" t="s">
        <v>8</v>
      </c>
      <c r="E7" s="3">
        <v>10</v>
      </c>
      <c r="F7" s="22">
        <v>25.214700000000001</v>
      </c>
      <c r="G7" s="4">
        <f>E7*F7</f>
        <v>252.14699999999999</v>
      </c>
      <c r="H7" s="4">
        <f>G7*0.2</f>
        <v>50.429400000000001</v>
      </c>
      <c r="I7" s="4">
        <f>G7+H7</f>
        <v>302.57639999999998</v>
      </c>
    </row>
    <row r="8" spans="2:9" x14ac:dyDescent="0.3">
      <c r="B8" s="12"/>
      <c r="C8" s="12"/>
      <c r="D8" s="12"/>
      <c r="E8" s="12"/>
      <c r="F8" s="12"/>
      <c r="G8" s="12"/>
      <c r="H8" s="12"/>
      <c r="I8" s="12"/>
    </row>
    <row r="9" spans="2:9" x14ac:dyDescent="0.3">
      <c r="C9" s="5"/>
      <c r="E9" s="8"/>
    </row>
    <row r="10" spans="2:9" x14ac:dyDescent="0.3">
      <c r="C10" s="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3:I11"/>
  <sheetViews>
    <sheetView workbookViewId="0">
      <selection activeCell="A3" sqref="A3:XFD5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x14ac:dyDescent="0.3">
      <c r="B3" s="12"/>
      <c r="C3" s="12"/>
      <c r="D3" s="12"/>
      <c r="E3" s="12"/>
      <c r="F3" s="12"/>
      <c r="G3" s="12"/>
      <c r="H3" s="12"/>
      <c r="I3" s="12"/>
    </row>
    <row r="4" spans="2:9" x14ac:dyDescent="0.3">
      <c r="B4" s="12"/>
      <c r="C4" s="12"/>
      <c r="D4" s="12"/>
      <c r="E4" s="12"/>
      <c r="F4" s="12"/>
      <c r="G4" s="12"/>
      <c r="H4" s="12"/>
      <c r="I4" s="12"/>
    </row>
    <row r="5" spans="2:9" x14ac:dyDescent="0.3">
      <c r="B5" s="12"/>
      <c r="C5" s="12"/>
      <c r="D5" s="12"/>
      <c r="E5" s="12"/>
      <c r="F5" s="12"/>
      <c r="G5" s="12"/>
      <c r="H5" s="12"/>
      <c r="I5" s="12"/>
    </row>
    <row r="6" spans="2:9" x14ac:dyDescent="0.3">
      <c r="B6" s="12"/>
      <c r="C6" s="12"/>
      <c r="D6" s="12"/>
      <c r="E6" s="12"/>
      <c r="F6" s="12"/>
      <c r="G6" s="12"/>
      <c r="H6" s="12"/>
      <c r="I6" s="12"/>
    </row>
    <row r="7" spans="2:9" ht="31.2" x14ac:dyDescent="0.3">
      <c r="B7" s="13" t="s">
        <v>0</v>
      </c>
      <c r="C7" s="13" t="s">
        <v>1</v>
      </c>
      <c r="D7" s="13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</row>
    <row r="8" spans="2:9" s="10" customFormat="1" x14ac:dyDescent="0.3">
      <c r="B8" s="19">
        <v>1</v>
      </c>
      <c r="C8" s="15" t="s">
        <v>12</v>
      </c>
      <c r="D8" s="2" t="s">
        <v>8</v>
      </c>
      <c r="E8" s="20">
        <v>12</v>
      </c>
      <c r="F8" s="21">
        <v>25.214700000000001</v>
      </c>
      <c r="G8" s="16">
        <f>E8*F8</f>
        <v>302.57640000000004</v>
      </c>
      <c r="H8" s="16">
        <f>G8*0.2</f>
        <v>60.515280000000011</v>
      </c>
      <c r="I8" s="16">
        <f>G8+H8</f>
        <v>363.09168000000005</v>
      </c>
    </row>
    <row r="9" spans="2:9" x14ac:dyDescent="0.3">
      <c r="F9" s="17" t="s">
        <v>9</v>
      </c>
      <c r="G9" s="6">
        <f>SUM(G3:G8)</f>
        <v>302.57640000000004</v>
      </c>
      <c r="H9" s="7">
        <f>G9*0.2</f>
        <v>60.515280000000011</v>
      </c>
      <c r="I9" s="7">
        <f>G9+H9</f>
        <v>363.09168000000005</v>
      </c>
    </row>
    <row r="10" spans="2:9" x14ac:dyDescent="0.3">
      <c r="C10" s="5"/>
      <c r="E10" s="8"/>
    </row>
    <row r="11" spans="2:9" x14ac:dyDescent="0.3">
      <c r="C11" s="1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DCD9-D9AE-46A0-B85C-F91FBAD823AD}">
  <sheetPr>
    <tabColor theme="0"/>
  </sheetPr>
  <dimension ref="B3:I11"/>
  <sheetViews>
    <sheetView workbookViewId="0">
      <selection activeCell="A3" sqref="A3:XFD5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6.44140625" style="1" bestFit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x14ac:dyDescent="0.3">
      <c r="B3" s="12"/>
      <c r="C3" s="12"/>
      <c r="D3" s="12"/>
      <c r="E3" s="12"/>
      <c r="F3" s="12"/>
      <c r="G3" s="12"/>
      <c r="H3" s="12"/>
      <c r="I3" s="12"/>
    </row>
    <row r="4" spans="2:9" x14ac:dyDescent="0.3">
      <c r="B4" s="12"/>
      <c r="C4" s="12"/>
      <c r="D4" s="12"/>
      <c r="E4" s="12"/>
      <c r="F4" s="12"/>
      <c r="G4" s="12"/>
      <c r="H4" s="12"/>
      <c r="I4" s="12"/>
    </row>
    <row r="5" spans="2:9" x14ac:dyDescent="0.3">
      <c r="B5" s="12"/>
      <c r="C5" s="12"/>
      <c r="D5" s="12"/>
      <c r="E5" s="12"/>
      <c r="F5" s="12"/>
      <c r="G5" s="12"/>
      <c r="H5" s="12"/>
      <c r="I5" s="12"/>
    </row>
    <row r="6" spans="2:9" ht="31.2" x14ac:dyDescent="0.3">
      <c r="B6" s="13" t="s">
        <v>0</v>
      </c>
      <c r="C6" s="13" t="s">
        <v>1</v>
      </c>
      <c r="D6" s="13" t="s">
        <v>2</v>
      </c>
      <c r="E6" s="14" t="s">
        <v>3</v>
      </c>
      <c r="F6" s="14" t="s">
        <v>4</v>
      </c>
      <c r="G6" s="14" t="s">
        <v>5</v>
      </c>
      <c r="H6" s="14" t="s">
        <v>6</v>
      </c>
      <c r="I6" s="14" t="s">
        <v>7</v>
      </c>
    </row>
    <row r="7" spans="2:9" x14ac:dyDescent="0.3">
      <c r="B7" s="2">
        <v>2</v>
      </c>
      <c r="C7" s="9" t="s">
        <v>10</v>
      </c>
      <c r="D7" s="2" t="s">
        <v>8</v>
      </c>
      <c r="E7" s="3">
        <v>30</v>
      </c>
      <c r="F7" s="23">
        <v>62.01</v>
      </c>
      <c r="G7" s="11">
        <f t="shared" ref="G7" si="0">+F7*E7</f>
        <v>1860.3</v>
      </c>
      <c r="H7" s="4">
        <f>G7*0.2</f>
        <v>372.06</v>
      </c>
      <c r="I7" s="4">
        <f>G7+H7</f>
        <v>2232.36</v>
      </c>
    </row>
    <row r="8" spans="2:9" x14ac:dyDescent="0.3">
      <c r="B8" s="12"/>
      <c r="C8" s="12"/>
      <c r="D8" s="12"/>
      <c r="E8" s="12"/>
      <c r="F8" s="12"/>
      <c r="G8" s="12"/>
      <c r="H8" s="12"/>
      <c r="I8" s="12"/>
    </row>
    <row r="9" spans="2:9" x14ac:dyDescent="0.3">
      <c r="C9" s="5"/>
      <c r="E9" s="8"/>
    </row>
    <row r="10" spans="2:9" x14ac:dyDescent="0.3">
      <c r="C10" s="10" t="s">
        <v>11</v>
      </c>
    </row>
    <row r="11" spans="2:9" x14ac:dyDescent="0.3">
      <c r="C11" s="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C98-DE1E-4A7C-AE60-B5ABCF25DC95}">
  <sheetPr>
    <tabColor theme="0"/>
  </sheetPr>
  <dimension ref="B4:I7"/>
  <sheetViews>
    <sheetView tabSelected="1" workbookViewId="0">
      <selection activeCell="E17" sqref="E17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4" spans="2:9" ht="31.2" x14ac:dyDescent="0.3">
      <c r="B4" s="13" t="s">
        <v>0</v>
      </c>
      <c r="C4" s="13" t="s">
        <v>1</v>
      </c>
      <c r="D4" s="13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</row>
    <row r="5" spans="2:9" x14ac:dyDescent="0.3">
      <c r="B5" s="2">
        <v>1</v>
      </c>
      <c r="C5" s="9" t="s">
        <v>12</v>
      </c>
      <c r="D5" s="2" t="s">
        <v>8</v>
      </c>
      <c r="E5" s="3">
        <v>1</v>
      </c>
      <c r="F5" s="24">
        <v>61.427799999999998</v>
      </c>
      <c r="G5" s="11">
        <f t="shared" ref="G5" si="0">+F5*E5</f>
        <v>61.427799999999998</v>
      </c>
      <c r="H5" s="4">
        <f>G5*0.2</f>
        <v>12.28556</v>
      </c>
      <c r="I5" s="4">
        <f>G5+H5</f>
        <v>73.713359999999994</v>
      </c>
    </row>
    <row r="6" spans="2:9" x14ac:dyDescent="0.3">
      <c r="C6" s="5"/>
      <c r="E6" s="8"/>
    </row>
    <row r="7" spans="2:9" x14ac:dyDescent="0.3">
      <c r="C7" s="10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3" ma:contentTypeDescription="Create a new document." ma:contentTypeScope="" ma:versionID="88c0bab7ef45702994ede996209f1495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b19bdf13d3775a3dd05ffa39c0ffea06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13267D3-74D4-4448-8DBC-027FED0292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Ав.плащане ТРУД</vt:lpstr>
      <vt:lpstr>Ав.плащане Доминекс</vt:lpstr>
      <vt:lpstr>Ав.плащане Тенекс С</vt:lpstr>
      <vt:lpstr>Декотекс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2023-05-11T08:26:59Z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