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118" windowWidth="16665" windowHeight="980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F24" i="1"/>
  <c r="F23"/>
  <c r="F22"/>
  <c r="D22"/>
  <c r="E30"/>
  <c r="E29"/>
  <c r="E28"/>
  <c r="E27"/>
  <c r="E26"/>
  <c r="E25"/>
  <c r="E24"/>
  <c r="E23"/>
  <c r="E22"/>
  <c r="E21"/>
  <c r="E20"/>
  <c r="D20"/>
  <c r="F20" s="1"/>
  <c r="F19"/>
  <c r="E19"/>
  <c r="D21" l="1"/>
  <c r="F21" s="1"/>
  <c r="F32" s="1"/>
  <c r="F34" s="1"/>
</calcChain>
</file>

<file path=xl/sharedStrings.xml><?xml version="1.0" encoding="utf-8"?>
<sst xmlns="http://schemas.openxmlformats.org/spreadsheetml/2006/main" count="69" uniqueCount="56">
  <si>
    <t>лихвата трябва да се плаща до 15 число на месеца следващ отчетния</t>
  </si>
  <si>
    <t>ЛИХВЕН ЛИСТ</t>
  </si>
  <si>
    <t>Заемател</t>
  </si>
  <si>
    <t>Заемодател</t>
  </si>
  <si>
    <t>ВЪРНАТИ</t>
  </si>
  <si>
    <t>ПРЕВЕДЕНИ</t>
  </si>
  <si>
    <t xml:space="preserve">ТИБИЕЛ </t>
  </si>
  <si>
    <t>Град.</t>
  </si>
  <si>
    <t>гр. Перник</t>
  </si>
  <si>
    <t xml:space="preserve">ЕИК: </t>
  </si>
  <si>
    <t>ЕИК :  106 588 084</t>
  </si>
  <si>
    <t>номер</t>
  </si>
  <si>
    <t xml:space="preserve">Главница </t>
  </si>
  <si>
    <t>Лихва на месец</t>
  </si>
  <si>
    <t xml:space="preserve">Дължима лихва </t>
  </si>
  <si>
    <t xml:space="preserve">Гл. Счетоводител : </t>
  </si>
  <si>
    <t xml:space="preserve">Жана Гълъбова </t>
  </si>
  <si>
    <t xml:space="preserve">Управител: </t>
  </si>
  <si>
    <t>Станислав Попов</t>
  </si>
  <si>
    <t>Забележка : приключен на 28.12.2015 година</t>
  </si>
  <si>
    <t>забележка : лихвата се начислява на салдото по сметка 229  в началото на периода!!!</t>
  </si>
  <si>
    <t xml:space="preserve"> за 2016 година</t>
  </si>
  <si>
    <t>САЛДО НА 01.01.2016</t>
  </si>
  <si>
    <t>Лихва по договор за м.</t>
  </si>
  <si>
    <t>ЯНУАРИ</t>
  </si>
  <si>
    <t>ФЕВРУАРИ</t>
  </si>
  <si>
    <t>МАРТ</t>
  </si>
  <si>
    <t>АПРИЛ</t>
  </si>
  <si>
    <t>МАЙ</t>
  </si>
  <si>
    <t>ЮНИ</t>
  </si>
  <si>
    <t>ЮЛИ</t>
  </si>
  <si>
    <t>АВГУСТ</t>
  </si>
  <si>
    <t>СЕПТЕМВРИ</t>
  </si>
  <si>
    <t>ОКТОМВРИ</t>
  </si>
  <si>
    <t>НОЕМВРИ</t>
  </si>
  <si>
    <t>ДЕКЕМВРИ</t>
  </si>
  <si>
    <t>НАЧИСЛЕНА ЛИХВА ЗА 2016 ГОДИНА</t>
  </si>
  <si>
    <t>САЛДО към 31.12.2016</t>
  </si>
  <si>
    <t>гр. ПЕРНИК</t>
  </si>
  <si>
    <t>Предмет</t>
  </si>
  <si>
    <t>месец</t>
  </si>
  <si>
    <t>преведени</t>
  </si>
  <si>
    <t>получени</t>
  </si>
  <si>
    <t>м.01</t>
  </si>
  <si>
    <t>м.02</t>
  </si>
  <si>
    <t>м.03</t>
  </si>
  <si>
    <t>м.04</t>
  </si>
  <si>
    <t>м.05</t>
  </si>
  <si>
    <t>м.06</t>
  </si>
  <si>
    <t>м.07</t>
  </si>
  <si>
    <t>м.08</t>
  </si>
  <si>
    <t>м.09</t>
  </si>
  <si>
    <t>м.10</t>
  </si>
  <si>
    <t>м.11</t>
  </si>
  <si>
    <t>м.12</t>
  </si>
  <si>
    <t>ТОПЛОФИКАЦИИЯ ПЕРНИК</t>
  </si>
</sst>
</file>

<file path=xl/styles.xml><?xml version="1.0" encoding="utf-8"?>
<styleSheet xmlns="http://schemas.openxmlformats.org/spreadsheetml/2006/main">
  <numFmts count="3">
    <numFmt numFmtId="164" formatCode="_-* #,##0.00\ _$_-;\-* #,##0.00\ _$_-;_-* &quot;-&quot;??\ _$_-;_-@_-"/>
    <numFmt numFmtId="165" formatCode="#,##0.00\ [$лв-402]"/>
    <numFmt numFmtId="166" formatCode="_-* #,##0.0000000\ _$_-;\-* #,##0.0000000\ _$_-;_-* &quot;-&quot;??\ _$_-;_-@_-"/>
  </numFmts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ahoma"/>
      <charset val="204"/>
    </font>
    <font>
      <b/>
      <sz val="10"/>
      <name val="Tahoma"/>
      <family val="2"/>
      <charset val="204"/>
    </font>
    <font>
      <sz val="10"/>
      <name val="Arial"/>
      <family val="2"/>
      <charset val="204"/>
    </font>
    <font>
      <sz val="10"/>
      <name val="Tahoma"/>
      <family val="2"/>
      <charset val="204"/>
    </font>
    <font>
      <sz val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2" fillId="0" borderId="0"/>
    <xf numFmtId="2" fontId="4" fillId="0" borderId="1" applyFont="0" applyFill="0" applyProtection="0">
      <alignment vertical="center"/>
    </xf>
    <xf numFmtId="2" fontId="4" fillId="0" borderId="1" applyFont="0" applyFill="0" applyProtection="0">
      <alignment vertical="center"/>
    </xf>
    <xf numFmtId="0" fontId="2" fillId="0" borderId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</cellStyleXfs>
  <cellXfs count="51">
    <xf numFmtId="0" fontId="0" fillId="0" borderId="0" xfId="0"/>
    <xf numFmtId="0" fontId="2" fillId="0" borderId="0" xfId="1"/>
    <xf numFmtId="0" fontId="2" fillId="0" borderId="1" xfId="1" applyBorder="1"/>
    <xf numFmtId="0" fontId="2" fillId="0" borderId="2" xfId="1" applyBorder="1"/>
    <xf numFmtId="0" fontId="2" fillId="0" borderId="0" xfId="1" applyBorder="1"/>
    <xf numFmtId="0" fontId="2" fillId="0" borderId="1" xfId="1" applyFill="1" applyBorder="1"/>
    <xf numFmtId="166" fontId="2" fillId="0" borderId="1" xfId="5" applyNumberFormat="1" applyFill="1" applyBorder="1"/>
    <xf numFmtId="14" fontId="2" fillId="0" borderId="0" xfId="1" applyNumberFormat="1" applyFill="1" applyBorder="1"/>
    <xf numFmtId="165" fontId="2" fillId="0" borderId="0" xfId="1" applyNumberFormat="1" applyFont="1" applyFill="1" applyBorder="1"/>
    <xf numFmtId="166" fontId="2" fillId="0" borderId="0" xfId="5" applyNumberFormat="1" applyFill="1" applyBorder="1"/>
    <xf numFmtId="0" fontId="3" fillId="0" borderId="1" xfId="1" applyFont="1" applyFill="1" applyBorder="1"/>
    <xf numFmtId="0" fontId="3" fillId="0" borderId="0" xfId="1" applyFont="1" applyBorder="1" applyAlignment="1">
      <alignment horizontal="center"/>
    </xf>
    <xf numFmtId="0" fontId="5" fillId="0" borderId="0" xfId="1" applyFont="1"/>
    <xf numFmtId="0" fontId="0" fillId="0" borderId="1" xfId="0" applyBorder="1"/>
    <xf numFmtId="0" fontId="3" fillId="0" borderId="4" xfId="1" applyFont="1" applyFill="1" applyBorder="1"/>
    <xf numFmtId="0" fontId="5" fillId="0" borderId="4" xfId="1" applyFont="1" applyBorder="1"/>
    <xf numFmtId="4" fontId="5" fillId="0" borderId="1" xfId="1" applyNumberFormat="1" applyFont="1" applyFill="1" applyBorder="1"/>
    <xf numFmtId="0" fontId="5" fillId="0" borderId="5" xfId="1" applyFont="1" applyBorder="1"/>
    <xf numFmtId="49" fontId="6" fillId="0" borderId="3" xfId="1" applyNumberFormat="1" applyFont="1" applyFill="1" applyBorder="1"/>
    <xf numFmtId="164" fontId="5" fillId="0" borderId="3" xfId="1" applyNumberFormat="1" applyFont="1" applyFill="1" applyBorder="1"/>
    <xf numFmtId="166" fontId="5" fillId="0" borderId="3" xfId="5" applyNumberFormat="1" applyFont="1" applyFill="1" applyBorder="1"/>
    <xf numFmtId="165" fontId="5" fillId="0" borderId="3" xfId="1" applyNumberFormat="1" applyFont="1" applyFill="1" applyBorder="1"/>
    <xf numFmtId="14" fontId="6" fillId="0" borderId="3" xfId="1" applyNumberFormat="1" applyFont="1" applyFill="1" applyBorder="1"/>
    <xf numFmtId="14" fontId="6" fillId="0" borderId="1" xfId="1" applyNumberFormat="1" applyFont="1" applyFill="1" applyBorder="1"/>
    <xf numFmtId="164" fontId="5" fillId="0" borderId="1" xfId="1" applyNumberFormat="1" applyFont="1" applyFill="1" applyBorder="1"/>
    <xf numFmtId="165" fontId="5" fillId="0" borderId="1" xfId="1" applyNumberFormat="1" applyFont="1" applyFill="1" applyBorder="1"/>
    <xf numFmtId="164" fontId="2" fillId="0" borderId="0" xfId="1" applyNumberFormat="1" applyFill="1" applyBorder="1"/>
    <xf numFmtId="164" fontId="2" fillId="0" borderId="1" xfId="1" applyNumberFormat="1" applyFill="1" applyBorder="1"/>
    <xf numFmtId="165" fontId="3" fillId="0" borderId="1" xfId="1" applyNumberFormat="1" applyFont="1" applyFill="1" applyBorder="1"/>
    <xf numFmtId="4" fontId="3" fillId="0" borderId="1" xfId="1" applyNumberFormat="1" applyFont="1" applyBorder="1"/>
    <xf numFmtId="166" fontId="3" fillId="0" borderId="1" xfId="5" applyNumberFormat="1" applyFont="1" applyFill="1" applyBorder="1"/>
    <xf numFmtId="0" fontId="2" fillId="0" borderId="0" xfId="1" applyAlignment="1">
      <alignment horizontal="right"/>
    </xf>
    <xf numFmtId="0" fontId="2" fillId="0" borderId="4" xfId="1" applyBorder="1"/>
    <xf numFmtId="0" fontId="2" fillId="0" borderId="6" xfId="1" applyBorder="1"/>
    <xf numFmtId="0" fontId="5" fillId="0" borderId="2" xfId="1" applyFont="1" applyBorder="1"/>
    <xf numFmtId="0" fontId="2" fillId="0" borderId="2" xfId="1" applyBorder="1" applyAlignment="1">
      <alignment wrapText="1"/>
    </xf>
    <xf numFmtId="0" fontId="2" fillId="0" borderId="1" xfId="1" applyBorder="1" applyAlignment="1">
      <alignment horizontal="right"/>
    </xf>
    <xf numFmtId="4" fontId="2" fillId="0" borderId="1" xfId="1" applyNumberFormat="1" applyBorder="1"/>
    <xf numFmtId="14" fontId="2" fillId="0" borderId="1" xfId="1" applyNumberFormat="1" applyBorder="1"/>
    <xf numFmtId="4" fontId="2" fillId="0" borderId="0" xfId="1" applyNumberFormat="1"/>
    <xf numFmtId="2" fontId="2" fillId="0" borderId="0" xfId="1" applyNumberFormat="1"/>
    <xf numFmtId="0" fontId="0" fillId="0" borderId="0" xfId="0" applyAlignment="1">
      <alignment horizontal="right"/>
    </xf>
    <xf numFmtId="3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3" fillId="0" borderId="0" xfId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1" applyFont="1" applyAlignment="1">
      <alignment horizontal="center" wrapText="1"/>
    </xf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2" fillId="0" borderId="4" xfId="1" applyBorder="1" applyAlignment="1">
      <alignment horizontal="center"/>
    </xf>
  </cellXfs>
  <cellStyles count="11">
    <cellStyle name="FormatedNumberBorderPatern" xfId="2"/>
    <cellStyle name="FormatedNumberBorderPatern 2" xfId="3"/>
    <cellStyle name="Normal_Sheet1" xfId="4"/>
    <cellStyle name="Запетая 2" xfId="6"/>
    <cellStyle name="Запетая 3" xfId="7"/>
    <cellStyle name="Запетая 4" xfId="5"/>
    <cellStyle name="Нормален" xfId="0" builtinId="0"/>
    <cellStyle name="Нормален 2" xfId="8"/>
    <cellStyle name="Нормален 3" xfId="9"/>
    <cellStyle name="Нормален 4" xfId="10"/>
    <cellStyle name="Нормален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49"/>
  <sheetViews>
    <sheetView tabSelected="1" topLeftCell="A13" workbookViewId="0">
      <selection activeCell="I34" sqref="I34"/>
    </sheetView>
  </sheetViews>
  <sheetFormatPr defaultRowHeight="15.05"/>
  <cols>
    <col min="1" max="1" width="6.44140625" customWidth="1"/>
    <col min="2" max="2" width="18.44140625" customWidth="1"/>
    <col min="4" max="4" width="14.88671875" customWidth="1"/>
    <col min="5" max="5" width="13.21875" customWidth="1"/>
    <col min="6" max="6" width="12.6640625" customWidth="1"/>
    <col min="7" max="7" width="13.44140625" customWidth="1"/>
    <col min="8" max="8" width="9" bestFit="1" customWidth="1"/>
  </cols>
  <sheetData>
    <row r="2" spans="1:17">
      <c r="A2" s="44" t="s">
        <v>1</v>
      </c>
      <c r="B2" s="45"/>
      <c r="C2" s="45"/>
      <c r="D2" s="45"/>
      <c r="E2" s="45"/>
      <c r="F2" s="45"/>
      <c r="G2" s="45"/>
    </row>
    <row r="3" spans="1:17">
      <c r="B3" s="1"/>
      <c r="C3" s="1"/>
      <c r="D3" s="1"/>
      <c r="E3" s="11"/>
    </row>
    <row r="4" spans="1:17">
      <c r="A4" s="46" t="s">
        <v>21</v>
      </c>
      <c r="B4" s="47"/>
      <c r="C4" s="47"/>
      <c r="D4" s="47"/>
      <c r="E4" s="47"/>
      <c r="F4" s="47"/>
      <c r="G4" s="47"/>
    </row>
    <row r="11" spans="1:17">
      <c r="A11" s="43" t="s">
        <v>2</v>
      </c>
      <c r="B11" s="43"/>
      <c r="C11" s="43"/>
      <c r="D11" s="2"/>
      <c r="E11" s="2" t="s">
        <v>3</v>
      </c>
      <c r="F11" s="2"/>
      <c r="G11" s="31"/>
      <c r="H11" s="1"/>
      <c r="I11" s="1"/>
      <c r="J11" s="1"/>
      <c r="M11" s="1"/>
      <c r="N11" s="1"/>
      <c r="O11" s="1"/>
      <c r="P11" s="1" t="s">
        <v>4</v>
      </c>
      <c r="Q11" s="1" t="s">
        <v>5</v>
      </c>
    </row>
    <row r="12" spans="1:17">
      <c r="A12" s="48" t="s">
        <v>55</v>
      </c>
      <c r="B12" s="48"/>
      <c r="C12" s="48"/>
      <c r="D12" s="2"/>
      <c r="E12" s="48" t="s">
        <v>6</v>
      </c>
      <c r="F12" s="48"/>
      <c r="G12" s="31"/>
      <c r="H12" s="1"/>
      <c r="I12" s="1"/>
      <c r="J12" s="1"/>
      <c r="M12" s="1"/>
      <c r="N12" s="1"/>
      <c r="O12" s="1"/>
      <c r="P12" s="1"/>
      <c r="Q12" s="1"/>
    </row>
    <row r="13" spans="1:17">
      <c r="A13" s="2" t="s">
        <v>7</v>
      </c>
      <c r="B13" s="49" t="s">
        <v>38</v>
      </c>
      <c r="C13" s="43"/>
      <c r="D13" s="2"/>
      <c r="E13" s="43" t="s">
        <v>8</v>
      </c>
      <c r="F13" s="43"/>
      <c r="G13" s="31"/>
      <c r="H13" s="1"/>
      <c r="I13" s="1"/>
      <c r="J13" s="1"/>
      <c r="M13" s="1"/>
      <c r="N13" s="1"/>
      <c r="O13" s="1"/>
      <c r="P13" s="1"/>
      <c r="Q13" s="1"/>
    </row>
    <row r="14" spans="1:17">
      <c r="A14" s="2"/>
      <c r="B14" s="50"/>
      <c r="C14" s="43"/>
      <c r="D14" s="2"/>
      <c r="E14" s="2"/>
      <c r="F14" s="2"/>
      <c r="G14" s="31"/>
      <c r="H14" s="1"/>
      <c r="I14" s="1"/>
      <c r="J14" s="1"/>
      <c r="M14" s="1"/>
      <c r="N14" s="1"/>
      <c r="O14" s="1"/>
      <c r="P14" s="1"/>
      <c r="Q14" s="1"/>
    </row>
    <row r="15" spans="1:17">
      <c r="A15" s="2" t="s">
        <v>9</v>
      </c>
      <c r="B15" s="42"/>
      <c r="C15" s="43"/>
      <c r="D15" s="2"/>
      <c r="E15" s="43" t="s">
        <v>10</v>
      </c>
      <c r="F15" s="43"/>
      <c r="G15" s="31"/>
      <c r="H15" s="1"/>
      <c r="I15" s="1"/>
      <c r="J15" s="1"/>
      <c r="M15" s="1"/>
      <c r="N15" s="1"/>
      <c r="O15" s="1"/>
      <c r="P15" s="1"/>
      <c r="Q15" s="1"/>
    </row>
    <row r="16" spans="1:17">
      <c r="A16" s="2"/>
      <c r="B16" s="32"/>
      <c r="C16" s="2"/>
      <c r="D16" s="2"/>
      <c r="E16" s="2"/>
      <c r="F16" s="2"/>
      <c r="G16" s="31"/>
      <c r="H16" s="1"/>
      <c r="I16" s="1"/>
      <c r="J16" s="1"/>
      <c r="M16" s="1"/>
      <c r="N16" s="1"/>
      <c r="O16" s="1"/>
      <c r="P16" s="1"/>
      <c r="Q16" s="1"/>
    </row>
    <row r="17" spans="1:19">
      <c r="A17" s="2" t="s">
        <v>11</v>
      </c>
      <c r="B17" s="33" t="s">
        <v>39</v>
      </c>
      <c r="C17" s="34" t="s">
        <v>40</v>
      </c>
      <c r="D17" s="3" t="s">
        <v>12</v>
      </c>
      <c r="E17" s="35" t="s">
        <v>13</v>
      </c>
      <c r="F17" s="3" t="s">
        <v>14</v>
      </c>
      <c r="G17" s="36" t="s">
        <v>40</v>
      </c>
      <c r="H17" s="37" t="s">
        <v>41</v>
      </c>
      <c r="I17" s="2" t="s">
        <v>40</v>
      </c>
      <c r="J17" s="38" t="s">
        <v>42</v>
      </c>
      <c r="M17" s="1"/>
      <c r="N17" s="1"/>
      <c r="O17" s="1"/>
      <c r="P17" s="1"/>
      <c r="Q17" s="1"/>
    </row>
    <row r="18" spans="1:19" ht="15.75" thickBot="1">
      <c r="A18" s="2"/>
      <c r="B18" s="15" t="s">
        <v>22</v>
      </c>
      <c r="C18" s="2"/>
      <c r="D18" s="5"/>
      <c r="E18" s="5"/>
      <c r="F18" s="16">
        <v>0</v>
      </c>
      <c r="G18" s="31"/>
      <c r="H18" s="1"/>
      <c r="I18" s="1"/>
      <c r="J18" s="1"/>
      <c r="M18" s="1"/>
      <c r="N18" s="1"/>
      <c r="O18" s="1"/>
      <c r="P18" s="1"/>
      <c r="Q18" s="1"/>
    </row>
    <row r="19" spans="1:19" ht="15.75" thickBot="1">
      <c r="A19" s="2"/>
      <c r="B19" s="17" t="s">
        <v>23</v>
      </c>
      <c r="C19" s="18" t="s">
        <v>24</v>
      </c>
      <c r="D19" s="19">
        <v>1423562.67</v>
      </c>
      <c r="E19" s="20">
        <f>8%/12</f>
        <v>6.6666666666666671E-3</v>
      </c>
      <c r="F19" s="21">
        <f t="shared" ref="F19:F24" si="0">SUM(D19*E19)</f>
        <v>9490.4177999999993</v>
      </c>
      <c r="G19" s="31" t="s">
        <v>43</v>
      </c>
      <c r="H19" s="39"/>
      <c r="I19" s="1"/>
      <c r="J19" s="1"/>
      <c r="M19" s="1"/>
      <c r="N19" s="1"/>
      <c r="O19" s="1"/>
      <c r="P19" s="1"/>
      <c r="Q19" s="1"/>
    </row>
    <row r="20" spans="1:19" ht="15.75" thickBot="1">
      <c r="A20" s="2"/>
      <c r="B20" s="17" t="s">
        <v>23</v>
      </c>
      <c r="C20" s="22" t="s">
        <v>25</v>
      </c>
      <c r="D20" s="19">
        <f>SUM(D19+H19-J19)</f>
        <v>1423562.67</v>
      </c>
      <c r="E20" s="20">
        <f>8%/12</f>
        <v>6.6666666666666671E-3</v>
      </c>
      <c r="F20" s="21">
        <f t="shared" si="0"/>
        <v>9490.4177999999993</v>
      </c>
      <c r="G20" s="31" t="s">
        <v>44</v>
      </c>
      <c r="H20" s="39"/>
      <c r="I20" s="1"/>
      <c r="J20" s="1"/>
      <c r="M20" s="1"/>
      <c r="N20" s="1"/>
      <c r="O20" s="1"/>
      <c r="P20" s="1"/>
      <c r="Q20" s="1"/>
    </row>
    <row r="21" spans="1:19" ht="15.75" thickBot="1">
      <c r="A21" s="2"/>
      <c r="B21" s="17" t="s">
        <v>23</v>
      </c>
      <c r="C21" s="22" t="s">
        <v>26</v>
      </c>
      <c r="D21" s="19">
        <f>SUM(D20+H20-J20)</f>
        <v>1423562.67</v>
      </c>
      <c r="E21" s="20">
        <f>8%/12</f>
        <v>6.6666666666666671E-3</v>
      </c>
      <c r="F21" s="21">
        <f t="shared" si="0"/>
        <v>9490.4177999999993</v>
      </c>
      <c r="G21" s="31" t="s">
        <v>45</v>
      </c>
      <c r="I21" s="1"/>
      <c r="J21" s="39">
        <v>378900</v>
      </c>
      <c r="M21" s="1"/>
      <c r="N21" s="1"/>
      <c r="O21" s="1"/>
      <c r="P21" s="1"/>
      <c r="Q21" s="1"/>
    </row>
    <row r="22" spans="1:19" ht="15.75" thickBot="1">
      <c r="A22" s="2"/>
      <c r="B22" s="17" t="s">
        <v>23</v>
      </c>
      <c r="C22" s="22" t="s">
        <v>27</v>
      </c>
      <c r="D22" s="19">
        <f>SUM(D21+H21-J21)</f>
        <v>1044662.6699999999</v>
      </c>
      <c r="E22" s="20">
        <f t="shared" ref="E22:E30" si="1">8%/12</f>
        <v>6.6666666666666671E-3</v>
      </c>
      <c r="F22" s="21">
        <f t="shared" si="0"/>
        <v>6964.4178000000002</v>
      </c>
      <c r="G22" s="31" t="s">
        <v>46</v>
      </c>
      <c r="H22" s="39"/>
      <c r="I22" s="1"/>
      <c r="J22" s="40"/>
      <c r="M22" s="1"/>
      <c r="N22" s="1"/>
      <c r="O22" s="1"/>
      <c r="P22" s="1"/>
      <c r="Q22" s="1"/>
    </row>
    <row r="23" spans="1:19" ht="15.75" thickBot="1">
      <c r="A23" s="2"/>
      <c r="B23" s="17" t="s">
        <v>23</v>
      </c>
      <c r="C23" s="22" t="s">
        <v>28</v>
      </c>
      <c r="D23" s="19">
        <v>81662.67</v>
      </c>
      <c r="E23" s="20">
        <f t="shared" si="1"/>
        <v>6.6666666666666671E-3</v>
      </c>
      <c r="F23" s="21">
        <f t="shared" si="0"/>
        <v>544.41780000000006</v>
      </c>
      <c r="G23" s="31" t="s">
        <v>47</v>
      </c>
      <c r="H23" s="39"/>
      <c r="I23" s="1"/>
      <c r="J23" s="40"/>
      <c r="M23" s="1"/>
      <c r="N23" s="1"/>
      <c r="O23" s="1"/>
      <c r="P23" s="1"/>
      <c r="Q23" s="1">
        <v>25641.59</v>
      </c>
    </row>
    <row r="24" spans="1:19" ht="15.75" thickBot="1">
      <c r="A24" s="2"/>
      <c r="B24" s="17" t="s">
        <v>23</v>
      </c>
      <c r="C24" s="22" t="s">
        <v>29</v>
      </c>
      <c r="D24" s="19">
        <v>31662.67</v>
      </c>
      <c r="E24" s="20">
        <f t="shared" si="1"/>
        <v>6.6666666666666671E-3</v>
      </c>
      <c r="F24" s="21">
        <f t="shared" si="0"/>
        <v>211.08446666666666</v>
      </c>
      <c r="G24" s="31" t="s">
        <v>48</v>
      </c>
      <c r="H24" s="39"/>
      <c r="I24" s="1"/>
      <c r="J24" s="40">
        <v>31662.67</v>
      </c>
      <c r="M24" s="1"/>
      <c r="N24" s="1"/>
      <c r="O24" s="1"/>
      <c r="P24" s="1"/>
      <c r="Q24" s="1">
        <v>162629.85</v>
      </c>
    </row>
    <row r="25" spans="1:19" ht="15.75" thickBot="1">
      <c r="A25" s="13"/>
      <c r="B25" s="17" t="s">
        <v>23</v>
      </c>
      <c r="C25" s="23" t="s">
        <v>30</v>
      </c>
      <c r="D25" s="24"/>
      <c r="E25" s="20">
        <f t="shared" si="1"/>
        <v>6.6666666666666671E-3</v>
      </c>
      <c r="F25" s="25"/>
      <c r="G25" s="31" t="s">
        <v>49</v>
      </c>
      <c r="H25" s="39"/>
      <c r="I25" s="1"/>
      <c r="J25" s="40"/>
      <c r="M25" s="1"/>
      <c r="N25" s="1"/>
      <c r="O25" s="1"/>
      <c r="P25" s="1">
        <v>120642.68</v>
      </c>
      <c r="Q25" s="1">
        <v>149731.04999999999</v>
      </c>
    </row>
    <row r="26" spans="1:19" ht="15.75" thickBot="1">
      <c r="A26" s="13"/>
      <c r="B26" s="17" t="s">
        <v>23</v>
      </c>
      <c r="C26" s="23" t="s">
        <v>31</v>
      </c>
      <c r="D26" s="24"/>
      <c r="E26" s="20">
        <f t="shared" si="1"/>
        <v>6.6666666666666671E-3</v>
      </c>
      <c r="F26" s="25"/>
      <c r="G26" s="31" t="s">
        <v>50</v>
      </c>
      <c r="H26" s="39"/>
      <c r="I26" s="1"/>
      <c r="J26" s="40"/>
      <c r="M26" s="1"/>
      <c r="N26" s="1"/>
      <c r="O26" s="1"/>
      <c r="P26" s="1"/>
      <c r="Q26" s="1">
        <v>1021.28</v>
      </c>
      <c r="R26" s="1"/>
      <c r="S26" s="1"/>
    </row>
    <row r="27" spans="1:19" ht="15.75" thickBot="1">
      <c r="A27" s="13"/>
      <c r="B27" s="17" t="s">
        <v>23</v>
      </c>
      <c r="C27" s="23" t="s">
        <v>32</v>
      </c>
      <c r="D27" s="24"/>
      <c r="E27" s="20">
        <f t="shared" si="1"/>
        <v>6.6666666666666671E-3</v>
      </c>
      <c r="F27" s="25"/>
      <c r="G27" s="31" t="s">
        <v>51</v>
      </c>
      <c r="H27" s="39"/>
      <c r="I27" s="1"/>
      <c r="J27" s="40"/>
      <c r="M27" s="1"/>
      <c r="N27" s="1"/>
      <c r="O27" s="1"/>
      <c r="P27" s="1">
        <v>73100</v>
      </c>
      <c r="Q27" s="1">
        <v>647.95000000000005</v>
      </c>
      <c r="R27" s="1"/>
      <c r="S27" s="1"/>
    </row>
    <row r="28" spans="1:19" ht="15.75" thickBot="1">
      <c r="A28" s="13"/>
      <c r="B28" s="17" t="s">
        <v>23</v>
      </c>
      <c r="C28" s="23" t="s">
        <v>33</v>
      </c>
      <c r="D28" s="24"/>
      <c r="E28" s="20">
        <f t="shared" si="1"/>
        <v>6.6666666666666671E-3</v>
      </c>
      <c r="F28" s="25"/>
      <c r="G28" s="31" t="s">
        <v>52</v>
      </c>
      <c r="H28" s="39"/>
      <c r="I28" s="1"/>
      <c r="J28" s="1"/>
      <c r="M28" s="1"/>
      <c r="N28" s="1"/>
      <c r="O28" s="1"/>
      <c r="P28" s="1"/>
      <c r="Q28" s="1">
        <v>109740.84</v>
      </c>
      <c r="R28" s="1"/>
      <c r="S28" s="1"/>
    </row>
    <row r="29" spans="1:19" ht="15.75" thickBot="1">
      <c r="A29" s="13"/>
      <c r="B29" s="17" t="s">
        <v>23</v>
      </c>
      <c r="C29" s="23" t="s">
        <v>34</v>
      </c>
      <c r="D29" s="24"/>
      <c r="E29" s="20">
        <f t="shared" si="1"/>
        <v>6.6666666666666671E-3</v>
      </c>
      <c r="F29" s="25"/>
      <c r="G29" s="31" t="s">
        <v>53</v>
      </c>
      <c r="H29" s="39"/>
      <c r="I29" s="1"/>
      <c r="J29" s="40"/>
      <c r="M29" s="1"/>
      <c r="N29" s="1"/>
      <c r="O29" s="1"/>
      <c r="P29" s="1">
        <v>107300</v>
      </c>
      <c r="Q29" s="1">
        <v>63275.81</v>
      </c>
      <c r="R29" s="1"/>
      <c r="S29" s="1"/>
    </row>
    <row r="30" spans="1:19">
      <c r="A30" s="13"/>
      <c r="B30" s="17" t="s">
        <v>23</v>
      </c>
      <c r="C30" s="23" t="s">
        <v>35</v>
      </c>
      <c r="D30" s="24"/>
      <c r="E30" s="20">
        <f t="shared" si="1"/>
        <v>6.6666666666666671E-3</v>
      </c>
      <c r="F30" s="25"/>
      <c r="G30" s="31" t="s">
        <v>54</v>
      </c>
      <c r="H30" s="39"/>
      <c r="I30" s="1"/>
      <c r="J30" s="40"/>
      <c r="M30" s="1"/>
      <c r="N30" s="1"/>
      <c r="O30" s="1"/>
      <c r="P30" s="1">
        <v>1200</v>
      </c>
      <c r="Q30" s="1">
        <v>327.55</v>
      </c>
      <c r="R30" s="1"/>
      <c r="S30" s="1"/>
    </row>
    <row r="31" spans="1:19">
      <c r="A31" s="13"/>
      <c r="B31" s="4"/>
      <c r="C31" s="7"/>
      <c r="D31" s="26"/>
      <c r="E31" s="9"/>
      <c r="F31" s="8"/>
      <c r="G31" s="31"/>
      <c r="H31" s="39"/>
      <c r="I31" s="1"/>
      <c r="J31" s="40"/>
      <c r="M31" s="1"/>
      <c r="N31" s="1"/>
      <c r="O31" s="1"/>
      <c r="P31" s="1"/>
      <c r="Q31" s="1">
        <v>1000</v>
      </c>
      <c r="R31" s="1"/>
      <c r="S31" s="1"/>
    </row>
    <row r="32" spans="1:19">
      <c r="A32" s="13"/>
      <c r="B32" s="14" t="s">
        <v>36</v>
      </c>
      <c r="C32" s="10"/>
      <c r="D32" s="27"/>
      <c r="E32" s="6"/>
      <c r="F32" s="28">
        <f>SUM(F19:F31)</f>
        <v>36191.173466666667</v>
      </c>
      <c r="G32" s="31"/>
      <c r="H32" s="39"/>
      <c r="I32" s="1"/>
      <c r="J32" s="40"/>
      <c r="M32" s="1"/>
      <c r="N32" s="1"/>
      <c r="O32" s="1"/>
      <c r="P32" s="1"/>
      <c r="Q32" s="1"/>
      <c r="R32" s="1"/>
      <c r="S32" s="1"/>
    </row>
    <row r="33" spans="1:19">
      <c r="A33" s="13"/>
      <c r="B33" s="14"/>
      <c r="C33" s="10"/>
      <c r="D33" s="27"/>
      <c r="E33" s="6"/>
      <c r="F33" s="28"/>
      <c r="G33" s="31"/>
      <c r="H33" s="39"/>
      <c r="I33" s="1"/>
      <c r="J33" s="40"/>
      <c r="M33" s="1"/>
      <c r="N33" s="1"/>
      <c r="O33" s="1"/>
      <c r="P33" s="1"/>
      <c r="Q33" s="1"/>
      <c r="R33" s="1"/>
      <c r="S33" s="1"/>
    </row>
    <row r="34" spans="1:19">
      <c r="A34" s="13"/>
      <c r="B34" s="14" t="s">
        <v>37</v>
      </c>
      <c r="C34" s="10"/>
      <c r="D34" s="29"/>
      <c r="E34" s="30"/>
      <c r="F34" s="28">
        <f>SUM(F18+F32)</f>
        <v>36191.173466666667</v>
      </c>
      <c r="G34" s="31"/>
      <c r="H34" s="39"/>
      <c r="I34" s="1"/>
      <c r="J34" s="40"/>
      <c r="M34" s="1"/>
      <c r="N34" s="1"/>
      <c r="O34" s="1"/>
      <c r="P34" s="1">
        <v>302242.68</v>
      </c>
      <c r="Q34" s="1">
        <v>514015.92000000004</v>
      </c>
      <c r="R34" s="1"/>
      <c r="S34" s="1">
        <v>514015.92000000004</v>
      </c>
    </row>
    <row r="35" spans="1:19">
      <c r="B35" s="1"/>
      <c r="C35" s="1"/>
      <c r="D35" s="1"/>
      <c r="E35" s="1"/>
      <c r="F35" s="1"/>
      <c r="G35" s="31"/>
      <c r="H35" s="1"/>
      <c r="I35" s="1"/>
      <c r="J35" s="40"/>
    </row>
    <row r="36" spans="1:19">
      <c r="A36" s="41"/>
      <c r="B36" s="1"/>
      <c r="C36" s="1"/>
      <c r="D36" s="1"/>
      <c r="E36" s="1"/>
      <c r="F36" s="1"/>
      <c r="G36" s="31"/>
      <c r="H36" s="1"/>
      <c r="I36" s="1"/>
      <c r="J36" s="1"/>
      <c r="M36" s="1"/>
      <c r="N36" s="1"/>
      <c r="O36" s="1"/>
      <c r="P36" s="1"/>
      <c r="Q36" s="1"/>
      <c r="R36" s="1"/>
      <c r="S36" s="1"/>
    </row>
    <row r="37" spans="1:19">
      <c r="A37" s="41"/>
      <c r="B37" s="1"/>
      <c r="C37" s="1"/>
      <c r="D37" s="1"/>
      <c r="E37" s="1"/>
      <c r="F37" s="1"/>
      <c r="G37" s="31"/>
      <c r="H37" s="1"/>
      <c r="I37" s="1"/>
      <c r="J37" s="1"/>
      <c r="M37" s="1"/>
      <c r="N37" s="1"/>
      <c r="O37" s="1"/>
      <c r="P37" s="1"/>
      <c r="Q37" s="1"/>
      <c r="R37" s="1"/>
      <c r="S37" s="1"/>
    </row>
    <row r="38" spans="1:19">
      <c r="B38" s="1" t="s">
        <v>15</v>
      </c>
      <c r="D38" s="1"/>
      <c r="E38" s="1" t="s">
        <v>17</v>
      </c>
      <c r="G38" s="31"/>
      <c r="H38" s="1"/>
      <c r="I38" s="1"/>
      <c r="J38" s="1"/>
    </row>
    <row r="39" spans="1:19">
      <c r="C39" s="1" t="s">
        <v>16</v>
      </c>
      <c r="F39" s="1" t="s">
        <v>18</v>
      </c>
    </row>
    <row r="45" spans="1:19">
      <c r="B45" s="1"/>
      <c r="C45" s="1"/>
      <c r="D45" s="1"/>
      <c r="E45" s="1"/>
    </row>
    <row r="46" spans="1:19">
      <c r="B46" s="12" t="s">
        <v>20</v>
      </c>
      <c r="C46" s="1"/>
      <c r="D46" s="1"/>
      <c r="E46" s="1"/>
    </row>
    <row r="47" spans="1:19">
      <c r="B47" s="1" t="s">
        <v>0</v>
      </c>
      <c r="C47" s="1"/>
      <c r="D47" s="1"/>
      <c r="E47" s="1"/>
    </row>
    <row r="49" spans="2:2">
      <c r="B49" t="s">
        <v>19</v>
      </c>
    </row>
  </sheetData>
  <mergeCells count="10">
    <mergeCell ref="B15:C15"/>
    <mergeCell ref="E15:F15"/>
    <mergeCell ref="A2:G2"/>
    <mergeCell ref="A4:G4"/>
    <mergeCell ref="A11:C11"/>
    <mergeCell ref="A12:C12"/>
    <mergeCell ref="E12:F12"/>
    <mergeCell ref="B13:C13"/>
    <mergeCell ref="E13:F13"/>
    <mergeCell ref="B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2016-03-02T09:00:52Z</cp:lastPrinted>
  <dcterms:created xsi:type="dcterms:W3CDTF">2016-01-04T13:21:48Z</dcterms:created>
  <dcterms:modified xsi:type="dcterms:W3CDTF">2016-07-18T11:01:53Z</dcterms:modified>
</cp:coreProperties>
</file>