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05" yWindow="-105" windowWidth="16995" windowHeight="12720" activeTab="2"/>
  </bookViews>
  <sheets>
    <sheet name="м 12" sheetId="2" r:id="rId1"/>
    <sheet name="01-10.12" sheetId="3" r:id="rId2"/>
    <sheet name="11-20.12" sheetId="9" r:id="rId3"/>
    <sheet name="21-30.12.20" sheetId="8" r:id="rId4"/>
  </sheets>
  <calcPr calcId="114210"/>
</workbook>
</file>

<file path=xl/calcChain.xml><?xml version="1.0" encoding="utf-8"?>
<calcChain xmlns="http://schemas.openxmlformats.org/spreadsheetml/2006/main">
  <c r="F11" i="9"/>
  <c r="F10" i="3"/>
  <c r="F9"/>
  <c r="F15" i="8"/>
  <c r="F8"/>
  <c r="F9"/>
  <c r="F10"/>
  <c r="F17"/>
  <c r="F16"/>
  <c r="F11"/>
  <c r="F12"/>
  <c r="F13"/>
  <c r="F14"/>
  <c r="F19"/>
  <c r="F8" i="9"/>
  <c r="F9"/>
  <c r="F10"/>
  <c r="F8" i="3"/>
  <c r="F7"/>
  <c r="F20" i="8"/>
  <c r="F7" i="2"/>
  <c r="F8"/>
  <c r="F9"/>
</calcChain>
</file>

<file path=xl/sharedStrings.xml><?xml version="1.0" encoding="utf-8"?>
<sst xmlns="http://schemas.openxmlformats.org/spreadsheetml/2006/main" count="92" uniqueCount="35">
  <si>
    <t>№</t>
  </si>
  <si>
    <t>Стока/Услуга</t>
  </si>
  <si>
    <t>Мярка</t>
  </si>
  <si>
    <t>Ед. цена без ДДС</t>
  </si>
  <si>
    <t>Стойност в лева</t>
  </si>
  <si>
    <t>MWh</t>
  </si>
  <si>
    <t>Клиент</t>
  </si>
  <si>
    <t>ТОПЛОФИКАЦИЯ ПЛЕВЕН ЕАД</t>
  </si>
  <si>
    <t>година</t>
  </si>
  <si>
    <t>Стойност без ДДС</t>
  </si>
  <si>
    <t>Стойност с  ДДС</t>
  </si>
  <si>
    <t xml:space="preserve"> СПРАВКА към фактура №</t>
  </si>
  <si>
    <t>Договор № ТИ 0106/0056 от 31.10.2019г.;</t>
  </si>
  <si>
    <t>ПРИЕЛ:.............................................................................      ПРЕДАЛ:инж.Стоян Иванов Николов.........................</t>
  </si>
  <si>
    <t xml:space="preserve">               /трите имена и подпис/</t>
  </si>
  <si>
    <t>ПРИЕЛ:............................................................................                 ПРЕДАЛ:инж.Стоян Иванов Николов.........................</t>
  </si>
  <si>
    <t xml:space="preserve">               /трите имена и подпис /</t>
  </si>
  <si>
    <t xml:space="preserve">Количество </t>
  </si>
  <si>
    <t xml:space="preserve">освободени количества от акциз </t>
  </si>
  <si>
    <t>GJ</t>
  </si>
  <si>
    <t>Пренос природен газ</t>
  </si>
  <si>
    <t xml:space="preserve">Пренос природен газ </t>
  </si>
  <si>
    <t xml:space="preserve">Пренос на природен газ </t>
  </si>
  <si>
    <t>Пренос на природен газ на вход</t>
  </si>
  <si>
    <t>Капацитет месечен</t>
  </si>
  <si>
    <t>капацитет месечен на входяща точка</t>
  </si>
  <si>
    <t>капацитет дневен на входяща точка</t>
  </si>
  <si>
    <t>капацитет в рамките на деня входяща точка</t>
  </si>
  <si>
    <t xml:space="preserve">капаците в рамките на деня изходяща точка </t>
  </si>
  <si>
    <t>превишенкапацитет изходяща точка</t>
  </si>
  <si>
    <t>превишенкапацитет входяща  точка</t>
  </si>
  <si>
    <t>капацитет дневен на изходяща точка</t>
  </si>
  <si>
    <t>Доставка на природен газ на линия C041P03 за период 01-10.12</t>
  </si>
  <si>
    <t>Доставка на природен газ на линия C041P03 за период 11.12 - 20.12.20</t>
  </si>
  <si>
    <t>Доставка на природен газ на линия C041P03 за период 21-31.12.20</t>
  </si>
</sst>
</file>

<file path=xl/styles.xml><?xml version="1.0" encoding="utf-8"?>
<styleSheet xmlns="http://schemas.openxmlformats.org/spreadsheetml/2006/main">
  <numFmts count="5">
    <numFmt numFmtId="164" formatCode="#,##0.000"/>
    <numFmt numFmtId="165" formatCode="0.0000"/>
    <numFmt numFmtId="166" formatCode="0.000"/>
    <numFmt numFmtId="167" formatCode="0.00000"/>
    <numFmt numFmtId="168" formatCode="#,##0.00;[Red]#,##0.00"/>
  </numFmts>
  <fonts count="3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 wrapText="1"/>
    </xf>
    <xf numFmtId="2" fontId="0" fillId="0" borderId="1" xfId="0" applyNumberForma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left" wrapText="1"/>
    </xf>
    <xf numFmtId="4" fontId="0" fillId="0" borderId="5" xfId="0" applyNumberFormat="1" applyBorder="1" applyAlignment="1">
      <alignment vertical="center"/>
    </xf>
    <xf numFmtId="4" fontId="0" fillId="0" borderId="1" xfId="0" applyNumberFormat="1" applyBorder="1" applyAlignment="1"/>
    <xf numFmtId="0" fontId="0" fillId="0" borderId="3" xfId="0" applyBorder="1" applyAlignment="1"/>
    <xf numFmtId="0" fontId="0" fillId="0" borderId="1" xfId="0" applyBorder="1" applyAlignment="1"/>
    <xf numFmtId="164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selection activeCell="D4" sqref="D4"/>
    </sheetView>
  </sheetViews>
  <sheetFormatPr defaultRowHeight="15"/>
  <cols>
    <col min="1" max="1" width="4.42578125" customWidth="1"/>
    <col min="2" max="2" width="46.85546875" customWidth="1"/>
    <col min="3" max="3" width="12.42578125" customWidth="1"/>
    <col min="4" max="4" width="17.140625" customWidth="1"/>
    <col min="5" max="5" width="15.28515625" customWidth="1"/>
    <col min="6" max="6" width="20" customWidth="1"/>
  </cols>
  <sheetData>
    <row r="1" spans="1:6" ht="15.75">
      <c r="A1" s="1"/>
      <c r="B1" s="4" t="s">
        <v>6</v>
      </c>
      <c r="C1" s="1" t="s">
        <v>7</v>
      </c>
    </row>
    <row r="2" spans="1:6" ht="15.75">
      <c r="A2" s="1"/>
      <c r="B2" s="1"/>
      <c r="C2" s="1"/>
      <c r="D2" s="1"/>
      <c r="E2" s="1"/>
      <c r="F2" s="2"/>
    </row>
    <row r="3" spans="1:6" ht="15.75">
      <c r="B3" s="3" t="s">
        <v>11</v>
      </c>
      <c r="C3" s="4">
        <v>3000000354</v>
      </c>
      <c r="D3" s="5">
        <v>44167</v>
      </c>
      <c r="E3" s="6" t="s">
        <v>8</v>
      </c>
      <c r="F3" s="1"/>
    </row>
    <row r="6" spans="1:6" ht="30">
      <c r="A6" s="7" t="s">
        <v>0</v>
      </c>
      <c r="B6" s="7" t="s">
        <v>1</v>
      </c>
      <c r="C6" s="7" t="s">
        <v>2</v>
      </c>
      <c r="D6" s="8" t="s">
        <v>17</v>
      </c>
      <c r="E6" s="9" t="s">
        <v>3</v>
      </c>
      <c r="F6" s="12" t="s">
        <v>4</v>
      </c>
    </row>
    <row r="7" spans="1:6" ht="15.75" thickBot="1">
      <c r="A7" s="7">
        <v>1</v>
      </c>
      <c r="B7" s="22" t="s">
        <v>24</v>
      </c>
      <c r="C7" s="15" t="s">
        <v>5</v>
      </c>
      <c r="D7" s="17">
        <v>880</v>
      </c>
      <c r="E7" s="25">
        <v>127.1463</v>
      </c>
      <c r="F7" s="23">
        <f>D7*E7</f>
        <v>111888.74399999999</v>
      </c>
    </row>
    <row r="8" spans="1:6">
      <c r="A8" s="7"/>
      <c r="B8" s="11" t="s">
        <v>9</v>
      </c>
      <c r="C8" s="7"/>
      <c r="D8" s="10"/>
      <c r="E8" s="26"/>
      <c r="F8" s="24">
        <f>F7</f>
        <v>111888.74399999999</v>
      </c>
    </row>
    <row r="9" spans="1:6">
      <c r="A9" s="7"/>
      <c r="B9" s="11" t="s">
        <v>10</v>
      </c>
      <c r="C9" s="7"/>
      <c r="D9" s="10"/>
      <c r="E9" s="26"/>
      <c r="F9" s="24">
        <f>F8*1.2</f>
        <v>134266.49279999998</v>
      </c>
    </row>
    <row r="11" spans="1:6">
      <c r="A11" t="s">
        <v>12</v>
      </c>
    </row>
    <row r="13" spans="1:6">
      <c r="A13" t="s">
        <v>13</v>
      </c>
    </row>
    <row r="14" spans="1:6">
      <c r="B14" t="s">
        <v>14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F11" sqref="F11"/>
    </sheetView>
  </sheetViews>
  <sheetFormatPr defaultRowHeight="15"/>
  <cols>
    <col min="1" max="1" width="4.28515625" customWidth="1"/>
    <col min="2" max="2" width="41.42578125" customWidth="1"/>
    <col min="3" max="3" width="15.140625" customWidth="1"/>
    <col min="4" max="4" width="15.85546875" customWidth="1"/>
    <col min="5" max="5" width="13.42578125" customWidth="1"/>
    <col min="6" max="6" width="16.28515625" customWidth="1"/>
  </cols>
  <sheetData>
    <row r="1" spans="1:6" ht="15.75">
      <c r="A1" s="1"/>
      <c r="B1" s="4" t="s">
        <v>6</v>
      </c>
      <c r="C1" s="1" t="s">
        <v>7</v>
      </c>
    </row>
    <row r="2" spans="1:6" ht="15.75">
      <c r="A2" s="1"/>
      <c r="B2" s="1"/>
      <c r="C2" s="1"/>
      <c r="D2" s="1"/>
      <c r="E2" s="1"/>
      <c r="F2" s="2"/>
    </row>
    <row r="3" spans="1:6" ht="15.75">
      <c r="B3" s="3" t="s">
        <v>11</v>
      </c>
      <c r="C3" s="4">
        <v>3000000369</v>
      </c>
      <c r="D3" s="5">
        <v>44176</v>
      </c>
      <c r="E3" s="6" t="s">
        <v>8</v>
      </c>
      <c r="F3" s="1"/>
    </row>
    <row r="6" spans="1:6" ht="30">
      <c r="A6" s="7" t="s">
        <v>0</v>
      </c>
      <c r="B6" s="7" t="s">
        <v>1</v>
      </c>
      <c r="C6" s="7" t="s">
        <v>2</v>
      </c>
      <c r="D6" s="8" t="s">
        <v>17</v>
      </c>
      <c r="E6" s="9" t="s">
        <v>3</v>
      </c>
      <c r="F6" s="12" t="s">
        <v>4</v>
      </c>
    </row>
    <row r="7" spans="1:6" ht="30">
      <c r="A7" s="7">
        <v>1</v>
      </c>
      <c r="B7" s="9" t="s">
        <v>32</v>
      </c>
      <c r="C7" s="7" t="s">
        <v>5</v>
      </c>
      <c r="D7" s="27">
        <v>9279.0040000000008</v>
      </c>
      <c r="E7" s="13">
        <v>27.42</v>
      </c>
      <c r="F7" s="14">
        <f>D7*E7</f>
        <v>254430.28968000005</v>
      </c>
    </row>
    <row r="8" spans="1:6">
      <c r="A8" s="7">
        <v>2</v>
      </c>
      <c r="B8" s="9" t="s">
        <v>20</v>
      </c>
      <c r="C8" s="7" t="s">
        <v>5</v>
      </c>
      <c r="D8" s="27">
        <v>9279.0040000000008</v>
      </c>
      <c r="E8" s="29">
        <v>0.64959999999999996</v>
      </c>
      <c r="F8" s="16">
        <f>D8*E8</f>
        <v>6027.6409984000002</v>
      </c>
    </row>
    <row r="9" spans="1:6">
      <c r="A9" s="7"/>
      <c r="B9" s="11" t="s">
        <v>9</v>
      </c>
      <c r="C9" s="7"/>
      <c r="D9" s="10"/>
      <c r="E9" s="7"/>
      <c r="F9" s="31">
        <f>F7+F8</f>
        <v>260457.93067840004</v>
      </c>
    </row>
    <row r="10" spans="1:6">
      <c r="A10" s="7"/>
      <c r="B10" s="11" t="s">
        <v>10</v>
      </c>
      <c r="C10" s="7"/>
      <c r="D10" s="10"/>
      <c r="E10" s="7"/>
      <c r="F10" s="18">
        <f>F9*1.2</f>
        <v>312549.51681408001</v>
      </c>
    </row>
    <row r="12" spans="1:6">
      <c r="A12" t="s">
        <v>12</v>
      </c>
    </row>
    <row r="15" spans="1:6">
      <c r="A15" t="s">
        <v>15</v>
      </c>
    </row>
    <row r="16" spans="1:6">
      <c r="B16" t="s">
        <v>16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2:F17"/>
  <sheetViews>
    <sheetView tabSelected="1" workbookViewId="0">
      <selection activeCell="F12" sqref="F12"/>
    </sheetView>
  </sheetViews>
  <sheetFormatPr defaultRowHeight="15"/>
  <cols>
    <col min="1" max="1" width="6.5703125" customWidth="1"/>
    <col min="2" max="2" width="41.42578125" customWidth="1"/>
    <col min="3" max="3" width="12.140625" customWidth="1"/>
    <col min="4" max="4" width="20.7109375" customWidth="1"/>
    <col min="5" max="5" width="15.85546875" customWidth="1"/>
    <col min="6" max="6" width="19.5703125" customWidth="1"/>
  </cols>
  <sheetData>
    <row r="2" spans="1:6" ht="15.75">
      <c r="A2" s="1"/>
      <c r="B2" s="4" t="s">
        <v>6</v>
      </c>
      <c r="C2" s="1" t="s">
        <v>7</v>
      </c>
    </row>
    <row r="3" spans="1:6" ht="15.75">
      <c r="A3" s="1"/>
      <c r="B3" s="1"/>
      <c r="C3" s="1"/>
      <c r="D3" s="1"/>
      <c r="E3" s="1"/>
      <c r="F3" s="2"/>
    </row>
    <row r="4" spans="1:6" ht="15.75">
      <c r="B4" s="3" t="s">
        <v>11</v>
      </c>
      <c r="C4" s="4">
        <v>3000000390</v>
      </c>
      <c r="D4" s="5">
        <v>44186</v>
      </c>
      <c r="E4" s="6" t="s">
        <v>8</v>
      </c>
      <c r="F4" s="1"/>
    </row>
    <row r="7" spans="1:6" ht="30">
      <c r="A7" s="7" t="s">
        <v>0</v>
      </c>
      <c r="B7" s="7" t="s">
        <v>1</v>
      </c>
      <c r="C7" s="7" t="s">
        <v>2</v>
      </c>
      <c r="D7" s="8" t="s">
        <v>17</v>
      </c>
      <c r="E7" s="9" t="s">
        <v>3</v>
      </c>
      <c r="F7" s="12" t="s">
        <v>4</v>
      </c>
    </row>
    <row r="8" spans="1:6" ht="30">
      <c r="A8" s="7">
        <v>1</v>
      </c>
      <c r="B8" s="9" t="s">
        <v>33</v>
      </c>
      <c r="C8" s="7" t="s">
        <v>5</v>
      </c>
      <c r="D8" s="27">
        <v>9279.0040000000008</v>
      </c>
      <c r="E8" s="19">
        <v>27.42</v>
      </c>
      <c r="F8" s="14">
        <f>D8*E8</f>
        <v>254430.28968000005</v>
      </c>
    </row>
    <row r="9" spans="1:6">
      <c r="A9" s="7">
        <v>2</v>
      </c>
      <c r="B9" s="9" t="s">
        <v>21</v>
      </c>
      <c r="C9" s="7" t="s">
        <v>5</v>
      </c>
      <c r="D9" s="27">
        <v>9279.0040000000008</v>
      </c>
      <c r="E9" s="19">
        <v>0.64959999999999996</v>
      </c>
      <c r="F9" s="16">
        <f>D9*E9</f>
        <v>6027.6409984000002</v>
      </c>
    </row>
    <row r="10" spans="1:6">
      <c r="A10" s="7"/>
      <c r="B10" s="11" t="s">
        <v>9</v>
      </c>
      <c r="C10" s="7"/>
      <c r="D10" s="10"/>
      <c r="E10" s="7"/>
      <c r="F10" s="18">
        <f>SUM(F8:F9)</f>
        <v>260457.93067840004</v>
      </c>
    </row>
    <row r="11" spans="1:6">
      <c r="A11" s="7"/>
      <c r="B11" s="11" t="s">
        <v>10</v>
      </c>
      <c r="C11" s="7"/>
      <c r="D11" s="10"/>
      <c r="E11" s="7"/>
      <c r="F11" s="18">
        <f>F10*1.2</f>
        <v>312549.51681408001</v>
      </c>
    </row>
    <row r="13" spans="1:6">
      <c r="A13" t="s">
        <v>12</v>
      </c>
    </row>
    <row r="16" spans="1:6">
      <c r="A16" t="s">
        <v>15</v>
      </c>
    </row>
    <row r="17" spans="2:2">
      <c r="B17" t="s">
        <v>16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2:F26"/>
  <sheetViews>
    <sheetView workbookViewId="0">
      <selection activeCell="B9" sqref="B9"/>
    </sheetView>
  </sheetViews>
  <sheetFormatPr defaultRowHeight="15"/>
  <cols>
    <col min="1" max="1" width="6.85546875" customWidth="1"/>
    <col min="2" max="2" width="41.140625" customWidth="1"/>
    <col min="3" max="3" width="12.5703125" customWidth="1"/>
    <col min="4" max="4" width="19.85546875" customWidth="1"/>
    <col min="5" max="5" width="14.7109375" customWidth="1"/>
    <col min="6" max="6" width="21" customWidth="1"/>
  </cols>
  <sheetData>
    <row r="2" spans="1:6" ht="15.75">
      <c r="A2" s="1"/>
      <c r="B2" s="4" t="s">
        <v>6</v>
      </c>
      <c r="C2" s="1" t="s">
        <v>7</v>
      </c>
    </row>
    <row r="3" spans="1:6" ht="15.75">
      <c r="A3" s="1"/>
      <c r="B3" s="1"/>
      <c r="C3" s="1"/>
      <c r="D3" s="1"/>
      <c r="E3" s="1"/>
      <c r="F3" s="2"/>
    </row>
    <row r="4" spans="1:6" ht="15.75">
      <c r="B4" s="3" t="s">
        <v>11</v>
      </c>
      <c r="C4" s="4">
        <v>3000000</v>
      </c>
      <c r="D4" s="5"/>
      <c r="E4" s="6" t="s">
        <v>8</v>
      </c>
      <c r="F4" s="1"/>
    </row>
    <row r="7" spans="1:6" ht="30">
      <c r="A7" s="7" t="s">
        <v>0</v>
      </c>
      <c r="B7" s="7" t="s">
        <v>1</v>
      </c>
      <c r="C7" s="7" t="s">
        <v>2</v>
      </c>
      <c r="D7" s="8" t="s">
        <v>17</v>
      </c>
      <c r="E7" s="9" t="s">
        <v>3</v>
      </c>
      <c r="F7" s="12" t="s">
        <v>4</v>
      </c>
    </row>
    <row r="8" spans="1:6" ht="30">
      <c r="A8" s="7">
        <v>1</v>
      </c>
      <c r="B8" s="9" t="s">
        <v>34</v>
      </c>
      <c r="C8" s="7" t="s">
        <v>5</v>
      </c>
      <c r="D8" s="28"/>
      <c r="E8" s="19"/>
      <c r="F8" s="14">
        <f t="shared" ref="F8:F17" si="0">D8*E8</f>
        <v>0</v>
      </c>
    </row>
    <row r="9" spans="1:6">
      <c r="A9" s="7">
        <v>2</v>
      </c>
      <c r="B9" s="11" t="s">
        <v>22</v>
      </c>
      <c r="C9" s="7" t="s">
        <v>5</v>
      </c>
      <c r="D9" s="28"/>
      <c r="E9" s="30"/>
      <c r="F9" s="14">
        <f t="shared" si="0"/>
        <v>0</v>
      </c>
    </row>
    <row r="10" spans="1:6">
      <c r="A10" s="7">
        <v>3</v>
      </c>
      <c r="B10" s="11" t="s">
        <v>23</v>
      </c>
      <c r="C10" s="7" t="s">
        <v>5</v>
      </c>
      <c r="D10" s="28"/>
      <c r="E10" s="30"/>
      <c r="F10" s="16">
        <f t="shared" si="0"/>
        <v>0</v>
      </c>
    </row>
    <row r="11" spans="1:6">
      <c r="A11" s="7">
        <v>4</v>
      </c>
      <c r="B11" s="11" t="s">
        <v>25</v>
      </c>
      <c r="C11" s="7" t="s">
        <v>5</v>
      </c>
      <c r="D11" s="28"/>
      <c r="E11" s="30"/>
      <c r="F11" s="16">
        <f t="shared" si="0"/>
        <v>0</v>
      </c>
    </row>
    <row r="12" spans="1:6">
      <c r="A12" s="7">
        <v>5</v>
      </c>
      <c r="B12" s="11" t="s">
        <v>26</v>
      </c>
      <c r="C12" s="7" t="s">
        <v>5</v>
      </c>
      <c r="D12" s="28"/>
      <c r="E12" s="30"/>
      <c r="F12" s="16">
        <f t="shared" si="0"/>
        <v>0</v>
      </c>
    </row>
    <row r="13" spans="1:6">
      <c r="A13" s="7">
        <v>6</v>
      </c>
      <c r="B13" s="11" t="s">
        <v>31</v>
      </c>
      <c r="C13" s="7" t="s">
        <v>5</v>
      </c>
      <c r="D13" s="28"/>
      <c r="E13" s="30"/>
      <c r="F13" s="16">
        <f t="shared" si="0"/>
        <v>0</v>
      </c>
    </row>
    <row r="14" spans="1:6">
      <c r="A14" s="7">
        <v>7</v>
      </c>
      <c r="B14" s="11" t="s">
        <v>27</v>
      </c>
      <c r="C14" s="7" t="s">
        <v>5</v>
      </c>
      <c r="D14" s="28"/>
      <c r="E14" s="30"/>
      <c r="F14" s="16">
        <f t="shared" si="0"/>
        <v>0</v>
      </c>
    </row>
    <row r="15" spans="1:6">
      <c r="A15" s="7">
        <v>8</v>
      </c>
      <c r="B15" s="11" t="s">
        <v>28</v>
      </c>
      <c r="C15" s="7" t="s">
        <v>5</v>
      </c>
      <c r="D15" s="28"/>
      <c r="E15" s="30"/>
      <c r="F15" s="16">
        <f t="shared" si="0"/>
        <v>0</v>
      </c>
    </row>
    <row r="16" spans="1:6">
      <c r="A16" s="7">
        <v>9</v>
      </c>
      <c r="B16" s="11" t="s">
        <v>29</v>
      </c>
      <c r="C16" s="7" t="s">
        <v>5</v>
      </c>
      <c r="D16" s="28"/>
      <c r="E16" s="30"/>
      <c r="F16" s="16">
        <f t="shared" si="0"/>
        <v>0</v>
      </c>
    </row>
    <row r="17" spans="1:6">
      <c r="A17" s="7">
        <v>10</v>
      </c>
      <c r="B17" s="11" t="s">
        <v>30</v>
      </c>
      <c r="C17" s="7" t="s">
        <v>5</v>
      </c>
      <c r="D17" s="28"/>
      <c r="E17" s="30"/>
      <c r="F17" s="16">
        <f t="shared" si="0"/>
        <v>0</v>
      </c>
    </row>
    <row r="18" spans="1:6">
      <c r="A18" s="7">
        <v>11</v>
      </c>
      <c r="B18" s="11" t="s">
        <v>18</v>
      </c>
      <c r="C18" s="7" t="s">
        <v>19</v>
      </c>
      <c r="D18" s="19"/>
      <c r="E18" s="21"/>
      <c r="F18" s="16">
        <v>0</v>
      </c>
    </row>
    <row r="19" spans="1:6">
      <c r="A19" s="7"/>
      <c r="B19" s="11" t="s">
        <v>9</v>
      </c>
      <c r="C19" s="7"/>
      <c r="D19" s="20"/>
      <c r="E19" s="7"/>
      <c r="F19" s="18">
        <f>F8+F9+F10+F17+F16+F11+F12+F13+F14+F15</f>
        <v>0</v>
      </c>
    </row>
    <row r="20" spans="1:6">
      <c r="A20" s="7"/>
      <c r="B20" s="11" t="s">
        <v>10</v>
      </c>
      <c r="C20" s="7"/>
      <c r="D20" s="10"/>
      <c r="E20" s="7"/>
      <c r="F20" s="18">
        <f>F19*1.2</f>
        <v>0</v>
      </c>
    </row>
    <row r="22" spans="1:6">
      <c r="A22" t="s">
        <v>12</v>
      </c>
    </row>
    <row r="25" spans="1:6">
      <c r="A25" t="s">
        <v>15</v>
      </c>
    </row>
    <row r="26" spans="1:6">
      <c r="B26" t="s">
        <v>16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м 12</vt:lpstr>
      <vt:lpstr>01-10.12</vt:lpstr>
      <vt:lpstr>11-20.12</vt:lpstr>
      <vt:lpstr>21-30.12.20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</dc:creator>
  <cp:lastModifiedBy>User1</cp:lastModifiedBy>
  <cp:lastPrinted>2020-11-12T07:05:57Z</cp:lastPrinted>
  <dcterms:created xsi:type="dcterms:W3CDTF">2019-10-09T06:16:32Z</dcterms:created>
  <dcterms:modified xsi:type="dcterms:W3CDTF">2020-12-22T10:24:51Z</dcterms:modified>
</cp:coreProperties>
</file>