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12" sheetId="2" r:id="rId2"/>
    <sheet name="01-10.12" sheetId="3" r:id="rId3"/>
    <sheet name="11-20.12" sheetId="9" r:id="rId4"/>
    <sheet name="21-30.12" sheetId="8" r:id="rId5"/>
  </sheets>
  <calcPr calcId="114210"/>
</workbook>
</file>

<file path=xl/calcChain.xml><?xml version="1.0" encoding="utf-8"?>
<calcChain xmlns="http://schemas.openxmlformats.org/spreadsheetml/2006/main">
  <c r="F8" i="8"/>
  <c r="F9"/>
  <c r="F12"/>
  <c r="F10"/>
  <c r="F11"/>
  <c r="F15"/>
  <c r="F8" i="9"/>
  <c r="F9"/>
  <c r="F10"/>
  <c r="F11" i="2"/>
  <c r="F9"/>
  <c r="F7" i="3"/>
  <c r="F8"/>
  <c r="F10"/>
  <c r="F12" i="2"/>
  <c r="F10"/>
  <c r="F8"/>
  <c r="F16" i="8"/>
  <c r="F7" i="2"/>
  <c r="E21" i="10"/>
  <c r="F13"/>
  <c r="F14"/>
</calcChain>
</file>

<file path=xl/sharedStrings.xml><?xml version="1.0" encoding="utf-8"?>
<sst xmlns="http://schemas.openxmlformats.org/spreadsheetml/2006/main" count="115" uniqueCount="38">
  <si>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</si>
  <si>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</si>
  <si>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</si>
  <si>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</si>
  <si>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</si>
  <si>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</si>
  <si>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</si>
  <si>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</si>
  <si>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</si>
  <si>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</si>
  <si>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</si>
  <si>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</si>
  <si>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</si>
  <si>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</si>
  <si>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</si>
  <si>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</si>
  <si>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</si>
  <si>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</si>
  <si>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</si>
  <si>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</si>
  <si>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</si>
  <si>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</si>
  <si>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</si>
  <si>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</si>
  <si>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</si>
  <si>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</si>
  <si>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</si>
  <si>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</si>
  <si>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</si>
  <si>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</si>
  <si>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месечен капацитет вх точка </t>
  </si>
  <si>
    <t xml:space="preserve">р-ди по чл 18 от дог </t>
  </si>
  <si>
    <t>бр</t>
  </si>
  <si>
    <t xml:space="preserve">капацитет годишен изх точка </t>
  </si>
  <si>
    <t>капацитет в рамките на деня</t>
  </si>
  <si>
    <t>превишен капацитет</t>
  </si>
  <si>
    <t xml:space="preserve">капацитет месечен </t>
  </si>
  <si>
    <t>освободени количества от акциз булгаргаз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</si>
</sst>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C34" sqref="C34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2" sqref="F12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3000001031</v>
      </c>
      <c r="D3" s="5">
        <v>44505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603</v>
      </c>
      <c r="E7" s="25">
        <v>61.739100000000001</v>
      </c>
      <c r="F7" s="23">
        <f>D7*E7</f>
        <v>37228.677300000003</v>
      </c>
    </row>
    <row r="8" spans="1:6">
      <c r="A8" s="7">
        <v>2</v>
      </c>
      <c r="B8" s="32" t="s">
        <v>33</v>
      </c>
      <c r="C8" s="15" t="s">
        <v>5</v>
      </c>
      <c r="D8" s="17">
        <v>1697</v>
      </c>
      <c r="E8" s="25">
        <v>27.094100000000001</v>
      </c>
      <c r="F8" s="33">
        <f>D8*E8</f>
        <v>45978.687700000002</v>
      </c>
    </row>
    <row r="9" spans="1:6">
      <c r="A9" s="7">
        <v>3</v>
      </c>
      <c r="B9" s="32" t="s">
        <v>36</v>
      </c>
      <c r="C9" s="15" t="s">
        <v>5</v>
      </c>
      <c r="D9" s="17">
        <v>1300</v>
      </c>
      <c r="E9" s="25">
        <v>93.775499999999994</v>
      </c>
      <c r="F9" s="33">
        <f>D9*E9</f>
        <v>121908.15</v>
      </c>
    </row>
    <row r="10" spans="1:6">
      <c r="A10" s="7">
        <v>4</v>
      </c>
      <c r="B10" s="32" t="s">
        <v>30</v>
      </c>
      <c r="C10" s="15" t="s">
        <v>5</v>
      </c>
      <c r="D10" s="17">
        <v>1697</v>
      </c>
      <c r="E10" s="25">
        <v>52.622100000000003</v>
      </c>
      <c r="F10" s="33">
        <f>D10*E10</f>
        <v>89299.703699999998</v>
      </c>
    </row>
    <row r="11" spans="1:6">
      <c r="A11" s="7"/>
      <c r="B11" s="11" t="s">
        <v>9</v>
      </c>
      <c r="C11" s="7"/>
      <c r="D11" s="10"/>
      <c r="E11" s="26"/>
      <c r="F11" s="24">
        <f>F7+F8+F9+F10</f>
        <v>294415.21870000003</v>
      </c>
    </row>
    <row r="12" spans="1:6">
      <c r="A12" s="7"/>
      <c r="B12" s="11" t="s">
        <v>10</v>
      </c>
      <c r="C12" s="7"/>
      <c r="D12" s="10"/>
      <c r="E12" s="26"/>
      <c r="F12" s="24">
        <f>F11*1.2</f>
        <v>353298.26244000002</v>
      </c>
    </row>
    <row r="14" spans="1:6">
      <c r="A14" t="s">
        <v>12</v>
      </c>
    </row>
    <row r="16" spans="1:6">
      <c r="A16" t="s">
        <v>28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0" sqref="F10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30000001088</v>
      </c>
      <c r="D3" s="5">
        <v>44541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269.90899999999999</v>
      </c>
      <c r="E7" s="13">
        <v>92.26</v>
      </c>
      <c r="F7" s="14">
        <f>D7*E7</f>
        <v>24901.804340000002</v>
      </c>
    </row>
    <row r="8" spans="1:6">
      <c r="A8" s="7">
        <v>2</v>
      </c>
      <c r="B8" s="9" t="s">
        <v>19</v>
      </c>
      <c r="C8" s="7" t="s">
        <v>5</v>
      </c>
      <c r="D8" s="27">
        <v>269.90899999999999</v>
      </c>
      <c r="E8" s="29">
        <v>0.69630000000000003</v>
      </c>
      <c r="F8" s="16">
        <f>D8*E8</f>
        <v>187.93763670000001</v>
      </c>
    </row>
    <row r="9" spans="1:6">
      <c r="A9" s="7"/>
      <c r="B9" s="11" t="s">
        <v>9</v>
      </c>
      <c r="C9" s="7"/>
      <c r="D9" s="10"/>
      <c r="E9" s="7"/>
      <c r="F9" s="31">
        <v>27532.42</v>
      </c>
    </row>
    <row r="10" spans="1:6">
      <c r="A10" s="7"/>
      <c r="B10" s="11" t="s">
        <v>10</v>
      </c>
      <c r="C10" s="7"/>
      <c r="D10" s="10"/>
      <c r="E10" s="7"/>
      <c r="F10" s="18">
        <f>F9*1.2</f>
        <v>33038.903999999995</v>
      </c>
    </row>
    <row r="12" spans="1:6">
      <c r="A12" t="s">
        <v>12</v>
      </c>
    </row>
    <row r="15" spans="1:6">
      <c r="A15" t="s">
        <v>29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2" sqref="F12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3000001101</v>
      </c>
      <c r="D4" s="5">
        <v>44551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7">
        <v>46</v>
      </c>
      <c r="E8" s="19">
        <v>101.31</v>
      </c>
      <c r="F8" s="14">
        <f>D8*E8</f>
        <v>4660.26</v>
      </c>
    </row>
    <row r="9" spans="1:6">
      <c r="A9" s="7">
        <v>2</v>
      </c>
      <c r="B9" s="9" t="s">
        <v>20</v>
      </c>
      <c r="C9" s="7" t="s">
        <v>5</v>
      </c>
      <c r="D9" s="27">
        <v>46</v>
      </c>
      <c r="E9" s="19">
        <v>0.69630000000000003</v>
      </c>
      <c r="F9" s="16">
        <f>D9*E9</f>
        <v>32.029800000000002</v>
      </c>
    </row>
    <row r="10" spans="1:6">
      <c r="A10" s="7"/>
      <c r="B10" s="11" t="s">
        <v>9</v>
      </c>
      <c r="C10" s="7"/>
      <c r="D10" s="10"/>
      <c r="E10" s="7"/>
      <c r="F10" s="18">
        <f>F8+F9</f>
        <v>4692.2898000000005</v>
      </c>
    </row>
    <row r="11" spans="1:6">
      <c r="A11" s="7"/>
      <c r="B11" s="11" t="s">
        <v>10</v>
      </c>
      <c r="C11" s="7"/>
      <c r="D11" s="10"/>
      <c r="E11" s="7"/>
      <c r="F11" s="18">
        <v>5630.75</v>
      </c>
    </row>
    <row r="13" spans="1:6">
      <c r="A13" t="s">
        <v>12</v>
      </c>
    </row>
    <row r="16" spans="1:6">
      <c r="A16" t="s">
        <v>29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2"/>
  <sheetViews>
    <sheetView workbookViewId="0">
      <selection activeCell="D8" sqref="D8:D14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</v>
      </c>
      <c r="D4" s="5">
        <v>44530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/>
      <c r="E8" s="19">
        <v>92.26</v>
      </c>
      <c r="F8" s="14">
        <f>D8*E8</f>
        <v>0</v>
      </c>
    </row>
    <row r="9" spans="1:6">
      <c r="A9" s="7">
        <v>2</v>
      </c>
      <c r="B9" s="11" t="s">
        <v>21</v>
      </c>
      <c r="C9" s="7" t="s">
        <v>5</v>
      </c>
      <c r="D9" s="28"/>
      <c r="E9" s="30">
        <v>0.69630000000000003</v>
      </c>
      <c r="F9" s="14">
        <f>D9*E9</f>
        <v>0</v>
      </c>
    </row>
    <row r="10" spans="1:6">
      <c r="A10" s="7">
        <v>4</v>
      </c>
      <c r="B10" s="11" t="s">
        <v>34</v>
      </c>
      <c r="C10" s="7" t="s">
        <v>5</v>
      </c>
      <c r="D10" s="28"/>
      <c r="E10" s="30">
        <v>5.5819000000000001</v>
      </c>
      <c r="F10" s="16">
        <f>D10*E10</f>
        <v>0</v>
      </c>
    </row>
    <row r="11" spans="1:6">
      <c r="A11" s="7">
        <v>6</v>
      </c>
      <c r="B11" s="11" t="s">
        <v>35</v>
      </c>
      <c r="C11" s="7" t="s">
        <v>5</v>
      </c>
      <c r="D11" s="28"/>
      <c r="E11" s="30">
        <v>8.1190999999999995</v>
      </c>
      <c r="F11" s="16">
        <f>D11*E11</f>
        <v>0</v>
      </c>
    </row>
    <row r="12" spans="1:6">
      <c r="A12" s="7">
        <v>7</v>
      </c>
      <c r="B12" s="11" t="s">
        <v>31</v>
      </c>
      <c r="C12" s="7" t="s">
        <v>32</v>
      </c>
      <c r="D12" s="28"/>
      <c r="E12" s="30">
        <v>62825.78</v>
      </c>
      <c r="F12" s="16">
        <f>D12*E12</f>
        <v>0</v>
      </c>
    </row>
    <row r="13" spans="1:6">
      <c r="A13" s="7">
        <v>8</v>
      </c>
      <c r="B13" s="11" t="s">
        <v>17</v>
      </c>
      <c r="C13" s="7" t="s">
        <v>18</v>
      </c>
      <c r="D13" s="19"/>
      <c r="E13" s="21">
        <v>0</v>
      </c>
      <c r="F13" s="16">
        <v>0</v>
      </c>
    </row>
    <row r="14" spans="1:6">
      <c r="A14" s="7">
        <v>9</v>
      </c>
      <c r="B14" s="11" t="s">
        <v>37</v>
      </c>
      <c r="C14" s="7" t="s">
        <v>18</v>
      </c>
      <c r="D14" s="19"/>
      <c r="E14" s="21">
        <v>0</v>
      </c>
      <c r="F14" s="16">
        <v>0</v>
      </c>
    </row>
    <row r="15" spans="1:6">
      <c r="A15" s="7"/>
      <c r="B15" s="11" t="s">
        <v>9</v>
      </c>
      <c r="C15" s="7"/>
      <c r="D15" s="20"/>
      <c r="E15" s="7"/>
      <c r="F15" s="18">
        <f>F8+F9+F12+F10+F11</f>
        <v>0</v>
      </c>
    </row>
    <row r="16" spans="1:6">
      <c r="A16" s="7"/>
      <c r="B16" s="11" t="s">
        <v>10</v>
      </c>
      <c r="C16" s="7"/>
      <c r="D16" s="10"/>
      <c r="E16" s="7"/>
      <c r="F16" s="18">
        <f>F15*1.2</f>
        <v>0</v>
      </c>
    </row>
    <row r="18" spans="1:2">
      <c r="A18" t="s">
        <v>12</v>
      </c>
    </row>
    <row r="21" spans="1:2">
      <c r="A21" t="s">
        <v>29</v>
      </c>
    </row>
    <row r="22" spans="1:2">
      <c r="B22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12</vt:lpstr>
      <vt:lpstr>01-10.12</vt:lpstr>
      <vt:lpstr>11-20.12</vt:lpstr>
      <vt:lpstr>21-30.12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2021-12-14T12:34:32Z</cp:lastPrinted>
  <dcterms:created xsi:type="dcterms:W3CDTF">2019-10-09T06:16:32Z</dcterms:created>
  <dcterms:modified xsi:type="dcterms:W3CDTF">2021-12-21T10:28:40Z</dcterms:modified>
</cp:coreProperties>
</file>