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NOEMVRI_2023/FAKTURI/"/>
    </mc:Choice>
  </mc:AlternateContent>
  <xr:revisionPtr revIDLastSave="1145" documentId="8_{D24BA217-3875-487A-844D-C46A34ADCB05}" xr6:coauthVersionLast="47" xr6:coauthVersionMax="47" xr10:uidLastSave="{3A5577C2-E5E1-472A-BA93-87337B1D07E2}"/>
  <bookViews>
    <workbookView xWindow="-108" yWindow="-108" windowWidth="23256" windowHeight="12576" xr2:uid="{D93E4178-CC31-4D87-86F4-CC1B2ECB3685}"/>
  </bookViews>
  <sheets>
    <sheet name="ТБЛ ТРАНСГАЗ РУМЪНИЯ Eng" sheetId="4" r:id="rId1"/>
    <sheet name="Sheet1" sheetId="5" r:id="rId2"/>
  </sheets>
  <definedNames>
    <definedName name="_xlnm.Print_Area" localSheetId="0">'ТБЛ ТРАНСГАЗ РУМЪНИЯ Eng'!$A$1:$I$40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4" l="1"/>
  <c r="I39" i="4" s="1"/>
  <c r="E39" i="5"/>
  <c r="G36" i="4"/>
  <c r="I36" i="4" s="1"/>
  <c r="G35" i="4"/>
  <c r="I35" i="4" s="1"/>
  <c r="G34" i="4"/>
  <c r="I34" i="4" s="1"/>
  <c r="B11" i="4"/>
  <c r="B12" i="4" s="1"/>
  <c r="G11" i="4"/>
  <c r="I11" i="4" s="1"/>
  <c r="G37" i="4" l="1"/>
  <c r="I37" i="4" s="1"/>
  <c r="E40" i="4"/>
  <c r="E10" i="5"/>
  <c r="E9" i="5"/>
  <c r="E11" i="5" l="1"/>
  <c r="G38" i="4"/>
  <c r="I38" i="4" s="1"/>
  <c r="G12" i="4"/>
  <c r="G13" i="4"/>
  <c r="G14" i="4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32" i="4"/>
  <c r="I32" i="4" s="1"/>
  <c r="G33" i="4"/>
  <c r="I33" i="4" s="1"/>
  <c r="G10" i="4"/>
  <c r="E12" i="5" l="1"/>
  <c r="B13" i="4"/>
  <c r="B14" i="4" s="1"/>
  <c r="I12" i="4"/>
  <c r="I13" i="4"/>
  <c r="I14" i="4"/>
  <c r="I10" i="4"/>
  <c r="I40" i="4" l="1"/>
  <c r="F40" i="4" s="1"/>
  <c r="E13" i="5"/>
  <c r="B15" i="4"/>
  <c r="B16" i="4" s="1"/>
  <c r="B17" i="4" s="1"/>
  <c r="B18" i="4" s="1"/>
  <c r="B19" i="4" s="1"/>
  <c r="B20" i="4" s="1"/>
  <c r="E14" i="5" l="1"/>
  <c r="B21" i="4"/>
  <c r="B22" i="4" s="1"/>
  <c r="B23" i="4" s="1"/>
  <c r="B24" i="4" s="1"/>
  <c r="E15" i="5" l="1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E16" i="5" l="1"/>
  <c r="E17" i="5" l="1"/>
  <c r="E18" i="5" l="1"/>
  <c r="E19" i="5" l="1"/>
  <c r="E20" i="5" l="1"/>
  <c r="E21" i="5" l="1"/>
  <c r="E22" i="5" l="1"/>
  <c r="E23" i="5" l="1"/>
  <c r="E24" i="5" l="1"/>
  <c r="E25" i="5" l="1"/>
  <c r="E26" i="5" l="1"/>
  <c r="E27" i="5" l="1"/>
  <c r="E28" i="5" l="1"/>
  <c r="E29" i="5" l="1"/>
  <c r="E30" i="5" l="1"/>
  <c r="E31" i="5" l="1"/>
  <c r="E32" i="5" l="1"/>
  <c r="E33" i="5" l="1"/>
  <c r="E34" i="5" l="1"/>
  <c r="E35" i="5" l="1"/>
  <c r="E36" i="5" l="1"/>
  <c r="E37" i="5" l="1"/>
  <c r="E38" i="5" l="1"/>
</calcChain>
</file>

<file path=xl/sharedStrings.xml><?xml version="1.0" encoding="utf-8"?>
<sst xmlns="http://schemas.openxmlformats.org/spreadsheetml/2006/main" count="293" uniqueCount="114">
  <si>
    <t>№</t>
  </si>
  <si>
    <t>MWh</t>
  </si>
  <si>
    <t xml:space="preserve"> </t>
  </si>
  <si>
    <t>SNTGN TRANSGAZ SA</t>
  </si>
  <si>
    <t>RO13068733</t>
  </si>
  <si>
    <t>PIATA CONSTANTIN I. MOTAS, NR.1</t>
  </si>
  <si>
    <t>SB, MEDIAS, 551130</t>
  </si>
  <si>
    <t>measure</t>
  </si>
  <si>
    <t>quantity</t>
  </si>
  <si>
    <t>unit price RON</t>
  </si>
  <si>
    <t>value RON</t>
  </si>
  <si>
    <t>VAT</t>
  </si>
  <si>
    <t>total value RON</t>
  </si>
  <si>
    <t>client</t>
  </si>
  <si>
    <t>product / service</t>
  </si>
  <si>
    <t>Address</t>
  </si>
  <si>
    <t>product</t>
  </si>
  <si>
    <t>/ servic</t>
  </si>
  <si>
    <t>e</t>
  </si>
  <si>
    <t>NATURAL</t>
  </si>
  <si>
    <t>BALANCE</t>
  </si>
  <si>
    <t xml:space="preserve">GAS: </t>
  </si>
  <si>
    <t>45200</t>
  </si>
  <si>
    <t>45201</t>
  </si>
  <si>
    <t>45202</t>
  </si>
  <si>
    <t>45203</t>
  </si>
  <si>
    <t>45204</t>
  </si>
  <si>
    <t>45205</t>
  </si>
  <si>
    <t>45206</t>
  </si>
  <si>
    <t>45207</t>
  </si>
  <si>
    <t>45208</t>
  </si>
  <si>
    <t>45209</t>
  </si>
  <si>
    <t>45210</t>
  </si>
  <si>
    <t>45211</t>
  </si>
  <si>
    <t>45212</t>
  </si>
  <si>
    <t>45213</t>
  </si>
  <si>
    <t>45214</t>
  </si>
  <si>
    <t>45215</t>
  </si>
  <si>
    <t>45216</t>
  </si>
  <si>
    <t>45217</t>
  </si>
  <si>
    <t>45218</t>
  </si>
  <si>
    <t>45219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</si>
  <si>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</si>
  <si>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</si>
  <si>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</si>
  <si>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</si>
  <si>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</si>
  <si>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</si>
  <si>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</si>
  <si>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</si>
  <si>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45228</t>
  </si>
  <si>
    <t>45229</t>
  </si>
  <si>
    <t>31.10.2023</t>
  </si>
  <si>
    <t>Annex integral part of invoice №…........./ …........</t>
  </si>
  <si>
    <t>1.11.2023</t>
  </si>
  <si>
    <t>2.11.2023</t>
  </si>
  <si>
    <t>3.11.2023</t>
  </si>
  <si>
    <t>4.11.2023</t>
  </si>
  <si>
    <t>5.11.2023</t>
  </si>
  <si>
    <t>6.11.2023</t>
  </si>
  <si>
    <t>7.11.2023</t>
  </si>
  <si>
    <t>8.11.2023</t>
  </si>
  <si>
    <t>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</si>
  <si>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</si>
  <si>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</si>
  <si>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</si>
  <si>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</si>
  <si>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</si>
  <si>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</si>
  <si>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</si>
  <si>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</si>
  <si>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</si>
  <si>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</si>
  <si>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</si>
  <si>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</si>
  <si>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</si>
  <si>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</si>
  <si>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</si>
  <si>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</si>
  <si>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</si>
  <si>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</si>
  <si>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</si>
  <si>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</si>
  <si>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</si>
  <si>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NATURALBALANCEGAS: 1.11.2023</t>
  </si>
  <si>
    <t>NATURALBALANCEGAS: 2.11.2023</t>
  </si>
  <si>
    <t>NATURALBALANCEGAS: 3.11.2023</t>
  </si>
  <si>
    <t>NATURALBALANCEGAS: 4.11.2023</t>
  </si>
  <si>
    <t>NATURALBALANCEGAS: 5.11.2023</t>
  </si>
  <si>
    <t>NATURALBALANCEGAS: 6.11.2023</t>
  </si>
  <si>
    <t>NATURALBALANCEGAS: 7.11.2023</t>
  </si>
  <si>
    <t>NATURALBALANCEGAS: 8.11.2023</t>
  </si>
  <si>
    <t>NATURALBALANCEGAS: 9.11.2023</t>
  </si>
  <si>
    <t>NATURALBALANCEGAS: 10.11.2023</t>
  </si>
  <si>
    <t>NATURALBALANCEGAS: 11.11.2023</t>
  </si>
  <si>
    <t>NATURALBALANCEGAS: 12.11.2023</t>
  </si>
  <si>
    <t>NATURALBALANCEGAS: 13.11.2023</t>
  </si>
  <si>
    <t>NATURALBALANCEGAS: 14.11.2023</t>
  </si>
  <si>
    <t>NATURALBALANCEGAS: 15.11.2023</t>
  </si>
  <si>
    <t>NATURALBALANCEGAS: 16.11.2023</t>
  </si>
  <si>
    <t>NATURALBALANCEGAS: 17.11.2023</t>
  </si>
  <si>
    <t>NATURALBALANCEGAS: 18.11.2023</t>
  </si>
  <si>
    <t>NATURALBALANCEGAS: 19.11.2023</t>
  </si>
  <si>
    <t>NATURALBALANCEGAS: 20.11.2023</t>
  </si>
  <si>
    <t>NATURALBALANCEGAS: 21.11.2023</t>
  </si>
  <si>
    <t>NATURALBALANCEGAS: 22.11.2023</t>
  </si>
  <si>
    <t>NATURALBALANCEGAS: 23.11.2023</t>
  </si>
  <si>
    <t>NATURALBALANCEGAS: 24.11.2023</t>
  </si>
  <si>
    <t>NATURALBALANCEGAS: 25.11.2023</t>
  </si>
  <si>
    <t>NATURALBALANCEGAS: 26.11.2023</t>
  </si>
  <si>
    <t>NATURALBALANCEGAS: 27.11.2023</t>
  </si>
  <si>
    <t>NATURALBALANCEGAS: 28.11.2023</t>
  </si>
  <si>
    <t>NATURALBALANCEGAS: 29.11.2023</t>
  </si>
  <si>
    <t>NATURALBALANCEGAS: 30.11.2023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</si>
</sst>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"/>
    <numFmt numFmtId="166" formatCode="0.0000000"/>
  </numFmts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rgb="FF787879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21212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4" fontId="1" fillId="2" borderId="1" xfId="0" applyNumberFormat="1" applyFont="1" applyFill="1" applyBorder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164" fontId="2" fillId="0" borderId="0" xfId="0" applyNumberFormat="1" applyFont="1"/>
    <xf numFmtId="0" fontId="2" fillId="4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17" fontId="2" fillId="0" borderId="0" xfId="0" applyNumberFormat="1" applyFont="1"/>
    <xf numFmtId="49" fontId="0" fillId="0" borderId="0" xfId="0" applyNumberFormat="1"/>
    <xf numFmtId="166" fontId="1" fillId="3" borderId="1" xfId="0" applyNumberFormat="1" applyFont="1" applyFill="1" applyBorder="1"/>
    <xf numFmtId="14" fontId="0" fillId="0" borderId="0" xfId="0" applyNumberFormat="1"/>
    <xf numFmtId="4" fontId="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026-972B-449E-A2BA-A6461306C505}">
  <dimension ref="B2:K48"/>
  <sheetViews>
    <sheetView tabSelected="1" view="pageBreakPreview" zoomScale="90" zoomScaleNormal="100" zoomScaleSheetLayoutView="90" workbookViewId="0">
      <selection activeCell="K37" sqref="K3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8.886718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2.33203125" style="1" customWidth="1"/>
    <col min="10" max="10" width="10.44140625" style="1" bestFit="1" customWidth="1"/>
    <col min="11" max="11" width="11.5546875" style="1" bestFit="1" customWidth="1"/>
    <col min="12" max="16384" width="8.88671875" style="1"/>
  </cols>
  <sheetData>
    <row r="2" spans="2:11" x14ac:dyDescent="0.3">
      <c r="B2" s="7" t="s">
        <v>13</v>
      </c>
      <c r="C2" s="5" t="s">
        <v>3</v>
      </c>
      <c r="E2" s="6" t="s">
        <v>4</v>
      </c>
    </row>
    <row r="3" spans="2:11" x14ac:dyDescent="0.3">
      <c r="B3" s="7" t="s">
        <v>15</v>
      </c>
      <c r="C3" s="5" t="s">
        <v>5</v>
      </c>
    </row>
    <row r="4" spans="2:11" x14ac:dyDescent="0.3">
      <c r="C4" s="5" t="s">
        <v>6</v>
      </c>
    </row>
    <row r="5" spans="2:11" x14ac:dyDescent="0.3">
      <c r="C5" s="3"/>
    </row>
    <row r="6" spans="2:11" x14ac:dyDescent="0.3">
      <c r="C6" s="24" t="s">
        <v>53</v>
      </c>
      <c r="D6" s="24"/>
      <c r="E6" s="24"/>
      <c r="F6" s="17"/>
      <c r="G6" s="18"/>
      <c r="H6" s="19"/>
    </row>
    <row r="7" spans="2:11" s="9" customFormat="1" x14ac:dyDescent="0.3"/>
    <row r="8" spans="2:11" s="9" customFormat="1" x14ac:dyDescent="0.3"/>
    <row r="9" spans="2:11" s="9" customFormat="1" ht="31.2" x14ac:dyDescent="0.3">
      <c r="B9" s="10" t="s">
        <v>0</v>
      </c>
      <c r="C9" s="10" t="s">
        <v>14</v>
      </c>
      <c r="D9" s="10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1" t="s">
        <v>12</v>
      </c>
    </row>
    <row r="10" spans="2:11" s="9" customFormat="1" ht="31.2" x14ac:dyDescent="0.3">
      <c r="B10" s="12">
        <v>1</v>
      </c>
      <c r="C10" s="13" t="s">
        <v>84</v>
      </c>
      <c r="D10" s="12" t="s">
        <v>1</v>
      </c>
      <c r="E10" s="14">
        <v>0</v>
      </c>
      <c r="F10" s="23">
        <v>0</v>
      </c>
      <c r="G10" s="15">
        <f>ROUND(E10*F10,2)</f>
        <v>0</v>
      </c>
      <c r="H10" s="15">
        <v>0</v>
      </c>
      <c r="I10" s="15">
        <f>ROUND((G10+H10),2)</f>
        <v>0</v>
      </c>
      <c r="K10" s="16"/>
    </row>
    <row r="11" spans="2:11" s="9" customFormat="1" ht="31.2" x14ac:dyDescent="0.3">
      <c r="B11" s="12">
        <f>B10+1</f>
        <v>2</v>
      </c>
      <c r="C11" s="13" t="s">
        <v>85</v>
      </c>
      <c r="D11" s="12" t="s">
        <v>1</v>
      </c>
      <c r="E11" s="14">
        <v>0</v>
      </c>
      <c r="F11" s="23">
        <v>0</v>
      </c>
      <c r="G11" s="15">
        <f t="shared" ref="G11:G38" si="0">ROUND(E11*F11,2)</f>
        <v>0</v>
      </c>
      <c r="H11" s="15">
        <v>0</v>
      </c>
      <c r="I11" s="15">
        <f t="shared" ref="I11:I14" si="1">ROUND((G11+H11),2)</f>
        <v>0</v>
      </c>
    </row>
    <row r="12" spans="2:11" s="9" customFormat="1" ht="31.2" x14ac:dyDescent="0.3">
      <c r="B12" s="12">
        <f>B11+1</f>
        <v>3</v>
      </c>
      <c r="C12" s="13" t="s">
        <v>86</v>
      </c>
      <c r="D12" s="12" t="s">
        <v>1</v>
      </c>
      <c r="E12" s="14">
        <v>0</v>
      </c>
      <c r="F12" s="23">
        <v>0</v>
      </c>
      <c r="G12" s="15">
        <f t="shared" si="0"/>
        <v>0</v>
      </c>
      <c r="H12" s="15">
        <v>0</v>
      </c>
      <c r="I12" s="15">
        <f t="shared" si="1"/>
        <v>0</v>
      </c>
    </row>
    <row r="13" spans="2:11" s="9" customFormat="1" ht="31.2" x14ac:dyDescent="0.3">
      <c r="B13" s="12">
        <f t="shared" ref="B13:B39" si="2">B12+1</f>
        <v>4</v>
      </c>
      <c r="C13" s="13" t="s">
        <v>87</v>
      </c>
      <c r="D13" s="12" t="s">
        <v>1</v>
      </c>
      <c r="E13" s="14">
        <v>0</v>
      </c>
      <c r="F13" s="23">
        <v>0</v>
      </c>
      <c r="G13" s="15">
        <f t="shared" si="0"/>
        <v>0</v>
      </c>
      <c r="H13" s="15">
        <v>0</v>
      </c>
      <c r="I13" s="15">
        <f t="shared" si="1"/>
        <v>0</v>
      </c>
    </row>
    <row r="14" spans="2:11" s="9" customFormat="1" ht="31.2" x14ac:dyDescent="0.3">
      <c r="B14" s="12">
        <f t="shared" si="2"/>
        <v>5</v>
      </c>
      <c r="C14" s="13" t="s">
        <v>88</v>
      </c>
      <c r="D14" s="12" t="s">
        <v>1</v>
      </c>
      <c r="E14" s="14">
        <v>0</v>
      </c>
      <c r="F14" s="23">
        <v>0</v>
      </c>
      <c r="G14" s="15">
        <f t="shared" si="0"/>
        <v>0</v>
      </c>
      <c r="H14" s="15">
        <v>0</v>
      </c>
      <c r="I14" s="15">
        <f t="shared" si="1"/>
        <v>0</v>
      </c>
    </row>
    <row r="15" spans="2:11" s="9" customFormat="1" ht="31.2" x14ac:dyDescent="0.3">
      <c r="B15" s="12">
        <f t="shared" si="2"/>
        <v>6</v>
      </c>
      <c r="C15" s="13" t="s">
        <v>89</v>
      </c>
      <c r="D15" s="12" t="s">
        <v>1</v>
      </c>
      <c r="E15" s="14">
        <v>0.12663599999999997</v>
      </c>
      <c r="F15" s="23">
        <v>195.84</v>
      </c>
      <c r="G15" s="15">
        <f t="shared" si="0"/>
        <v>24.8</v>
      </c>
      <c r="H15" s="15">
        <v>0</v>
      </c>
      <c r="I15" s="15">
        <f t="shared" ref="I15:I30" si="3">ROUND((G15+H15),2)</f>
        <v>24.8</v>
      </c>
    </row>
    <row r="16" spans="2:11" s="9" customFormat="1" ht="31.2" x14ac:dyDescent="0.3">
      <c r="B16" s="12">
        <f t="shared" si="2"/>
        <v>7</v>
      </c>
      <c r="C16" s="13" t="s">
        <v>90</v>
      </c>
      <c r="D16" s="12" t="s">
        <v>1</v>
      </c>
      <c r="E16" s="14">
        <v>0</v>
      </c>
      <c r="F16" s="23">
        <v>0</v>
      </c>
      <c r="G16" s="15">
        <f t="shared" si="0"/>
        <v>0</v>
      </c>
      <c r="H16" s="15">
        <v>0</v>
      </c>
      <c r="I16" s="15">
        <f t="shared" si="3"/>
        <v>0</v>
      </c>
    </row>
    <row r="17" spans="2:9" s="9" customFormat="1" ht="31.2" x14ac:dyDescent="0.3">
      <c r="B17" s="12">
        <f t="shared" si="2"/>
        <v>8</v>
      </c>
      <c r="C17" s="13" t="s">
        <v>91</v>
      </c>
      <c r="D17" s="12" t="s">
        <v>1</v>
      </c>
      <c r="E17" s="14">
        <v>0</v>
      </c>
      <c r="F17" s="23">
        <v>0</v>
      </c>
      <c r="G17" s="15">
        <f t="shared" si="0"/>
        <v>0</v>
      </c>
      <c r="H17" s="15">
        <v>0</v>
      </c>
      <c r="I17" s="15">
        <f t="shared" si="3"/>
        <v>0</v>
      </c>
    </row>
    <row r="18" spans="2:9" s="9" customFormat="1" ht="31.2" x14ac:dyDescent="0.3">
      <c r="B18" s="12">
        <f t="shared" si="2"/>
        <v>9</v>
      </c>
      <c r="C18" s="13" t="s">
        <v>92</v>
      </c>
      <c r="D18" s="12" t="s">
        <v>1</v>
      </c>
      <c r="E18" s="14">
        <v>0</v>
      </c>
      <c r="F18" s="23">
        <v>0</v>
      </c>
      <c r="G18" s="15">
        <f t="shared" si="0"/>
        <v>0</v>
      </c>
      <c r="H18" s="15">
        <v>0</v>
      </c>
      <c r="I18" s="15">
        <f t="shared" si="3"/>
        <v>0</v>
      </c>
    </row>
    <row r="19" spans="2:9" s="9" customFormat="1" ht="31.2" x14ac:dyDescent="0.3">
      <c r="B19" s="12">
        <f t="shared" si="2"/>
        <v>10</v>
      </c>
      <c r="C19" s="13" t="s">
        <v>93</v>
      </c>
      <c r="D19" s="12" t="s">
        <v>1</v>
      </c>
      <c r="E19" s="14">
        <v>0</v>
      </c>
      <c r="F19" s="14">
        <v>0</v>
      </c>
      <c r="G19" s="15">
        <f t="shared" si="0"/>
        <v>0</v>
      </c>
      <c r="H19" s="15">
        <v>0</v>
      </c>
      <c r="I19" s="15">
        <f t="shared" si="3"/>
        <v>0</v>
      </c>
    </row>
    <row r="20" spans="2:9" s="9" customFormat="1" ht="34.799999999999997" customHeight="1" x14ac:dyDescent="0.3">
      <c r="B20" s="12">
        <f t="shared" si="2"/>
        <v>11</v>
      </c>
      <c r="C20" s="13" t="s">
        <v>94</v>
      </c>
      <c r="D20" s="12" t="s">
        <v>1</v>
      </c>
      <c r="E20" s="14">
        <v>0</v>
      </c>
      <c r="F20" s="14">
        <v>0</v>
      </c>
      <c r="G20" s="15">
        <f t="shared" si="0"/>
        <v>0</v>
      </c>
      <c r="H20" s="15">
        <v>0</v>
      </c>
      <c r="I20" s="15">
        <f t="shared" si="3"/>
        <v>0</v>
      </c>
    </row>
    <row r="21" spans="2:9" s="9" customFormat="1" ht="34.799999999999997" customHeight="1" x14ac:dyDescent="0.3">
      <c r="B21" s="12">
        <f t="shared" si="2"/>
        <v>12</v>
      </c>
      <c r="C21" s="13" t="s">
        <v>95</v>
      </c>
      <c r="D21" s="12" t="s">
        <v>1</v>
      </c>
      <c r="E21" s="14">
        <v>0</v>
      </c>
      <c r="F21" s="14">
        <v>0</v>
      </c>
      <c r="G21" s="15">
        <f t="shared" si="0"/>
        <v>0</v>
      </c>
      <c r="H21" s="15">
        <v>0</v>
      </c>
      <c r="I21" s="15">
        <f t="shared" ref="I21:I28" si="4">ROUND((G21+H21),2)</f>
        <v>0</v>
      </c>
    </row>
    <row r="22" spans="2:9" s="9" customFormat="1" ht="34.799999999999997" customHeight="1" x14ac:dyDescent="0.3">
      <c r="B22" s="12">
        <f t="shared" si="2"/>
        <v>13</v>
      </c>
      <c r="C22" s="13" t="s">
        <v>96</v>
      </c>
      <c r="D22" s="12" t="s">
        <v>1</v>
      </c>
      <c r="E22" s="14">
        <v>0</v>
      </c>
      <c r="F22" s="23">
        <v>0</v>
      </c>
      <c r="G22" s="15">
        <f t="shared" si="0"/>
        <v>0</v>
      </c>
      <c r="H22" s="15">
        <v>0</v>
      </c>
      <c r="I22" s="15">
        <f t="shared" si="4"/>
        <v>0</v>
      </c>
    </row>
    <row r="23" spans="2:9" s="9" customFormat="1" ht="34.799999999999997" customHeight="1" x14ac:dyDescent="0.3">
      <c r="B23" s="12">
        <f t="shared" si="2"/>
        <v>14</v>
      </c>
      <c r="C23" s="13" t="s">
        <v>97</v>
      </c>
      <c r="D23" s="12" t="s">
        <v>1</v>
      </c>
      <c r="E23" s="14">
        <v>0</v>
      </c>
      <c r="F23" s="23">
        <v>0</v>
      </c>
      <c r="G23" s="15">
        <f t="shared" si="0"/>
        <v>0</v>
      </c>
      <c r="H23" s="15">
        <v>0</v>
      </c>
      <c r="I23" s="15">
        <f t="shared" si="4"/>
        <v>0</v>
      </c>
    </row>
    <row r="24" spans="2:9" s="9" customFormat="1" ht="34.799999999999997" customHeight="1" x14ac:dyDescent="0.3">
      <c r="B24" s="12">
        <f t="shared" si="2"/>
        <v>15</v>
      </c>
      <c r="C24" s="13" t="s">
        <v>98</v>
      </c>
      <c r="D24" s="12" t="s">
        <v>1</v>
      </c>
      <c r="E24" s="14">
        <v>0</v>
      </c>
      <c r="F24" s="23">
        <v>0</v>
      </c>
      <c r="G24" s="15">
        <f t="shared" si="0"/>
        <v>0</v>
      </c>
      <c r="H24" s="15">
        <v>0</v>
      </c>
      <c r="I24" s="15">
        <f t="shared" si="4"/>
        <v>0</v>
      </c>
    </row>
    <row r="25" spans="2:9" s="9" customFormat="1" ht="34.799999999999997" customHeight="1" x14ac:dyDescent="0.3">
      <c r="B25" s="12">
        <f t="shared" si="2"/>
        <v>16</v>
      </c>
      <c r="C25" s="13" t="s">
        <v>99</v>
      </c>
      <c r="D25" s="12" t="s">
        <v>1</v>
      </c>
      <c r="E25" s="14">
        <v>0.13718899999999998</v>
      </c>
      <c r="F25" s="23">
        <v>195.85</v>
      </c>
      <c r="G25" s="15">
        <f t="shared" si="0"/>
        <v>26.87</v>
      </c>
      <c r="H25" s="15">
        <v>0</v>
      </c>
      <c r="I25" s="15">
        <f t="shared" ref="I25:I27" si="5">ROUND((G25+H25),2)</f>
        <v>26.87</v>
      </c>
    </row>
    <row r="26" spans="2:9" s="9" customFormat="1" ht="34.799999999999997" customHeight="1" x14ac:dyDescent="0.3">
      <c r="B26" s="12">
        <f t="shared" si="2"/>
        <v>17</v>
      </c>
      <c r="C26" s="13" t="s">
        <v>100</v>
      </c>
      <c r="D26" s="12" t="s">
        <v>1</v>
      </c>
      <c r="E26" s="14">
        <v>0</v>
      </c>
      <c r="F26" s="14">
        <v>0</v>
      </c>
      <c r="G26" s="15">
        <f t="shared" si="0"/>
        <v>0</v>
      </c>
      <c r="H26" s="15">
        <v>0</v>
      </c>
      <c r="I26" s="15">
        <f t="shared" si="5"/>
        <v>0</v>
      </c>
    </row>
    <row r="27" spans="2:9" s="9" customFormat="1" ht="34.799999999999997" customHeight="1" x14ac:dyDescent="0.3">
      <c r="B27" s="12">
        <f t="shared" si="2"/>
        <v>18</v>
      </c>
      <c r="C27" s="13" t="s">
        <v>101</v>
      </c>
      <c r="D27" s="12" t="s">
        <v>1</v>
      </c>
      <c r="E27" s="14">
        <v>0</v>
      </c>
      <c r="F27" s="14">
        <v>0</v>
      </c>
      <c r="G27" s="15">
        <f t="shared" si="0"/>
        <v>0</v>
      </c>
      <c r="H27" s="15">
        <v>0</v>
      </c>
      <c r="I27" s="15">
        <f t="shared" si="5"/>
        <v>0</v>
      </c>
    </row>
    <row r="28" spans="2:9" s="9" customFormat="1" ht="34.799999999999997" customHeight="1" x14ac:dyDescent="0.3">
      <c r="B28" s="12">
        <f t="shared" si="2"/>
        <v>19</v>
      </c>
      <c r="C28" s="13" t="s">
        <v>102</v>
      </c>
      <c r="D28" s="12" t="s">
        <v>1</v>
      </c>
      <c r="E28" s="14">
        <v>0</v>
      </c>
      <c r="F28" s="14">
        <v>0</v>
      </c>
      <c r="G28" s="15">
        <f t="shared" si="0"/>
        <v>0</v>
      </c>
      <c r="H28" s="15">
        <v>0</v>
      </c>
      <c r="I28" s="15">
        <f t="shared" si="4"/>
        <v>0</v>
      </c>
    </row>
    <row r="29" spans="2:9" s="9" customFormat="1" ht="31.2" x14ac:dyDescent="0.3">
      <c r="B29" s="12">
        <f t="shared" si="2"/>
        <v>20</v>
      </c>
      <c r="C29" s="13" t="s">
        <v>103</v>
      </c>
      <c r="D29" s="12" t="s">
        <v>1</v>
      </c>
      <c r="E29" s="14">
        <v>0.13718900000000001</v>
      </c>
      <c r="F29" s="14">
        <v>198.77</v>
      </c>
      <c r="G29" s="15">
        <f t="shared" si="0"/>
        <v>27.27</v>
      </c>
      <c r="H29" s="15">
        <v>0</v>
      </c>
      <c r="I29" s="15">
        <f t="shared" si="3"/>
        <v>27.27</v>
      </c>
    </row>
    <row r="30" spans="2:9" s="9" customFormat="1" ht="31.2" x14ac:dyDescent="0.3">
      <c r="B30" s="12">
        <f t="shared" si="2"/>
        <v>21</v>
      </c>
      <c r="C30" s="13" t="s">
        <v>104</v>
      </c>
      <c r="D30" s="12" t="s">
        <v>1</v>
      </c>
      <c r="E30" s="14">
        <v>0</v>
      </c>
      <c r="F30" s="23">
        <v>0</v>
      </c>
      <c r="G30" s="15">
        <f t="shared" si="0"/>
        <v>0</v>
      </c>
      <c r="H30" s="15">
        <v>0</v>
      </c>
      <c r="I30" s="15">
        <f t="shared" si="3"/>
        <v>0</v>
      </c>
    </row>
    <row r="31" spans="2:9" s="9" customFormat="1" ht="31.2" x14ac:dyDescent="0.3">
      <c r="B31" s="12">
        <f t="shared" si="2"/>
        <v>22</v>
      </c>
      <c r="C31" s="13" t="s">
        <v>105</v>
      </c>
      <c r="D31" s="12" t="s">
        <v>1</v>
      </c>
      <c r="E31" s="14">
        <v>0</v>
      </c>
      <c r="F31" s="23">
        <v>0</v>
      </c>
      <c r="G31" s="15">
        <f t="shared" si="0"/>
        <v>0</v>
      </c>
      <c r="H31" s="15">
        <v>0</v>
      </c>
      <c r="I31" s="15">
        <f t="shared" ref="I31:I38" si="6">ROUND((G31+H31),2)</f>
        <v>0</v>
      </c>
    </row>
    <row r="32" spans="2:9" s="9" customFormat="1" ht="31.2" x14ac:dyDescent="0.3">
      <c r="B32" s="12">
        <f t="shared" si="2"/>
        <v>23</v>
      </c>
      <c r="C32" s="13" t="s">
        <v>106</v>
      </c>
      <c r="D32" s="12" t="s">
        <v>1</v>
      </c>
      <c r="E32" s="14">
        <v>0</v>
      </c>
      <c r="F32" s="23">
        <v>0</v>
      </c>
      <c r="G32" s="15">
        <f t="shared" si="0"/>
        <v>0</v>
      </c>
      <c r="H32" s="15">
        <v>0</v>
      </c>
      <c r="I32" s="15">
        <f t="shared" si="6"/>
        <v>0</v>
      </c>
    </row>
    <row r="33" spans="2:10" s="9" customFormat="1" ht="31.2" x14ac:dyDescent="0.3">
      <c r="B33" s="12">
        <f t="shared" si="2"/>
        <v>24</v>
      </c>
      <c r="C33" s="13" t="s">
        <v>107</v>
      </c>
      <c r="D33" s="12" t="s">
        <v>1</v>
      </c>
      <c r="E33" s="14">
        <v>0</v>
      </c>
      <c r="F33" s="14">
        <v>0</v>
      </c>
      <c r="G33" s="15">
        <f t="shared" si="0"/>
        <v>0</v>
      </c>
      <c r="H33" s="15">
        <v>0</v>
      </c>
      <c r="I33" s="15">
        <f t="shared" si="6"/>
        <v>0</v>
      </c>
    </row>
    <row r="34" spans="2:10" s="9" customFormat="1" ht="31.2" x14ac:dyDescent="0.3">
      <c r="B34" s="12">
        <f t="shared" si="2"/>
        <v>25</v>
      </c>
      <c r="C34" s="13" t="s">
        <v>108</v>
      </c>
      <c r="D34" s="12" t="s">
        <v>1</v>
      </c>
      <c r="E34" s="14">
        <v>0</v>
      </c>
      <c r="F34" s="23">
        <v>0</v>
      </c>
      <c r="G34" s="15">
        <f t="shared" ref="G34:G37" si="7">ROUND(E34*F34,2)</f>
        <v>0</v>
      </c>
      <c r="H34" s="15">
        <v>0</v>
      </c>
      <c r="I34" s="15">
        <f t="shared" ref="I34:I37" si="8">ROUND((G34+H34),2)</f>
        <v>0</v>
      </c>
    </row>
    <row r="35" spans="2:10" s="9" customFormat="1" ht="31.2" x14ac:dyDescent="0.3">
      <c r="B35" s="12">
        <f t="shared" si="2"/>
        <v>26</v>
      </c>
      <c r="C35" s="13" t="s">
        <v>109</v>
      </c>
      <c r="D35" s="12" t="s">
        <v>1</v>
      </c>
      <c r="E35" s="14">
        <v>0</v>
      </c>
      <c r="F35" s="14">
        <v>0</v>
      </c>
      <c r="G35" s="15">
        <f t="shared" si="7"/>
        <v>0</v>
      </c>
      <c r="H35" s="15">
        <v>0</v>
      </c>
      <c r="I35" s="15">
        <f t="shared" si="8"/>
        <v>0</v>
      </c>
    </row>
    <row r="36" spans="2:10" s="9" customFormat="1" ht="31.2" x14ac:dyDescent="0.3">
      <c r="B36" s="12">
        <f t="shared" si="2"/>
        <v>27</v>
      </c>
      <c r="C36" s="13" t="s">
        <v>110</v>
      </c>
      <c r="D36" s="12" t="s">
        <v>1</v>
      </c>
      <c r="E36" s="14">
        <v>0</v>
      </c>
      <c r="F36" s="23">
        <v>0</v>
      </c>
      <c r="G36" s="15">
        <f t="shared" si="7"/>
        <v>0</v>
      </c>
      <c r="H36" s="15">
        <v>0</v>
      </c>
      <c r="I36" s="15">
        <f t="shared" si="8"/>
        <v>0</v>
      </c>
    </row>
    <row r="37" spans="2:10" s="9" customFormat="1" ht="31.2" x14ac:dyDescent="0.3">
      <c r="B37" s="12">
        <f t="shared" si="2"/>
        <v>28</v>
      </c>
      <c r="C37" s="13" t="s">
        <v>111</v>
      </c>
      <c r="D37" s="12" t="s">
        <v>1</v>
      </c>
      <c r="E37" s="14">
        <v>0</v>
      </c>
      <c r="F37" s="23">
        <v>0</v>
      </c>
      <c r="G37" s="15">
        <f t="shared" si="7"/>
        <v>0</v>
      </c>
      <c r="H37" s="15">
        <v>0</v>
      </c>
      <c r="I37" s="15">
        <f t="shared" si="8"/>
        <v>0</v>
      </c>
    </row>
    <row r="38" spans="2:10" s="9" customFormat="1" ht="31.2" x14ac:dyDescent="0.3">
      <c r="B38" s="12">
        <f t="shared" si="2"/>
        <v>29</v>
      </c>
      <c r="C38" s="13" t="s">
        <v>112</v>
      </c>
      <c r="D38" s="12" t="s">
        <v>1</v>
      </c>
      <c r="E38" s="14">
        <v>0</v>
      </c>
      <c r="F38" s="23">
        <v>0</v>
      </c>
      <c r="G38" s="15">
        <f t="shared" si="0"/>
        <v>0</v>
      </c>
      <c r="H38" s="15">
        <v>0</v>
      </c>
      <c r="I38" s="15">
        <f t="shared" si="6"/>
        <v>0</v>
      </c>
    </row>
    <row r="39" spans="2:10" s="9" customFormat="1" ht="31.2" x14ac:dyDescent="0.3">
      <c r="B39" s="12">
        <f t="shared" si="2"/>
        <v>30</v>
      </c>
      <c r="C39" s="13" t="s">
        <v>113</v>
      </c>
      <c r="D39" s="12" t="s">
        <v>1</v>
      </c>
      <c r="E39" s="14">
        <v>0</v>
      </c>
      <c r="F39" s="23">
        <v>0</v>
      </c>
      <c r="G39" s="15">
        <f t="shared" ref="G39" si="9">ROUND(E39*F39,2)</f>
        <v>0</v>
      </c>
      <c r="H39" s="15">
        <v>0</v>
      </c>
      <c r="I39" s="15">
        <f t="shared" ref="I39" si="10">ROUND((G39+H39),2)</f>
        <v>0</v>
      </c>
    </row>
    <row r="40" spans="2:10" x14ac:dyDescent="0.3">
      <c r="E40" s="21">
        <f>SUM(E10:E39)</f>
        <v>0.40101399999999998</v>
      </c>
      <c r="F40" s="1">
        <f>I40/E40</f>
        <v>196.85098275870669</v>
      </c>
      <c r="I40" s="2">
        <f>SUM(I10:I39)</f>
        <v>78.94</v>
      </c>
    </row>
    <row r="44" spans="2:10" x14ac:dyDescent="0.3">
      <c r="B44" s="4"/>
      <c r="C44" s="4"/>
      <c r="D44" s="4"/>
      <c r="E44" s="4"/>
      <c r="F44" s="4"/>
      <c r="G44" s="4"/>
    </row>
    <row r="45" spans="2:10" x14ac:dyDescent="0.3">
      <c r="B45" s="4"/>
      <c r="C45" s="4"/>
      <c r="D45" s="4"/>
      <c r="E45" s="4"/>
      <c r="F45" s="4"/>
      <c r="G45" s="4"/>
    </row>
    <row r="47" spans="2:10" x14ac:dyDescent="0.3">
      <c r="I47" s="1" t="s">
        <v>2</v>
      </c>
    </row>
    <row r="48" spans="2:10" x14ac:dyDescent="0.3">
      <c r="J48" s="8"/>
    </row>
  </sheetData>
  <mergeCells count="1">
    <mergeCell ref="C6:E6"/>
  </mergeCells>
  <phoneticPr fontId="9" type="noConversion"/>
  <pageMargins left="0.7" right="0.7" top="0.75" bottom="0.75" header="0.3" footer="0.3"/>
  <pageSetup paperSize="9" scale="60" orientation="portrait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30E2-3A19-4406-B57C-6614061BD92A}">
  <dimension ref="A1:K44"/>
  <sheetViews>
    <sheetView workbookViewId="0">
      <selection activeCell="M5" sqref="M5"/>
    </sheetView>
  </sheetViews>
  <sheetFormatPr defaultRowHeight="15.6" x14ac:dyDescent="0.3"/>
  <cols>
    <col min="1" max="1" width="60.21875" style="1" customWidth="1"/>
    <col min="4" max="4" width="10.109375" style="22" bestFit="1" customWidth="1"/>
    <col min="5" max="5" width="30.44140625" bestFit="1" customWidth="1"/>
    <col min="9" max="11" width="10.109375" bestFit="1" customWidth="1"/>
  </cols>
  <sheetData>
    <row r="1" spans="1:11" x14ac:dyDescent="0.3">
      <c r="I1" s="20" t="s">
        <v>22</v>
      </c>
      <c r="J1" s="20" t="s">
        <v>54</v>
      </c>
      <c r="K1" s="20" t="s">
        <v>54</v>
      </c>
    </row>
    <row r="2" spans="1:11" ht="14.4" x14ac:dyDescent="0.3">
      <c r="A2" s="5"/>
      <c r="I2" s="20" t="s">
        <v>23</v>
      </c>
      <c r="J2" s="20" t="s">
        <v>55</v>
      </c>
      <c r="K2" s="20" t="s">
        <v>55</v>
      </c>
    </row>
    <row r="3" spans="1:11" ht="14.4" x14ac:dyDescent="0.3">
      <c r="A3" s="5"/>
      <c r="I3" s="20" t="s">
        <v>24</v>
      </c>
      <c r="J3" s="20" t="s">
        <v>56</v>
      </c>
      <c r="K3" s="20" t="s">
        <v>56</v>
      </c>
    </row>
    <row r="4" spans="1:11" ht="14.4" x14ac:dyDescent="0.3">
      <c r="A4" s="5"/>
      <c r="I4" s="20" t="s">
        <v>25</v>
      </c>
      <c r="J4" s="20" t="s">
        <v>57</v>
      </c>
      <c r="K4" s="20" t="s">
        <v>57</v>
      </c>
    </row>
    <row r="5" spans="1:11" ht="14.4" x14ac:dyDescent="0.3">
      <c r="A5" s="3"/>
      <c r="I5" s="20" t="s">
        <v>26</v>
      </c>
      <c r="J5" s="20" t="s">
        <v>58</v>
      </c>
      <c r="K5" s="20" t="s">
        <v>58</v>
      </c>
    </row>
    <row r="6" spans="1:11" ht="14.4" x14ac:dyDescent="0.3">
      <c r="A6"/>
      <c r="I6" s="20" t="s">
        <v>27</v>
      </c>
      <c r="J6" s="20" t="s">
        <v>59</v>
      </c>
      <c r="K6" s="20" t="s">
        <v>59</v>
      </c>
    </row>
    <row r="7" spans="1:11" x14ac:dyDescent="0.3">
      <c r="A7" s="9"/>
      <c r="I7" s="20" t="s">
        <v>28</v>
      </c>
      <c r="J7" s="20" t="s">
        <v>60</v>
      </c>
      <c r="K7" s="20" t="s">
        <v>60</v>
      </c>
    </row>
    <row r="8" spans="1:11" x14ac:dyDescent="0.3">
      <c r="A8" s="9" t="s">
        <v>16</v>
      </c>
      <c r="B8" t="s">
        <v>17</v>
      </c>
      <c r="C8" t="s">
        <v>18</v>
      </c>
      <c r="I8" s="20" t="s">
        <v>29</v>
      </c>
      <c r="J8" s="20" t="s">
        <v>61</v>
      </c>
      <c r="K8" s="20" t="s">
        <v>61</v>
      </c>
    </row>
    <row r="9" spans="1:11" x14ac:dyDescent="0.3">
      <c r="A9" s="10" t="s">
        <v>19</v>
      </c>
      <c r="B9" t="s">
        <v>20</v>
      </c>
      <c r="C9" t="s">
        <v>21</v>
      </c>
      <c r="D9" s="20" t="s">
        <v>54</v>
      </c>
      <c r="E9" t="str">
        <f>+_xlfn.CONCAT(A9:D9)</f>
        <v>NATURALBALANCEGAS: 1.11.2023</v>
      </c>
      <c r="I9" s="20" t="s">
        <v>30</v>
      </c>
      <c r="J9" s="20" t="s">
        <v>62</v>
      </c>
      <c r="K9" s="20" t="s">
        <v>62</v>
      </c>
    </row>
    <row r="10" spans="1:11" ht="31.2" x14ac:dyDescent="0.3">
      <c r="A10" s="13" t="s">
        <v>19</v>
      </c>
      <c r="B10" t="s">
        <v>20</v>
      </c>
      <c r="C10" t="s">
        <v>21</v>
      </c>
      <c r="D10" s="20" t="s">
        <v>55</v>
      </c>
      <c r="E10" t="str">
        <f t="shared" ref="E10:E39" si="0">+_xlfn.CONCAT(A10:D10)</f>
        <v>NATURALBALANCEGAS: 2.11.2023</v>
      </c>
      <c r="I10" s="20" t="s">
        <v>31</v>
      </c>
      <c r="J10" s="20" t="s">
        <v>63</v>
      </c>
      <c r="K10" s="20" t="s">
        <v>63</v>
      </c>
    </row>
    <row r="11" spans="1:11" ht="31.2" x14ac:dyDescent="0.3">
      <c r="A11" s="13" t="s">
        <v>19</v>
      </c>
      <c r="B11" t="s">
        <v>20</v>
      </c>
      <c r="C11" t="s">
        <v>21</v>
      </c>
      <c r="D11" s="20" t="s">
        <v>56</v>
      </c>
      <c r="E11" t="str">
        <f t="shared" si="0"/>
        <v>NATURALBALANCEGAS: 3.11.2023</v>
      </c>
      <c r="I11" s="20" t="s">
        <v>32</v>
      </c>
      <c r="J11" s="20" t="s">
        <v>64</v>
      </c>
      <c r="K11" s="20" t="s">
        <v>64</v>
      </c>
    </row>
    <row r="12" spans="1:11" ht="31.2" x14ac:dyDescent="0.3">
      <c r="A12" s="13" t="s">
        <v>19</v>
      </c>
      <c r="B12" t="s">
        <v>20</v>
      </c>
      <c r="C12" t="s">
        <v>21</v>
      </c>
      <c r="D12" s="20" t="s">
        <v>57</v>
      </c>
      <c r="E12" t="str">
        <f t="shared" si="0"/>
        <v>NATURALBALANCEGAS: 4.11.2023</v>
      </c>
      <c r="I12" s="20" t="s">
        <v>33</v>
      </c>
      <c r="J12" s="20" t="s">
        <v>65</v>
      </c>
      <c r="K12" s="20" t="s">
        <v>65</v>
      </c>
    </row>
    <row r="13" spans="1:11" ht="31.2" x14ac:dyDescent="0.3">
      <c r="A13" s="13" t="s">
        <v>19</v>
      </c>
      <c r="B13" t="s">
        <v>20</v>
      </c>
      <c r="C13" t="s">
        <v>21</v>
      </c>
      <c r="D13" s="20" t="s">
        <v>58</v>
      </c>
      <c r="E13" t="str">
        <f t="shared" si="0"/>
        <v>NATURALBALANCEGAS: 5.11.2023</v>
      </c>
      <c r="I13" s="20" t="s">
        <v>34</v>
      </c>
      <c r="J13" s="20" t="s">
        <v>66</v>
      </c>
      <c r="K13" s="20" t="s">
        <v>66</v>
      </c>
    </row>
    <row r="14" spans="1:11" ht="31.2" x14ac:dyDescent="0.3">
      <c r="A14" s="13" t="s">
        <v>19</v>
      </c>
      <c r="B14" t="s">
        <v>20</v>
      </c>
      <c r="C14" t="s">
        <v>21</v>
      </c>
      <c r="D14" s="20" t="s">
        <v>59</v>
      </c>
      <c r="E14" t="str">
        <f t="shared" si="0"/>
        <v>NATURALBALANCEGAS: 6.11.2023</v>
      </c>
      <c r="I14" s="20" t="s">
        <v>35</v>
      </c>
      <c r="J14" s="20" t="s">
        <v>67</v>
      </c>
      <c r="K14" s="20" t="s">
        <v>67</v>
      </c>
    </row>
    <row r="15" spans="1:11" ht="31.2" x14ac:dyDescent="0.3">
      <c r="A15" s="13" t="s">
        <v>19</v>
      </c>
      <c r="B15" t="s">
        <v>20</v>
      </c>
      <c r="C15" t="s">
        <v>21</v>
      </c>
      <c r="D15" s="20" t="s">
        <v>60</v>
      </c>
      <c r="E15" t="str">
        <f t="shared" si="0"/>
        <v>NATURALBALANCEGAS: 7.11.2023</v>
      </c>
      <c r="I15" s="20" t="s">
        <v>36</v>
      </c>
      <c r="J15" s="20" t="s">
        <v>68</v>
      </c>
      <c r="K15" s="20" t="s">
        <v>68</v>
      </c>
    </row>
    <row r="16" spans="1:11" ht="31.2" x14ac:dyDescent="0.3">
      <c r="A16" s="13" t="s">
        <v>19</v>
      </c>
      <c r="B16" t="s">
        <v>20</v>
      </c>
      <c r="C16" t="s">
        <v>21</v>
      </c>
      <c r="D16" s="20" t="s">
        <v>61</v>
      </c>
      <c r="E16" t="str">
        <f t="shared" si="0"/>
        <v>NATURALBALANCEGAS: 8.11.2023</v>
      </c>
      <c r="I16" s="20" t="s">
        <v>37</v>
      </c>
      <c r="J16" s="20" t="s">
        <v>69</v>
      </c>
      <c r="K16" s="20" t="s">
        <v>69</v>
      </c>
    </row>
    <row r="17" spans="1:11" ht="31.2" x14ac:dyDescent="0.3">
      <c r="A17" s="13" t="s">
        <v>19</v>
      </c>
      <c r="B17" t="s">
        <v>20</v>
      </c>
      <c r="C17" t="s">
        <v>21</v>
      </c>
      <c r="D17" s="20" t="s">
        <v>62</v>
      </c>
      <c r="E17" t="str">
        <f t="shared" si="0"/>
        <v>NATURALBALANCEGAS: 9.11.2023</v>
      </c>
      <c r="I17" s="20" t="s">
        <v>38</v>
      </c>
      <c r="J17" s="20" t="s">
        <v>70</v>
      </c>
      <c r="K17" s="20" t="s">
        <v>70</v>
      </c>
    </row>
    <row r="18" spans="1:11" x14ac:dyDescent="0.3">
      <c r="A18" s="13" t="s">
        <v>19</v>
      </c>
      <c r="B18" t="s">
        <v>20</v>
      </c>
      <c r="C18" t="s">
        <v>21</v>
      </c>
      <c r="D18" s="20" t="s">
        <v>63</v>
      </c>
      <c r="E18" t="str">
        <f t="shared" si="0"/>
        <v>NATURALBALANCEGAS: 10.11.2023</v>
      </c>
      <c r="I18" s="20" t="s">
        <v>39</v>
      </c>
      <c r="J18" s="20" t="s">
        <v>71</v>
      </c>
      <c r="K18" s="20" t="s">
        <v>71</v>
      </c>
    </row>
    <row r="19" spans="1:11" x14ac:dyDescent="0.3">
      <c r="A19" s="13" t="s">
        <v>19</v>
      </c>
      <c r="B19" t="s">
        <v>20</v>
      </c>
      <c r="C19" t="s">
        <v>21</v>
      </c>
      <c r="D19" s="20" t="s">
        <v>64</v>
      </c>
      <c r="E19" t="str">
        <f t="shared" si="0"/>
        <v>NATURALBALANCEGAS: 11.11.2023</v>
      </c>
      <c r="I19" s="20" t="s">
        <v>40</v>
      </c>
      <c r="J19" s="20" t="s">
        <v>72</v>
      </c>
      <c r="K19" s="20" t="s">
        <v>72</v>
      </c>
    </row>
    <row r="20" spans="1:11" x14ac:dyDescent="0.3">
      <c r="A20" s="13" t="s">
        <v>19</v>
      </c>
      <c r="B20" t="s">
        <v>20</v>
      </c>
      <c r="C20" t="s">
        <v>21</v>
      </c>
      <c r="D20" s="20" t="s">
        <v>65</v>
      </c>
      <c r="E20" t="str">
        <f t="shared" si="0"/>
        <v>NATURALBALANCEGAS: 12.11.2023</v>
      </c>
      <c r="I20" s="20" t="s">
        <v>41</v>
      </c>
      <c r="J20" s="20" t="s">
        <v>73</v>
      </c>
      <c r="K20" s="20" t="s">
        <v>73</v>
      </c>
    </row>
    <row r="21" spans="1:11" x14ac:dyDescent="0.3">
      <c r="A21" s="13" t="s">
        <v>19</v>
      </c>
      <c r="B21" t="s">
        <v>20</v>
      </c>
      <c r="C21" t="s">
        <v>21</v>
      </c>
      <c r="D21" s="20" t="s">
        <v>66</v>
      </c>
      <c r="E21" t="str">
        <f t="shared" si="0"/>
        <v>NATURALBALANCEGAS: 13.11.2023</v>
      </c>
      <c r="I21" s="20" t="s">
        <v>42</v>
      </c>
      <c r="J21" s="20" t="s">
        <v>74</v>
      </c>
      <c r="K21" s="20" t="s">
        <v>74</v>
      </c>
    </row>
    <row r="22" spans="1:11" x14ac:dyDescent="0.3">
      <c r="A22" s="13" t="s">
        <v>19</v>
      </c>
      <c r="B22" t="s">
        <v>20</v>
      </c>
      <c r="C22" t="s">
        <v>21</v>
      </c>
      <c r="D22" s="20" t="s">
        <v>67</v>
      </c>
      <c r="E22" t="str">
        <f t="shared" si="0"/>
        <v>NATURALBALANCEGAS: 14.11.2023</v>
      </c>
      <c r="I22" s="20" t="s">
        <v>43</v>
      </c>
      <c r="J22" s="20" t="s">
        <v>75</v>
      </c>
      <c r="K22" s="20" t="s">
        <v>75</v>
      </c>
    </row>
    <row r="23" spans="1:11" x14ac:dyDescent="0.3">
      <c r="A23" s="13" t="s">
        <v>19</v>
      </c>
      <c r="B23" t="s">
        <v>20</v>
      </c>
      <c r="C23" t="s">
        <v>21</v>
      </c>
      <c r="D23" s="20" t="s">
        <v>68</v>
      </c>
      <c r="E23" t="str">
        <f t="shared" si="0"/>
        <v>NATURALBALANCEGAS: 15.11.2023</v>
      </c>
      <c r="I23" s="20" t="s">
        <v>44</v>
      </c>
      <c r="J23" s="20" t="s">
        <v>76</v>
      </c>
      <c r="K23" s="20" t="s">
        <v>76</v>
      </c>
    </row>
    <row r="24" spans="1:11" x14ac:dyDescent="0.3">
      <c r="A24" s="13" t="s">
        <v>19</v>
      </c>
      <c r="B24" t="s">
        <v>20</v>
      </c>
      <c r="C24" t="s">
        <v>21</v>
      </c>
      <c r="D24" s="20" t="s">
        <v>69</v>
      </c>
      <c r="E24" t="str">
        <f t="shared" si="0"/>
        <v>NATURALBALANCEGAS: 16.11.2023</v>
      </c>
      <c r="I24" s="20" t="s">
        <v>45</v>
      </c>
      <c r="J24" s="20" t="s">
        <v>77</v>
      </c>
      <c r="K24" s="20" t="s">
        <v>77</v>
      </c>
    </row>
    <row r="25" spans="1:11" x14ac:dyDescent="0.3">
      <c r="A25" s="13" t="s">
        <v>19</v>
      </c>
      <c r="B25" t="s">
        <v>20</v>
      </c>
      <c r="C25" t="s">
        <v>21</v>
      </c>
      <c r="D25" s="20" t="s">
        <v>70</v>
      </c>
      <c r="E25" t="str">
        <f t="shared" si="0"/>
        <v>NATURALBALANCEGAS: 17.11.2023</v>
      </c>
      <c r="I25" s="20" t="s">
        <v>46</v>
      </c>
      <c r="J25" s="20" t="s">
        <v>78</v>
      </c>
      <c r="K25" s="20" t="s">
        <v>78</v>
      </c>
    </row>
    <row r="26" spans="1:11" x14ac:dyDescent="0.3">
      <c r="A26" s="13" t="s">
        <v>19</v>
      </c>
      <c r="B26" t="s">
        <v>20</v>
      </c>
      <c r="C26" t="s">
        <v>21</v>
      </c>
      <c r="D26" s="20" t="s">
        <v>71</v>
      </c>
      <c r="E26" t="str">
        <f t="shared" si="0"/>
        <v>NATURALBALANCEGAS: 18.11.2023</v>
      </c>
      <c r="I26" s="20" t="s">
        <v>47</v>
      </c>
      <c r="J26" s="20" t="s">
        <v>79</v>
      </c>
      <c r="K26" s="20" t="s">
        <v>79</v>
      </c>
    </row>
    <row r="27" spans="1:11" x14ac:dyDescent="0.3">
      <c r="A27" s="13" t="s">
        <v>19</v>
      </c>
      <c r="B27" t="s">
        <v>20</v>
      </c>
      <c r="C27" t="s">
        <v>21</v>
      </c>
      <c r="D27" s="20" t="s">
        <v>72</v>
      </c>
      <c r="E27" t="str">
        <f t="shared" si="0"/>
        <v>NATURALBALANCEGAS: 19.11.2023</v>
      </c>
      <c r="I27" s="20" t="s">
        <v>48</v>
      </c>
      <c r="J27" s="20" t="s">
        <v>80</v>
      </c>
      <c r="K27" s="20" t="s">
        <v>80</v>
      </c>
    </row>
    <row r="28" spans="1:11" x14ac:dyDescent="0.3">
      <c r="A28" s="13" t="s">
        <v>19</v>
      </c>
      <c r="B28" t="s">
        <v>20</v>
      </c>
      <c r="C28" t="s">
        <v>21</v>
      </c>
      <c r="D28" s="20" t="s">
        <v>73</v>
      </c>
      <c r="E28" t="str">
        <f t="shared" si="0"/>
        <v>NATURALBALANCEGAS: 20.11.2023</v>
      </c>
      <c r="I28" s="20" t="s">
        <v>49</v>
      </c>
      <c r="J28" s="20" t="s">
        <v>81</v>
      </c>
      <c r="K28" s="20" t="s">
        <v>81</v>
      </c>
    </row>
    <row r="29" spans="1:11" x14ac:dyDescent="0.3">
      <c r="A29" s="13" t="s">
        <v>19</v>
      </c>
      <c r="B29" t="s">
        <v>20</v>
      </c>
      <c r="C29" t="s">
        <v>21</v>
      </c>
      <c r="D29" s="20" t="s">
        <v>74</v>
      </c>
      <c r="E29" t="str">
        <f t="shared" si="0"/>
        <v>NATURALBALANCEGAS: 21.11.2023</v>
      </c>
      <c r="I29" s="20" t="s">
        <v>50</v>
      </c>
      <c r="J29" s="20" t="s">
        <v>82</v>
      </c>
      <c r="K29" s="20" t="s">
        <v>82</v>
      </c>
    </row>
    <row r="30" spans="1:11" x14ac:dyDescent="0.3">
      <c r="A30" s="13" t="s">
        <v>19</v>
      </c>
      <c r="B30" t="s">
        <v>20</v>
      </c>
      <c r="C30" t="s">
        <v>21</v>
      </c>
      <c r="D30" s="20" t="s">
        <v>75</v>
      </c>
      <c r="E30" t="str">
        <f t="shared" si="0"/>
        <v>NATURALBALANCEGAS: 22.11.2023</v>
      </c>
      <c r="I30" s="20" t="s">
        <v>51</v>
      </c>
      <c r="J30" s="20" t="s">
        <v>83</v>
      </c>
      <c r="K30" s="20" t="s">
        <v>83</v>
      </c>
    </row>
    <row r="31" spans="1:11" x14ac:dyDescent="0.3">
      <c r="A31" s="13" t="s">
        <v>19</v>
      </c>
      <c r="B31" t="s">
        <v>20</v>
      </c>
      <c r="C31" t="s">
        <v>21</v>
      </c>
      <c r="D31" s="20" t="s">
        <v>76</v>
      </c>
      <c r="E31" t="str">
        <f t="shared" si="0"/>
        <v>NATURALBALANCEGAS: 23.11.2023</v>
      </c>
      <c r="I31" s="20"/>
      <c r="J31" s="22"/>
      <c r="K31" s="20"/>
    </row>
    <row r="32" spans="1:11" x14ac:dyDescent="0.3">
      <c r="A32" s="13" t="s">
        <v>19</v>
      </c>
      <c r="B32" t="s">
        <v>20</v>
      </c>
      <c r="C32" t="s">
        <v>21</v>
      </c>
      <c r="D32" s="20" t="s">
        <v>77</v>
      </c>
      <c r="E32" t="str">
        <f t="shared" si="0"/>
        <v>NATURALBALANCEGAS: 24.11.2023</v>
      </c>
      <c r="I32" s="22"/>
      <c r="J32" s="22"/>
      <c r="K32" s="22"/>
    </row>
    <row r="33" spans="1:11" x14ac:dyDescent="0.3">
      <c r="A33" s="13" t="s">
        <v>19</v>
      </c>
      <c r="B33" t="s">
        <v>20</v>
      </c>
      <c r="C33" t="s">
        <v>21</v>
      </c>
      <c r="D33" s="20" t="s">
        <v>78</v>
      </c>
      <c r="E33" t="str">
        <f t="shared" si="0"/>
        <v>NATURALBALANCEGAS: 25.11.2023</v>
      </c>
      <c r="I33" s="22"/>
      <c r="J33" s="22"/>
      <c r="K33" s="22"/>
    </row>
    <row r="34" spans="1:11" x14ac:dyDescent="0.3">
      <c r="A34" s="13" t="s">
        <v>19</v>
      </c>
      <c r="B34" t="s">
        <v>20</v>
      </c>
      <c r="C34" t="s">
        <v>21</v>
      </c>
      <c r="D34" s="20" t="s">
        <v>79</v>
      </c>
      <c r="E34" t="str">
        <f t="shared" si="0"/>
        <v>NATURALBALANCEGAS: 26.11.2023</v>
      </c>
      <c r="I34" s="22"/>
      <c r="J34" s="22"/>
      <c r="K34" s="22"/>
    </row>
    <row r="35" spans="1:11" x14ac:dyDescent="0.3">
      <c r="A35" s="13" t="s">
        <v>19</v>
      </c>
      <c r="B35" t="s">
        <v>20</v>
      </c>
      <c r="C35" t="s">
        <v>21</v>
      </c>
      <c r="D35" s="20" t="s">
        <v>80</v>
      </c>
      <c r="E35" t="str">
        <f t="shared" si="0"/>
        <v>NATURALBALANCEGAS: 27.11.2023</v>
      </c>
      <c r="I35" s="22"/>
      <c r="J35" s="22"/>
      <c r="K35" s="22"/>
    </row>
    <row r="36" spans="1:11" x14ac:dyDescent="0.3">
      <c r="A36" s="13" t="s">
        <v>19</v>
      </c>
      <c r="B36" t="s">
        <v>20</v>
      </c>
      <c r="C36" t="s">
        <v>21</v>
      </c>
      <c r="D36" s="20" t="s">
        <v>81</v>
      </c>
      <c r="E36" t="str">
        <f t="shared" si="0"/>
        <v>NATURALBALANCEGAS: 28.11.2023</v>
      </c>
      <c r="I36" s="22"/>
      <c r="J36" s="22"/>
      <c r="K36" s="22"/>
    </row>
    <row r="37" spans="1:11" x14ac:dyDescent="0.3">
      <c r="A37" s="13" t="s">
        <v>19</v>
      </c>
      <c r="B37" t="s">
        <v>20</v>
      </c>
      <c r="C37" t="s">
        <v>21</v>
      </c>
      <c r="D37" s="20" t="s">
        <v>82</v>
      </c>
      <c r="E37" t="str">
        <f t="shared" si="0"/>
        <v>NATURALBALANCEGAS: 29.11.2023</v>
      </c>
      <c r="I37" s="22"/>
      <c r="J37" s="22"/>
      <c r="K37" s="22"/>
    </row>
    <row r="38" spans="1:11" x14ac:dyDescent="0.3">
      <c r="A38" s="13" t="s">
        <v>19</v>
      </c>
      <c r="B38" t="s">
        <v>20</v>
      </c>
      <c r="C38" t="s">
        <v>21</v>
      </c>
      <c r="D38" s="20" t="s">
        <v>83</v>
      </c>
      <c r="E38" t="str">
        <f t="shared" si="0"/>
        <v>NATURALBALANCEGAS: 30.11.2023</v>
      </c>
      <c r="I38" s="22"/>
      <c r="J38" s="22"/>
      <c r="K38" s="22"/>
    </row>
    <row r="39" spans="1:11" x14ac:dyDescent="0.3">
      <c r="A39" s="13" t="s">
        <v>19</v>
      </c>
      <c r="B39" t="s">
        <v>20</v>
      </c>
      <c r="C39" t="s">
        <v>21</v>
      </c>
      <c r="D39" s="20" t="s">
        <v>52</v>
      </c>
      <c r="E39" t="str">
        <f t="shared" si="0"/>
        <v>NATURALBALANCEGAS: 31.10.2023</v>
      </c>
    </row>
    <row r="43" spans="1:11" ht="14.4" x14ac:dyDescent="0.3">
      <c r="A43" s="4"/>
    </row>
    <row r="44" spans="1:11" ht="14.4" x14ac:dyDescent="0.3">
      <c r="A44" s="4"/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CA194F-F8A7-4150-B22C-78476623EF39}"/>
</file>

<file path=customXml/itemProps2.xml><?xml version="1.0" encoding="utf-8"?>
<ds:datastoreItem xmlns:ds="http://schemas.openxmlformats.org/officeDocument/2006/customXml" ds:itemID="{D2BF0B03-4DAC-41B5-8440-DC0FA5CB4D1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72fde2d-b807-4537-b4b0-8b27d7e9d203"/>
    <ds:schemaRef ds:uri="d4da30f3-d450-42f3-a305-6a1de303da5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ТБЛ ТРАНСГАЗ РУМЪНИЯ Eng</vt:lpstr>
      <vt:lpstr>Sheet1</vt:lpstr>
      <vt:lpstr>'ТБЛ ТРАНСГАЗ РУМЪНИЯ Eng'!Print_Area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2023-09-07T12:04:17Z</cp:lastPrinted>
  <dcterms:created xsi:type="dcterms:W3CDTF">2020-04-03T06:22:14Z</dcterms:created>
  <dcterms:modified xsi:type="dcterms:W3CDTF">2024-01-23T07:26:07Z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