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gacitua\Desktop\Repositorio_GitHub\Scripts de Python\Reporte Bono Asistencia 2025-September\"/>
    </mc:Choice>
  </mc:AlternateContent>
  <bookViews>
    <workbookView xWindow="240" yWindow="15" windowWidth="16095" windowHeight="9660" activeTab="3"/>
  </bookViews>
  <sheets>
    <sheet name="Hoja1" sheetId="4" r:id="rId1"/>
    <sheet name="Permisos Rflex" sheetId="1" r:id="rId2"/>
    <sheet name="Olvido marcas Rflex" sheetId="2" r:id="rId3"/>
    <sheet name="Detalle Atrasos &gt;10 min Rflex" sheetId="3" r:id="rId4"/>
  </sheets>
  <definedNames>
    <definedName name="_xlnm._FilterDatabase" localSheetId="3" hidden="1">'Detalle Atrasos &gt;10 min Rflex'!$A$1:$L$201</definedName>
    <definedName name="_xlnm._FilterDatabase" localSheetId="0" hidden="1">Hoja1!$A$1:$T$262</definedName>
    <definedName name="_xlnm._FilterDatabase" localSheetId="2" hidden="1">'Olvido marcas Rflex'!$A$1:$H$72</definedName>
    <definedName name="_xlnm._FilterDatabase" localSheetId="1" hidden="1">'Permisos Rflex'!$A$1:$K$39</definedName>
  </definedNames>
  <calcPr calcId="162913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8" i="3"/>
  <c r="G9" i="3"/>
  <c r="G10" i="3"/>
  <c r="G11" i="3"/>
  <c r="G12" i="3"/>
  <c r="G13" i="3"/>
  <c r="G14" i="3"/>
  <c r="G17" i="3"/>
  <c r="G15" i="3"/>
  <c r="G16" i="3"/>
  <c r="G18" i="3"/>
  <c r="G19" i="3"/>
  <c r="G20" i="3"/>
  <c r="G24" i="3"/>
  <c r="G21" i="3"/>
  <c r="G22" i="3"/>
  <c r="G23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1" i="3"/>
  <c r="G172" i="3"/>
  <c r="G170" i="3"/>
  <c r="G173" i="3"/>
  <c r="G174" i="3"/>
  <c r="G175" i="3"/>
  <c r="G177" i="3"/>
  <c r="G176" i="3"/>
  <c r="G179" i="3"/>
  <c r="G178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7" i="3"/>
  <c r="D22" i="2" l="1"/>
  <c r="D60" i="2"/>
  <c r="D61" i="2"/>
  <c r="D62" i="2"/>
  <c r="D63" i="2"/>
  <c r="D64" i="2"/>
  <c r="D41" i="2"/>
  <c r="D71" i="2"/>
  <c r="D68" i="2"/>
  <c r="D49" i="2"/>
  <c r="D50" i="2"/>
  <c r="D39" i="2"/>
  <c r="D69" i="2"/>
  <c r="D34" i="2"/>
  <c r="D35" i="2"/>
  <c r="D72" i="2"/>
  <c r="D6" i="2"/>
  <c r="D7" i="2"/>
  <c r="D10" i="2"/>
  <c r="D65" i="2"/>
  <c r="D66" i="2"/>
  <c r="D67" i="2"/>
  <c r="D48" i="2"/>
  <c r="D46" i="2"/>
  <c r="D47" i="2"/>
  <c r="D40" i="2"/>
  <c r="D15" i="2"/>
  <c r="D16" i="2"/>
  <c r="D8" i="2"/>
  <c r="D9" i="2"/>
  <c r="D18" i="2"/>
  <c r="D4" i="2"/>
  <c r="D37" i="2"/>
  <c r="D38" i="2"/>
  <c r="D51" i="2"/>
  <c r="D20" i="2"/>
  <c r="D53" i="2"/>
  <c r="D25" i="2"/>
  <c r="D26" i="2"/>
  <c r="D11" i="2"/>
  <c r="D27" i="2"/>
  <c r="D70" i="2"/>
  <c r="D5" i="2"/>
  <c r="D44" i="2"/>
  <c r="D45" i="2"/>
  <c r="D36" i="2"/>
  <c r="D17" i="2"/>
  <c r="D56" i="2"/>
  <c r="D42" i="2"/>
  <c r="D43" i="2"/>
  <c r="D19" i="2"/>
  <c r="D54" i="2"/>
  <c r="D55" i="2"/>
  <c r="D52" i="2"/>
  <c r="D12" i="2"/>
  <c r="D13" i="2"/>
  <c r="D14" i="2"/>
  <c r="D58" i="2"/>
  <c r="D29" i="2"/>
  <c r="D2" i="2"/>
  <c r="D3" i="2"/>
  <c r="D28" i="2"/>
  <c r="D59" i="2"/>
  <c r="D30" i="2"/>
  <c r="D31" i="2"/>
  <c r="D32" i="2"/>
  <c r="D33" i="2"/>
  <c r="D57" i="2"/>
  <c r="D23" i="2"/>
  <c r="D24" i="2"/>
  <c r="D21" i="2"/>
  <c r="C22" i="2"/>
  <c r="C60" i="2"/>
  <c r="C61" i="2"/>
  <c r="C62" i="2"/>
  <c r="C63" i="2"/>
  <c r="C64" i="2"/>
  <c r="C41" i="2"/>
  <c r="C71" i="2"/>
  <c r="C68" i="2"/>
  <c r="C49" i="2"/>
  <c r="C50" i="2"/>
  <c r="C39" i="2"/>
  <c r="C69" i="2"/>
  <c r="C34" i="2"/>
  <c r="C35" i="2"/>
  <c r="C72" i="2"/>
  <c r="C6" i="2"/>
  <c r="C7" i="2"/>
  <c r="C10" i="2"/>
  <c r="C65" i="2"/>
  <c r="C66" i="2"/>
  <c r="C67" i="2"/>
  <c r="C48" i="2"/>
  <c r="C46" i="2"/>
  <c r="C47" i="2"/>
  <c r="C40" i="2"/>
  <c r="C15" i="2"/>
  <c r="C16" i="2"/>
  <c r="C8" i="2"/>
  <c r="C9" i="2"/>
  <c r="C18" i="2"/>
  <c r="C4" i="2"/>
  <c r="C37" i="2"/>
  <c r="C38" i="2"/>
  <c r="C51" i="2"/>
  <c r="C20" i="2"/>
  <c r="C53" i="2"/>
  <c r="C25" i="2"/>
  <c r="C26" i="2"/>
  <c r="C11" i="2"/>
  <c r="C27" i="2"/>
  <c r="C70" i="2"/>
  <c r="C5" i="2"/>
  <c r="C44" i="2"/>
  <c r="C45" i="2"/>
  <c r="C36" i="2"/>
  <c r="C17" i="2"/>
  <c r="C56" i="2"/>
  <c r="C42" i="2"/>
  <c r="C43" i="2"/>
  <c r="C19" i="2"/>
  <c r="C54" i="2"/>
  <c r="C55" i="2"/>
  <c r="C52" i="2"/>
  <c r="C12" i="2"/>
  <c r="C13" i="2"/>
  <c r="C14" i="2"/>
  <c r="C58" i="2"/>
  <c r="C29" i="2"/>
  <c r="C2" i="2"/>
  <c r="C3" i="2"/>
  <c r="C28" i="2"/>
  <c r="C59" i="2"/>
  <c r="C30" i="2"/>
  <c r="C31" i="2"/>
  <c r="C32" i="2"/>
  <c r="C33" i="2"/>
  <c r="C57" i="2"/>
  <c r="C23" i="2"/>
  <c r="C24" i="2"/>
  <c r="C21" i="2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<sst xmlns="http://schemas.openxmlformats.org/spreadsheetml/2006/main" count="3215" uniqueCount="478">
  <si>
    <t>nombreCompleto</t>
  </si>
  <si>
    <t>fecha</t>
  </si>
  <si>
    <t>nombreTipoAusencia</t>
  </si>
  <si>
    <t>rut</t>
  </si>
  <si>
    <t>periodo</t>
  </si>
  <si>
    <t>Centrocosto_trabajador</t>
  </si>
  <si>
    <t>PuestoIntegracion_trabajador</t>
  </si>
  <si>
    <t>Inasistencia</t>
  </si>
  <si>
    <t>Licencia</t>
  </si>
  <si>
    <t>Licencia Accidente</t>
  </si>
  <si>
    <t>Licencia Accidente Trabajo</t>
  </si>
  <si>
    <t>Licencia Accidente Trayecto</t>
  </si>
  <si>
    <t>Licencia postnatal</t>
  </si>
  <si>
    <t>Permiso con goce de sueldo</t>
  </si>
  <si>
    <t>Permiso sin goce de sueldo</t>
  </si>
  <si>
    <t>16170525K</t>
  </si>
  <si>
    <t>19631279K</t>
  </si>
  <si>
    <t>12685868K</t>
  </si>
  <si>
    <t>16872683K</t>
  </si>
  <si>
    <t>Álvaro Astorga Hinostroza</t>
  </si>
  <si>
    <t>Alexander Araos Deramond</t>
  </si>
  <si>
    <t>Matías Muñoz Lagos</t>
  </si>
  <si>
    <t>Diego Islas Huenchuman</t>
  </si>
  <si>
    <t>Paz Fuentes Melo</t>
  </si>
  <si>
    <t>Juan Suarez Hernandez</t>
  </si>
  <si>
    <t>Claudio Gutierrez Caceres</t>
  </si>
  <si>
    <t>Richard Bustamante Castro</t>
  </si>
  <si>
    <t>Marcelo Morales Barrera</t>
  </si>
  <si>
    <t>Patricio Gutiérrez Pérez</t>
  </si>
  <si>
    <t>Fernanda Rojas Uribe</t>
  </si>
  <si>
    <t>Ignacio Cordova Pavez</t>
  </si>
  <si>
    <t>Jazmín Castillo Ponce</t>
  </si>
  <si>
    <t>Peter Anabalón León</t>
  </si>
  <si>
    <t>Jose Oliva Ordenes</t>
  </si>
  <si>
    <t>Felipe Contreras Meneses</t>
  </si>
  <si>
    <t>María Arellano Curi</t>
  </si>
  <si>
    <t>Jesus Rodriguez Vielma</t>
  </si>
  <si>
    <t>Maritza Marifil Bustamante</t>
  </si>
  <si>
    <t>Juan Diaz Vergara</t>
  </si>
  <si>
    <t>Juan González Soto</t>
  </si>
  <si>
    <t>Claudio Avaria Reyes</t>
  </si>
  <si>
    <t>Mario Orellana Fuentes</t>
  </si>
  <si>
    <t>Nicolás Sandoval Contreras</t>
  </si>
  <si>
    <t>Periodo 2</t>
  </si>
  <si>
    <t>Periodo 1</t>
  </si>
  <si>
    <t>Secador Spray</t>
  </si>
  <si>
    <t>Fabricación Y Envasado Mezclas Polvos</t>
  </si>
  <si>
    <t>Despacho</t>
  </si>
  <si>
    <t>Desarrollo Sabores Dulces</t>
  </si>
  <si>
    <t>Planta Secado 2</t>
  </si>
  <si>
    <t>Envasado Bodega Sabores</t>
  </si>
  <si>
    <t>Desarrollo Sabores Bebidas</t>
  </si>
  <si>
    <t>Desarrollo Sabores General</t>
  </si>
  <si>
    <t>Desarrollo Sabores Salados</t>
  </si>
  <si>
    <t>Aseguramiento De Calidad</t>
  </si>
  <si>
    <t>Transporte</t>
  </si>
  <si>
    <t>Fabricación Y Envasado De Fragancias</t>
  </si>
  <si>
    <t>Operario</t>
  </si>
  <si>
    <t>Ayudante De Bodega</t>
  </si>
  <si>
    <t>Asistente De Laboratorio</t>
  </si>
  <si>
    <t>Inspector De Proceso</t>
  </si>
  <si>
    <t>Chofer</t>
  </si>
  <si>
    <t>Motivo marca de entrada</t>
  </si>
  <si>
    <t>Motivo marca de salida</t>
  </si>
  <si>
    <t>Rut</t>
  </si>
  <si>
    <t>Nombre</t>
  </si>
  <si>
    <t>Fecha</t>
  </si>
  <si>
    <t>Periodo</t>
  </si>
  <si>
    <t>Francisco Alejandro Soto Nuñez</t>
  </si>
  <si>
    <t>Ricardo Alejandro Muñoz Escobar</t>
  </si>
  <si>
    <t>Juan Patricio Duran Lopez</t>
  </si>
  <si>
    <t>Sergio Vladimir Jerez Cea</t>
  </si>
  <si>
    <t>Richard Agustin Bustamante Castro</t>
  </si>
  <si>
    <t>Marcelo Ricardo Salazar Alvarez</t>
  </si>
  <si>
    <t>Juan Francisco Torres Olguin</t>
  </si>
  <si>
    <t>Rodrigo David Arenas Guerra</t>
  </si>
  <si>
    <t>Joaquin  Riquelme Luna</t>
  </si>
  <si>
    <t>Sixto Manuel Beiza Mardones</t>
  </si>
  <si>
    <t>Alfonso Enrique Lara Muñoz</t>
  </si>
  <si>
    <t>Andres Benito Hurtado Estrada</t>
  </si>
  <si>
    <t>Ricardo Antonio Silva Tapia</t>
  </si>
  <si>
    <t>Manuel Jesus Abarca Moreira</t>
  </si>
  <si>
    <t>Manuel Alejandro Fuentes Yañez</t>
  </si>
  <si>
    <t>Juan Pablo Sanchez Montano</t>
  </si>
  <si>
    <t>Cristian Fernando Barrera Navarrete</t>
  </si>
  <si>
    <t>Álvaro José Astorga Hinostroza</t>
  </si>
  <si>
    <t>Eduardo Humberto Briones Araya</t>
  </si>
  <si>
    <t>Alexander  Araos Deramond</t>
  </si>
  <si>
    <t>Jose Antonio Oliva Ordenes</t>
  </si>
  <si>
    <t>Marco Antonio Cerda Tobar</t>
  </si>
  <si>
    <t>Felipe Antonio Valenzuela Rucal</t>
  </si>
  <si>
    <t>Mario Rodolfo Orellana Fuentes</t>
  </si>
  <si>
    <t>Gonzalo Arturo Delgado Gallardo</t>
  </si>
  <si>
    <t>Angelo Andrés Henríquez Gallardo</t>
  </si>
  <si>
    <t>Hernan Alejandro Pavez Bastías</t>
  </si>
  <si>
    <t>Sergio Manuel Aros Lobos</t>
  </si>
  <si>
    <t>Alexis  González Quezada</t>
  </si>
  <si>
    <t>Luis Jonathan Palma Diaz</t>
  </si>
  <si>
    <t>Jonatan Rubén Díaz Lara</t>
  </si>
  <si>
    <t>Edgar Habraham Rupallan Guaringa</t>
  </si>
  <si>
    <t>Moises Enrique Palomo Salas</t>
  </si>
  <si>
    <t>Luis Avelino Toloza Guaita</t>
  </si>
  <si>
    <t>Esteban Rolando Marchant Rojas</t>
  </si>
  <si>
    <t>Mirko Andres Godoy Rojas</t>
  </si>
  <si>
    <t>Marco Elizer Rojas Mora</t>
  </si>
  <si>
    <t>Bastián Rodrigo Salas Salamanca</t>
  </si>
  <si>
    <t>Benjamín Sebastián Bustos Flores</t>
  </si>
  <si>
    <t>Nicolás Alexis Sandoval Contreras</t>
  </si>
  <si>
    <t>Javier Alonso Alarcon Andrade</t>
  </si>
  <si>
    <t>Alejandro Andrés Ayala Salas</t>
  </si>
  <si>
    <t>Jamppier Alejandro Saavedra Riquelme</t>
  </si>
  <si>
    <t>Pedro Eduardo Triviño Ordoñez</t>
  </si>
  <si>
    <t>Jhon Esteban Urbano Sanchez</t>
  </si>
  <si>
    <t>Moisés Gabriel Soto Escobar</t>
  </si>
  <si>
    <t>Germán  Leyes Portilla</t>
  </si>
  <si>
    <t>horaProgramadaInicio</t>
  </si>
  <si>
    <t>HoraInicioMarcaReloj</t>
  </si>
  <si>
    <t>minutos_antes</t>
  </si>
  <si>
    <t xml:space="preserve">Marie Etienne  </t>
  </si>
  <si>
    <t>Eyver Roa Vargas</t>
  </si>
  <si>
    <t>Bastian Santander Cruces</t>
  </si>
  <si>
    <t>Italo Cuenca Rimasca</t>
  </si>
  <si>
    <t>Jose Romero Romero</t>
  </si>
  <si>
    <t>Diego Morales Orellana</t>
  </si>
  <si>
    <t>Javier Alarcon Andrade</t>
  </si>
  <si>
    <t>Gabriel Segura Ponce</t>
  </si>
  <si>
    <t>Marco Curallanca Trecanahuel</t>
  </si>
  <si>
    <t>Alfonso Velásquez Vergara</t>
  </si>
  <si>
    <t>Jacob Paredes Soto</t>
  </si>
  <si>
    <t>Eduardo Utreras Sanchez</t>
  </si>
  <si>
    <t>Fernando Vera Clavero</t>
  </si>
  <si>
    <t>Pamela Castro Coronado</t>
  </si>
  <si>
    <t>Patricia Berrios Serantoni</t>
  </si>
  <si>
    <t>Lisa Alvarado Magne</t>
  </si>
  <si>
    <t>Alejandra Gajardo Carrasco</t>
  </si>
  <si>
    <t>Maximiliano Olave Manriquez</t>
  </si>
  <si>
    <t>Katiuska Carrasco Elgueta</t>
  </si>
  <si>
    <t>Giovanni Araya Curín</t>
  </si>
  <si>
    <t>Isaac Llanos Lobos</t>
  </si>
  <si>
    <t>Estrella Andrada Pelaitay</t>
  </si>
  <si>
    <t>Fernanda Lizana Parraguez</t>
  </si>
  <si>
    <t>Macarena Contreras Vera</t>
  </si>
  <si>
    <t>Benjamin Godoy Rodriguez</t>
  </si>
  <si>
    <t>Carlos Muñoz Lopez</t>
  </si>
  <si>
    <t>Rodrigo Cisternas Castro</t>
  </si>
  <si>
    <t>Benjamín Bustos Flores</t>
  </si>
  <si>
    <t>Luis Toloza Guaita</t>
  </si>
  <si>
    <t>Edmundo Guerra Castro</t>
  </si>
  <si>
    <t>Nicolás Mondaca Montero</t>
  </si>
  <si>
    <t>Manuel Peña Ayala</t>
  </si>
  <si>
    <t>Angel Cristi Cortes</t>
  </si>
  <si>
    <t>Andres Hurtado Estrada</t>
  </si>
  <si>
    <t>Luis Barrera Orellana</t>
  </si>
  <si>
    <t>Manuel Abarca Moreira</t>
  </si>
  <si>
    <t>Freddy Hidalgo Aburto</t>
  </si>
  <si>
    <t>Jorge Salvatierra Lira</t>
  </si>
  <si>
    <t>Alejandro Ayala Salas</t>
  </si>
  <si>
    <t>Hernan Pavez Bastías</t>
  </si>
  <si>
    <t>Sergio Aros Lobos</t>
  </si>
  <si>
    <t>Eduardo Briones Araya</t>
  </si>
  <si>
    <t>Rafael Cárcamo Baeza</t>
  </si>
  <si>
    <t>Ricardo Silva Tapia</t>
  </si>
  <si>
    <t>Víctor Ortiz López</t>
  </si>
  <si>
    <t>Juan Sanchez Montano</t>
  </si>
  <si>
    <t>Roger Diaz Jorquera</t>
  </si>
  <si>
    <t>Cristian Barrera Navarrete</t>
  </si>
  <si>
    <t>Cristián Hernández Ojeda</t>
  </si>
  <si>
    <t>Angelo Henríquez Gallardo</t>
  </si>
  <si>
    <t>Juan Campos Llancaleo</t>
  </si>
  <si>
    <t>Antony Carrasco Hurtado</t>
  </si>
  <si>
    <t>Daniel Adonis Adones</t>
  </si>
  <si>
    <t>Cesar Solis Cartes</t>
  </si>
  <si>
    <t>Marco Calfucura Meliñir</t>
  </si>
  <si>
    <t>Carlos Novoa Novoa</t>
  </si>
  <si>
    <t>Eduardo Godoy Vega</t>
  </si>
  <si>
    <t>Cristhian Jimenez Medina</t>
  </si>
  <si>
    <t>Nicolas Reyes Retamal</t>
  </si>
  <si>
    <t>Maximiliano Arrieta Arrieta</t>
  </si>
  <si>
    <t>Eritt Gallardo Muñoz</t>
  </si>
  <si>
    <t>Marco Cerda Tobar</t>
  </si>
  <si>
    <t>Gustavo Gonzalez Inostroza</t>
  </si>
  <si>
    <t>Francisca Alarcon Madariaga</t>
  </si>
  <si>
    <t>Maria Finol Morles</t>
  </si>
  <si>
    <t>Consuelo Orellana Díaz</t>
  </si>
  <si>
    <t>Marixa Valdenegro Castro</t>
  </si>
  <si>
    <t>Benjamín Cornejo Cárdenas</t>
  </si>
  <si>
    <t>17052683K</t>
  </si>
  <si>
    <t>22063079K</t>
  </si>
  <si>
    <t>Asistente De Servicios Generales</t>
  </si>
  <si>
    <t>Administrativo Bodega Despacho</t>
  </si>
  <si>
    <t>Peoneta</t>
  </si>
  <si>
    <t>Analista De Microbiología</t>
  </si>
  <si>
    <t>Operario Almacenamiento y Gestión de Residuos</t>
  </si>
  <si>
    <t>Nombre completo</t>
  </si>
  <si>
    <t>Fecha ingreso</t>
  </si>
  <si>
    <t>status</t>
  </si>
  <si>
    <t>Trabajo - Cargo</t>
  </si>
  <si>
    <t>Centrocos</t>
  </si>
  <si>
    <t>Empresa - Nombre Empresa</t>
  </si>
  <si>
    <t>Licencias Periodo 1</t>
  </si>
  <si>
    <t>Licencias Periodo 2</t>
  </si>
  <si>
    <t>Permisos Periodo 1</t>
  </si>
  <si>
    <t>Permisos Periodo 2</t>
  </si>
  <si>
    <t>Inasistencias Periodo 1</t>
  </si>
  <si>
    <t>Inasistencias Periodo 2</t>
  </si>
  <si>
    <t>Atrasos Periodo 1</t>
  </si>
  <si>
    <t>Atrasos Periodo 2</t>
  </si>
  <si>
    <t>Olvido Marca Periodo 1</t>
  </si>
  <si>
    <t>Olvido Marca Periodo 2</t>
  </si>
  <si>
    <t>Bono Asistencia P1</t>
  </si>
  <si>
    <t>Bono Asistencia P2</t>
  </si>
  <si>
    <t>Bono Total</t>
  </si>
  <si>
    <t>Víctor Antonio Riquelme Ulloa</t>
  </si>
  <si>
    <t>activo</t>
  </si>
  <si>
    <t>6005</t>
  </si>
  <si>
    <t>CARLOS CRAMER PRODUCTOS AROMÁTICOS S.A. C.I.</t>
  </si>
  <si>
    <t>0.5</t>
  </si>
  <si>
    <t>Luis Andrés Rojas Romero</t>
  </si>
  <si>
    <t>16459775K</t>
  </si>
  <si>
    <t>Araceli Alejandra Berríos Vera</t>
  </si>
  <si>
    <t>6106</t>
  </si>
  <si>
    <t>Kevin Hernán Zamora Flores</t>
  </si>
  <si>
    <t>Fernando Alonso Vera Clavero</t>
  </si>
  <si>
    <t>6205</t>
  </si>
  <si>
    <t>Servicios De Producción Y Logística Ccpa Ltda.</t>
  </si>
  <si>
    <t>José Luis Cáceres Sandoval</t>
  </si>
  <si>
    <t>6103</t>
  </si>
  <si>
    <t>Marcelo Del Carmen González Baeza</t>
  </si>
  <si>
    <t>Carolina Alejandra Tapia Burboa</t>
  </si>
  <si>
    <t>3001</t>
  </si>
  <si>
    <t>Jesús Damián Sarabia Gomez</t>
  </si>
  <si>
    <t>Luis Alfredo Escobar Pérez</t>
  </si>
  <si>
    <t>6003</t>
  </si>
  <si>
    <t>6204</t>
  </si>
  <si>
    <t>Diego Armando Sánchez Fernandez</t>
  </si>
  <si>
    <t>Benjamín Reinaldo Cornejo Cárdenas</t>
  </si>
  <si>
    <t>2002</t>
  </si>
  <si>
    <t>Nero Angelo Esteban Antihuala Zuñiga</t>
  </si>
  <si>
    <t>2011</t>
  </si>
  <si>
    <t>Cristián Ignacio Hernández Ojeda</t>
  </si>
  <si>
    <t>Francisco Sepúlveda Ortizaga</t>
  </si>
  <si>
    <t>Isaac Leonardo Llanos Lobos</t>
  </si>
  <si>
    <t>2001</t>
  </si>
  <si>
    <t>6002</t>
  </si>
  <si>
    <t>0</t>
  </si>
  <si>
    <t>Cristina Alejandra Mariqueo Sanchez</t>
  </si>
  <si>
    <t>21381544K</t>
  </si>
  <si>
    <t>Analista De Control De Calidad</t>
  </si>
  <si>
    <t>6101</t>
  </si>
  <si>
    <t>Rosa Aída Silva Ayala</t>
  </si>
  <si>
    <t>6105</t>
  </si>
  <si>
    <t>Paz Belén Fuentes Melo</t>
  </si>
  <si>
    <t>Carlos Cristian Riquelme Cabrera</t>
  </si>
  <si>
    <t>Melanie Alejandra Sandoval Herrera</t>
  </si>
  <si>
    <t>Javier Ignacio Chavarría Catalán</t>
  </si>
  <si>
    <t>Jorge Iván Amigo Oliva</t>
  </si>
  <si>
    <t>Edgardo Ambrosio Valenzuela Riquelme</t>
  </si>
  <si>
    <t>Juan Rodrigo Muñoz Salinas</t>
  </si>
  <si>
    <t>Víctor Manuel González Díaz</t>
  </si>
  <si>
    <t>Maximiliano Andrés Olave Manriquez</t>
  </si>
  <si>
    <t>Verónica Alejandra Sassi Arévalo</t>
  </si>
  <si>
    <t>Angelo Franco Cabrera Concha</t>
  </si>
  <si>
    <t>21305810K</t>
  </si>
  <si>
    <t>Jarol Andrés Árias Rangel</t>
  </si>
  <si>
    <t>Denise Patricia Silva Barrientos</t>
  </si>
  <si>
    <t>Kiara De Las Mercedes Maldonado Vega</t>
  </si>
  <si>
    <t>2004</t>
  </si>
  <si>
    <t>Víctor Boris Ortiz López</t>
  </si>
  <si>
    <t>Claudio Esteban Lisboa Mondaca</t>
  </si>
  <si>
    <t>Angela Beatriz Araya Méndez</t>
  </si>
  <si>
    <t>18220594K</t>
  </si>
  <si>
    <t>Scarlette Nataly Ávila Bravo</t>
  </si>
  <si>
    <t>20041022K</t>
  </si>
  <si>
    <t>Macarena Alexandra Contreras Vera</t>
  </si>
  <si>
    <t>Leticia Andrea Flores Hernández</t>
  </si>
  <si>
    <t>Asistente De Bodega</t>
  </si>
  <si>
    <t>6013</t>
  </si>
  <si>
    <t>Fernanda Luna Lizana Parraguez</t>
  </si>
  <si>
    <t>Alexis González Quezada</t>
  </si>
  <si>
    <t>Consuelo Dominique Orellana Díaz</t>
  </si>
  <si>
    <t>Nicolás Ignacio Mondaca Montero</t>
  </si>
  <si>
    <t>Javier Andrés Hernández Carrasco</t>
  </si>
  <si>
    <t>21356966K</t>
  </si>
  <si>
    <t>Pedro Miguel Vergara Ramirez</t>
  </si>
  <si>
    <t>Freddy Andrés Hidalgo Aburto</t>
  </si>
  <si>
    <t>Maximiliano Augusto Arrieta Arrieta</t>
  </si>
  <si>
    <t>6004</t>
  </si>
  <si>
    <t>Jose Mauricio Romero Romero</t>
  </si>
  <si>
    <t>Analista de Calidad y Procesos</t>
  </si>
  <si>
    <t>Jordan Israel Olivares Aguilera</t>
  </si>
  <si>
    <t>Italo Rafael Cuenca Rimasca</t>
  </si>
  <si>
    <t>Jazmín Loreley Contador Guzmán</t>
  </si>
  <si>
    <t>Allyson Antonia Barrios Calvio</t>
  </si>
  <si>
    <t>2003</t>
  </si>
  <si>
    <t>Ricardo Javier Millanao Millanao</t>
  </si>
  <si>
    <t>Claudio Enrique Roa Manque</t>
  </si>
  <si>
    <t>Alfonso Alejandro Velásquez Vergara</t>
  </si>
  <si>
    <t>Francisca Soraya Diaz Vera</t>
  </si>
  <si>
    <t>Francisca Javiera Mercado González</t>
  </si>
  <si>
    <t>Fernando Ignacio Ramos Velásquez</t>
  </si>
  <si>
    <t>Kevin Andrés Vásquez Acevedo</t>
  </si>
  <si>
    <t>Joyce Andrea González Ulloa</t>
  </si>
  <si>
    <t>Janis Camila Meza Álvarez</t>
  </si>
  <si>
    <t>Rodrigo Andrés Cisternas Castro</t>
  </si>
  <si>
    <t>Héctor Joaquín Fuentes Carvajal</t>
  </si>
  <si>
    <t>Juan Antonio Maulén Jiménez</t>
  </si>
  <si>
    <t>Germán Eduardo Díaz Sandoval</t>
  </si>
  <si>
    <t>Edmundo Iván Guerra Castro</t>
  </si>
  <si>
    <t>Matías Sebastián Muñoz Lagos</t>
  </si>
  <si>
    <t>Ignacio Nicolas Cordova Pavez</t>
  </si>
  <si>
    <t>Gabriel Antonio Segura Ponce</t>
  </si>
  <si>
    <t>Luciano Enrique Pinilla Pozo</t>
  </si>
  <si>
    <t>Daniel Nicolas Moreno Araneda</t>
  </si>
  <si>
    <t>Antony Eliecer Carrasco Hurtado</t>
  </si>
  <si>
    <t>Juan Marcelo Bustamante Neira</t>
  </si>
  <si>
    <t>16546947K</t>
  </si>
  <si>
    <t>Jorge Byron Carter Palomera</t>
  </si>
  <si>
    <t>Luis Antonio Quiroz Herrera</t>
  </si>
  <si>
    <t>16623994K</t>
  </si>
  <si>
    <t>Juan Rodrigo Campos Llancaleo</t>
  </si>
  <si>
    <t>Germán Leyes Portilla</t>
  </si>
  <si>
    <t>Jazmín Susana Castillo Ponce</t>
  </si>
  <si>
    <t>Hugo Enrique Adrian Medel</t>
  </si>
  <si>
    <t>Cristian Alberto Fornari Sanchez</t>
  </si>
  <si>
    <t>Katiuska Andrea Carrasco Elgueta</t>
  </si>
  <si>
    <t>Estrella Araceli Andrada Pelaitay</t>
  </si>
  <si>
    <t>Carlos Alberto Delgado Gallardo</t>
  </si>
  <si>
    <t>6012</t>
  </si>
  <si>
    <t>Orlando Andres Orellana Ossa</t>
  </si>
  <si>
    <t>José Piedrahita Villada</t>
  </si>
  <si>
    <t>Christopher Alejandro Poblete Huina</t>
  </si>
  <si>
    <t>Manuel Enrique Peña Ayala</t>
  </si>
  <si>
    <t>Victor Boris Garrido Chamorro</t>
  </si>
  <si>
    <t>6006</t>
  </si>
  <si>
    <t>Patricio Andrés Gutiérrez Pérez</t>
  </si>
  <si>
    <t>Jenny Elisa Quezada Inostroza</t>
  </si>
  <si>
    <t>15473130K</t>
  </si>
  <si>
    <t>Peter Benjamín Anabalón León</t>
  </si>
  <si>
    <t>Sebastián Antonio Ramírez Jeldes</t>
  </si>
  <si>
    <t>David Orlando San Martin Santibañez</t>
  </si>
  <si>
    <t>13911664K</t>
  </si>
  <si>
    <t>Diego Alejandro Islas Huenchuman</t>
  </si>
  <si>
    <t>Cristian Ignacio Ramos Castillo</t>
  </si>
  <si>
    <t>Gabriel Alejandro San Martin Lamilla</t>
  </si>
  <si>
    <t>Alfonso Antonio Badilla Olmedo</t>
  </si>
  <si>
    <t>Rodrigo Bastián Flores Núñez</t>
  </si>
  <si>
    <t>Pablo Ariel González Azócar</t>
  </si>
  <si>
    <t>Jorge Hernan Salvatierra Lira</t>
  </si>
  <si>
    <t>Víctor José Benítez Uribe</t>
  </si>
  <si>
    <t>18533922K</t>
  </si>
  <si>
    <t>Bastian Antonio Santander Cruces</t>
  </si>
  <si>
    <t>Felipe Aarón Contreras Meneses</t>
  </si>
  <si>
    <t>Felipe Andres Garcia Diaz</t>
  </si>
  <si>
    <t>Marco Antonio Calfucura Meliñir</t>
  </si>
  <si>
    <t>Eduardo Ismael Godoy Vega</t>
  </si>
  <si>
    <t>Rodrigo Alexander Soto Vera</t>
  </si>
  <si>
    <t>Maria Gabriela Garcia Sivada</t>
  </si>
  <si>
    <t>Daniel Enrique Torrealba Mujica</t>
  </si>
  <si>
    <t>Felipe Francisco Vargas Carmona</t>
  </si>
  <si>
    <t>6109</t>
  </si>
  <si>
    <t>Sebastián Byron Larenas Loyola</t>
  </si>
  <si>
    <t>Rafael Antonio Cárcamo Baeza</t>
  </si>
  <si>
    <t>Felipe Andrés Veas Oyarzún</t>
  </si>
  <si>
    <t>Patricia Karla Nicole Berrios Serantoni</t>
  </si>
  <si>
    <t>Juan Manuel González Soto</t>
  </si>
  <si>
    <t>María Jesús Del Carmen Arellano Curi</t>
  </si>
  <si>
    <t>Santiago Tomás Soto Castro</t>
  </si>
  <si>
    <t>Fernanda Jazmín Rojas Uribe</t>
  </si>
  <si>
    <t>Daniel Elias Adonis Adones</t>
  </si>
  <si>
    <t>Dallmir Enrique Rios Perez</t>
  </si>
  <si>
    <t>Marcela Gisselle Álamos Silva</t>
  </si>
  <si>
    <t>Coordinadora Muestras</t>
  </si>
  <si>
    <t>Javiera Valentina Abarca Riveros</t>
  </si>
  <si>
    <t>Rodrigo Alberto Flores Aqueveque</t>
  </si>
  <si>
    <t>Alfredo Esteban Cofré Valles</t>
  </si>
  <si>
    <t>19211733K</t>
  </si>
  <si>
    <t>Benjamin Antonio Godoy Rodriguez</t>
  </si>
  <si>
    <t>Carlos Isaac Torres Gana</t>
  </si>
  <si>
    <t>6001</t>
  </si>
  <si>
    <t>Rosa De Lourdes Reyes Carvallo</t>
  </si>
  <si>
    <t>Jacob Esteban Paredes Soto</t>
  </si>
  <si>
    <t xml:space="preserve">Marie Raymonde Etienne </t>
  </si>
  <si>
    <t>Eugenio Antonio Rodriguez Rosales</t>
  </si>
  <si>
    <t>Marixa Lucia Valdenegro Castro</t>
  </si>
  <si>
    <t>Alejandro Andres Cornejo Cornejo</t>
  </si>
  <si>
    <t>Pamela Andrea Castro Coronado</t>
  </si>
  <si>
    <t>Roberto Enrique Romero Jensen</t>
  </si>
  <si>
    <t>Germain Alexander Montes Medina</t>
  </si>
  <si>
    <t>Luis Mauricio Machuca Gomez</t>
  </si>
  <si>
    <t>Manuel Octavio Lepe Cerda</t>
  </si>
  <si>
    <t>Jonathan Andres Meza Guzman</t>
  </si>
  <si>
    <t>Eyver Orankis Roa Vargas</t>
  </si>
  <si>
    <t>Isaac Cristian Saez Avendaño</t>
  </si>
  <si>
    <t>Felipe Luciano Carrasco Figueroa</t>
  </si>
  <si>
    <t xml:space="preserve">Emmanuel Lestin </t>
  </si>
  <si>
    <t>Carlos Cristian Novoa Novoa</t>
  </si>
  <si>
    <t>Nancy Del Carmen Gatica Cornejo</t>
  </si>
  <si>
    <t>Jesus Rafael Rodriguez Vielma</t>
  </si>
  <si>
    <t>Carlos Alfonso Saez Osses</t>
  </si>
  <si>
    <t>Cristian Transito Abarca Garrido</t>
  </si>
  <si>
    <t>Franklin Ramon Boscan Petit</t>
  </si>
  <si>
    <t>Victor Felipe Morales Troncoso</t>
  </si>
  <si>
    <t>16914303K</t>
  </si>
  <si>
    <t>Francisca Constanza Alarcon Madariaga</t>
  </si>
  <si>
    <t>Carlos Emilio Muñoz Lopez</t>
  </si>
  <si>
    <t>Amado Guillermo Labarca Parra</t>
  </si>
  <si>
    <t>Maria Veronica Finol Morles</t>
  </si>
  <si>
    <t>Nicolas Fernando Reyes Retamal</t>
  </si>
  <si>
    <t>Claudio Alexis Lizana Gatica</t>
  </si>
  <si>
    <t>Carlos Rodrigo Riquelme Jara</t>
  </si>
  <si>
    <t>Jonathan Enrique Figueroa Lara</t>
  </si>
  <si>
    <t>17488577K</t>
  </si>
  <si>
    <t>Jose Pascual Huenten Llancaleo</t>
  </si>
  <si>
    <t>Julio Enrique Quiroz Flores</t>
  </si>
  <si>
    <t>Marco Andres Curallanca Trecanahuel</t>
  </si>
  <si>
    <t>Isaac Eduardo Nuñez Cartes</t>
  </si>
  <si>
    <t>Roger Jesus Diaz Jorquera</t>
  </si>
  <si>
    <t>Francisco Javier Rojas Cataldo</t>
  </si>
  <si>
    <t>Bernardo Esteban Oviedo Castillo</t>
  </si>
  <si>
    <t>Carlos Alberto Pacheco Cisterna</t>
  </si>
  <si>
    <t>Miguel Angel Carrasco Caniulao</t>
  </si>
  <si>
    <t>Maritza Susana Marifil Bustamante</t>
  </si>
  <si>
    <t>Eduardo Andres Utreras Sanchez</t>
  </si>
  <si>
    <t>Victor Jose Tapia Valenzuela</t>
  </si>
  <si>
    <t>Cristian Andres Cid Valdebenito</t>
  </si>
  <si>
    <t>Richard Luis Cordova Salinas</t>
  </si>
  <si>
    <t>Juan Jose Yañez Espinoza</t>
  </si>
  <si>
    <t>Luis Andres Barrera Orellana</t>
  </si>
  <si>
    <t>Juan Ramon Suarez Hernandez</t>
  </si>
  <si>
    <t>Erik Enrique Moreno Corral</t>
  </si>
  <si>
    <t>Ruben Antonio Diaz .</t>
  </si>
  <si>
    <t>Jonnathan Antonio Liberona Valdes</t>
  </si>
  <si>
    <t>Marcela Del Carmen Rios Seco</t>
  </si>
  <si>
    <t>17781833K</t>
  </si>
  <si>
    <t>Mario Antonio Gomez Retamal</t>
  </si>
  <si>
    <t>Francisco Segundo Gomez Moreno</t>
  </si>
  <si>
    <t>Christopher Sebastian Villagra Varela</t>
  </si>
  <si>
    <t>Sandra Amelia Manzo Diaz</t>
  </si>
  <si>
    <t>Mirta Rosa Beroiza Sandoval</t>
  </si>
  <si>
    <t>Diego Camilo Morales Orellana</t>
  </si>
  <si>
    <t>Julio Florencio Puen Huaiquipan</t>
  </si>
  <si>
    <t>Mariano Alfonso Villagra Soto</t>
  </si>
  <si>
    <t>Mario Patricio Caceres Mora</t>
  </si>
  <si>
    <t>Eritt Orlando Gallardo Muñoz</t>
  </si>
  <si>
    <t>Marco Antonio Urtubia Muñoz</t>
  </si>
  <si>
    <t>6008</t>
  </si>
  <si>
    <t>Gustavo Humberto Gonzalez Inostroza</t>
  </si>
  <si>
    <t>Enrique Jean Pierre Millapan Jelves</t>
  </si>
  <si>
    <t>Encargado De Bodega Materias Primas</t>
  </si>
  <si>
    <t>Cristhian Alejandro Jimenez Medina</t>
  </si>
  <si>
    <t>Marcelo Nicanor Morales Barrera</t>
  </si>
  <si>
    <t>Hector Daniel Donaire Cartagena</t>
  </si>
  <si>
    <t>Encargado De Bodega Inflamables</t>
  </si>
  <si>
    <t>Felipe Esteban Carrasco Esparza</t>
  </si>
  <si>
    <t>Pablo Barrales Palma</t>
  </si>
  <si>
    <t>Joel Esteban Roman Gonzalez</t>
  </si>
  <si>
    <t>Claudio Azua Mardones</t>
  </si>
  <si>
    <t>Chofer Administrativo Transporte</t>
  </si>
  <si>
    <t>Cesar Antonio Solis Cartes</t>
  </si>
  <si>
    <t>Marco Antonio Pinto Palma</t>
  </si>
  <si>
    <t>Joaquin Riquelme Luna</t>
  </si>
  <si>
    <t>Octavio Orellana Cifuentes</t>
  </si>
  <si>
    <t>David Riveros Guzman</t>
  </si>
  <si>
    <t>Luis Humberto Gonzalez Vasquez</t>
  </si>
  <si>
    <t>Claudio Antonio Gutierrez Caceres</t>
  </si>
  <si>
    <t>Oscar Armando Rojas Miquel</t>
  </si>
  <si>
    <t>Fresia Flores Bermedo</t>
  </si>
  <si>
    <t>Rodrigo Del Rosario Carrasco Torres</t>
  </si>
  <si>
    <t>Flaminio Del Carmen Agurto Urrutia</t>
  </si>
  <si>
    <t>Juan Gorki Diaz Vergara</t>
  </si>
  <si>
    <t>Luis Miguel Angel Fuenzalida Castañeda</t>
  </si>
  <si>
    <t>Julio Guillermo Mora Rojas</t>
  </si>
  <si>
    <t>11750638K</t>
  </si>
  <si>
    <t>Raul Antonio Rojas Guerrero</t>
  </si>
  <si>
    <t>Angel Reynaldo Cristi Cortes</t>
  </si>
  <si>
    <t>Fecha inicio</t>
  </si>
  <si>
    <t>Fecha fin</t>
  </si>
  <si>
    <t>Conteo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</si>
</sst>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yyyy\-mm\-dd"/>
    <numFmt numFmtId="167" formatCode="[$-F400]h:mm:ss\ am/pm"/>
    <numFmt numFmtId="17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/>
    <xf numFmtId="14" fontId="0" fillId="0" borderId="1" xfId="0" applyNumberFormat="1" applyFont="1" applyBorder="1" applyAlignment="1">
      <alignment horizontal="center" vertical="top"/>
    </xf>
    <xf numFmtId="14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176" fontId="0" fillId="0" borderId="1" xfId="0" applyNumberFormat="1" applyBorder="1"/>
    <xf numFmtId="0" fontId="0" fillId="2" borderId="1" xfId="0" applyFill="1" applyBorder="1"/>
    <xf numFmtId="0" fontId="0" fillId="2" borderId="1" xfId="0" applyFont="1" applyFill="1" applyBorder="1" applyAlignment="1">
      <alignment horizontal="left" vertical="top"/>
    </xf>
    <xf numFmtId="14" fontId="0" fillId="2" borderId="1" xfId="0" applyNumberFormat="1" applyFill="1" applyBorder="1"/>
    <xf numFmtId="167" fontId="0" fillId="2" borderId="1" xfId="0" applyNumberFormat="1" applyFill="1" applyBorder="1"/>
    <xf numFmtId="1" fontId="0" fillId="2" borderId="1" xfId="0" applyNumberFormat="1" applyFill="1" applyBorder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2"/>
  <sheetViews>
    <sheetView topLeftCell="A225" workbookViewId="0">
      <selection activeCell="E8" sqref="E8"/>
    </sheetView>
  </sheetViews>
  <sheetFormatPr baseColWidth="10" defaultRowHeight="15" x14ac:dyDescent="0.25"/>
  <cols>
    <col min="1" max="1" width="37.140625" bestFit="1" customWidth="1"/>
    <col min="2" max="2" width="10.140625" bestFit="1" customWidth="1"/>
    <col min="3" max="3" width="13.140625" bestFit="1" customWidth="1"/>
    <col min="4" max="4" width="6.28515625" bestFit="1" customWidth="1"/>
    <col min="5" max="5" width="45.140625" bestFit="1" customWidth="1"/>
    <col min="6" max="6" width="9.85546875" bestFit="1" customWidth="1"/>
    <col min="7" max="7" width="47.5703125" bestFit="1" customWidth="1"/>
    <col min="8" max="9" width="17.85546875" bestFit="1" customWidth="1"/>
    <col min="10" max="11" width="18.140625" bestFit="1" customWidth="1"/>
    <col min="12" max="13" width="21.42578125" bestFit="1" customWidth="1"/>
    <col min="14" max="15" width="16.5703125" bestFit="1" customWidth="1"/>
    <col min="16" max="17" width="21.85546875" bestFit="1" customWidth="1"/>
    <col min="18" max="19" width="17.7109375" bestFit="1" customWidth="1"/>
    <col min="20" max="20" width="10.42578125" bestFit="1" customWidth="1"/>
  </cols>
  <sheetData>
    <row r="1" spans="1:20" x14ac:dyDescent="0.25">
      <c r="A1" s="1" t="s">
        <v>193</v>
      </c>
      <c r="B1" s="1" t="s">
        <v>64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  <c r="Q1" s="1" t="s">
        <v>208</v>
      </c>
      <c r="R1" s="1" t="s">
        <v>209</v>
      </c>
      <c r="S1" s="1" t="s">
        <v>210</v>
      </c>
      <c r="T1" s="1" t="s">
        <v>211</v>
      </c>
    </row>
    <row r="2" spans="1:20" x14ac:dyDescent="0.25">
      <c r="A2" t="s">
        <v>212</v>
      </c>
      <c r="B2">
        <v>140902152</v>
      </c>
      <c r="C2" s="2">
        <v>45908</v>
      </c>
      <c r="D2" t="s">
        <v>213</v>
      </c>
      <c r="E2" t="s">
        <v>57</v>
      </c>
      <c r="F2" t="s">
        <v>214</v>
      </c>
      <c r="G2" t="s">
        <v>215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216</v>
      </c>
      <c r="S2" t="s">
        <v>216</v>
      </c>
      <c r="T2">
        <v>0</v>
      </c>
    </row>
    <row r="3" spans="1:20" x14ac:dyDescent="0.25">
      <c r="A3" t="s">
        <v>217</v>
      </c>
      <c r="B3" t="s">
        <v>218</v>
      </c>
      <c r="C3" s="2">
        <v>45908</v>
      </c>
      <c r="D3" t="s">
        <v>213</v>
      </c>
      <c r="E3" t="s">
        <v>57</v>
      </c>
      <c r="F3" t="s">
        <v>214</v>
      </c>
      <c r="G3" t="s">
        <v>215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216</v>
      </c>
      <c r="S3" t="s">
        <v>216</v>
      </c>
      <c r="T3">
        <v>0</v>
      </c>
    </row>
    <row r="4" spans="1:20" x14ac:dyDescent="0.25">
      <c r="A4" t="s">
        <v>219</v>
      </c>
      <c r="B4">
        <v>199163248</v>
      </c>
      <c r="C4" s="2">
        <v>45908</v>
      </c>
      <c r="D4" t="s">
        <v>213</v>
      </c>
      <c r="E4" t="s">
        <v>60</v>
      </c>
      <c r="F4" t="s">
        <v>220</v>
      </c>
      <c r="G4" t="s">
        <v>215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216</v>
      </c>
      <c r="S4" t="s">
        <v>216</v>
      </c>
      <c r="T4">
        <v>0</v>
      </c>
    </row>
    <row r="5" spans="1:20" x14ac:dyDescent="0.25">
      <c r="A5" t="s">
        <v>221</v>
      </c>
      <c r="B5">
        <v>204194211</v>
      </c>
      <c r="C5" s="2">
        <v>45908</v>
      </c>
      <c r="D5" t="s">
        <v>213</v>
      </c>
      <c r="E5" t="s">
        <v>57</v>
      </c>
      <c r="F5" t="s">
        <v>214</v>
      </c>
      <c r="G5" t="s">
        <v>215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216</v>
      </c>
      <c r="S5" t="s">
        <v>216</v>
      </c>
      <c r="T5">
        <v>0</v>
      </c>
    </row>
    <row r="6" spans="1:20" x14ac:dyDescent="0.25">
      <c r="A6" t="s">
        <v>222</v>
      </c>
      <c r="B6">
        <v>221931599</v>
      </c>
      <c r="C6" s="2">
        <v>45901</v>
      </c>
      <c r="D6" t="s">
        <v>213</v>
      </c>
      <c r="E6" t="s">
        <v>190</v>
      </c>
      <c r="F6" t="s">
        <v>223</v>
      </c>
      <c r="G6" t="s">
        <v>224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 t="s">
        <v>216</v>
      </c>
      <c r="S6" t="s">
        <v>216</v>
      </c>
      <c r="T6">
        <v>0</v>
      </c>
    </row>
    <row r="7" spans="1:20" x14ac:dyDescent="0.25">
      <c r="A7" t="s">
        <v>225</v>
      </c>
      <c r="B7">
        <v>122509168</v>
      </c>
      <c r="C7" s="2">
        <v>45894</v>
      </c>
      <c r="D7" t="s">
        <v>213</v>
      </c>
      <c r="E7" t="s">
        <v>192</v>
      </c>
      <c r="F7" t="s">
        <v>226</v>
      </c>
      <c r="G7" t="s">
        <v>215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t="s">
        <v>216</v>
      </c>
      <c r="S7" t="s">
        <v>216</v>
      </c>
      <c r="T7">
        <v>0</v>
      </c>
    </row>
    <row r="8" spans="1:20" x14ac:dyDescent="0.25">
      <c r="A8" t="s">
        <v>227</v>
      </c>
      <c r="B8">
        <v>144850440</v>
      </c>
      <c r="C8" s="2">
        <v>45894</v>
      </c>
      <c r="D8" t="s">
        <v>213</v>
      </c>
      <c r="E8" t="s">
        <v>57</v>
      </c>
      <c r="F8" t="s">
        <v>214</v>
      </c>
      <c r="G8" t="s">
        <v>215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 t="s">
        <v>216</v>
      </c>
      <c r="S8" t="s">
        <v>216</v>
      </c>
      <c r="T8">
        <v>0</v>
      </c>
    </row>
    <row r="9" spans="1:20" x14ac:dyDescent="0.25">
      <c r="A9" t="s">
        <v>228</v>
      </c>
      <c r="B9">
        <v>178355856</v>
      </c>
      <c r="C9" s="2">
        <v>45894</v>
      </c>
      <c r="D9" t="s">
        <v>213</v>
      </c>
      <c r="E9" t="s">
        <v>59</v>
      </c>
      <c r="F9" t="s">
        <v>229</v>
      </c>
      <c r="G9" t="s">
        <v>215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216</v>
      </c>
      <c r="S9" t="s">
        <v>216</v>
      </c>
      <c r="T9">
        <v>0</v>
      </c>
    </row>
    <row r="10" spans="1:20" x14ac:dyDescent="0.25">
      <c r="A10" t="s">
        <v>230</v>
      </c>
      <c r="B10">
        <v>192331374</v>
      </c>
      <c r="C10" s="2">
        <v>45894</v>
      </c>
      <c r="D10" t="s">
        <v>213</v>
      </c>
      <c r="E10" t="s">
        <v>59</v>
      </c>
      <c r="F10" t="s">
        <v>229</v>
      </c>
      <c r="G10" t="s">
        <v>215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216</v>
      </c>
      <c r="S10" t="s">
        <v>216</v>
      </c>
      <c r="T10">
        <v>0</v>
      </c>
    </row>
    <row r="11" spans="1:20" x14ac:dyDescent="0.25">
      <c r="A11" t="s">
        <v>231</v>
      </c>
      <c r="B11">
        <v>198330809</v>
      </c>
      <c r="C11" s="2">
        <v>45894</v>
      </c>
      <c r="D11" t="s">
        <v>213</v>
      </c>
      <c r="E11" t="s">
        <v>57</v>
      </c>
      <c r="F11" t="s">
        <v>232</v>
      </c>
      <c r="G11" t="s">
        <v>215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 t="s">
        <v>216</v>
      </c>
      <c r="S11" t="s">
        <v>216</v>
      </c>
      <c r="T11">
        <v>0</v>
      </c>
    </row>
    <row r="12" spans="1:20" x14ac:dyDescent="0.25">
      <c r="A12" t="s">
        <v>90</v>
      </c>
      <c r="B12">
        <v>168699514</v>
      </c>
      <c r="C12" s="2">
        <v>45887</v>
      </c>
      <c r="D12" t="s">
        <v>213</v>
      </c>
      <c r="E12" t="s">
        <v>58</v>
      </c>
      <c r="F12" t="s">
        <v>233</v>
      </c>
      <c r="G12" t="s">
        <v>215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 t="s">
        <v>216</v>
      </c>
      <c r="S12" t="s">
        <v>216</v>
      </c>
      <c r="T12">
        <v>1</v>
      </c>
    </row>
    <row r="13" spans="1:20" x14ac:dyDescent="0.25">
      <c r="A13" t="s">
        <v>234</v>
      </c>
      <c r="B13">
        <v>286984975</v>
      </c>
      <c r="C13" s="2">
        <v>45887</v>
      </c>
      <c r="D13" t="s">
        <v>213</v>
      </c>
      <c r="E13" t="s">
        <v>57</v>
      </c>
      <c r="F13" t="s">
        <v>214</v>
      </c>
      <c r="G13" t="s">
        <v>215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 t="s">
        <v>216</v>
      </c>
      <c r="S13" t="s">
        <v>216</v>
      </c>
      <c r="T13">
        <v>1</v>
      </c>
    </row>
    <row r="14" spans="1:20" x14ac:dyDescent="0.25">
      <c r="A14" t="s">
        <v>235</v>
      </c>
      <c r="B14">
        <v>205751696</v>
      </c>
      <c r="C14" s="2">
        <v>45880</v>
      </c>
      <c r="D14" t="s">
        <v>213</v>
      </c>
      <c r="E14" t="s">
        <v>59</v>
      </c>
      <c r="F14" t="s">
        <v>236</v>
      </c>
      <c r="G14" t="s">
        <v>215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  <c r="P14">
        <v>0</v>
      </c>
      <c r="Q14">
        <v>0</v>
      </c>
      <c r="R14" t="s">
        <v>216</v>
      </c>
      <c r="S14" t="s">
        <v>216</v>
      </c>
      <c r="T14">
        <v>1</v>
      </c>
    </row>
    <row r="15" spans="1:20" x14ac:dyDescent="0.25">
      <c r="A15" t="s">
        <v>237</v>
      </c>
      <c r="B15">
        <v>216462122</v>
      </c>
      <c r="C15" s="2">
        <v>45880</v>
      </c>
      <c r="D15" t="s">
        <v>213</v>
      </c>
      <c r="E15" t="s">
        <v>59</v>
      </c>
      <c r="F15" t="s">
        <v>238</v>
      </c>
      <c r="G15" t="s">
        <v>215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 t="s">
        <v>216</v>
      </c>
      <c r="S15" t="s">
        <v>216</v>
      </c>
      <c r="T15">
        <v>1</v>
      </c>
    </row>
    <row r="16" spans="1:20" x14ac:dyDescent="0.25">
      <c r="A16" t="s">
        <v>239</v>
      </c>
      <c r="B16">
        <v>124693810</v>
      </c>
      <c r="C16" s="2">
        <v>45866</v>
      </c>
      <c r="D16" t="s">
        <v>213</v>
      </c>
      <c r="E16" t="s">
        <v>57</v>
      </c>
      <c r="F16" t="s">
        <v>214</v>
      </c>
      <c r="G16" t="s">
        <v>215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 t="s">
        <v>216</v>
      </c>
      <c r="S16" t="s">
        <v>216</v>
      </c>
      <c r="T16">
        <v>1</v>
      </c>
    </row>
    <row r="17" spans="1:20" x14ac:dyDescent="0.25">
      <c r="A17" t="s">
        <v>240</v>
      </c>
      <c r="B17">
        <v>185298787</v>
      </c>
      <c r="C17" s="2">
        <v>45866</v>
      </c>
      <c r="D17" t="s">
        <v>213</v>
      </c>
      <c r="E17" t="s">
        <v>57</v>
      </c>
      <c r="F17" t="s">
        <v>232</v>
      </c>
      <c r="G17" t="s">
        <v>215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216</v>
      </c>
      <c r="S17" t="s">
        <v>216</v>
      </c>
      <c r="T17">
        <v>1</v>
      </c>
    </row>
    <row r="18" spans="1:20" x14ac:dyDescent="0.25">
      <c r="A18" t="s">
        <v>241</v>
      </c>
      <c r="B18">
        <v>200606426</v>
      </c>
      <c r="C18" s="2">
        <v>45859</v>
      </c>
      <c r="D18" t="s">
        <v>213</v>
      </c>
      <c r="E18" t="s">
        <v>59</v>
      </c>
      <c r="F18" t="s">
        <v>242</v>
      </c>
      <c r="G18" t="s">
        <v>215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 t="s">
        <v>216</v>
      </c>
      <c r="S18" t="s">
        <v>216</v>
      </c>
      <c r="T18">
        <v>1</v>
      </c>
    </row>
    <row r="19" spans="1:20" x14ac:dyDescent="0.25">
      <c r="A19" t="s">
        <v>40</v>
      </c>
      <c r="B19" t="s">
        <v>17</v>
      </c>
      <c r="C19" s="2">
        <v>45845</v>
      </c>
      <c r="D19" t="s">
        <v>213</v>
      </c>
      <c r="E19" t="s">
        <v>57</v>
      </c>
      <c r="F19" t="s">
        <v>243</v>
      </c>
      <c r="G19" t="s">
        <v>215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244</v>
      </c>
      <c r="S19" t="s">
        <v>216</v>
      </c>
      <c r="T19">
        <v>0.5</v>
      </c>
    </row>
    <row r="20" spans="1:20" x14ac:dyDescent="0.25">
      <c r="A20" t="s">
        <v>245</v>
      </c>
      <c r="B20" t="s">
        <v>246</v>
      </c>
      <c r="C20" s="2">
        <v>45845</v>
      </c>
      <c r="D20" t="s">
        <v>213</v>
      </c>
      <c r="E20" t="s">
        <v>247</v>
      </c>
      <c r="F20" t="s">
        <v>248</v>
      </c>
      <c r="G20" t="s">
        <v>215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216</v>
      </c>
      <c r="S20" t="s">
        <v>216</v>
      </c>
      <c r="T20">
        <v>1</v>
      </c>
    </row>
    <row r="21" spans="1:20" x14ac:dyDescent="0.25">
      <c r="A21" t="s">
        <v>137</v>
      </c>
      <c r="B21">
        <v>218435033</v>
      </c>
      <c r="C21" s="2">
        <v>45845</v>
      </c>
      <c r="D21" t="s">
        <v>213</v>
      </c>
      <c r="E21" t="s">
        <v>59</v>
      </c>
      <c r="F21" t="s">
        <v>242</v>
      </c>
      <c r="G21" t="s">
        <v>215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 t="s">
        <v>216</v>
      </c>
      <c r="S21" t="s">
        <v>216</v>
      </c>
      <c r="T21">
        <v>1</v>
      </c>
    </row>
    <row r="22" spans="1:20" x14ac:dyDescent="0.25">
      <c r="A22" t="s">
        <v>249</v>
      </c>
      <c r="B22">
        <v>116207923</v>
      </c>
      <c r="C22" s="2">
        <v>45838</v>
      </c>
      <c r="D22" t="s">
        <v>213</v>
      </c>
      <c r="E22" t="s">
        <v>188</v>
      </c>
      <c r="F22" t="s">
        <v>250</v>
      </c>
      <c r="G22" t="s">
        <v>215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216</v>
      </c>
      <c r="S22" t="s">
        <v>216</v>
      </c>
      <c r="T22">
        <v>1</v>
      </c>
    </row>
    <row r="23" spans="1:20" x14ac:dyDescent="0.25">
      <c r="A23" t="s">
        <v>251</v>
      </c>
      <c r="B23">
        <v>212892254</v>
      </c>
      <c r="C23" s="2">
        <v>45838</v>
      </c>
      <c r="D23" t="s">
        <v>213</v>
      </c>
      <c r="E23" t="s">
        <v>59</v>
      </c>
      <c r="F23" t="s">
        <v>236</v>
      </c>
      <c r="G23" t="s">
        <v>215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 t="s">
        <v>216</v>
      </c>
      <c r="S23" t="s">
        <v>244</v>
      </c>
      <c r="T23">
        <v>0.5</v>
      </c>
    </row>
    <row r="24" spans="1:20" x14ac:dyDescent="0.25">
      <c r="A24" t="s">
        <v>252</v>
      </c>
      <c r="B24">
        <v>132977380</v>
      </c>
      <c r="C24" s="2">
        <v>45833</v>
      </c>
      <c r="D24" t="s">
        <v>213</v>
      </c>
      <c r="E24" t="s">
        <v>247</v>
      </c>
      <c r="F24" t="s">
        <v>248</v>
      </c>
      <c r="G24" t="s">
        <v>215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216</v>
      </c>
      <c r="S24" t="s">
        <v>216</v>
      </c>
      <c r="T24">
        <v>1</v>
      </c>
    </row>
    <row r="25" spans="1:20" x14ac:dyDescent="0.25">
      <c r="A25" t="s">
        <v>253</v>
      </c>
      <c r="B25">
        <v>177806307</v>
      </c>
      <c r="C25" s="2">
        <v>45833</v>
      </c>
      <c r="D25" t="s">
        <v>213</v>
      </c>
      <c r="E25" t="s">
        <v>247</v>
      </c>
      <c r="F25" t="s">
        <v>248</v>
      </c>
      <c r="G25" t="s">
        <v>215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216</v>
      </c>
      <c r="S25" t="s">
        <v>216</v>
      </c>
      <c r="T25">
        <v>1</v>
      </c>
    </row>
    <row r="26" spans="1:20" x14ac:dyDescent="0.25">
      <c r="A26" t="s">
        <v>254</v>
      </c>
      <c r="B26">
        <v>185401464</v>
      </c>
      <c r="C26" s="2">
        <v>45826</v>
      </c>
      <c r="D26" t="s">
        <v>213</v>
      </c>
      <c r="E26" t="s">
        <v>247</v>
      </c>
      <c r="F26" t="s">
        <v>248</v>
      </c>
      <c r="G26" t="s">
        <v>215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216</v>
      </c>
      <c r="S26" t="s">
        <v>216</v>
      </c>
      <c r="T26">
        <v>1</v>
      </c>
    </row>
    <row r="27" spans="1:20" x14ac:dyDescent="0.25">
      <c r="A27" t="s">
        <v>109</v>
      </c>
      <c r="B27">
        <v>207617652</v>
      </c>
      <c r="C27" s="2">
        <v>45824</v>
      </c>
      <c r="D27" t="s">
        <v>213</v>
      </c>
      <c r="E27" t="s">
        <v>192</v>
      </c>
      <c r="F27" t="s">
        <v>226</v>
      </c>
      <c r="G27" t="s">
        <v>215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2</v>
      </c>
      <c r="P27">
        <v>0</v>
      </c>
      <c r="Q27">
        <v>2</v>
      </c>
      <c r="R27" t="s">
        <v>216</v>
      </c>
      <c r="S27" t="s">
        <v>216</v>
      </c>
      <c r="T27">
        <v>1</v>
      </c>
    </row>
    <row r="28" spans="1:20" x14ac:dyDescent="0.25">
      <c r="A28" t="s">
        <v>255</v>
      </c>
      <c r="B28">
        <v>120063278</v>
      </c>
      <c r="C28" s="2">
        <v>45817</v>
      </c>
      <c r="D28" t="s">
        <v>213</v>
      </c>
      <c r="E28" t="s">
        <v>57</v>
      </c>
      <c r="F28" t="s">
        <v>243</v>
      </c>
      <c r="G28" t="s">
        <v>215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216</v>
      </c>
      <c r="S28" t="s">
        <v>216</v>
      </c>
      <c r="T28">
        <v>1</v>
      </c>
    </row>
    <row r="29" spans="1:20" x14ac:dyDescent="0.25">
      <c r="A29" t="s">
        <v>256</v>
      </c>
      <c r="B29">
        <v>134920300</v>
      </c>
      <c r="C29" s="2">
        <v>45817</v>
      </c>
      <c r="D29" t="s">
        <v>213</v>
      </c>
      <c r="E29" t="s">
        <v>57</v>
      </c>
      <c r="F29" t="s">
        <v>214</v>
      </c>
      <c r="G29" t="s">
        <v>215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216</v>
      </c>
      <c r="S29" t="s">
        <v>216</v>
      </c>
      <c r="T29">
        <v>1</v>
      </c>
    </row>
    <row r="30" spans="1:20" x14ac:dyDescent="0.25">
      <c r="A30" t="s">
        <v>257</v>
      </c>
      <c r="B30">
        <v>139170024</v>
      </c>
      <c r="C30" s="2">
        <v>45817</v>
      </c>
      <c r="D30" t="s">
        <v>213</v>
      </c>
      <c r="E30" t="s">
        <v>57</v>
      </c>
      <c r="F30" t="s">
        <v>232</v>
      </c>
      <c r="G30" t="s">
        <v>215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216</v>
      </c>
      <c r="S30" t="s">
        <v>216</v>
      </c>
      <c r="T30">
        <v>1</v>
      </c>
    </row>
    <row r="31" spans="1:20" x14ac:dyDescent="0.25">
      <c r="A31" t="s">
        <v>258</v>
      </c>
      <c r="B31">
        <v>182007137</v>
      </c>
      <c r="C31" s="2">
        <v>45817</v>
      </c>
      <c r="D31" t="s">
        <v>213</v>
      </c>
      <c r="E31" t="s">
        <v>57</v>
      </c>
      <c r="F31" t="s">
        <v>214</v>
      </c>
      <c r="G31" t="s">
        <v>215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216</v>
      </c>
      <c r="S31" t="s">
        <v>216</v>
      </c>
      <c r="T31">
        <v>1</v>
      </c>
    </row>
    <row r="32" spans="1:20" x14ac:dyDescent="0.25">
      <c r="A32" t="s">
        <v>259</v>
      </c>
      <c r="B32" t="s">
        <v>187</v>
      </c>
      <c r="C32" s="2">
        <v>45817</v>
      </c>
      <c r="D32" t="s">
        <v>213</v>
      </c>
      <c r="E32" t="s">
        <v>59</v>
      </c>
      <c r="F32" t="s">
        <v>229</v>
      </c>
      <c r="G32" t="s">
        <v>215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 t="s">
        <v>216</v>
      </c>
      <c r="S32" t="s">
        <v>216</v>
      </c>
      <c r="T32">
        <v>1</v>
      </c>
    </row>
    <row r="33" spans="1:20" x14ac:dyDescent="0.25">
      <c r="A33" t="s">
        <v>260</v>
      </c>
      <c r="B33">
        <v>156669148</v>
      </c>
      <c r="C33" s="2">
        <v>45810</v>
      </c>
      <c r="D33" t="s">
        <v>213</v>
      </c>
      <c r="E33" t="s">
        <v>60</v>
      </c>
      <c r="F33" t="s">
        <v>220</v>
      </c>
      <c r="G33" t="s">
        <v>215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216</v>
      </c>
      <c r="S33" t="s">
        <v>216</v>
      </c>
      <c r="T33">
        <v>1</v>
      </c>
    </row>
    <row r="34" spans="1:20" x14ac:dyDescent="0.25">
      <c r="A34" t="s">
        <v>261</v>
      </c>
      <c r="B34" t="s">
        <v>262</v>
      </c>
      <c r="C34" s="2">
        <v>45810</v>
      </c>
      <c r="D34" t="s">
        <v>213</v>
      </c>
      <c r="E34" t="s">
        <v>57</v>
      </c>
      <c r="F34" t="s">
        <v>214</v>
      </c>
      <c r="G34" t="s">
        <v>215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216</v>
      </c>
      <c r="S34" t="s">
        <v>216</v>
      </c>
      <c r="T34">
        <v>1</v>
      </c>
    </row>
    <row r="35" spans="1:20" x14ac:dyDescent="0.25">
      <c r="A35" t="s">
        <v>263</v>
      </c>
      <c r="B35">
        <v>250624905</v>
      </c>
      <c r="C35" s="2">
        <v>45810</v>
      </c>
      <c r="D35" t="s">
        <v>213</v>
      </c>
      <c r="E35" t="s">
        <v>57</v>
      </c>
      <c r="F35" t="s">
        <v>232</v>
      </c>
      <c r="G35" t="s">
        <v>215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216</v>
      </c>
      <c r="S35" t="s">
        <v>216</v>
      </c>
      <c r="T35">
        <v>1</v>
      </c>
    </row>
    <row r="36" spans="1:20" x14ac:dyDescent="0.25">
      <c r="A36" t="s">
        <v>264</v>
      </c>
      <c r="B36">
        <v>159195163</v>
      </c>
      <c r="C36" s="2">
        <v>45803</v>
      </c>
      <c r="D36" t="s">
        <v>213</v>
      </c>
      <c r="E36" t="s">
        <v>247</v>
      </c>
      <c r="F36" t="s">
        <v>248</v>
      </c>
      <c r="G36" t="s">
        <v>215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216</v>
      </c>
      <c r="S36" t="s">
        <v>216</v>
      </c>
      <c r="T36">
        <v>1</v>
      </c>
    </row>
    <row r="37" spans="1:20" x14ac:dyDescent="0.25">
      <c r="A37" t="s">
        <v>113</v>
      </c>
      <c r="B37">
        <v>269525355</v>
      </c>
      <c r="C37" s="2">
        <v>45803</v>
      </c>
      <c r="D37" t="s">
        <v>213</v>
      </c>
      <c r="E37" t="s">
        <v>57</v>
      </c>
      <c r="F37" t="s">
        <v>232</v>
      </c>
      <c r="G37" t="s">
        <v>215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 t="s">
        <v>216</v>
      </c>
      <c r="S37" t="s">
        <v>216</v>
      </c>
      <c r="T37">
        <v>1</v>
      </c>
    </row>
    <row r="38" spans="1:20" x14ac:dyDescent="0.25">
      <c r="A38" t="s">
        <v>265</v>
      </c>
      <c r="B38">
        <v>210634819</v>
      </c>
      <c r="C38" s="2">
        <v>45789</v>
      </c>
      <c r="D38" t="s">
        <v>213</v>
      </c>
      <c r="E38" t="s">
        <v>59</v>
      </c>
      <c r="F38" t="s">
        <v>266</v>
      </c>
      <c r="G38" t="s">
        <v>215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216</v>
      </c>
      <c r="S38" t="s">
        <v>216</v>
      </c>
      <c r="T38">
        <v>1</v>
      </c>
    </row>
    <row r="39" spans="1:20" x14ac:dyDescent="0.25">
      <c r="A39" t="s">
        <v>267</v>
      </c>
      <c r="B39">
        <v>109675032</v>
      </c>
      <c r="C39" s="2">
        <v>45782</v>
      </c>
      <c r="D39" t="s">
        <v>213</v>
      </c>
      <c r="E39" t="s">
        <v>57</v>
      </c>
      <c r="F39" t="s">
        <v>214</v>
      </c>
      <c r="G39" t="s">
        <v>215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 t="s">
        <v>216</v>
      </c>
      <c r="S39" t="s">
        <v>216</v>
      </c>
      <c r="T39">
        <v>1</v>
      </c>
    </row>
    <row r="40" spans="1:20" x14ac:dyDescent="0.25">
      <c r="A40" t="s">
        <v>268</v>
      </c>
      <c r="B40">
        <v>159302318</v>
      </c>
      <c r="C40" s="2">
        <v>45782</v>
      </c>
      <c r="D40" t="s">
        <v>213</v>
      </c>
      <c r="E40" t="s">
        <v>57</v>
      </c>
      <c r="F40" t="s">
        <v>214</v>
      </c>
      <c r="G40" t="s">
        <v>215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t="s">
        <v>216</v>
      </c>
      <c r="S40" t="s">
        <v>216</v>
      </c>
      <c r="T40">
        <v>1</v>
      </c>
    </row>
    <row r="41" spans="1:20" x14ac:dyDescent="0.25">
      <c r="A41" t="s">
        <v>98</v>
      </c>
      <c r="B41">
        <v>180608257</v>
      </c>
      <c r="C41" s="2">
        <v>45782</v>
      </c>
      <c r="D41" t="s">
        <v>213</v>
      </c>
      <c r="E41" t="s">
        <v>57</v>
      </c>
      <c r="F41" t="s">
        <v>232</v>
      </c>
      <c r="G41" t="s">
        <v>215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 t="s">
        <v>216</v>
      </c>
      <c r="S41" t="s">
        <v>216</v>
      </c>
      <c r="T41">
        <v>1</v>
      </c>
    </row>
    <row r="42" spans="1:20" x14ac:dyDescent="0.25">
      <c r="A42" t="s">
        <v>269</v>
      </c>
      <c r="B42" t="s">
        <v>270</v>
      </c>
      <c r="C42" s="2">
        <v>45782</v>
      </c>
      <c r="D42" t="s">
        <v>213</v>
      </c>
      <c r="E42" t="s">
        <v>60</v>
      </c>
      <c r="F42" t="s">
        <v>220</v>
      </c>
      <c r="G42" t="s">
        <v>215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t="s">
        <v>216</v>
      </c>
      <c r="S42" t="s">
        <v>216</v>
      </c>
      <c r="T42">
        <v>1</v>
      </c>
    </row>
    <row r="43" spans="1:20" x14ac:dyDescent="0.25">
      <c r="A43" t="s">
        <v>271</v>
      </c>
      <c r="B43" t="s">
        <v>272</v>
      </c>
      <c r="C43" s="2">
        <v>45782</v>
      </c>
      <c r="D43" t="s">
        <v>213</v>
      </c>
      <c r="E43" t="s">
        <v>247</v>
      </c>
      <c r="F43" t="s">
        <v>248</v>
      </c>
      <c r="G43" t="s">
        <v>215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216</v>
      </c>
      <c r="S43" t="s">
        <v>216</v>
      </c>
      <c r="T43">
        <v>1</v>
      </c>
    </row>
    <row r="44" spans="1:20" x14ac:dyDescent="0.25">
      <c r="A44" t="s">
        <v>273</v>
      </c>
      <c r="B44">
        <v>200432525</v>
      </c>
      <c r="C44" s="2">
        <v>45782</v>
      </c>
      <c r="D44" t="s">
        <v>213</v>
      </c>
      <c r="E44" t="s">
        <v>59</v>
      </c>
      <c r="F44" t="s">
        <v>266</v>
      </c>
      <c r="G44" t="s">
        <v>215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 t="s">
        <v>216</v>
      </c>
      <c r="S44" t="s">
        <v>216</v>
      </c>
      <c r="T44">
        <v>1</v>
      </c>
    </row>
    <row r="45" spans="1:20" x14ac:dyDescent="0.25">
      <c r="A45" t="s">
        <v>274</v>
      </c>
      <c r="B45">
        <v>109148482</v>
      </c>
      <c r="C45" s="2">
        <v>45768</v>
      </c>
      <c r="D45" t="s">
        <v>213</v>
      </c>
      <c r="E45" t="s">
        <v>275</v>
      </c>
      <c r="F45" t="s">
        <v>276</v>
      </c>
      <c r="G45" t="s">
        <v>215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216</v>
      </c>
      <c r="S45" t="s">
        <v>216</v>
      </c>
      <c r="T45">
        <v>1</v>
      </c>
    </row>
    <row r="46" spans="1:20" x14ac:dyDescent="0.25">
      <c r="A46" t="s">
        <v>277</v>
      </c>
      <c r="B46">
        <v>201628296</v>
      </c>
      <c r="C46" s="2">
        <v>45768</v>
      </c>
      <c r="D46" t="s">
        <v>213</v>
      </c>
      <c r="E46" t="s">
        <v>59</v>
      </c>
      <c r="F46" t="s">
        <v>266</v>
      </c>
      <c r="G46" t="s">
        <v>215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 t="s">
        <v>216</v>
      </c>
      <c r="S46" t="s">
        <v>216</v>
      </c>
      <c r="T46">
        <v>1</v>
      </c>
    </row>
    <row r="47" spans="1:20" x14ac:dyDescent="0.25">
      <c r="A47" t="s">
        <v>110</v>
      </c>
      <c r="B47">
        <v>210285679</v>
      </c>
      <c r="C47" s="2">
        <v>45768</v>
      </c>
      <c r="D47" t="s">
        <v>213</v>
      </c>
      <c r="E47" t="s">
        <v>57</v>
      </c>
      <c r="F47" t="s">
        <v>214</v>
      </c>
      <c r="G47" t="s">
        <v>215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 t="s">
        <v>216</v>
      </c>
      <c r="S47" t="s">
        <v>216</v>
      </c>
      <c r="T47">
        <v>1</v>
      </c>
    </row>
    <row r="48" spans="1:20" x14ac:dyDescent="0.25">
      <c r="A48" t="s">
        <v>278</v>
      </c>
      <c r="B48">
        <v>173083793</v>
      </c>
      <c r="C48" s="2">
        <v>45761</v>
      </c>
      <c r="D48" t="s">
        <v>213</v>
      </c>
      <c r="E48" t="s">
        <v>57</v>
      </c>
      <c r="F48" t="s">
        <v>243</v>
      </c>
      <c r="G48" t="s">
        <v>215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 t="s">
        <v>216</v>
      </c>
      <c r="S48" t="s">
        <v>216</v>
      </c>
      <c r="T48">
        <v>1</v>
      </c>
    </row>
    <row r="49" spans="1:20" x14ac:dyDescent="0.25">
      <c r="A49" t="s">
        <v>279</v>
      </c>
      <c r="B49">
        <v>204332444</v>
      </c>
      <c r="C49" s="2">
        <v>45754</v>
      </c>
      <c r="D49" t="s">
        <v>213</v>
      </c>
      <c r="E49" t="s">
        <v>59</v>
      </c>
      <c r="F49" t="s">
        <v>236</v>
      </c>
      <c r="G49" t="s">
        <v>215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</v>
      </c>
      <c r="O49">
        <v>7</v>
      </c>
      <c r="P49">
        <v>0</v>
      </c>
      <c r="Q49">
        <v>0</v>
      </c>
      <c r="R49" t="s">
        <v>244</v>
      </c>
      <c r="S49" t="s">
        <v>244</v>
      </c>
      <c r="T49">
        <v>0</v>
      </c>
    </row>
    <row r="50" spans="1:20" x14ac:dyDescent="0.25">
      <c r="A50" t="s">
        <v>280</v>
      </c>
      <c r="B50">
        <v>190536351</v>
      </c>
      <c r="C50" s="2">
        <v>45747</v>
      </c>
      <c r="D50" t="s">
        <v>213</v>
      </c>
      <c r="E50" t="s">
        <v>57</v>
      </c>
      <c r="F50" t="s">
        <v>243</v>
      </c>
      <c r="G50" t="s">
        <v>215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2</v>
      </c>
      <c r="P50">
        <v>0</v>
      </c>
      <c r="Q50">
        <v>0</v>
      </c>
      <c r="R50" t="s">
        <v>216</v>
      </c>
      <c r="S50" t="s">
        <v>216</v>
      </c>
      <c r="T50">
        <v>1</v>
      </c>
    </row>
    <row r="51" spans="1:20" x14ac:dyDescent="0.25">
      <c r="A51" t="s">
        <v>281</v>
      </c>
      <c r="B51" t="s">
        <v>282</v>
      </c>
      <c r="C51" s="2">
        <v>45747</v>
      </c>
      <c r="D51" t="s">
        <v>213</v>
      </c>
      <c r="E51" t="s">
        <v>59</v>
      </c>
      <c r="F51" t="s">
        <v>238</v>
      </c>
      <c r="G51" t="s">
        <v>215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216</v>
      </c>
      <c r="S51" t="s">
        <v>216</v>
      </c>
      <c r="T51">
        <v>1</v>
      </c>
    </row>
    <row r="52" spans="1:20" x14ac:dyDescent="0.25">
      <c r="A52" t="s">
        <v>283</v>
      </c>
      <c r="B52">
        <v>262758796</v>
      </c>
      <c r="C52" s="2">
        <v>45747</v>
      </c>
      <c r="D52" t="s">
        <v>213</v>
      </c>
      <c r="E52" t="s">
        <v>57</v>
      </c>
      <c r="F52" t="s">
        <v>243</v>
      </c>
      <c r="G52" t="s">
        <v>215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216</v>
      </c>
      <c r="S52" t="s">
        <v>216</v>
      </c>
      <c r="T52">
        <v>1</v>
      </c>
    </row>
    <row r="53" spans="1:20" x14ac:dyDescent="0.25">
      <c r="A53" t="s">
        <v>284</v>
      </c>
      <c r="B53">
        <v>159174727</v>
      </c>
      <c r="C53" s="2">
        <v>45733</v>
      </c>
      <c r="D53" t="s">
        <v>213</v>
      </c>
      <c r="E53" t="s">
        <v>57</v>
      </c>
      <c r="F53" t="s">
        <v>243</v>
      </c>
      <c r="G53" t="s">
        <v>215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 t="s">
        <v>216</v>
      </c>
      <c r="S53" t="s">
        <v>216</v>
      </c>
      <c r="T53">
        <v>1</v>
      </c>
    </row>
    <row r="54" spans="1:20" x14ac:dyDescent="0.25">
      <c r="A54" t="s">
        <v>134</v>
      </c>
      <c r="B54">
        <v>186828755</v>
      </c>
      <c r="C54" s="2">
        <v>45726</v>
      </c>
      <c r="D54" t="s">
        <v>213</v>
      </c>
      <c r="E54" t="s">
        <v>59</v>
      </c>
      <c r="F54" t="s">
        <v>229</v>
      </c>
      <c r="G54" t="s">
        <v>215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 t="s">
        <v>216</v>
      </c>
      <c r="S54" t="s">
        <v>216</v>
      </c>
      <c r="T54">
        <v>1</v>
      </c>
    </row>
    <row r="55" spans="1:20" x14ac:dyDescent="0.25">
      <c r="A55" t="s">
        <v>133</v>
      </c>
      <c r="B55">
        <v>265429181</v>
      </c>
      <c r="C55" s="2">
        <v>45726</v>
      </c>
      <c r="D55" t="s">
        <v>213</v>
      </c>
      <c r="E55" t="s">
        <v>59</v>
      </c>
      <c r="F55" t="s">
        <v>229</v>
      </c>
      <c r="G55" t="s">
        <v>215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10</v>
      </c>
      <c r="O55">
        <v>10</v>
      </c>
      <c r="P55">
        <v>0</v>
      </c>
      <c r="Q55">
        <v>0</v>
      </c>
      <c r="R55" t="s">
        <v>244</v>
      </c>
      <c r="S55" t="s">
        <v>244</v>
      </c>
      <c r="T55">
        <v>0</v>
      </c>
    </row>
    <row r="56" spans="1:20" x14ac:dyDescent="0.25">
      <c r="A56" t="s">
        <v>105</v>
      </c>
      <c r="B56">
        <v>199973037</v>
      </c>
      <c r="C56" s="2">
        <v>45712</v>
      </c>
      <c r="D56" t="s">
        <v>213</v>
      </c>
      <c r="E56" t="s">
        <v>57</v>
      </c>
      <c r="F56" t="s">
        <v>243</v>
      </c>
      <c r="G56" t="s">
        <v>215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 t="s">
        <v>216</v>
      </c>
      <c r="S56" t="s">
        <v>216</v>
      </c>
      <c r="T56">
        <v>1</v>
      </c>
    </row>
    <row r="57" spans="1:20" x14ac:dyDescent="0.25">
      <c r="A57" t="s">
        <v>80</v>
      </c>
      <c r="B57">
        <v>136977318</v>
      </c>
      <c r="C57" s="2">
        <v>45705</v>
      </c>
      <c r="D57" t="s">
        <v>213</v>
      </c>
      <c r="E57" t="s">
        <v>57</v>
      </c>
      <c r="F57" t="s">
        <v>214</v>
      </c>
      <c r="G57" t="s">
        <v>215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2</v>
      </c>
      <c r="Q57">
        <v>1</v>
      </c>
      <c r="R57" t="s">
        <v>216</v>
      </c>
      <c r="S57" t="s">
        <v>216</v>
      </c>
      <c r="T57">
        <v>1</v>
      </c>
    </row>
    <row r="58" spans="1:20" x14ac:dyDescent="0.25">
      <c r="A58" t="s">
        <v>285</v>
      </c>
      <c r="B58">
        <v>160850582</v>
      </c>
      <c r="C58" s="2">
        <v>45705</v>
      </c>
      <c r="D58" t="s">
        <v>213</v>
      </c>
      <c r="E58" t="s">
        <v>57</v>
      </c>
      <c r="F58" t="s">
        <v>286</v>
      </c>
      <c r="G58" t="s">
        <v>215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 t="s">
        <v>216</v>
      </c>
      <c r="S58" t="s">
        <v>216</v>
      </c>
      <c r="T58">
        <v>1</v>
      </c>
    </row>
    <row r="59" spans="1:20" x14ac:dyDescent="0.25">
      <c r="A59" t="s">
        <v>287</v>
      </c>
      <c r="B59">
        <v>186242505</v>
      </c>
      <c r="C59" s="2">
        <v>45705</v>
      </c>
      <c r="D59" t="s">
        <v>213</v>
      </c>
      <c r="E59" t="s">
        <v>288</v>
      </c>
      <c r="F59" t="s">
        <v>248</v>
      </c>
      <c r="G59" t="s">
        <v>215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3</v>
      </c>
      <c r="P59">
        <v>0</v>
      </c>
      <c r="Q59">
        <v>0</v>
      </c>
      <c r="R59" t="s">
        <v>216</v>
      </c>
      <c r="S59" t="s">
        <v>244</v>
      </c>
      <c r="T59">
        <v>0.5</v>
      </c>
    </row>
    <row r="60" spans="1:20" x14ac:dyDescent="0.25">
      <c r="A60" t="s">
        <v>289</v>
      </c>
      <c r="B60">
        <v>261237032</v>
      </c>
      <c r="C60" s="2">
        <v>45698</v>
      </c>
      <c r="D60" t="s">
        <v>213</v>
      </c>
      <c r="E60" t="s">
        <v>57</v>
      </c>
      <c r="F60" t="s">
        <v>214</v>
      </c>
      <c r="G60" t="s">
        <v>215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216</v>
      </c>
      <c r="S60" t="s">
        <v>216</v>
      </c>
      <c r="T60">
        <v>1</v>
      </c>
    </row>
    <row r="61" spans="1:20" x14ac:dyDescent="0.25">
      <c r="A61" t="s">
        <v>290</v>
      </c>
      <c r="B61">
        <v>211506504</v>
      </c>
      <c r="C61" s="2">
        <v>45691</v>
      </c>
      <c r="D61" t="s">
        <v>213</v>
      </c>
      <c r="E61" t="s">
        <v>60</v>
      </c>
      <c r="F61" t="s">
        <v>220</v>
      </c>
      <c r="G61" t="s">
        <v>215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 t="s">
        <v>216</v>
      </c>
      <c r="S61" t="s">
        <v>216</v>
      </c>
      <c r="T61">
        <v>1</v>
      </c>
    </row>
    <row r="62" spans="1:20" x14ac:dyDescent="0.25">
      <c r="A62" t="s">
        <v>101</v>
      </c>
      <c r="B62">
        <v>185122905</v>
      </c>
      <c r="C62" s="2">
        <v>45670</v>
      </c>
      <c r="D62" t="s">
        <v>213</v>
      </c>
      <c r="E62" t="s">
        <v>57</v>
      </c>
      <c r="F62" t="s">
        <v>232</v>
      </c>
      <c r="G62" t="s">
        <v>215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2</v>
      </c>
      <c r="R62" t="s">
        <v>216</v>
      </c>
      <c r="S62" t="s">
        <v>216</v>
      </c>
      <c r="T62">
        <v>1</v>
      </c>
    </row>
    <row r="63" spans="1:20" x14ac:dyDescent="0.25">
      <c r="A63" t="s">
        <v>291</v>
      </c>
      <c r="B63">
        <v>185414310</v>
      </c>
      <c r="C63" s="2">
        <v>45670</v>
      </c>
      <c r="D63" t="s">
        <v>213</v>
      </c>
      <c r="E63" t="s">
        <v>59</v>
      </c>
      <c r="F63" t="s">
        <v>236</v>
      </c>
      <c r="G63" t="s">
        <v>215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216</v>
      </c>
      <c r="S63" t="s">
        <v>216</v>
      </c>
      <c r="T63">
        <v>1</v>
      </c>
    </row>
    <row r="64" spans="1:20" x14ac:dyDescent="0.25">
      <c r="A64" t="s">
        <v>292</v>
      </c>
      <c r="B64">
        <v>219194285</v>
      </c>
      <c r="C64" s="2">
        <v>45670</v>
      </c>
      <c r="D64" t="s">
        <v>213</v>
      </c>
      <c r="E64" t="s">
        <v>59</v>
      </c>
      <c r="F64" t="s">
        <v>293</v>
      </c>
      <c r="G64" t="s">
        <v>215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216</v>
      </c>
      <c r="S64" t="s">
        <v>216</v>
      </c>
      <c r="T64">
        <v>1</v>
      </c>
    </row>
    <row r="65" spans="1:20" x14ac:dyDescent="0.25">
      <c r="A65" t="s">
        <v>71</v>
      </c>
      <c r="B65">
        <v>118379756</v>
      </c>
      <c r="C65" s="2">
        <v>45663</v>
      </c>
      <c r="D65" t="s">
        <v>213</v>
      </c>
      <c r="E65" t="s">
        <v>57</v>
      </c>
      <c r="F65" t="s">
        <v>232</v>
      </c>
      <c r="G65" t="s">
        <v>215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 t="s">
        <v>216</v>
      </c>
      <c r="S65" t="s">
        <v>216</v>
      </c>
      <c r="T65">
        <v>1</v>
      </c>
    </row>
    <row r="66" spans="1:20" x14ac:dyDescent="0.25">
      <c r="A66" t="s">
        <v>294</v>
      </c>
      <c r="B66">
        <v>132802203</v>
      </c>
      <c r="C66" s="2">
        <v>45663</v>
      </c>
      <c r="D66" t="s">
        <v>213</v>
      </c>
      <c r="E66" t="s">
        <v>58</v>
      </c>
      <c r="F66" t="s">
        <v>233</v>
      </c>
      <c r="G66" t="s">
        <v>215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216</v>
      </c>
      <c r="S66" t="s">
        <v>216</v>
      </c>
      <c r="T66">
        <v>1</v>
      </c>
    </row>
    <row r="67" spans="1:20" x14ac:dyDescent="0.25">
      <c r="A67" t="s">
        <v>295</v>
      </c>
      <c r="B67">
        <v>153678081</v>
      </c>
      <c r="C67" s="2">
        <v>45663</v>
      </c>
      <c r="D67" t="s">
        <v>213</v>
      </c>
      <c r="E67" t="s">
        <v>57</v>
      </c>
      <c r="F67" t="s">
        <v>214</v>
      </c>
      <c r="G67" t="s">
        <v>215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216</v>
      </c>
      <c r="S67" t="s">
        <v>216</v>
      </c>
      <c r="T67">
        <v>1</v>
      </c>
    </row>
    <row r="68" spans="1:20" x14ac:dyDescent="0.25">
      <c r="A68" t="s">
        <v>296</v>
      </c>
      <c r="B68">
        <v>165575105</v>
      </c>
      <c r="C68" s="2">
        <v>45663</v>
      </c>
      <c r="D68" t="s">
        <v>213</v>
      </c>
      <c r="E68" t="s">
        <v>58</v>
      </c>
      <c r="F68" t="s">
        <v>233</v>
      </c>
      <c r="G68" t="s">
        <v>215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 t="s">
        <v>216</v>
      </c>
      <c r="S68" t="s">
        <v>216</v>
      </c>
      <c r="T68">
        <v>1</v>
      </c>
    </row>
    <row r="69" spans="1:20" x14ac:dyDescent="0.25">
      <c r="A69" t="s">
        <v>297</v>
      </c>
      <c r="B69">
        <v>189545541</v>
      </c>
      <c r="C69" s="2">
        <v>45663</v>
      </c>
      <c r="D69" t="s">
        <v>213</v>
      </c>
      <c r="E69" t="s">
        <v>247</v>
      </c>
      <c r="F69" t="s">
        <v>248</v>
      </c>
      <c r="G69" t="s">
        <v>215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t="s">
        <v>216</v>
      </c>
      <c r="S69" t="s">
        <v>216</v>
      </c>
      <c r="T69">
        <v>1</v>
      </c>
    </row>
    <row r="70" spans="1:20" x14ac:dyDescent="0.25">
      <c r="A70" t="s">
        <v>298</v>
      </c>
      <c r="B70">
        <v>196834095</v>
      </c>
      <c r="C70" s="2">
        <v>45663</v>
      </c>
      <c r="D70" t="s">
        <v>213</v>
      </c>
      <c r="E70" t="s">
        <v>59</v>
      </c>
      <c r="F70" t="s">
        <v>242</v>
      </c>
      <c r="G70" t="s">
        <v>215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t="s">
        <v>216</v>
      </c>
      <c r="S70" t="s">
        <v>216</v>
      </c>
      <c r="T70">
        <v>1</v>
      </c>
    </row>
    <row r="71" spans="1:20" x14ac:dyDescent="0.25">
      <c r="A71" t="s">
        <v>299</v>
      </c>
      <c r="B71">
        <v>218894577</v>
      </c>
      <c r="C71" s="2">
        <v>45663</v>
      </c>
      <c r="D71" t="s">
        <v>213</v>
      </c>
      <c r="E71" t="s">
        <v>190</v>
      </c>
      <c r="F71" t="s">
        <v>223</v>
      </c>
      <c r="G71" t="s">
        <v>224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t="s">
        <v>216</v>
      </c>
      <c r="S71" t="s">
        <v>216</v>
      </c>
      <c r="T71">
        <v>1</v>
      </c>
    </row>
    <row r="72" spans="1:20" x14ac:dyDescent="0.25">
      <c r="A72" t="s">
        <v>300</v>
      </c>
      <c r="B72">
        <v>201231477</v>
      </c>
      <c r="C72" s="2">
        <v>45628</v>
      </c>
      <c r="D72" t="s">
        <v>213</v>
      </c>
      <c r="E72" t="s">
        <v>58</v>
      </c>
      <c r="F72" t="s">
        <v>233</v>
      </c>
      <c r="G72" t="s">
        <v>215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6</v>
      </c>
      <c r="P72">
        <v>0</v>
      </c>
      <c r="Q72">
        <v>0</v>
      </c>
      <c r="R72" t="s">
        <v>244</v>
      </c>
      <c r="S72" t="s">
        <v>244</v>
      </c>
      <c r="T72">
        <v>0</v>
      </c>
    </row>
    <row r="73" spans="1:20" x14ac:dyDescent="0.25">
      <c r="A73" t="s">
        <v>301</v>
      </c>
      <c r="B73">
        <v>209460319</v>
      </c>
      <c r="C73" s="2">
        <v>45621</v>
      </c>
      <c r="D73" t="s">
        <v>213</v>
      </c>
      <c r="E73" t="s">
        <v>59</v>
      </c>
      <c r="F73" t="s">
        <v>242</v>
      </c>
      <c r="G73" t="s">
        <v>215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216</v>
      </c>
      <c r="S73" t="s">
        <v>216</v>
      </c>
      <c r="T73">
        <v>1</v>
      </c>
    </row>
    <row r="74" spans="1:20" x14ac:dyDescent="0.25">
      <c r="A74" t="s">
        <v>302</v>
      </c>
      <c r="B74">
        <v>214671964</v>
      </c>
      <c r="C74" s="2">
        <v>45621</v>
      </c>
      <c r="D74" t="s">
        <v>213</v>
      </c>
      <c r="E74" t="s">
        <v>59</v>
      </c>
      <c r="F74" t="s">
        <v>229</v>
      </c>
      <c r="G74" t="s">
        <v>215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t="s">
        <v>216</v>
      </c>
      <c r="S74" t="s">
        <v>216</v>
      </c>
      <c r="T74">
        <v>1</v>
      </c>
    </row>
    <row r="75" spans="1:20" x14ac:dyDescent="0.25">
      <c r="A75" t="s">
        <v>77</v>
      </c>
      <c r="B75">
        <v>128578714</v>
      </c>
      <c r="C75" s="2">
        <v>45614</v>
      </c>
      <c r="D75" t="s">
        <v>213</v>
      </c>
      <c r="E75" t="s">
        <v>57</v>
      </c>
      <c r="F75" t="s">
        <v>232</v>
      </c>
      <c r="G75" t="s">
        <v>215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 t="s">
        <v>216</v>
      </c>
      <c r="S75" t="s">
        <v>216</v>
      </c>
      <c r="T75">
        <v>1</v>
      </c>
    </row>
    <row r="76" spans="1:20" x14ac:dyDescent="0.25">
      <c r="A76" t="s">
        <v>303</v>
      </c>
      <c r="B76">
        <v>156647713</v>
      </c>
      <c r="C76" s="2">
        <v>45614</v>
      </c>
      <c r="D76" t="s">
        <v>213</v>
      </c>
      <c r="E76" t="s">
        <v>57</v>
      </c>
      <c r="F76" t="s">
        <v>232</v>
      </c>
      <c r="G76" t="s">
        <v>215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 t="s">
        <v>216</v>
      </c>
      <c r="S76" t="s">
        <v>216</v>
      </c>
      <c r="T76">
        <v>1</v>
      </c>
    </row>
    <row r="77" spans="1:20" x14ac:dyDescent="0.25">
      <c r="A77" t="s">
        <v>304</v>
      </c>
      <c r="B77">
        <v>120857959</v>
      </c>
      <c r="C77" s="2">
        <v>45600</v>
      </c>
      <c r="D77" t="s">
        <v>213</v>
      </c>
      <c r="E77" t="s">
        <v>57</v>
      </c>
      <c r="F77" t="s">
        <v>276</v>
      </c>
      <c r="G77" t="s">
        <v>215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216</v>
      </c>
      <c r="S77" t="s">
        <v>216</v>
      </c>
      <c r="T77">
        <v>1</v>
      </c>
    </row>
    <row r="78" spans="1:20" x14ac:dyDescent="0.25">
      <c r="A78" t="s">
        <v>305</v>
      </c>
      <c r="B78">
        <v>166702178</v>
      </c>
      <c r="C78" s="2">
        <v>45600</v>
      </c>
      <c r="D78" t="s">
        <v>213</v>
      </c>
      <c r="E78" t="s">
        <v>57</v>
      </c>
      <c r="F78" t="s">
        <v>214</v>
      </c>
      <c r="G78" t="s">
        <v>215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216</v>
      </c>
      <c r="S78" t="s">
        <v>216</v>
      </c>
      <c r="T78">
        <v>1</v>
      </c>
    </row>
    <row r="79" spans="1:20" x14ac:dyDescent="0.25">
      <c r="A79" t="s">
        <v>306</v>
      </c>
      <c r="B79">
        <v>200022793</v>
      </c>
      <c r="C79" s="2">
        <v>45586</v>
      </c>
      <c r="D79" t="s">
        <v>213</v>
      </c>
      <c r="E79" t="s">
        <v>58</v>
      </c>
      <c r="F79" t="s">
        <v>233</v>
      </c>
      <c r="G79" t="s">
        <v>215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216</v>
      </c>
      <c r="S79" t="s">
        <v>216</v>
      </c>
      <c r="T79">
        <v>1</v>
      </c>
    </row>
    <row r="80" spans="1:20" x14ac:dyDescent="0.25">
      <c r="A80" t="s">
        <v>307</v>
      </c>
      <c r="B80">
        <v>211656077</v>
      </c>
      <c r="C80" s="2">
        <v>45586</v>
      </c>
      <c r="D80" t="s">
        <v>213</v>
      </c>
      <c r="E80" t="s">
        <v>57</v>
      </c>
      <c r="F80" t="s">
        <v>232</v>
      </c>
      <c r="G80" t="s">
        <v>215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 t="s">
        <v>216</v>
      </c>
      <c r="S80" t="s">
        <v>216</v>
      </c>
      <c r="T80">
        <v>1</v>
      </c>
    </row>
    <row r="81" spans="1:20" x14ac:dyDescent="0.25">
      <c r="A81" t="s">
        <v>308</v>
      </c>
      <c r="B81">
        <v>177812021</v>
      </c>
      <c r="C81" s="2">
        <v>45579</v>
      </c>
      <c r="D81" t="s">
        <v>213</v>
      </c>
      <c r="E81" t="s">
        <v>57</v>
      </c>
      <c r="F81" t="s">
        <v>214</v>
      </c>
      <c r="G81" t="s">
        <v>215</v>
      </c>
      <c r="H81">
        <v>2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 t="s">
        <v>244</v>
      </c>
      <c r="S81" t="s">
        <v>244</v>
      </c>
      <c r="T81">
        <v>0</v>
      </c>
    </row>
    <row r="82" spans="1:20" x14ac:dyDescent="0.25">
      <c r="A82" t="s">
        <v>309</v>
      </c>
      <c r="B82">
        <v>198189480</v>
      </c>
      <c r="C82" s="2">
        <v>45574</v>
      </c>
      <c r="D82" t="s">
        <v>213</v>
      </c>
      <c r="E82" t="s">
        <v>57</v>
      </c>
      <c r="F82" t="s">
        <v>214</v>
      </c>
      <c r="G82" t="s">
        <v>215</v>
      </c>
      <c r="H82">
        <v>10</v>
      </c>
      <c r="I82">
        <v>11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244</v>
      </c>
      <c r="S82" t="s">
        <v>244</v>
      </c>
      <c r="T82">
        <v>0</v>
      </c>
    </row>
    <row r="83" spans="1:20" x14ac:dyDescent="0.25">
      <c r="A83" t="s">
        <v>310</v>
      </c>
      <c r="B83">
        <v>204507783</v>
      </c>
      <c r="C83" s="2">
        <v>45574</v>
      </c>
      <c r="D83" t="s">
        <v>213</v>
      </c>
      <c r="E83" t="s">
        <v>58</v>
      </c>
      <c r="F83" t="s">
        <v>233</v>
      </c>
      <c r="G83" t="s">
        <v>215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 t="s">
        <v>216</v>
      </c>
      <c r="S83" t="s">
        <v>216</v>
      </c>
      <c r="T83">
        <v>1</v>
      </c>
    </row>
    <row r="84" spans="1:20" x14ac:dyDescent="0.25">
      <c r="A84" t="s">
        <v>311</v>
      </c>
      <c r="B84">
        <v>157070223</v>
      </c>
      <c r="C84" s="2">
        <v>45565</v>
      </c>
      <c r="D84" t="s">
        <v>213</v>
      </c>
      <c r="E84" t="s">
        <v>57</v>
      </c>
      <c r="F84" t="s">
        <v>232</v>
      </c>
      <c r="G84" t="s">
        <v>215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216</v>
      </c>
      <c r="S84" t="s">
        <v>216</v>
      </c>
      <c r="T84">
        <v>1</v>
      </c>
    </row>
    <row r="85" spans="1:20" x14ac:dyDescent="0.25">
      <c r="A85" t="s">
        <v>312</v>
      </c>
      <c r="B85">
        <v>200539370</v>
      </c>
      <c r="C85" s="2">
        <v>45565</v>
      </c>
      <c r="D85" t="s">
        <v>213</v>
      </c>
      <c r="E85" t="s">
        <v>58</v>
      </c>
      <c r="F85" t="s">
        <v>233</v>
      </c>
      <c r="G85" t="s">
        <v>215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216</v>
      </c>
      <c r="S85" t="s">
        <v>216</v>
      </c>
      <c r="T85">
        <v>1</v>
      </c>
    </row>
    <row r="86" spans="1:20" x14ac:dyDescent="0.25">
      <c r="A86" t="s">
        <v>313</v>
      </c>
      <c r="B86">
        <v>278262715</v>
      </c>
      <c r="C86" s="2">
        <v>45565</v>
      </c>
      <c r="D86" t="s">
        <v>213</v>
      </c>
      <c r="E86" t="s">
        <v>57</v>
      </c>
      <c r="F86" t="s">
        <v>214</v>
      </c>
      <c r="G86" t="s">
        <v>215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 t="s">
        <v>216</v>
      </c>
      <c r="S86" t="s">
        <v>216</v>
      </c>
      <c r="T86">
        <v>1</v>
      </c>
    </row>
    <row r="87" spans="1:20" x14ac:dyDescent="0.25">
      <c r="A87" t="s">
        <v>314</v>
      </c>
      <c r="B87" t="s">
        <v>315</v>
      </c>
      <c r="C87" s="2">
        <v>45558</v>
      </c>
      <c r="D87" t="s">
        <v>213</v>
      </c>
      <c r="E87" t="s">
        <v>57</v>
      </c>
      <c r="F87" t="s">
        <v>243</v>
      </c>
      <c r="G87" t="s">
        <v>215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216</v>
      </c>
      <c r="S87" t="s">
        <v>216</v>
      </c>
      <c r="T87">
        <v>1</v>
      </c>
    </row>
    <row r="88" spans="1:20" x14ac:dyDescent="0.25">
      <c r="A88" t="s">
        <v>316</v>
      </c>
      <c r="B88">
        <v>202229816</v>
      </c>
      <c r="C88" s="2">
        <v>45558</v>
      </c>
      <c r="D88" t="s">
        <v>213</v>
      </c>
      <c r="E88" t="s">
        <v>58</v>
      </c>
      <c r="F88" t="s">
        <v>233</v>
      </c>
      <c r="G88" t="s">
        <v>215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216</v>
      </c>
      <c r="S88" t="s">
        <v>216</v>
      </c>
      <c r="T88">
        <v>1</v>
      </c>
    </row>
    <row r="89" spans="1:20" x14ac:dyDescent="0.25">
      <c r="A89" t="s">
        <v>317</v>
      </c>
      <c r="B89" t="s">
        <v>318</v>
      </c>
      <c r="C89" s="2">
        <v>45537</v>
      </c>
      <c r="D89" t="s">
        <v>213</v>
      </c>
      <c r="E89" t="s">
        <v>57</v>
      </c>
      <c r="F89" t="s">
        <v>286</v>
      </c>
      <c r="G89" t="s">
        <v>215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216</v>
      </c>
      <c r="S89" t="s">
        <v>216</v>
      </c>
      <c r="T89">
        <v>1</v>
      </c>
    </row>
    <row r="90" spans="1:20" x14ac:dyDescent="0.25">
      <c r="A90" t="s">
        <v>95</v>
      </c>
      <c r="B90">
        <v>172929540</v>
      </c>
      <c r="C90" s="2">
        <v>45537</v>
      </c>
      <c r="D90" t="s">
        <v>213</v>
      </c>
      <c r="E90" t="s">
        <v>57</v>
      </c>
      <c r="F90" t="s">
        <v>214</v>
      </c>
      <c r="G90" t="s">
        <v>215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1</v>
      </c>
      <c r="R90" t="s">
        <v>216</v>
      </c>
      <c r="S90" t="s">
        <v>216</v>
      </c>
      <c r="T90">
        <v>1</v>
      </c>
    </row>
    <row r="91" spans="1:20" x14ac:dyDescent="0.25">
      <c r="A91" t="s">
        <v>319</v>
      </c>
      <c r="B91">
        <v>172599079</v>
      </c>
      <c r="C91" s="2">
        <v>45530</v>
      </c>
      <c r="D91" t="s">
        <v>213</v>
      </c>
      <c r="E91" t="s">
        <v>57</v>
      </c>
      <c r="F91" t="s">
        <v>214</v>
      </c>
      <c r="G91" t="s">
        <v>215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 t="s">
        <v>216</v>
      </c>
      <c r="S91" t="s">
        <v>216</v>
      </c>
      <c r="T91">
        <v>1</v>
      </c>
    </row>
    <row r="92" spans="1:20" x14ac:dyDescent="0.25">
      <c r="A92" t="s">
        <v>320</v>
      </c>
      <c r="B92">
        <v>270648355</v>
      </c>
      <c r="C92" s="2">
        <v>45530</v>
      </c>
      <c r="D92" t="s">
        <v>213</v>
      </c>
      <c r="E92" t="s">
        <v>57</v>
      </c>
      <c r="F92" t="s">
        <v>243</v>
      </c>
      <c r="G92" t="s">
        <v>215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 t="s">
        <v>216</v>
      </c>
      <c r="S92" t="s">
        <v>216</v>
      </c>
      <c r="T92">
        <v>1</v>
      </c>
    </row>
    <row r="93" spans="1:20" x14ac:dyDescent="0.25">
      <c r="A93" t="s">
        <v>321</v>
      </c>
      <c r="B93">
        <v>200536622</v>
      </c>
      <c r="C93" s="2">
        <v>45523</v>
      </c>
      <c r="D93" t="s">
        <v>213</v>
      </c>
      <c r="E93" t="s">
        <v>59</v>
      </c>
      <c r="F93" t="s">
        <v>266</v>
      </c>
      <c r="G93" t="s">
        <v>215</v>
      </c>
      <c r="H93">
        <v>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</v>
      </c>
      <c r="P93">
        <v>0</v>
      </c>
      <c r="Q93">
        <v>0</v>
      </c>
      <c r="R93" t="s">
        <v>244</v>
      </c>
      <c r="S93" t="s">
        <v>216</v>
      </c>
      <c r="T93">
        <v>0.5</v>
      </c>
    </row>
    <row r="94" spans="1:20" x14ac:dyDescent="0.25">
      <c r="A94" t="s">
        <v>322</v>
      </c>
      <c r="B94">
        <v>122919951</v>
      </c>
      <c r="C94" s="2">
        <v>45509</v>
      </c>
      <c r="D94" t="s">
        <v>213</v>
      </c>
      <c r="E94" t="s">
        <v>57</v>
      </c>
      <c r="F94" t="s">
        <v>214</v>
      </c>
      <c r="G94" t="s">
        <v>215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t="s">
        <v>216</v>
      </c>
      <c r="S94" t="s">
        <v>216</v>
      </c>
      <c r="T94">
        <v>1</v>
      </c>
    </row>
    <row r="95" spans="1:20" x14ac:dyDescent="0.25">
      <c r="A95" t="s">
        <v>82</v>
      </c>
      <c r="B95">
        <v>154297715</v>
      </c>
      <c r="C95" s="2">
        <v>45509</v>
      </c>
      <c r="D95" t="s">
        <v>213</v>
      </c>
      <c r="E95" t="s">
        <v>57</v>
      </c>
      <c r="F95" t="s">
        <v>286</v>
      </c>
      <c r="G95" t="s">
        <v>215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 t="s">
        <v>216</v>
      </c>
      <c r="S95" t="s">
        <v>216</v>
      </c>
      <c r="T95">
        <v>1</v>
      </c>
    </row>
    <row r="96" spans="1:20" x14ac:dyDescent="0.25">
      <c r="A96" t="s">
        <v>323</v>
      </c>
      <c r="B96">
        <v>214417227</v>
      </c>
      <c r="C96" s="2">
        <v>45509</v>
      </c>
      <c r="D96" t="s">
        <v>213</v>
      </c>
      <c r="E96" t="s">
        <v>57</v>
      </c>
      <c r="F96" t="s">
        <v>214</v>
      </c>
      <c r="G96" t="s">
        <v>215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216</v>
      </c>
      <c r="S96" t="s">
        <v>216</v>
      </c>
      <c r="T96">
        <v>1</v>
      </c>
    </row>
    <row r="97" spans="1:20" x14ac:dyDescent="0.25">
      <c r="A97" t="s">
        <v>324</v>
      </c>
      <c r="B97">
        <v>172782361</v>
      </c>
      <c r="C97" s="2">
        <v>45502</v>
      </c>
      <c r="D97" t="s">
        <v>213</v>
      </c>
      <c r="E97" t="s">
        <v>59</v>
      </c>
      <c r="F97" t="s">
        <v>229</v>
      </c>
      <c r="G97" t="s">
        <v>215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 t="s">
        <v>216</v>
      </c>
      <c r="S97" t="s">
        <v>216</v>
      </c>
      <c r="T97">
        <v>1</v>
      </c>
    </row>
    <row r="98" spans="1:20" x14ac:dyDescent="0.25">
      <c r="A98" t="s">
        <v>325</v>
      </c>
      <c r="B98">
        <v>217280753</v>
      </c>
      <c r="C98" s="2">
        <v>45502</v>
      </c>
      <c r="D98" t="s">
        <v>213</v>
      </c>
      <c r="E98" t="s">
        <v>59</v>
      </c>
      <c r="F98" t="s">
        <v>242</v>
      </c>
      <c r="G98" t="s">
        <v>215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 t="s">
        <v>216</v>
      </c>
      <c r="S98" t="s">
        <v>216</v>
      </c>
      <c r="T98">
        <v>1</v>
      </c>
    </row>
    <row r="99" spans="1:20" x14ac:dyDescent="0.25">
      <c r="A99" t="s">
        <v>326</v>
      </c>
      <c r="B99">
        <v>156623814</v>
      </c>
      <c r="C99" s="2">
        <v>45483</v>
      </c>
      <c r="D99" t="s">
        <v>213</v>
      </c>
      <c r="E99" t="s">
        <v>57</v>
      </c>
      <c r="F99" t="s">
        <v>327</v>
      </c>
      <c r="G99" t="s">
        <v>215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216</v>
      </c>
      <c r="S99" t="s">
        <v>216</v>
      </c>
      <c r="T99">
        <v>1</v>
      </c>
    </row>
    <row r="100" spans="1:20" x14ac:dyDescent="0.25">
      <c r="A100" t="s">
        <v>85</v>
      </c>
      <c r="B100">
        <v>158207796</v>
      </c>
      <c r="C100" s="2">
        <v>45483</v>
      </c>
      <c r="D100" t="s">
        <v>213</v>
      </c>
      <c r="E100" t="s">
        <v>57</v>
      </c>
      <c r="F100" t="s">
        <v>286</v>
      </c>
      <c r="G100" t="s">
        <v>215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1</v>
      </c>
      <c r="R100" t="s">
        <v>216</v>
      </c>
      <c r="S100" t="s">
        <v>244</v>
      </c>
      <c r="T100">
        <v>0.5</v>
      </c>
    </row>
    <row r="101" spans="1:20" x14ac:dyDescent="0.25">
      <c r="A101" t="s">
        <v>328</v>
      </c>
      <c r="B101">
        <v>171486645</v>
      </c>
      <c r="C101" s="2">
        <v>45483</v>
      </c>
      <c r="D101" t="s">
        <v>213</v>
      </c>
      <c r="E101" t="s">
        <v>57</v>
      </c>
      <c r="F101" t="s">
        <v>214</v>
      </c>
      <c r="G101" t="s">
        <v>215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216</v>
      </c>
      <c r="S101" t="s">
        <v>216</v>
      </c>
      <c r="T101">
        <v>1</v>
      </c>
    </row>
    <row r="102" spans="1:20" x14ac:dyDescent="0.25">
      <c r="A102" t="s">
        <v>329</v>
      </c>
      <c r="B102">
        <v>272112533</v>
      </c>
      <c r="C102" s="2">
        <v>45467</v>
      </c>
      <c r="D102" t="s">
        <v>213</v>
      </c>
      <c r="E102" t="s">
        <v>57</v>
      </c>
      <c r="F102" t="s">
        <v>214</v>
      </c>
      <c r="G102" t="s">
        <v>215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216</v>
      </c>
      <c r="S102" t="s">
        <v>216</v>
      </c>
      <c r="T102">
        <v>1</v>
      </c>
    </row>
    <row r="103" spans="1:20" x14ac:dyDescent="0.25">
      <c r="A103" t="s">
        <v>330</v>
      </c>
      <c r="B103">
        <v>140064556</v>
      </c>
      <c r="C103" s="2">
        <v>45460</v>
      </c>
      <c r="D103" t="s">
        <v>213</v>
      </c>
      <c r="E103" t="s">
        <v>58</v>
      </c>
      <c r="F103" t="s">
        <v>233</v>
      </c>
      <c r="G103" t="s">
        <v>215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216</v>
      </c>
      <c r="S103" t="s">
        <v>216</v>
      </c>
      <c r="T103">
        <v>1</v>
      </c>
    </row>
    <row r="104" spans="1:20" x14ac:dyDescent="0.25">
      <c r="A104" t="s">
        <v>331</v>
      </c>
      <c r="B104">
        <v>261182297</v>
      </c>
      <c r="C104" s="2">
        <v>45453</v>
      </c>
      <c r="D104" t="s">
        <v>213</v>
      </c>
      <c r="E104" t="s">
        <v>57</v>
      </c>
      <c r="F104" t="s">
        <v>232</v>
      </c>
      <c r="G104" t="s">
        <v>215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 t="s">
        <v>216</v>
      </c>
      <c r="S104" t="s">
        <v>216</v>
      </c>
      <c r="T104">
        <v>1</v>
      </c>
    </row>
    <row r="105" spans="1:20" x14ac:dyDescent="0.25">
      <c r="A105" t="s">
        <v>332</v>
      </c>
      <c r="B105">
        <v>153623775</v>
      </c>
      <c r="C105" s="2">
        <v>45439</v>
      </c>
      <c r="D105" t="s">
        <v>213</v>
      </c>
      <c r="E105" t="s">
        <v>57</v>
      </c>
      <c r="F105" t="s">
        <v>333</v>
      </c>
      <c r="G105" t="s">
        <v>215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">
        <v>216</v>
      </c>
      <c r="S105" t="s">
        <v>216</v>
      </c>
      <c r="T105">
        <v>1</v>
      </c>
    </row>
    <row r="106" spans="1:20" x14ac:dyDescent="0.25">
      <c r="A106" t="s">
        <v>334</v>
      </c>
      <c r="B106">
        <v>170495748</v>
      </c>
      <c r="C106" s="2">
        <v>45439</v>
      </c>
      <c r="D106" t="s">
        <v>213</v>
      </c>
      <c r="E106" t="s">
        <v>57</v>
      </c>
      <c r="F106" t="s">
        <v>214</v>
      </c>
      <c r="G106" t="s">
        <v>215</v>
      </c>
      <c r="H106">
        <v>10</v>
      </c>
      <c r="I106">
        <v>11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t="s">
        <v>244</v>
      </c>
      <c r="S106" t="s">
        <v>244</v>
      </c>
      <c r="T106">
        <v>0</v>
      </c>
    </row>
    <row r="107" spans="1:20" x14ac:dyDescent="0.25">
      <c r="A107" t="s">
        <v>335</v>
      </c>
      <c r="B107" t="s">
        <v>336</v>
      </c>
      <c r="C107" s="2">
        <v>45434</v>
      </c>
      <c r="D107" t="s">
        <v>213</v>
      </c>
      <c r="E107" t="s">
        <v>247</v>
      </c>
      <c r="F107" t="s">
        <v>248</v>
      </c>
      <c r="G107" t="s">
        <v>215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t="s">
        <v>216</v>
      </c>
      <c r="S107" t="s">
        <v>216</v>
      </c>
      <c r="T107">
        <v>1</v>
      </c>
    </row>
    <row r="108" spans="1:20" x14ac:dyDescent="0.25">
      <c r="A108" t="s">
        <v>337</v>
      </c>
      <c r="B108">
        <v>218494412</v>
      </c>
      <c r="C108" s="2">
        <v>45404</v>
      </c>
      <c r="D108" t="s">
        <v>213</v>
      </c>
      <c r="E108" t="s">
        <v>59</v>
      </c>
      <c r="F108" t="s">
        <v>242</v>
      </c>
      <c r="G108" t="s">
        <v>215</v>
      </c>
      <c r="H108">
        <v>10</v>
      </c>
      <c r="I108">
        <v>11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t="s">
        <v>244</v>
      </c>
      <c r="S108" t="s">
        <v>244</v>
      </c>
      <c r="T108">
        <v>0</v>
      </c>
    </row>
    <row r="109" spans="1:20" x14ac:dyDescent="0.25">
      <c r="A109" t="s">
        <v>338</v>
      </c>
      <c r="B109">
        <v>220157962</v>
      </c>
      <c r="C109" s="2">
        <v>45404</v>
      </c>
      <c r="D109" t="s">
        <v>213</v>
      </c>
      <c r="E109" t="s">
        <v>58</v>
      </c>
      <c r="F109" t="s">
        <v>233</v>
      </c>
      <c r="G109" t="s">
        <v>215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">
        <v>216</v>
      </c>
      <c r="S109" t="s">
        <v>216</v>
      </c>
      <c r="T109">
        <v>1</v>
      </c>
    </row>
    <row r="110" spans="1:20" x14ac:dyDescent="0.25">
      <c r="A110" t="s">
        <v>339</v>
      </c>
      <c r="B110" t="s">
        <v>340</v>
      </c>
      <c r="C110" s="2">
        <v>45397</v>
      </c>
      <c r="D110" t="s">
        <v>213</v>
      </c>
      <c r="E110" t="s">
        <v>57</v>
      </c>
      <c r="F110" t="s">
        <v>214</v>
      </c>
      <c r="G110" t="s">
        <v>215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t="s">
        <v>216</v>
      </c>
      <c r="S110" t="s">
        <v>216</v>
      </c>
      <c r="T110">
        <v>1</v>
      </c>
    </row>
    <row r="111" spans="1:20" x14ac:dyDescent="0.25">
      <c r="A111" t="s">
        <v>341</v>
      </c>
      <c r="B111">
        <v>187654173</v>
      </c>
      <c r="C111" s="2">
        <v>45364</v>
      </c>
      <c r="D111" t="s">
        <v>213</v>
      </c>
      <c r="E111" t="s">
        <v>58</v>
      </c>
      <c r="F111" t="s">
        <v>233</v>
      </c>
      <c r="G111" t="s">
        <v>215</v>
      </c>
      <c r="H111">
        <v>3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244</v>
      </c>
      <c r="S111" t="s">
        <v>216</v>
      </c>
      <c r="T111">
        <v>0.5</v>
      </c>
    </row>
    <row r="112" spans="1:20" x14ac:dyDescent="0.25">
      <c r="A112" t="s">
        <v>342</v>
      </c>
      <c r="B112">
        <v>205963782</v>
      </c>
      <c r="C112" s="2">
        <v>45364</v>
      </c>
      <c r="D112" t="s">
        <v>213</v>
      </c>
      <c r="E112" t="s">
        <v>247</v>
      </c>
      <c r="F112" t="s">
        <v>248</v>
      </c>
      <c r="G112" t="s">
        <v>215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t="s">
        <v>216</v>
      </c>
      <c r="S112" t="s">
        <v>216</v>
      </c>
      <c r="T112">
        <v>1</v>
      </c>
    </row>
    <row r="113" spans="1:20" x14ac:dyDescent="0.25">
      <c r="A113" t="s">
        <v>343</v>
      </c>
      <c r="B113">
        <v>134386207</v>
      </c>
      <c r="C113" s="2">
        <v>45334</v>
      </c>
      <c r="D113" t="s">
        <v>213</v>
      </c>
      <c r="E113" t="s">
        <v>247</v>
      </c>
      <c r="F113" t="s">
        <v>248</v>
      </c>
      <c r="G113" t="s">
        <v>215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t="s">
        <v>216</v>
      </c>
      <c r="S113" t="s">
        <v>216</v>
      </c>
      <c r="T113">
        <v>1</v>
      </c>
    </row>
    <row r="114" spans="1:20" x14ac:dyDescent="0.25">
      <c r="A114" t="s">
        <v>344</v>
      </c>
      <c r="B114">
        <v>182006084</v>
      </c>
      <c r="C114" s="2">
        <v>45327</v>
      </c>
      <c r="D114" t="s">
        <v>213</v>
      </c>
      <c r="E114" t="s">
        <v>57</v>
      </c>
      <c r="F114" t="s">
        <v>214</v>
      </c>
      <c r="G114" t="s">
        <v>215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216</v>
      </c>
      <c r="S114" t="s">
        <v>216</v>
      </c>
      <c r="T114">
        <v>1</v>
      </c>
    </row>
    <row r="115" spans="1:20" x14ac:dyDescent="0.25">
      <c r="A115" t="s">
        <v>345</v>
      </c>
      <c r="B115">
        <v>203446926</v>
      </c>
      <c r="C115" s="2">
        <v>45306</v>
      </c>
      <c r="D115" t="s">
        <v>213</v>
      </c>
      <c r="E115" t="s">
        <v>57</v>
      </c>
      <c r="F115" t="s">
        <v>327</v>
      </c>
      <c r="G115" t="s">
        <v>215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t="s">
        <v>216</v>
      </c>
      <c r="S115" t="s">
        <v>216</v>
      </c>
      <c r="T115">
        <v>1</v>
      </c>
    </row>
    <row r="116" spans="1:20" x14ac:dyDescent="0.25">
      <c r="A116" t="s">
        <v>346</v>
      </c>
      <c r="B116">
        <v>145442532</v>
      </c>
      <c r="C116" s="2">
        <v>45293</v>
      </c>
      <c r="D116" t="s">
        <v>213</v>
      </c>
      <c r="E116" t="s">
        <v>57</v>
      </c>
      <c r="F116" t="s">
        <v>276</v>
      </c>
      <c r="G116" t="s">
        <v>215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t="s">
        <v>216</v>
      </c>
      <c r="S116" t="s">
        <v>216</v>
      </c>
      <c r="T116">
        <v>1</v>
      </c>
    </row>
    <row r="117" spans="1:20" x14ac:dyDescent="0.25">
      <c r="A117" t="s">
        <v>106</v>
      </c>
      <c r="B117">
        <v>201183677</v>
      </c>
      <c r="C117" s="2">
        <v>45293</v>
      </c>
      <c r="D117" t="s">
        <v>213</v>
      </c>
      <c r="E117" t="s">
        <v>57</v>
      </c>
      <c r="F117" t="s">
        <v>232</v>
      </c>
      <c r="G117" t="s">
        <v>215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1</v>
      </c>
      <c r="Q117">
        <v>1</v>
      </c>
      <c r="R117" t="s">
        <v>216</v>
      </c>
      <c r="S117" t="s">
        <v>216</v>
      </c>
      <c r="T117">
        <v>1</v>
      </c>
    </row>
    <row r="118" spans="1:20" x14ac:dyDescent="0.25">
      <c r="A118" t="s">
        <v>107</v>
      </c>
      <c r="B118">
        <v>205804048</v>
      </c>
      <c r="C118" s="2">
        <v>45264</v>
      </c>
      <c r="D118" t="s">
        <v>213</v>
      </c>
      <c r="E118" t="s">
        <v>58</v>
      </c>
      <c r="F118" t="s">
        <v>233</v>
      </c>
      <c r="G118" t="s">
        <v>215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5</v>
      </c>
      <c r="O118">
        <v>3</v>
      </c>
      <c r="P118">
        <v>0</v>
      </c>
      <c r="Q118">
        <v>1</v>
      </c>
      <c r="R118" t="s">
        <v>244</v>
      </c>
      <c r="S118" t="s">
        <v>244</v>
      </c>
      <c r="T118">
        <v>0</v>
      </c>
    </row>
    <row r="119" spans="1:20" x14ac:dyDescent="0.25">
      <c r="A119" t="s">
        <v>347</v>
      </c>
      <c r="B119">
        <v>153878838</v>
      </c>
      <c r="C119" s="2">
        <v>45257</v>
      </c>
      <c r="D119" t="s">
        <v>213</v>
      </c>
      <c r="E119" t="s">
        <v>57</v>
      </c>
      <c r="F119" t="s">
        <v>232</v>
      </c>
      <c r="G119" t="s">
        <v>215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 t="s">
        <v>216</v>
      </c>
      <c r="S119" t="s">
        <v>216</v>
      </c>
      <c r="T119">
        <v>1</v>
      </c>
    </row>
    <row r="120" spans="1:20" x14ac:dyDescent="0.25">
      <c r="A120" t="s">
        <v>348</v>
      </c>
      <c r="B120" t="s">
        <v>349</v>
      </c>
      <c r="C120" s="2">
        <v>45257</v>
      </c>
      <c r="D120" t="s">
        <v>213</v>
      </c>
      <c r="E120" t="s">
        <v>59</v>
      </c>
      <c r="F120" t="s">
        <v>266</v>
      </c>
      <c r="G120" t="s">
        <v>215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t="s">
        <v>216</v>
      </c>
      <c r="S120" t="s">
        <v>216</v>
      </c>
      <c r="T120">
        <v>1</v>
      </c>
    </row>
    <row r="121" spans="1:20" x14ac:dyDescent="0.25">
      <c r="A121" t="s">
        <v>350</v>
      </c>
      <c r="B121">
        <v>203294352</v>
      </c>
      <c r="C121" s="2">
        <v>45229</v>
      </c>
      <c r="D121" t="s">
        <v>213</v>
      </c>
      <c r="E121" t="s">
        <v>60</v>
      </c>
      <c r="F121" t="s">
        <v>220</v>
      </c>
      <c r="G121" t="s">
        <v>215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 t="s">
        <v>216</v>
      </c>
      <c r="S121" t="s">
        <v>216</v>
      </c>
      <c r="T121">
        <v>1</v>
      </c>
    </row>
    <row r="122" spans="1:20" x14ac:dyDescent="0.25">
      <c r="A122" t="s">
        <v>351</v>
      </c>
      <c r="B122" t="s">
        <v>16</v>
      </c>
      <c r="C122" s="2">
        <v>45215</v>
      </c>
      <c r="D122" t="s">
        <v>213</v>
      </c>
      <c r="E122" t="s">
        <v>59</v>
      </c>
      <c r="F122" t="s">
        <v>293</v>
      </c>
      <c r="G122" t="s">
        <v>215</v>
      </c>
      <c r="H122">
        <v>0</v>
      </c>
      <c r="I122">
        <v>4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3</v>
      </c>
      <c r="P122">
        <v>0</v>
      </c>
      <c r="Q122">
        <v>0</v>
      </c>
      <c r="R122" t="s">
        <v>216</v>
      </c>
      <c r="S122" t="s">
        <v>244</v>
      </c>
      <c r="T122">
        <v>0.5</v>
      </c>
    </row>
    <row r="123" spans="1:20" x14ac:dyDescent="0.25">
      <c r="A123" t="s">
        <v>86</v>
      </c>
      <c r="B123">
        <v>159232301</v>
      </c>
      <c r="C123" s="2">
        <v>45180</v>
      </c>
      <c r="D123" t="s">
        <v>213</v>
      </c>
      <c r="E123" t="s">
        <v>57</v>
      </c>
      <c r="F123" t="s">
        <v>214</v>
      </c>
      <c r="G123" t="s">
        <v>215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0</v>
      </c>
      <c r="R123" t="s">
        <v>216</v>
      </c>
      <c r="S123" t="s">
        <v>216</v>
      </c>
      <c r="T123">
        <v>1</v>
      </c>
    </row>
    <row r="124" spans="1:20" x14ac:dyDescent="0.25">
      <c r="A124" t="s">
        <v>352</v>
      </c>
      <c r="B124">
        <v>155062851</v>
      </c>
      <c r="C124" s="2">
        <v>45173</v>
      </c>
      <c r="D124" t="s">
        <v>213</v>
      </c>
      <c r="E124" t="s">
        <v>57</v>
      </c>
      <c r="F124" t="s">
        <v>327</v>
      </c>
      <c r="G124" t="s">
        <v>224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t="s">
        <v>216</v>
      </c>
      <c r="S124" t="s">
        <v>216</v>
      </c>
      <c r="T124">
        <v>1</v>
      </c>
    </row>
    <row r="125" spans="1:20" x14ac:dyDescent="0.25">
      <c r="A125" t="s">
        <v>92</v>
      </c>
      <c r="B125">
        <v>169142084</v>
      </c>
      <c r="C125" s="2">
        <v>45173</v>
      </c>
      <c r="D125" t="s">
        <v>213</v>
      </c>
      <c r="E125" t="s">
        <v>57</v>
      </c>
      <c r="F125" t="s">
        <v>276</v>
      </c>
      <c r="G125" t="s">
        <v>215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0</v>
      </c>
      <c r="R125" t="s">
        <v>216</v>
      </c>
      <c r="S125" t="s">
        <v>216</v>
      </c>
      <c r="T125">
        <v>1</v>
      </c>
    </row>
    <row r="126" spans="1:20" x14ac:dyDescent="0.25">
      <c r="A126" t="s">
        <v>84</v>
      </c>
      <c r="B126">
        <v>154731989</v>
      </c>
      <c r="C126" s="2">
        <v>45138</v>
      </c>
      <c r="D126" t="s">
        <v>213</v>
      </c>
      <c r="E126" t="s">
        <v>57</v>
      </c>
      <c r="F126" t="s">
        <v>214</v>
      </c>
      <c r="G126" t="s">
        <v>215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2</v>
      </c>
      <c r="R126" t="s">
        <v>216</v>
      </c>
      <c r="S126" t="s">
        <v>216</v>
      </c>
      <c r="T126">
        <v>1</v>
      </c>
    </row>
    <row r="127" spans="1:20" x14ac:dyDescent="0.25">
      <c r="A127" t="s">
        <v>353</v>
      </c>
      <c r="B127">
        <v>153577781</v>
      </c>
      <c r="C127" s="2">
        <v>45104</v>
      </c>
      <c r="D127" t="s">
        <v>213</v>
      </c>
      <c r="E127" t="s">
        <v>57</v>
      </c>
      <c r="F127" t="s">
        <v>333</v>
      </c>
      <c r="G127" t="s">
        <v>215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 t="s">
        <v>216</v>
      </c>
      <c r="S127" t="s">
        <v>216</v>
      </c>
      <c r="T127">
        <v>1</v>
      </c>
    </row>
    <row r="128" spans="1:20" x14ac:dyDescent="0.25">
      <c r="A128" t="s">
        <v>102</v>
      </c>
      <c r="B128">
        <v>187957753</v>
      </c>
      <c r="C128" s="2">
        <v>45096</v>
      </c>
      <c r="D128" t="s">
        <v>213</v>
      </c>
      <c r="E128" t="s">
        <v>57</v>
      </c>
      <c r="F128" t="s">
        <v>214</v>
      </c>
      <c r="G128" t="s">
        <v>215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 t="s">
        <v>216</v>
      </c>
      <c r="S128" t="s">
        <v>216</v>
      </c>
      <c r="T128">
        <v>1</v>
      </c>
    </row>
    <row r="129" spans="1:20" x14ac:dyDescent="0.25">
      <c r="A129" t="s">
        <v>354</v>
      </c>
      <c r="B129">
        <v>172508154</v>
      </c>
      <c r="C129" s="2">
        <v>45048</v>
      </c>
      <c r="D129" t="s">
        <v>213</v>
      </c>
      <c r="E129" t="s">
        <v>57</v>
      </c>
      <c r="F129" t="s">
        <v>243</v>
      </c>
      <c r="G129" t="s">
        <v>215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 t="s">
        <v>216</v>
      </c>
      <c r="S129" t="s">
        <v>216</v>
      </c>
      <c r="T129">
        <v>1</v>
      </c>
    </row>
    <row r="130" spans="1:20" x14ac:dyDescent="0.25">
      <c r="A130" t="s">
        <v>355</v>
      </c>
      <c r="B130">
        <v>192350166</v>
      </c>
      <c r="C130" s="2">
        <v>45019</v>
      </c>
      <c r="D130" t="s">
        <v>213</v>
      </c>
      <c r="E130" t="s">
        <v>58</v>
      </c>
      <c r="F130" t="s">
        <v>233</v>
      </c>
      <c r="G130" t="s">
        <v>215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t="s">
        <v>216</v>
      </c>
      <c r="S130" t="s">
        <v>216</v>
      </c>
      <c r="T130">
        <v>1</v>
      </c>
    </row>
    <row r="131" spans="1:20" x14ac:dyDescent="0.25">
      <c r="A131" t="s">
        <v>356</v>
      </c>
      <c r="B131">
        <v>269542497</v>
      </c>
      <c r="C131" s="2">
        <v>45012</v>
      </c>
      <c r="D131" t="s">
        <v>213</v>
      </c>
      <c r="E131" t="s">
        <v>59</v>
      </c>
      <c r="F131" t="s">
        <v>236</v>
      </c>
      <c r="G131" t="s">
        <v>215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t="s">
        <v>216</v>
      </c>
      <c r="S131" t="s">
        <v>216</v>
      </c>
      <c r="T131">
        <v>1</v>
      </c>
    </row>
    <row r="132" spans="1:20" x14ac:dyDescent="0.25">
      <c r="A132" t="s">
        <v>357</v>
      </c>
      <c r="B132">
        <v>274066415</v>
      </c>
      <c r="C132" s="2">
        <v>44977</v>
      </c>
      <c r="D132" t="s">
        <v>213</v>
      </c>
      <c r="E132" t="s">
        <v>57</v>
      </c>
      <c r="F132" t="s">
        <v>232</v>
      </c>
      <c r="G132" t="s">
        <v>215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216</v>
      </c>
      <c r="S132" t="s">
        <v>216</v>
      </c>
      <c r="T132">
        <v>1</v>
      </c>
    </row>
    <row r="133" spans="1:20" x14ac:dyDescent="0.25">
      <c r="A133" t="s">
        <v>20</v>
      </c>
      <c r="B133">
        <v>159344169</v>
      </c>
      <c r="C133" s="2">
        <v>44949</v>
      </c>
      <c r="D133" t="s">
        <v>213</v>
      </c>
      <c r="E133" t="s">
        <v>57</v>
      </c>
      <c r="F133" t="s">
        <v>214</v>
      </c>
      <c r="G133" t="s">
        <v>215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1</v>
      </c>
      <c r="Q133">
        <v>0</v>
      </c>
      <c r="R133" t="s">
        <v>216</v>
      </c>
      <c r="S133" t="s">
        <v>244</v>
      </c>
      <c r="T133">
        <v>0.5</v>
      </c>
    </row>
    <row r="134" spans="1:20" x14ac:dyDescent="0.25">
      <c r="A134" t="s">
        <v>358</v>
      </c>
      <c r="B134">
        <v>188797997</v>
      </c>
      <c r="C134" s="2">
        <v>44929</v>
      </c>
      <c r="D134" t="s">
        <v>213</v>
      </c>
      <c r="E134" t="s">
        <v>58</v>
      </c>
      <c r="F134" t="s">
        <v>359</v>
      </c>
      <c r="G134" t="s">
        <v>215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216</v>
      </c>
      <c r="S134" t="s">
        <v>216</v>
      </c>
      <c r="T134">
        <v>1</v>
      </c>
    </row>
    <row r="135" spans="1:20" x14ac:dyDescent="0.25">
      <c r="A135" t="s">
        <v>360</v>
      </c>
      <c r="B135">
        <v>157939505</v>
      </c>
      <c r="C135" s="2">
        <v>44900</v>
      </c>
      <c r="D135" t="s">
        <v>213</v>
      </c>
      <c r="E135" t="s">
        <v>57</v>
      </c>
      <c r="F135" t="s">
        <v>276</v>
      </c>
      <c r="G135" t="s">
        <v>215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216</v>
      </c>
      <c r="S135" t="s">
        <v>216</v>
      </c>
      <c r="T135">
        <v>1</v>
      </c>
    </row>
    <row r="136" spans="1:20" x14ac:dyDescent="0.25">
      <c r="A136" t="s">
        <v>93</v>
      </c>
      <c r="B136">
        <v>169322716</v>
      </c>
      <c r="C136" s="2">
        <v>44900</v>
      </c>
      <c r="D136" t="s">
        <v>213</v>
      </c>
      <c r="E136" t="s">
        <v>57</v>
      </c>
      <c r="F136" t="s">
        <v>214</v>
      </c>
      <c r="G136" t="s">
        <v>215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 t="s">
        <v>216</v>
      </c>
      <c r="S136" t="s">
        <v>216</v>
      </c>
      <c r="T136">
        <v>1</v>
      </c>
    </row>
    <row r="137" spans="1:20" x14ac:dyDescent="0.25">
      <c r="A137" t="s">
        <v>361</v>
      </c>
      <c r="B137">
        <v>195636214</v>
      </c>
      <c r="C137" s="2">
        <v>44858</v>
      </c>
      <c r="D137" t="s">
        <v>213</v>
      </c>
      <c r="E137" t="s">
        <v>57</v>
      </c>
      <c r="F137" t="s">
        <v>214</v>
      </c>
      <c r="G137" t="s">
        <v>215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 t="s">
        <v>216</v>
      </c>
      <c r="S137" t="s">
        <v>216</v>
      </c>
      <c r="T137">
        <v>1</v>
      </c>
    </row>
    <row r="138" spans="1:20" x14ac:dyDescent="0.25">
      <c r="A138" t="s">
        <v>362</v>
      </c>
      <c r="B138">
        <v>170231589</v>
      </c>
      <c r="C138" s="2">
        <v>44743</v>
      </c>
      <c r="D138" t="s">
        <v>213</v>
      </c>
      <c r="E138" t="s">
        <v>247</v>
      </c>
      <c r="F138" t="s">
        <v>248</v>
      </c>
      <c r="G138" t="s">
        <v>215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">
        <v>216</v>
      </c>
      <c r="S138" t="s">
        <v>216</v>
      </c>
      <c r="T138">
        <v>1</v>
      </c>
    </row>
    <row r="139" spans="1:20" x14ac:dyDescent="0.25">
      <c r="A139" t="s">
        <v>363</v>
      </c>
      <c r="B139">
        <v>194995903</v>
      </c>
      <c r="C139" s="2">
        <v>44725</v>
      </c>
      <c r="D139" t="s">
        <v>213</v>
      </c>
      <c r="E139" t="s">
        <v>59</v>
      </c>
      <c r="F139" t="s">
        <v>229</v>
      </c>
      <c r="G139" t="s">
        <v>215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0</v>
      </c>
      <c r="Q139">
        <v>0</v>
      </c>
      <c r="R139" t="s">
        <v>216</v>
      </c>
      <c r="S139" t="s">
        <v>216</v>
      </c>
      <c r="T139">
        <v>1</v>
      </c>
    </row>
    <row r="140" spans="1:20" x14ac:dyDescent="0.25">
      <c r="A140" t="s">
        <v>364</v>
      </c>
      <c r="B140">
        <v>205808078</v>
      </c>
      <c r="C140" s="2">
        <v>44718</v>
      </c>
      <c r="D140" t="s">
        <v>213</v>
      </c>
      <c r="E140" t="s">
        <v>59</v>
      </c>
      <c r="F140" t="s">
        <v>293</v>
      </c>
      <c r="G140" t="s">
        <v>215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3</v>
      </c>
      <c r="O140">
        <v>4</v>
      </c>
      <c r="P140">
        <v>0</v>
      </c>
      <c r="Q140">
        <v>0</v>
      </c>
      <c r="R140" t="s">
        <v>244</v>
      </c>
      <c r="S140" t="s">
        <v>244</v>
      </c>
      <c r="T140">
        <v>0</v>
      </c>
    </row>
    <row r="141" spans="1:20" x14ac:dyDescent="0.25">
      <c r="A141" t="s">
        <v>365</v>
      </c>
      <c r="B141">
        <v>215309533</v>
      </c>
      <c r="C141" s="2">
        <v>44718</v>
      </c>
      <c r="D141" t="s">
        <v>213</v>
      </c>
      <c r="E141" t="s">
        <v>59</v>
      </c>
      <c r="F141" t="s">
        <v>266</v>
      </c>
      <c r="G141" t="s">
        <v>215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4</v>
      </c>
      <c r="O141">
        <v>6</v>
      </c>
      <c r="P141">
        <v>0</v>
      </c>
      <c r="Q141">
        <v>0</v>
      </c>
      <c r="R141" t="s">
        <v>244</v>
      </c>
      <c r="S141" t="s">
        <v>244</v>
      </c>
      <c r="T141">
        <v>0</v>
      </c>
    </row>
    <row r="142" spans="1:20" x14ac:dyDescent="0.25">
      <c r="A142" t="s">
        <v>366</v>
      </c>
      <c r="B142">
        <v>256424460</v>
      </c>
      <c r="C142" s="2">
        <v>44718</v>
      </c>
      <c r="D142" t="s">
        <v>213</v>
      </c>
      <c r="E142" t="s">
        <v>59</v>
      </c>
      <c r="F142" t="s">
        <v>266</v>
      </c>
      <c r="G142" t="s">
        <v>215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216</v>
      </c>
      <c r="S142" t="s">
        <v>216</v>
      </c>
      <c r="T142">
        <v>1</v>
      </c>
    </row>
    <row r="143" spans="1:20" x14ac:dyDescent="0.25">
      <c r="A143" t="s">
        <v>367</v>
      </c>
      <c r="B143">
        <v>196486720</v>
      </c>
      <c r="C143" s="2">
        <v>44704</v>
      </c>
      <c r="D143" t="s">
        <v>213</v>
      </c>
      <c r="E143" t="s">
        <v>59</v>
      </c>
      <c r="F143" t="s">
        <v>293</v>
      </c>
      <c r="G143" t="s">
        <v>215</v>
      </c>
      <c r="H143">
        <v>10</v>
      </c>
      <c r="I143">
        <v>11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244</v>
      </c>
      <c r="S143" t="s">
        <v>244</v>
      </c>
      <c r="T143">
        <v>0</v>
      </c>
    </row>
    <row r="144" spans="1:20" x14ac:dyDescent="0.25">
      <c r="A144" t="s">
        <v>368</v>
      </c>
      <c r="B144">
        <v>201626455</v>
      </c>
      <c r="C144" s="2">
        <v>44676</v>
      </c>
      <c r="D144" t="s">
        <v>213</v>
      </c>
      <c r="E144" t="s">
        <v>59</v>
      </c>
      <c r="F144" t="s">
        <v>238</v>
      </c>
      <c r="G144" t="s">
        <v>215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4</v>
      </c>
      <c r="O144">
        <v>3</v>
      </c>
      <c r="P144">
        <v>0</v>
      </c>
      <c r="Q144">
        <v>0</v>
      </c>
      <c r="R144" t="s">
        <v>244</v>
      </c>
      <c r="S144" t="s">
        <v>244</v>
      </c>
      <c r="T144">
        <v>0</v>
      </c>
    </row>
    <row r="145" spans="1:20" x14ac:dyDescent="0.25">
      <c r="A145" t="s">
        <v>369</v>
      </c>
      <c r="B145">
        <v>278077055</v>
      </c>
      <c r="C145" s="2">
        <v>44676</v>
      </c>
      <c r="D145" t="s">
        <v>213</v>
      </c>
      <c r="E145" t="s">
        <v>59</v>
      </c>
      <c r="F145" t="s">
        <v>236</v>
      </c>
      <c r="G145" t="s">
        <v>215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216</v>
      </c>
      <c r="S145" t="s">
        <v>216</v>
      </c>
      <c r="T145">
        <v>1</v>
      </c>
    </row>
    <row r="146" spans="1:20" x14ac:dyDescent="0.25">
      <c r="A146" t="s">
        <v>370</v>
      </c>
      <c r="B146">
        <v>183325205</v>
      </c>
      <c r="C146" s="2">
        <v>44669</v>
      </c>
      <c r="D146" t="s">
        <v>213</v>
      </c>
      <c r="E146" t="s">
        <v>371</v>
      </c>
      <c r="F146" t="s">
        <v>229</v>
      </c>
      <c r="G146" t="s">
        <v>215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216</v>
      </c>
      <c r="S146" t="s">
        <v>216</v>
      </c>
      <c r="T146">
        <v>1</v>
      </c>
    </row>
    <row r="147" spans="1:20" x14ac:dyDescent="0.25">
      <c r="A147" t="s">
        <v>372</v>
      </c>
      <c r="B147">
        <v>197927445</v>
      </c>
      <c r="C147" s="2">
        <v>44662</v>
      </c>
      <c r="D147" t="s">
        <v>213</v>
      </c>
      <c r="E147" t="s">
        <v>59</v>
      </c>
      <c r="F147" t="s">
        <v>236</v>
      </c>
      <c r="G147" t="s">
        <v>215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216</v>
      </c>
      <c r="S147" t="s">
        <v>216</v>
      </c>
      <c r="T147">
        <v>1</v>
      </c>
    </row>
    <row r="148" spans="1:20" x14ac:dyDescent="0.25">
      <c r="A148" t="s">
        <v>373</v>
      </c>
      <c r="B148">
        <v>139210727</v>
      </c>
      <c r="C148" s="2">
        <v>44641</v>
      </c>
      <c r="D148" t="s">
        <v>213</v>
      </c>
      <c r="E148" t="s">
        <v>57</v>
      </c>
      <c r="F148" t="s">
        <v>286</v>
      </c>
      <c r="G148" t="s">
        <v>215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216</v>
      </c>
      <c r="S148" t="s">
        <v>216</v>
      </c>
      <c r="T148">
        <v>1</v>
      </c>
    </row>
    <row r="149" spans="1:20" x14ac:dyDescent="0.25">
      <c r="A149" t="s">
        <v>374</v>
      </c>
      <c r="B149" t="s">
        <v>375</v>
      </c>
      <c r="C149" s="2">
        <v>44641</v>
      </c>
      <c r="D149" t="s">
        <v>213</v>
      </c>
      <c r="E149" t="s">
        <v>57</v>
      </c>
      <c r="F149" t="s">
        <v>232</v>
      </c>
      <c r="G149" t="s">
        <v>215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216</v>
      </c>
      <c r="S149" t="s">
        <v>216</v>
      </c>
      <c r="T149">
        <v>1</v>
      </c>
    </row>
    <row r="150" spans="1:20" x14ac:dyDescent="0.25">
      <c r="A150" t="s">
        <v>75</v>
      </c>
      <c r="B150">
        <v>126341598</v>
      </c>
      <c r="C150" s="2">
        <v>44613</v>
      </c>
      <c r="D150" t="s">
        <v>213</v>
      </c>
      <c r="E150" t="s">
        <v>58</v>
      </c>
      <c r="F150" t="s">
        <v>233</v>
      </c>
      <c r="G150" t="s">
        <v>215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 t="s">
        <v>216</v>
      </c>
      <c r="S150" t="s">
        <v>216</v>
      </c>
      <c r="T150">
        <v>1</v>
      </c>
    </row>
    <row r="151" spans="1:20" x14ac:dyDescent="0.25">
      <c r="A151" t="s">
        <v>376</v>
      </c>
      <c r="B151">
        <v>201913616</v>
      </c>
      <c r="C151" s="2">
        <v>44593</v>
      </c>
      <c r="D151" t="s">
        <v>213</v>
      </c>
      <c r="E151" t="s">
        <v>59</v>
      </c>
      <c r="F151" t="s">
        <v>266</v>
      </c>
      <c r="G151" t="s">
        <v>215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2</v>
      </c>
      <c r="P151">
        <v>0</v>
      </c>
      <c r="Q151">
        <v>0</v>
      </c>
      <c r="R151" t="s">
        <v>216</v>
      </c>
      <c r="S151" t="s">
        <v>216</v>
      </c>
      <c r="T151">
        <v>1</v>
      </c>
    </row>
    <row r="152" spans="1:20" x14ac:dyDescent="0.25">
      <c r="A152" t="s">
        <v>377</v>
      </c>
      <c r="B152">
        <v>158229838</v>
      </c>
      <c r="C152" s="2">
        <v>44578</v>
      </c>
      <c r="D152" t="s">
        <v>213</v>
      </c>
      <c r="E152" t="s">
        <v>57</v>
      </c>
      <c r="F152" t="s">
        <v>378</v>
      </c>
      <c r="G152" t="s">
        <v>215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216</v>
      </c>
      <c r="S152" t="s">
        <v>216</v>
      </c>
      <c r="T152">
        <v>1</v>
      </c>
    </row>
    <row r="153" spans="1:20" x14ac:dyDescent="0.25">
      <c r="A153" t="s">
        <v>379</v>
      </c>
      <c r="B153">
        <v>107806466</v>
      </c>
      <c r="C153" s="2">
        <v>44564</v>
      </c>
      <c r="D153" t="s">
        <v>213</v>
      </c>
      <c r="E153" t="s">
        <v>188</v>
      </c>
      <c r="F153" t="s">
        <v>250</v>
      </c>
      <c r="G153" t="s">
        <v>215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216</v>
      </c>
      <c r="S153" t="s">
        <v>216</v>
      </c>
      <c r="T153">
        <v>1</v>
      </c>
    </row>
    <row r="154" spans="1:20" x14ac:dyDescent="0.25">
      <c r="A154" t="s">
        <v>380</v>
      </c>
      <c r="B154" t="s">
        <v>186</v>
      </c>
      <c r="C154" s="2">
        <v>44536</v>
      </c>
      <c r="D154" t="s">
        <v>213</v>
      </c>
      <c r="E154" t="s">
        <v>58</v>
      </c>
      <c r="F154" t="s">
        <v>233</v>
      </c>
      <c r="G154" t="s">
        <v>215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 t="s">
        <v>216</v>
      </c>
      <c r="S154" t="s">
        <v>216</v>
      </c>
      <c r="T154">
        <v>1</v>
      </c>
    </row>
    <row r="155" spans="1:20" x14ac:dyDescent="0.25">
      <c r="A155" t="s">
        <v>381</v>
      </c>
      <c r="B155">
        <v>256248786</v>
      </c>
      <c r="C155" s="2">
        <v>44536</v>
      </c>
      <c r="D155" t="s">
        <v>213</v>
      </c>
      <c r="E155" t="s">
        <v>188</v>
      </c>
      <c r="F155" t="s">
        <v>250</v>
      </c>
      <c r="G155" t="s">
        <v>215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 t="s">
        <v>216</v>
      </c>
      <c r="S155" t="s">
        <v>216</v>
      </c>
      <c r="T155">
        <v>1</v>
      </c>
    </row>
    <row r="156" spans="1:20" x14ac:dyDescent="0.25">
      <c r="A156" t="s">
        <v>382</v>
      </c>
      <c r="B156">
        <v>266822235</v>
      </c>
      <c r="C156" s="2">
        <v>44522</v>
      </c>
      <c r="D156" t="s">
        <v>213</v>
      </c>
      <c r="E156" t="s">
        <v>57</v>
      </c>
      <c r="F156" t="s">
        <v>232</v>
      </c>
      <c r="G156" t="s">
        <v>215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216</v>
      </c>
      <c r="S156" t="s">
        <v>216</v>
      </c>
      <c r="T156">
        <v>1</v>
      </c>
    </row>
    <row r="157" spans="1:20" x14ac:dyDescent="0.25">
      <c r="A157" t="s">
        <v>383</v>
      </c>
      <c r="B157">
        <v>204649022</v>
      </c>
      <c r="C157" s="2">
        <v>44502</v>
      </c>
      <c r="D157" t="s">
        <v>213</v>
      </c>
      <c r="E157" t="s">
        <v>59</v>
      </c>
      <c r="F157" t="s">
        <v>293</v>
      </c>
      <c r="G157" t="s">
        <v>215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 t="s">
        <v>216</v>
      </c>
      <c r="S157" t="s">
        <v>216</v>
      </c>
      <c r="T157">
        <v>1</v>
      </c>
    </row>
    <row r="158" spans="1:20" x14ac:dyDescent="0.25">
      <c r="A158" t="s">
        <v>384</v>
      </c>
      <c r="B158">
        <v>180277935</v>
      </c>
      <c r="C158" s="2">
        <v>44459</v>
      </c>
      <c r="D158" t="s">
        <v>213</v>
      </c>
      <c r="E158" t="s">
        <v>57</v>
      </c>
      <c r="F158" t="s">
        <v>276</v>
      </c>
      <c r="G158" t="s">
        <v>215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216</v>
      </c>
      <c r="S158" t="s">
        <v>216</v>
      </c>
      <c r="T158">
        <v>1</v>
      </c>
    </row>
    <row r="159" spans="1:20" x14ac:dyDescent="0.25">
      <c r="A159" t="s">
        <v>385</v>
      </c>
      <c r="B159">
        <v>189277555</v>
      </c>
      <c r="C159" s="2">
        <v>44459</v>
      </c>
      <c r="D159" t="s">
        <v>213</v>
      </c>
      <c r="E159" t="s">
        <v>191</v>
      </c>
      <c r="F159" t="s">
        <v>248</v>
      </c>
      <c r="G159" t="s">
        <v>215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3</v>
      </c>
      <c r="P159">
        <v>0</v>
      </c>
      <c r="Q159">
        <v>0</v>
      </c>
      <c r="R159" t="s">
        <v>216</v>
      </c>
      <c r="S159" t="s">
        <v>244</v>
      </c>
      <c r="T159">
        <v>0.5</v>
      </c>
    </row>
    <row r="160" spans="1:20" x14ac:dyDescent="0.25">
      <c r="A160" t="s">
        <v>386</v>
      </c>
      <c r="B160">
        <v>105000251</v>
      </c>
      <c r="C160" s="2">
        <v>44445</v>
      </c>
      <c r="D160" t="s">
        <v>213</v>
      </c>
      <c r="E160" t="s">
        <v>57</v>
      </c>
      <c r="F160" t="s">
        <v>214</v>
      </c>
      <c r="G160" t="s">
        <v>215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216</v>
      </c>
      <c r="S160" t="s">
        <v>216</v>
      </c>
      <c r="T160">
        <v>1</v>
      </c>
    </row>
    <row r="161" spans="1:20" x14ac:dyDescent="0.25">
      <c r="A161" t="s">
        <v>112</v>
      </c>
      <c r="B161">
        <v>254457477</v>
      </c>
      <c r="C161" s="2">
        <v>44431</v>
      </c>
      <c r="D161" t="s">
        <v>213</v>
      </c>
      <c r="E161" t="s">
        <v>57</v>
      </c>
      <c r="F161" t="s">
        <v>232</v>
      </c>
      <c r="G161" t="s">
        <v>215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  <c r="Q161">
        <v>2</v>
      </c>
      <c r="R161" t="s">
        <v>216</v>
      </c>
      <c r="S161" t="s">
        <v>216</v>
      </c>
      <c r="T161">
        <v>1</v>
      </c>
    </row>
    <row r="162" spans="1:20" x14ac:dyDescent="0.25">
      <c r="A162" t="s">
        <v>387</v>
      </c>
      <c r="B162">
        <v>261402874</v>
      </c>
      <c r="C162" s="2">
        <v>44418</v>
      </c>
      <c r="D162" t="s">
        <v>213</v>
      </c>
      <c r="E162" t="s">
        <v>58</v>
      </c>
      <c r="F162" t="s">
        <v>359</v>
      </c>
      <c r="G162" t="s">
        <v>215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216</v>
      </c>
      <c r="S162" t="s">
        <v>216</v>
      </c>
      <c r="T162">
        <v>1</v>
      </c>
    </row>
    <row r="163" spans="1:20" x14ac:dyDescent="0.25">
      <c r="A163" t="s">
        <v>388</v>
      </c>
      <c r="B163">
        <v>118510410</v>
      </c>
      <c r="C163" s="2">
        <v>44403</v>
      </c>
      <c r="D163" t="s">
        <v>213</v>
      </c>
      <c r="E163" t="s">
        <v>57</v>
      </c>
      <c r="F163" t="s">
        <v>333</v>
      </c>
      <c r="G163" t="s">
        <v>215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216</v>
      </c>
      <c r="S163" t="s">
        <v>216</v>
      </c>
      <c r="T163">
        <v>1</v>
      </c>
    </row>
    <row r="164" spans="1:20" x14ac:dyDescent="0.25">
      <c r="A164" t="s">
        <v>83</v>
      </c>
      <c r="B164">
        <v>154644911</v>
      </c>
      <c r="C164" s="2">
        <v>44361</v>
      </c>
      <c r="D164" t="s">
        <v>213</v>
      </c>
      <c r="E164" t="s">
        <v>57</v>
      </c>
      <c r="F164" t="s">
        <v>214</v>
      </c>
      <c r="G164" t="s">
        <v>215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1</v>
      </c>
      <c r="R164" t="s">
        <v>216</v>
      </c>
      <c r="S164" t="s">
        <v>216</v>
      </c>
      <c r="T164">
        <v>1</v>
      </c>
    </row>
    <row r="165" spans="1:20" x14ac:dyDescent="0.25">
      <c r="A165" t="s">
        <v>108</v>
      </c>
      <c r="B165">
        <v>207290149</v>
      </c>
      <c r="C165" s="2">
        <v>44348</v>
      </c>
      <c r="D165" t="s">
        <v>213</v>
      </c>
      <c r="E165" t="s">
        <v>58</v>
      </c>
      <c r="F165" t="s">
        <v>233</v>
      </c>
      <c r="G165" t="s">
        <v>215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0</v>
      </c>
      <c r="R165" t="s">
        <v>216</v>
      </c>
      <c r="S165" t="s">
        <v>216</v>
      </c>
      <c r="T165">
        <v>1</v>
      </c>
    </row>
    <row r="166" spans="1:20" x14ac:dyDescent="0.25">
      <c r="A166" t="s">
        <v>389</v>
      </c>
      <c r="B166">
        <v>117860965</v>
      </c>
      <c r="C166" s="2">
        <v>44300</v>
      </c>
      <c r="D166" t="s">
        <v>213</v>
      </c>
      <c r="E166" t="s">
        <v>57</v>
      </c>
      <c r="F166" t="s">
        <v>276</v>
      </c>
      <c r="G166" t="s">
        <v>215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216</v>
      </c>
      <c r="S166" t="s">
        <v>216</v>
      </c>
      <c r="T166">
        <v>1</v>
      </c>
    </row>
    <row r="167" spans="1:20" x14ac:dyDescent="0.25">
      <c r="A167" t="s">
        <v>390</v>
      </c>
      <c r="B167">
        <v>199037072</v>
      </c>
      <c r="C167" s="2">
        <v>44252</v>
      </c>
      <c r="D167" t="s">
        <v>213</v>
      </c>
      <c r="E167" t="s">
        <v>57</v>
      </c>
      <c r="F167" t="s">
        <v>232</v>
      </c>
      <c r="G167" t="s">
        <v>215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216</v>
      </c>
      <c r="S167" t="s">
        <v>216</v>
      </c>
      <c r="T167">
        <v>1</v>
      </c>
    </row>
    <row r="168" spans="1:20" x14ac:dyDescent="0.25">
      <c r="A168" t="s">
        <v>391</v>
      </c>
      <c r="B168">
        <v>261696436</v>
      </c>
      <c r="C168" s="2">
        <v>44236</v>
      </c>
      <c r="D168" t="s">
        <v>213</v>
      </c>
      <c r="E168" t="s">
        <v>57</v>
      </c>
      <c r="F168" t="s">
        <v>378</v>
      </c>
      <c r="G168" t="s">
        <v>215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2</v>
      </c>
      <c r="P168">
        <v>0</v>
      </c>
      <c r="Q168">
        <v>0</v>
      </c>
      <c r="R168" t="s">
        <v>216</v>
      </c>
      <c r="S168" t="s">
        <v>216</v>
      </c>
      <c r="T168">
        <v>1</v>
      </c>
    </row>
    <row r="169" spans="1:20" x14ac:dyDescent="0.25">
      <c r="A169" t="s">
        <v>68</v>
      </c>
      <c r="B169">
        <v>107060138</v>
      </c>
      <c r="C169" s="2">
        <v>44200</v>
      </c>
      <c r="D169" t="s">
        <v>213</v>
      </c>
      <c r="E169" t="s">
        <v>57</v>
      </c>
      <c r="F169" t="s">
        <v>214</v>
      </c>
      <c r="G169" t="s">
        <v>215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 t="s">
        <v>216</v>
      </c>
      <c r="S169" t="s">
        <v>216</v>
      </c>
      <c r="T169">
        <v>1</v>
      </c>
    </row>
    <row r="170" spans="1:20" x14ac:dyDescent="0.25">
      <c r="A170" t="s">
        <v>392</v>
      </c>
      <c r="B170">
        <v>122892425</v>
      </c>
      <c r="C170" s="2">
        <v>44179</v>
      </c>
      <c r="D170" t="s">
        <v>213</v>
      </c>
      <c r="E170" t="s">
        <v>57</v>
      </c>
      <c r="F170" t="s">
        <v>333</v>
      </c>
      <c r="G170" t="s">
        <v>215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216</v>
      </c>
      <c r="S170" t="s">
        <v>216</v>
      </c>
      <c r="T170">
        <v>1</v>
      </c>
    </row>
    <row r="171" spans="1:20" x14ac:dyDescent="0.25">
      <c r="A171" t="s">
        <v>393</v>
      </c>
      <c r="B171">
        <v>174164010</v>
      </c>
      <c r="C171" s="2">
        <v>44152</v>
      </c>
      <c r="D171" t="s">
        <v>213</v>
      </c>
      <c r="E171" t="s">
        <v>57</v>
      </c>
      <c r="F171" t="s">
        <v>333</v>
      </c>
      <c r="G171" t="s">
        <v>215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216</v>
      </c>
      <c r="S171" t="s">
        <v>216</v>
      </c>
      <c r="T171">
        <v>1</v>
      </c>
    </row>
    <row r="172" spans="1:20" x14ac:dyDescent="0.25">
      <c r="A172" t="s">
        <v>394</v>
      </c>
      <c r="B172">
        <v>252270981</v>
      </c>
      <c r="C172" s="2">
        <v>43913</v>
      </c>
      <c r="D172" t="s">
        <v>213</v>
      </c>
      <c r="E172" t="s">
        <v>58</v>
      </c>
      <c r="F172" t="s">
        <v>233</v>
      </c>
      <c r="G172" t="s">
        <v>215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216</v>
      </c>
      <c r="S172" t="s">
        <v>216</v>
      </c>
      <c r="T172">
        <v>1</v>
      </c>
    </row>
    <row r="173" spans="1:20" x14ac:dyDescent="0.25">
      <c r="A173" t="s">
        <v>395</v>
      </c>
      <c r="B173">
        <v>131286694</v>
      </c>
      <c r="C173" s="2">
        <v>43901</v>
      </c>
      <c r="D173" t="s">
        <v>213</v>
      </c>
      <c r="E173" t="s">
        <v>57</v>
      </c>
      <c r="F173" t="s">
        <v>243</v>
      </c>
      <c r="G173" t="s">
        <v>215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 t="s">
        <v>216</v>
      </c>
      <c r="S173" t="s">
        <v>216</v>
      </c>
      <c r="T173">
        <v>1</v>
      </c>
    </row>
    <row r="174" spans="1:20" x14ac:dyDescent="0.25">
      <c r="A174" t="s">
        <v>396</v>
      </c>
      <c r="B174">
        <v>179054795</v>
      </c>
      <c r="C174" s="2">
        <v>43899</v>
      </c>
      <c r="D174" t="s">
        <v>213</v>
      </c>
      <c r="E174" t="s">
        <v>247</v>
      </c>
      <c r="F174" t="s">
        <v>248</v>
      </c>
      <c r="G174" t="s">
        <v>215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216</v>
      </c>
      <c r="S174" t="s">
        <v>216</v>
      </c>
      <c r="T174">
        <v>1</v>
      </c>
    </row>
    <row r="175" spans="1:20" x14ac:dyDescent="0.25">
      <c r="A175" t="s">
        <v>397</v>
      </c>
      <c r="B175">
        <v>270363067</v>
      </c>
      <c r="C175" s="2">
        <v>43899</v>
      </c>
      <c r="D175" t="s">
        <v>213</v>
      </c>
      <c r="E175" t="s">
        <v>60</v>
      </c>
      <c r="F175" t="s">
        <v>220</v>
      </c>
      <c r="G175" t="s">
        <v>215</v>
      </c>
      <c r="H175">
        <v>7</v>
      </c>
      <c r="I175">
        <v>11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244</v>
      </c>
      <c r="S175" t="s">
        <v>244</v>
      </c>
      <c r="T175">
        <v>0</v>
      </c>
    </row>
    <row r="176" spans="1:20" x14ac:dyDescent="0.25">
      <c r="A176" t="s">
        <v>398</v>
      </c>
      <c r="B176">
        <v>164168131</v>
      </c>
      <c r="C176" s="2">
        <v>43893</v>
      </c>
      <c r="D176" t="s">
        <v>213</v>
      </c>
      <c r="E176" t="s">
        <v>57</v>
      </c>
      <c r="F176" t="s">
        <v>243</v>
      </c>
      <c r="G176" t="s">
        <v>215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216</v>
      </c>
      <c r="S176" t="s">
        <v>216</v>
      </c>
      <c r="T176">
        <v>1</v>
      </c>
    </row>
    <row r="177" spans="1:20" x14ac:dyDescent="0.25">
      <c r="A177" t="s">
        <v>399</v>
      </c>
      <c r="B177">
        <v>123577914</v>
      </c>
      <c r="C177" s="2">
        <v>43865</v>
      </c>
      <c r="D177" t="s">
        <v>213</v>
      </c>
      <c r="E177" t="s">
        <v>57</v>
      </c>
      <c r="F177" t="s">
        <v>214</v>
      </c>
      <c r="G177" t="s">
        <v>215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216</v>
      </c>
      <c r="S177" t="s">
        <v>216</v>
      </c>
      <c r="T177">
        <v>1</v>
      </c>
    </row>
    <row r="178" spans="1:20" x14ac:dyDescent="0.25">
      <c r="A178" t="s">
        <v>400</v>
      </c>
      <c r="B178">
        <v>270935222</v>
      </c>
      <c r="C178" s="2">
        <v>43865</v>
      </c>
      <c r="D178" t="s">
        <v>213</v>
      </c>
      <c r="E178" t="s">
        <v>57</v>
      </c>
      <c r="F178" t="s">
        <v>232</v>
      </c>
      <c r="G178" t="s">
        <v>215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216</v>
      </c>
      <c r="S178" t="s">
        <v>216</v>
      </c>
      <c r="T178">
        <v>1</v>
      </c>
    </row>
    <row r="179" spans="1:20" x14ac:dyDescent="0.25">
      <c r="A179" t="s">
        <v>401</v>
      </c>
      <c r="B179" t="s">
        <v>402</v>
      </c>
      <c r="C179" s="2">
        <v>43850</v>
      </c>
      <c r="D179" t="s">
        <v>213</v>
      </c>
      <c r="E179" t="s">
        <v>59</v>
      </c>
      <c r="F179" t="s">
        <v>238</v>
      </c>
      <c r="G179" t="s">
        <v>215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216</v>
      </c>
      <c r="S179" t="s">
        <v>216</v>
      </c>
      <c r="T179">
        <v>1</v>
      </c>
    </row>
    <row r="180" spans="1:20" x14ac:dyDescent="0.25">
      <c r="A180" t="s">
        <v>403</v>
      </c>
      <c r="B180">
        <v>192922321</v>
      </c>
      <c r="C180" s="2">
        <v>43836</v>
      </c>
      <c r="D180" t="s">
        <v>213</v>
      </c>
      <c r="E180" t="s">
        <v>59</v>
      </c>
      <c r="F180" t="s">
        <v>293</v>
      </c>
      <c r="G180" t="s">
        <v>215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</v>
      </c>
      <c r="O180">
        <v>4</v>
      </c>
      <c r="P180">
        <v>0</v>
      </c>
      <c r="Q180">
        <v>0</v>
      </c>
      <c r="R180" t="s">
        <v>244</v>
      </c>
      <c r="S180" t="s">
        <v>244</v>
      </c>
      <c r="T180">
        <v>0</v>
      </c>
    </row>
    <row r="181" spans="1:20" x14ac:dyDescent="0.25">
      <c r="A181" t="s">
        <v>404</v>
      </c>
      <c r="B181">
        <v>272681929</v>
      </c>
      <c r="C181" s="2">
        <v>43803</v>
      </c>
      <c r="D181" t="s">
        <v>213</v>
      </c>
      <c r="E181" t="s">
        <v>57</v>
      </c>
      <c r="F181" t="s">
        <v>232</v>
      </c>
      <c r="G181" t="s">
        <v>215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0</v>
      </c>
      <c r="Q181">
        <v>0</v>
      </c>
      <c r="R181" t="s">
        <v>216</v>
      </c>
      <c r="S181" t="s">
        <v>216</v>
      </c>
      <c r="T181">
        <v>1</v>
      </c>
    </row>
    <row r="182" spans="1:20" x14ac:dyDescent="0.25">
      <c r="A182" t="s">
        <v>405</v>
      </c>
      <c r="B182">
        <v>260680625</v>
      </c>
      <c r="C182" s="2">
        <v>43801</v>
      </c>
      <c r="D182" t="s">
        <v>213</v>
      </c>
      <c r="E182" t="s">
        <v>57</v>
      </c>
      <c r="F182" t="s">
        <v>243</v>
      </c>
      <c r="G182" t="s">
        <v>215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216</v>
      </c>
      <c r="S182" t="s">
        <v>216</v>
      </c>
      <c r="T182">
        <v>1</v>
      </c>
    </row>
    <row r="183" spans="1:20" x14ac:dyDescent="0.25">
      <c r="A183" t="s">
        <v>81</v>
      </c>
      <c r="B183">
        <v>141944037</v>
      </c>
      <c r="C183" s="2">
        <v>43747</v>
      </c>
      <c r="D183" t="s">
        <v>213</v>
      </c>
      <c r="E183" t="s">
        <v>57</v>
      </c>
      <c r="F183" t="s">
        <v>232</v>
      </c>
      <c r="G183" t="s">
        <v>215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4</v>
      </c>
      <c r="P183">
        <v>0</v>
      </c>
      <c r="Q183">
        <v>1</v>
      </c>
      <c r="R183" t="s">
        <v>216</v>
      </c>
      <c r="S183" t="s">
        <v>244</v>
      </c>
      <c r="T183">
        <v>0.5</v>
      </c>
    </row>
    <row r="184" spans="1:20" x14ac:dyDescent="0.25">
      <c r="A184" t="s">
        <v>406</v>
      </c>
      <c r="B184">
        <v>269270403</v>
      </c>
      <c r="C184" s="2">
        <v>43655</v>
      </c>
      <c r="D184" t="s">
        <v>213</v>
      </c>
      <c r="E184" t="s">
        <v>59</v>
      </c>
      <c r="F184" t="s">
        <v>236</v>
      </c>
      <c r="G184" t="s">
        <v>215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10</v>
      </c>
      <c r="O184">
        <v>4</v>
      </c>
      <c r="P184">
        <v>0</v>
      </c>
      <c r="Q184">
        <v>0</v>
      </c>
      <c r="R184" t="s">
        <v>244</v>
      </c>
      <c r="S184" t="s">
        <v>244</v>
      </c>
      <c r="T184">
        <v>0</v>
      </c>
    </row>
    <row r="185" spans="1:20" x14ac:dyDescent="0.25">
      <c r="A185" t="s">
        <v>100</v>
      </c>
      <c r="B185">
        <v>184421240</v>
      </c>
      <c r="C185" s="2">
        <v>43592</v>
      </c>
      <c r="D185" t="s">
        <v>213</v>
      </c>
      <c r="E185" t="s">
        <v>57</v>
      </c>
      <c r="F185" t="s">
        <v>214</v>
      </c>
      <c r="G185" t="s">
        <v>215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 t="s">
        <v>216</v>
      </c>
      <c r="S185" t="s">
        <v>216</v>
      </c>
      <c r="T185">
        <v>1</v>
      </c>
    </row>
    <row r="186" spans="1:20" x14ac:dyDescent="0.25">
      <c r="A186" t="s">
        <v>407</v>
      </c>
      <c r="B186">
        <v>156683469</v>
      </c>
      <c r="C186" s="2">
        <v>43479</v>
      </c>
      <c r="D186" t="s">
        <v>213</v>
      </c>
      <c r="E186" t="s">
        <v>57</v>
      </c>
      <c r="F186" t="s">
        <v>243</v>
      </c>
      <c r="G186" t="s">
        <v>215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 t="s">
        <v>216</v>
      </c>
      <c r="S186" t="s">
        <v>216</v>
      </c>
      <c r="T186">
        <v>1</v>
      </c>
    </row>
    <row r="187" spans="1:20" x14ac:dyDescent="0.25">
      <c r="A187" t="s">
        <v>408</v>
      </c>
      <c r="B187">
        <v>196024638</v>
      </c>
      <c r="C187" s="2">
        <v>43395</v>
      </c>
      <c r="D187" t="s">
        <v>213</v>
      </c>
      <c r="E187" t="s">
        <v>57</v>
      </c>
      <c r="F187" t="s">
        <v>232</v>
      </c>
      <c r="G187" t="s">
        <v>215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216</v>
      </c>
      <c r="S187" t="s">
        <v>216</v>
      </c>
      <c r="T187">
        <v>1</v>
      </c>
    </row>
    <row r="188" spans="1:20" x14ac:dyDescent="0.25">
      <c r="A188" t="s">
        <v>409</v>
      </c>
      <c r="B188">
        <v>158220172</v>
      </c>
      <c r="C188" s="2">
        <v>43367</v>
      </c>
      <c r="D188" t="s">
        <v>213</v>
      </c>
      <c r="E188" t="s">
        <v>61</v>
      </c>
      <c r="F188" t="s">
        <v>223</v>
      </c>
      <c r="G188" t="s">
        <v>224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216</v>
      </c>
      <c r="S188" t="s">
        <v>216</v>
      </c>
      <c r="T188">
        <v>1</v>
      </c>
    </row>
    <row r="189" spans="1:20" x14ac:dyDescent="0.25">
      <c r="A189" t="s">
        <v>410</v>
      </c>
      <c r="B189" t="s">
        <v>411</v>
      </c>
      <c r="C189" s="2">
        <v>43346</v>
      </c>
      <c r="D189" t="s">
        <v>213</v>
      </c>
      <c r="E189" t="s">
        <v>57</v>
      </c>
      <c r="F189" t="s">
        <v>232</v>
      </c>
      <c r="G189" t="s">
        <v>215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">
        <v>216</v>
      </c>
      <c r="S189" t="s">
        <v>216</v>
      </c>
      <c r="T189">
        <v>1</v>
      </c>
    </row>
    <row r="190" spans="1:20" x14ac:dyDescent="0.25">
      <c r="A190" t="s">
        <v>412</v>
      </c>
      <c r="B190">
        <v>142451093</v>
      </c>
      <c r="C190" s="2">
        <v>43340</v>
      </c>
      <c r="D190" t="s">
        <v>213</v>
      </c>
      <c r="E190" t="s">
        <v>57</v>
      </c>
      <c r="F190" t="s">
        <v>214</v>
      </c>
      <c r="G190" t="s">
        <v>215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216</v>
      </c>
      <c r="S190" t="s">
        <v>216</v>
      </c>
      <c r="T190">
        <v>1</v>
      </c>
    </row>
    <row r="191" spans="1:20" x14ac:dyDescent="0.25">
      <c r="A191" t="s">
        <v>413</v>
      </c>
      <c r="B191">
        <v>122843955</v>
      </c>
      <c r="C191" s="2">
        <v>43292</v>
      </c>
      <c r="D191" t="s">
        <v>213</v>
      </c>
      <c r="E191" t="s">
        <v>57</v>
      </c>
      <c r="F191" t="s">
        <v>286</v>
      </c>
      <c r="G191" t="s">
        <v>215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t="s">
        <v>216</v>
      </c>
      <c r="S191" t="s">
        <v>216</v>
      </c>
      <c r="T191">
        <v>1</v>
      </c>
    </row>
    <row r="192" spans="1:20" x14ac:dyDescent="0.25">
      <c r="A192" t="s">
        <v>78</v>
      </c>
      <c r="B192">
        <v>129065869</v>
      </c>
      <c r="C192" s="2">
        <v>43276</v>
      </c>
      <c r="D192" t="s">
        <v>213</v>
      </c>
      <c r="E192" t="s">
        <v>57</v>
      </c>
      <c r="F192" t="s">
        <v>327</v>
      </c>
      <c r="G192" t="s">
        <v>215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 t="s">
        <v>216</v>
      </c>
      <c r="S192" t="s">
        <v>216</v>
      </c>
      <c r="T192">
        <v>1</v>
      </c>
    </row>
    <row r="193" spans="1:20" x14ac:dyDescent="0.25">
      <c r="A193" t="s">
        <v>414</v>
      </c>
      <c r="B193">
        <v>167170218</v>
      </c>
      <c r="C193" s="2">
        <v>43271</v>
      </c>
      <c r="D193" t="s">
        <v>213</v>
      </c>
      <c r="E193" t="s">
        <v>61</v>
      </c>
      <c r="F193" t="s">
        <v>223</v>
      </c>
      <c r="G193" t="s">
        <v>224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 t="s">
        <v>216</v>
      </c>
      <c r="S193" t="s">
        <v>216</v>
      </c>
      <c r="T193">
        <v>1</v>
      </c>
    </row>
    <row r="194" spans="1:20" x14ac:dyDescent="0.25">
      <c r="A194" t="s">
        <v>104</v>
      </c>
      <c r="B194">
        <v>189062443</v>
      </c>
      <c r="C194" s="2">
        <v>43264</v>
      </c>
      <c r="D194" t="s">
        <v>213</v>
      </c>
      <c r="E194" t="s">
        <v>57</v>
      </c>
      <c r="F194" t="s">
        <v>243</v>
      </c>
      <c r="G194" t="s">
        <v>215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 t="s">
        <v>216</v>
      </c>
      <c r="S194" t="s">
        <v>216</v>
      </c>
      <c r="T194">
        <v>1</v>
      </c>
    </row>
    <row r="195" spans="1:20" x14ac:dyDescent="0.25">
      <c r="A195" t="s">
        <v>415</v>
      </c>
      <c r="B195">
        <v>167244742</v>
      </c>
      <c r="C195" s="2">
        <v>43256</v>
      </c>
      <c r="D195" t="s">
        <v>213</v>
      </c>
      <c r="E195" t="s">
        <v>58</v>
      </c>
      <c r="F195" t="s">
        <v>233</v>
      </c>
      <c r="G195" t="s">
        <v>215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t="s">
        <v>216</v>
      </c>
      <c r="S195" t="s">
        <v>216</v>
      </c>
      <c r="T195">
        <v>1</v>
      </c>
    </row>
    <row r="196" spans="1:20" x14ac:dyDescent="0.25">
      <c r="A196" t="s">
        <v>73</v>
      </c>
      <c r="B196">
        <v>124749115</v>
      </c>
      <c r="C196" s="2">
        <v>43215</v>
      </c>
      <c r="D196" t="s">
        <v>213</v>
      </c>
      <c r="E196" t="s">
        <v>57</v>
      </c>
      <c r="F196" t="s">
        <v>243</v>
      </c>
      <c r="G196" t="s">
        <v>215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1</v>
      </c>
      <c r="R196" t="s">
        <v>216</v>
      </c>
      <c r="S196" t="s">
        <v>216</v>
      </c>
      <c r="T196">
        <v>1</v>
      </c>
    </row>
    <row r="197" spans="1:20" x14ac:dyDescent="0.25">
      <c r="A197" t="s">
        <v>416</v>
      </c>
      <c r="B197">
        <v>180539158</v>
      </c>
      <c r="C197" s="2">
        <v>43200</v>
      </c>
      <c r="D197" t="s">
        <v>213</v>
      </c>
      <c r="E197" t="s">
        <v>57</v>
      </c>
      <c r="F197" t="s">
        <v>214</v>
      </c>
      <c r="G197" t="s">
        <v>215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</v>
      </c>
      <c r="P197">
        <v>0</v>
      </c>
      <c r="Q197">
        <v>0</v>
      </c>
      <c r="R197" t="s">
        <v>216</v>
      </c>
      <c r="S197" t="s">
        <v>216</v>
      </c>
      <c r="T197">
        <v>1</v>
      </c>
    </row>
    <row r="198" spans="1:20" x14ac:dyDescent="0.25">
      <c r="A198" t="s">
        <v>417</v>
      </c>
      <c r="B198">
        <v>103225892</v>
      </c>
      <c r="C198" s="2">
        <v>43178</v>
      </c>
      <c r="D198" t="s">
        <v>213</v>
      </c>
      <c r="E198" t="s">
        <v>57</v>
      </c>
      <c r="F198" t="s">
        <v>214</v>
      </c>
      <c r="G198" t="s">
        <v>215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216</v>
      </c>
      <c r="S198" t="s">
        <v>216</v>
      </c>
      <c r="T198">
        <v>1</v>
      </c>
    </row>
    <row r="199" spans="1:20" x14ac:dyDescent="0.25">
      <c r="A199" t="s">
        <v>418</v>
      </c>
      <c r="B199">
        <v>163400944</v>
      </c>
      <c r="C199" s="2">
        <v>43157</v>
      </c>
      <c r="D199" t="s">
        <v>213</v>
      </c>
      <c r="E199" t="s">
        <v>61</v>
      </c>
      <c r="F199" t="s">
        <v>223</v>
      </c>
      <c r="G199" t="s">
        <v>224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216</v>
      </c>
      <c r="S199" t="s">
        <v>216</v>
      </c>
      <c r="T199">
        <v>1</v>
      </c>
    </row>
    <row r="200" spans="1:20" x14ac:dyDescent="0.25">
      <c r="A200" t="s">
        <v>419</v>
      </c>
      <c r="B200">
        <v>119047153</v>
      </c>
      <c r="C200" s="2">
        <v>43081</v>
      </c>
      <c r="D200" t="s">
        <v>213</v>
      </c>
      <c r="E200" t="s">
        <v>57</v>
      </c>
      <c r="F200" t="s">
        <v>232</v>
      </c>
      <c r="G200" t="s">
        <v>215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t="s">
        <v>216</v>
      </c>
      <c r="S200" t="s">
        <v>216</v>
      </c>
      <c r="T200">
        <v>1</v>
      </c>
    </row>
    <row r="201" spans="1:20" x14ac:dyDescent="0.25">
      <c r="A201" t="s">
        <v>103</v>
      </c>
      <c r="B201">
        <v>188362443</v>
      </c>
      <c r="C201" s="2">
        <v>43041</v>
      </c>
      <c r="D201" t="s">
        <v>213</v>
      </c>
      <c r="E201" t="s">
        <v>57</v>
      </c>
      <c r="F201" t="s">
        <v>276</v>
      </c>
      <c r="G201" t="s">
        <v>215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 t="s">
        <v>216</v>
      </c>
      <c r="S201" t="s">
        <v>216</v>
      </c>
      <c r="T201">
        <v>1</v>
      </c>
    </row>
    <row r="202" spans="1:20" x14ac:dyDescent="0.25">
      <c r="A202" t="s">
        <v>111</v>
      </c>
      <c r="B202">
        <v>225934924</v>
      </c>
      <c r="C202" s="2">
        <v>43031</v>
      </c>
      <c r="D202" t="s">
        <v>213</v>
      </c>
      <c r="E202" t="s">
        <v>57</v>
      </c>
      <c r="F202" t="s">
        <v>243</v>
      </c>
      <c r="G202" t="s">
        <v>215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 t="s">
        <v>216</v>
      </c>
      <c r="S202" t="s">
        <v>216</v>
      </c>
      <c r="T202">
        <v>1</v>
      </c>
    </row>
    <row r="203" spans="1:20" x14ac:dyDescent="0.25">
      <c r="A203" t="s">
        <v>420</v>
      </c>
      <c r="B203">
        <v>156614440</v>
      </c>
      <c r="C203" s="2">
        <v>42989</v>
      </c>
      <c r="D203" t="s">
        <v>213</v>
      </c>
      <c r="E203" t="s">
        <v>58</v>
      </c>
      <c r="F203" t="s">
        <v>359</v>
      </c>
      <c r="G203" t="s">
        <v>215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t="s">
        <v>216</v>
      </c>
      <c r="S203" t="s">
        <v>216</v>
      </c>
      <c r="T203">
        <v>1</v>
      </c>
    </row>
    <row r="204" spans="1:20" x14ac:dyDescent="0.25">
      <c r="A204" t="s">
        <v>421</v>
      </c>
      <c r="B204">
        <v>158929724</v>
      </c>
      <c r="C204" s="2">
        <v>42984</v>
      </c>
      <c r="D204" t="s">
        <v>213</v>
      </c>
      <c r="E204" t="s">
        <v>60</v>
      </c>
      <c r="F204" t="s">
        <v>220</v>
      </c>
      <c r="G204" t="s">
        <v>215</v>
      </c>
      <c r="H204">
        <v>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t="s">
        <v>244</v>
      </c>
      <c r="S204" t="s">
        <v>216</v>
      </c>
      <c r="T204">
        <v>0.5</v>
      </c>
    </row>
    <row r="205" spans="1:20" x14ac:dyDescent="0.25">
      <c r="A205" t="s">
        <v>72</v>
      </c>
      <c r="B205">
        <v>123141326</v>
      </c>
      <c r="C205" s="2">
        <v>42919</v>
      </c>
      <c r="D205" t="s">
        <v>213</v>
      </c>
      <c r="E205" t="s">
        <v>57</v>
      </c>
      <c r="F205" t="s">
        <v>232</v>
      </c>
      <c r="G205" t="s">
        <v>215</v>
      </c>
      <c r="H205">
        <v>0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 t="s">
        <v>216</v>
      </c>
      <c r="S205" t="s">
        <v>244</v>
      </c>
      <c r="T205">
        <v>0.5</v>
      </c>
    </row>
    <row r="206" spans="1:20" x14ac:dyDescent="0.25">
      <c r="A206" t="s">
        <v>422</v>
      </c>
      <c r="B206">
        <v>174884986</v>
      </c>
      <c r="C206" s="2">
        <v>42870</v>
      </c>
      <c r="D206" t="s">
        <v>213</v>
      </c>
      <c r="E206" t="s">
        <v>61</v>
      </c>
      <c r="F206" t="s">
        <v>223</v>
      </c>
      <c r="G206" t="s">
        <v>224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 t="s">
        <v>216</v>
      </c>
      <c r="S206" t="s">
        <v>216</v>
      </c>
      <c r="T206">
        <v>1</v>
      </c>
    </row>
    <row r="207" spans="1:20" x14ac:dyDescent="0.25">
      <c r="A207" t="s">
        <v>74</v>
      </c>
      <c r="B207">
        <v>126327625</v>
      </c>
      <c r="C207" s="2">
        <v>42835</v>
      </c>
      <c r="D207" t="s">
        <v>213</v>
      </c>
      <c r="E207" t="s">
        <v>57</v>
      </c>
      <c r="F207" t="s">
        <v>276</v>
      </c>
      <c r="G207" t="s">
        <v>215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 t="s">
        <v>216</v>
      </c>
      <c r="S207" t="s">
        <v>216</v>
      </c>
      <c r="T207">
        <v>1</v>
      </c>
    </row>
    <row r="208" spans="1:20" x14ac:dyDescent="0.25">
      <c r="A208" t="s">
        <v>423</v>
      </c>
      <c r="B208">
        <v>86391163</v>
      </c>
      <c r="C208" s="2">
        <v>42817</v>
      </c>
      <c r="D208" t="s">
        <v>213</v>
      </c>
      <c r="E208" t="s">
        <v>57</v>
      </c>
      <c r="F208" t="s">
        <v>243</v>
      </c>
      <c r="G208" t="s">
        <v>215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216</v>
      </c>
      <c r="S208" t="s">
        <v>216</v>
      </c>
      <c r="T208">
        <v>1</v>
      </c>
    </row>
    <row r="209" spans="1:20" x14ac:dyDescent="0.25">
      <c r="A209" t="s">
        <v>424</v>
      </c>
      <c r="B209">
        <v>143002675</v>
      </c>
      <c r="C209" s="2">
        <v>42788</v>
      </c>
      <c r="D209" t="s">
        <v>213</v>
      </c>
      <c r="E209" t="s">
        <v>57</v>
      </c>
      <c r="F209" t="s">
        <v>276</v>
      </c>
      <c r="G209" t="s">
        <v>215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216</v>
      </c>
      <c r="S209" t="s">
        <v>216</v>
      </c>
      <c r="T209">
        <v>1</v>
      </c>
    </row>
    <row r="210" spans="1:20" x14ac:dyDescent="0.25">
      <c r="A210" t="s">
        <v>425</v>
      </c>
      <c r="B210">
        <v>109493023</v>
      </c>
      <c r="C210" s="2">
        <v>42779</v>
      </c>
      <c r="D210" t="s">
        <v>213</v>
      </c>
      <c r="E210" t="s">
        <v>57</v>
      </c>
      <c r="F210" t="s">
        <v>276</v>
      </c>
      <c r="G210" t="s">
        <v>215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216</v>
      </c>
      <c r="S210" t="s">
        <v>216</v>
      </c>
      <c r="T210">
        <v>1</v>
      </c>
    </row>
    <row r="211" spans="1:20" x14ac:dyDescent="0.25">
      <c r="A211" t="s">
        <v>426</v>
      </c>
      <c r="B211">
        <v>85474707</v>
      </c>
      <c r="C211" s="2">
        <v>42758</v>
      </c>
      <c r="D211" t="s">
        <v>213</v>
      </c>
      <c r="E211" t="s">
        <v>58</v>
      </c>
      <c r="F211" t="s">
        <v>233</v>
      </c>
      <c r="G211" t="s">
        <v>215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t="s">
        <v>216</v>
      </c>
      <c r="S211" t="s">
        <v>216</v>
      </c>
      <c r="T211">
        <v>1</v>
      </c>
    </row>
    <row r="212" spans="1:20" x14ac:dyDescent="0.25">
      <c r="A212" t="s">
        <v>427</v>
      </c>
      <c r="B212">
        <v>124741874</v>
      </c>
      <c r="C212" s="2">
        <v>42695</v>
      </c>
      <c r="D212" t="s">
        <v>213</v>
      </c>
      <c r="E212" t="s">
        <v>57</v>
      </c>
      <c r="F212" t="s">
        <v>232</v>
      </c>
      <c r="G212" t="s">
        <v>215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 t="s">
        <v>216</v>
      </c>
      <c r="S212" t="s">
        <v>216</v>
      </c>
      <c r="T212">
        <v>1</v>
      </c>
    </row>
    <row r="213" spans="1:20" x14ac:dyDescent="0.25">
      <c r="A213" t="s">
        <v>428</v>
      </c>
      <c r="B213">
        <v>94911591</v>
      </c>
      <c r="C213" s="2">
        <v>42681</v>
      </c>
      <c r="D213" t="s">
        <v>213</v>
      </c>
      <c r="E213" t="s">
        <v>57</v>
      </c>
      <c r="F213" t="s">
        <v>214</v>
      </c>
      <c r="G213" t="s">
        <v>215</v>
      </c>
      <c r="H213">
        <v>10</v>
      </c>
      <c r="I213">
        <v>11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t="s">
        <v>244</v>
      </c>
      <c r="S213" t="s">
        <v>244</v>
      </c>
      <c r="T213">
        <v>0</v>
      </c>
    </row>
    <row r="214" spans="1:20" x14ac:dyDescent="0.25">
      <c r="A214" t="s">
        <v>429</v>
      </c>
      <c r="B214">
        <v>172537219</v>
      </c>
      <c r="C214" s="2">
        <v>42676</v>
      </c>
      <c r="D214" t="s">
        <v>213</v>
      </c>
      <c r="E214" t="s">
        <v>190</v>
      </c>
      <c r="F214" t="s">
        <v>223</v>
      </c>
      <c r="G214" t="s">
        <v>224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t="s">
        <v>216</v>
      </c>
      <c r="S214" t="s">
        <v>216</v>
      </c>
      <c r="T214">
        <v>1</v>
      </c>
    </row>
    <row r="215" spans="1:20" x14ac:dyDescent="0.25">
      <c r="A215" t="s">
        <v>99</v>
      </c>
      <c r="B215">
        <v>181168706</v>
      </c>
      <c r="C215" s="2">
        <v>42641</v>
      </c>
      <c r="D215" t="s">
        <v>213</v>
      </c>
      <c r="E215" t="s">
        <v>58</v>
      </c>
      <c r="F215" t="s">
        <v>359</v>
      </c>
      <c r="G215" t="s">
        <v>215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 t="s">
        <v>216</v>
      </c>
      <c r="S215" t="s">
        <v>216</v>
      </c>
      <c r="T215">
        <v>1</v>
      </c>
    </row>
    <row r="216" spans="1:20" x14ac:dyDescent="0.25">
      <c r="A216" t="s">
        <v>70</v>
      </c>
      <c r="B216">
        <v>112803386</v>
      </c>
      <c r="C216" s="2">
        <v>42618</v>
      </c>
      <c r="D216" t="s">
        <v>213</v>
      </c>
      <c r="E216" t="s">
        <v>57</v>
      </c>
      <c r="F216" t="s">
        <v>276</v>
      </c>
      <c r="G216" t="s">
        <v>215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 t="s">
        <v>216</v>
      </c>
      <c r="S216" t="s">
        <v>216</v>
      </c>
      <c r="T216">
        <v>1</v>
      </c>
    </row>
    <row r="217" spans="1:20" x14ac:dyDescent="0.25">
      <c r="A217" t="s">
        <v>430</v>
      </c>
      <c r="B217">
        <v>145099714</v>
      </c>
      <c r="C217" s="2">
        <v>42618</v>
      </c>
      <c r="D217" t="s">
        <v>213</v>
      </c>
      <c r="E217" t="s">
        <v>190</v>
      </c>
      <c r="F217" t="s">
        <v>223</v>
      </c>
      <c r="G217" t="s">
        <v>224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t="s">
        <v>216</v>
      </c>
      <c r="S217" t="s">
        <v>216</v>
      </c>
      <c r="T217">
        <v>1</v>
      </c>
    </row>
    <row r="218" spans="1:20" x14ac:dyDescent="0.25">
      <c r="A218" t="s">
        <v>94</v>
      </c>
      <c r="B218">
        <v>172573738</v>
      </c>
      <c r="C218" s="2">
        <v>42530</v>
      </c>
      <c r="D218" t="s">
        <v>213</v>
      </c>
      <c r="E218" t="s">
        <v>57</v>
      </c>
      <c r="F218" t="s">
        <v>214</v>
      </c>
      <c r="G218" t="s">
        <v>215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</v>
      </c>
      <c r="O218">
        <v>1</v>
      </c>
      <c r="P218">
        <v>1</v>
      </c>
      <c r="Q218">
        <v>0</v>
      </c>
      <c r="R218" t="s">
        <v>216</v>
      </c>
      <c r="S218" t="s">
        <v>216</v>
      </c>
      <c r="T218">
        <v>1</v>
      </c>
    </row>
    <row r="219" spans="1:20" x14ac:dyDescent="0.25">
      <c r="A219" t="s">
        <v>431</v>
      </c>
      <c r="B219">
        <v>171545072</v>
      </c>
      <c r="C219" s="2">
        <v>42522</v>
      </c>
      <c r="D219" t="s">
        <v>213</v>
      </c>
      <c r="E219" t="s">
        <v>57</v>
      </c>
      <c r="F219" t="s">
        <v>286</v>
      </c>
      <c r="G219" t="s">
        <v>215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t="s">
        <v>216</v>
      </c>
      <c r="S219" t="s">
        <v>216</v>
      </c>
      <c r="T219">
        <v>1</v>
      </c>
    </row>
    <row r="220" spans="1:20" x14ac:dyDescent="0.25">
      <c r="A220" t="s">
        <v>432</v>
      </c>
      <c r="B220">
        <v>82755640</v>
      </c>
      <c r="C220" s="2">
        <v>42457</v>
      </c>
      <c r="D220" t="s">
        <v>213</v>
      </c>
      <c r="E220" t="s">
        <v>188</v>
      </c>
      <c r="F220" t="s">
        <v>250</v>
      </c>
      <c r="G220" t="s">
        <v>215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216</v>
      </c>
      <c r="S220" t="s">
        <v>216</v>
      </c>
      <c r="T220">
        <v>1</v>
      </c>
    </row>
    <row r="221" spans="1:20" x14ac:dyDescent="0.25">
      <c r="A221" t="s">
        <v>97</v>
      </c>
      <c r="B221" t="s">
        <v>433</v>
      </c>
      <c r="C221" s="2">
        <v>42450</v>
      </c>
      <c r="D221" t="s">
        <v>213</v>
      </c>
      <c r="E221" t="s">
        <v>57</v>
      </c>
      <c r="F221" t="s">
        <v>327</v>
      </c>
      <c r="G221" t="s">
        <v>224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  <c r="Q221">
        <v>0</v>
      </c>
      <c r="R221" t="s">
        <v>216</v>
      </c>
      <c r="S221" t="s">
        <v>216</v>
      </c>
      <c r="T221">
        <v>1</v>
      </c>
    </row>
    <row r="222" spans="1:20" x14ac:dyDescent="0.25">
      <c r="A222" t="s">
        <v>434</v>
      </c>
      <c r="B222">
        <v>103413184</v>
      </c>
      <c r="C222" s="2">
        <v>42430</v>
      </c>
      <c r="D222" t="s">
        <v>213</v>
      </c>
      <c r="E222" t="s">
        <v>57</v>
      </c>
      <c r="F222" t="s">
        <v>333</v>
      </c>
      <c r="G222" t="s">
        <v>215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t="s">
        <v>216</v>
      </c>
      <c r="S222" t="s">
        <v>216</v>
      </c>
      <c r="T222">
        <v>1</v>
      </c>
    </row>
    <row r="223" spans="1:20" x14ac:dyDescent="0.25">
      <c r="A223" t="s">
        <v>435</v>
      </c>
      <c r="B223">
        <v>104702201</v>
      </c>
      <c r="C223" s="2">
        <v>42430</v>
      </c>
      <c r="D223" t="s">
        <v>213</v>
      </c>
      <c r="E223" t="s">
        <v>57</v>
      </c>
      <c r="F223" t="s">
        <v>214</v>
      </c>
      <c r="G223" t="s">
        <v>215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t="s">
        <v>216</v>
      </c>
      <c r="S223" t="s">
        <v>216</v>
      </c>
      <c r="T223">
        <v>1</v>
      </c>
    </row>
    <row r="224" spans="1:20" x14ac:dyDescent="0.25">
      <c r="A224" t="s">
        <v>436</v>
      </c>
      <c r="B224">
        <v>173889909</v>
      </c>
      <c r="C224" s="2">
        <v>42290</v>
      </c>
      <c r="D224" t="s">
        <v>213</v>
      </c>
      <c r="E224" t="s">
        <v>57</v>
      </c>
      <c r="F224" t="s">
        <v>243</v>
      </c>
      <c r="G224" t="s">
        <v>215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">
        <v>216</v>
      </c>
      <c r="S224" t="s">
        <v>216</v>
      </c>
      <c r="T224">
        <v>1</v>
      </c>
    </row>
    <row r="225" spans="1:20" x14ac:dyDescent="0.25">
      <c r="A225" t="s">
        <v>437</v>
      </c>
      <c r="B225">
        <v>78514701</v>
      </c>
      <c r="C225" s="2">
        <v>42290</v>
      </c>
      <c r="D225" t="s">
        <v>213</v>
      </c>
      <c r="E225" t="s">
        <v>275</v>
      </c>
      <c r="F225" t="s">
        <v>276</v>
      </c>
      <c r="G225" t="s">
        <v>215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t="s">
        <v>216</v>
      </c>
      <c r="S225" t="s">
        <v>216</v>
      </c>
      <c r="T225">
        <v>1</v>
      </c>
    </row>
    <row r="226" spans="1:20" x14ac:dyDescent="0.25">
      <c r="A226" t="s">
        <v>438</v>
      </c>
      <c r="B226">
        <v>88000587</v>
      </c>
      <c r="C226" s="2">
        <v>42228</v>
      </c>
      <c r="D226" t="s">
        <v>213</v>
      </c>
      <c r="E226" t="s">
        <v>57</v>
      </c>
      <c r="F226" t="s">
        <v>232</v>
      </c>
      <c r="G226" t="s">
        <v>215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t="s">
        <v>216</v>
      </c>
      <c r="S226" t="s">
        <v>216</v>
      </c>
      <c r="T226">
        <v>1</v>
      </c>
    </row>
    <row r="227" spans="1:20" x14ac:dyDescent="0.25">
      <c r="A227" t="s">
        <v>439</v>
      </c>
      <c r="B227">
        <v>185479838</v>
      </c>
      <c r="C227" s="2">
        <v>42220</v>
      </c>
      <c r="D227" t="s">
        <v>213</v>
      </c>
      <c r="E227" t="s">
        <v>189</v>
      </c>
      <c r="F227" t="s">
        <v>233</v>
      </c>
      <c r="G227" t="s">
        <v>215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0</v>
      </c>
      <c r="P227">
        <v>0</v>
      </c>
      <c r="Q227">
        <v>0</v>
      </c>
      <c r="R227" t="s">
        <v>216</v>
      </c>
      <c r="S227" t="s">
        <v>216</v>
      </c>
      <c r="T227">
        <v>1</v>
      </c>
    </row>
    <row r="228" spans="1:20" x14ac:dyDescent="0.25">
      <c r="A228" t="s">
        <v>88</v>
      </c>
      <c r="B228" t="s">
        <v>15</v>
      </c>
      <c r="C228" s="2">
        <v>42179</v>
      </c>
      <c r="D228" t="s">
        <v>213</v>
      </c>
      <c r="E228" t="s">
        <v>57</v>
      </c>
      <c r="F228" t="s">
        <v>327</v>
      </c>
      <c r="G228" t="s">
        <v>224</v>
      </c>
      <c r="H228">
        <v>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</v>
      </c>
      <c r="R228" t="s">
        <v>244</v>
      </c>
      <c r="S228" t="s">
        <v>216</v>
      </c>
      <c r="T228">
        <v>0.5</v>
      </c>
    </row>
    <row r="229" spans="1:20" x14ac:dyDescent="0.25">
      <c r="A229" t="s">
        <v>440</v>
      </c>
      <c r="B229">
        <v>160841656</v>
      </c>
      <c r="C229" s="2">
        <v>42086</v>
      </c>
      <c r="D229" t="s">
        <v>213</v>
      </c>
      <c r="E229" t="s">
        <v>59</v>
      </c>
      <c r="F229" t="s">
        <v>236</v>
      </c>
      <c r="G229" t="s">
        <v>215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">
        <v>216</v>
      </c>
      <c r="S229" t="s">
        <v>216</v>
      </c>
      <c r="T229">
        <v>1</v>
      </c>
    </row>
    <row r="230" spans="1:20" x14ac:dyDescent="0.25">
      <c r="A230" t="s">
        <v>441</v>
      </c>
      <c r="B230">
        <v>109239631</v>
      </c>
      <c r="C230" s="2">
        <v>41914</v>
      </c>
      <c r="D230" t="s">
        <v>213</v>
      </c>
      <c r="E230" t="s">
        <v>57</v>
      </c>
      <c r="F230" t="s">
        <v>214</v>
      </c>
      <c r="G230" t="s">
        <v>215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">
        <v>216</v>
      </c>
      <c r="S230" t="s">
        <v>216</v>
      </c>
      <c r="T230">
        <v>1</v>
      </c>
    </row>
    <row r="231" spans="1:20" x14ac:dyDescent="0.25">
      <c r="A231" t="s">
        <v>442</v>
      </c>
      <c r="B231">
        <v>90931458</v>
      </c>
      <c r="C231" s="2">
        <v>41851</v>
      </c>
      <c r="D231" t="s">
        <v>213</v>
      </c>
      <c r="E231" t="s">
        <v>58</v>
      </c>
      <c r="F231" t="s">
        <v>359</v>
      </c>
      <c r="G231" t="s">
        <v>215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t="s">
        <v>216</v>
      </c>
      <c r="S231" t="s">
        <v>216</v>
      </c>
      <c r="T231">
        <v>1</v>
      </c>
    </row>
    <row r="232" spans="1:20" x14ac:dyDescent="0.25">
      <c r="A232" t="s">
        <v>443</v>
      </c>
      <c r="B232">
        <v>103397839</v>
      </c>
      <c r="C232" s="2">
        <v>41841</v>
      </c>
      <c r="D232" t="s">
        <v>213</v>
      </c>
      <c r="E232" t="s">
        <v>57</v>
      </c>
      <c r="F232" t="s">
        <v>286</v>
      </c>
      <c r="G232" t="s">
        <v>215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 t="s">
        <v>216</v>
      </c>
      <c r="S232" t="s">
        <v>216</v>
      </c>
      <c r="T232">
        <v>1</v>
      </c>
    </row>
    <row r="233" spans="1:20" x14ac:dyDescent="0.25">
      <c r="A233" t="s">
        <v>69</v>
      </c>
      <c r="B233">
        <v>108750022</v>
      </c>
      <c r="C233" s="2">
        <v>41687</v>
      </c>
      <c r="D233" t="s">
        <v>213</v>
      </c>
      <c r="E233" t="s">
        <v>57</v>
      </c>
      <c r="F233" t="s">
        <v>243</v>
      </c>
      <c r="G233" t="s">
        <v>215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3</v>
      </c>
      <c r="R233" t="s">
        <v>216</v>
      </c>
      <c r="S233" t="s">
        <v>244</v>
      </c>
      <c r="T233">
        <v>0.5</v>
      </c>
    </row>
    <row r="234" spans="1:20" x14ac:dyDescent="0.25">
      <c r="A234" t="s">
        <v>444</v>
      </c>
      <c r="B234">
        <v>118117530</v>
      </c>
      <c r="C234" s="2">
        <v>41262</v>
      </c>
      <c r="D234" t="s">
        <v>213</v>
      </c>
      <c r="E234" t="s">
        <v>57</v>
      </c>
      <c r="F234" t="s">
        <v>445</v>
      </c>
      <c r="G234" t="s">
        <v>215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t="s">
        <v>216</v>
      </c>
      <c r="S234" t="s">
        <v>216</v>
      </c>
      <c r="T234">
        <v>1</v>
      </c>
    </row>
    <row r="235" spans="1:20" x14ac:dyDescent="0.25">
      <c r="A235" t="s">
        <v>446</v>
      </c>
      <c r="B235">
        <v>113340460</v>
      </c>
      <c r="C235" s="2">
        <v>41219</v>
      </c>
      <c r="D235" t="s">
        <v>213</v>
      </c>
      <c r="E235" t="s">
        <v>57</v>
      </c>
      <c r="F235" t="s">
        <v>276</v>
      </c>
      <c r="G235" t="s">
        <v>215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 t="s">
        <v>216</v>
      </c>
      <c r="S235" t="s">
        <v>216</v>
      </c>
      <c r="T235">
        <v>1</v>
      </c>
    </row>
    <row r="236" spans="1:20" x14ac:dyDescent="0.25">
      <c r="A236" t="s">
        <v>447</v>
      </c>
      <c r="B236">
        <v>157029150</v>
      </c>
      <c r="C236" s="2">
        <v>41183</v>
      </c>
      <c r="D236" t="s">
        <v>213</v>
      </c>
      <c r="E236" t="s">
        <v>448</v>
      </c>
      <c r="F236" t="s">
        <v>359</v>
      </c>
      <c r="G236" t="s">
        <v>215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t="s">
        <v>216</v>
      </c>
      <c r="S236" t="s">
        <v>216</v>
      </c>
      <c r="T236">
        <v>1</v>
      </c>
    </row>
    <row r="237" spans="1:20" x14ac:dyDescent="0.25">
      <c r="A237" t="s">
        <v>449</v>
      </c>
      <c r="B237">
        <v>132974373</v>
      </c>
      <c r="C237" s="2">
        <v>41099</v>
      </c>
      <c r="D237" t="s">
        <v>213</v>
      </c>
      <c r="E237" t="s">
        <v>57</v>
      </c>
      <c r="F237" t="s">
        <v>243</v>
      </c>
      <c r="G237" t="s">
        <v>215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 t="s">
        <v>216</v>
      </c>
      <c r="S237" t="s">
        <v>216</v>
      </c>
      <c r="T237">
        <v>1</v>
      </c>
    </row>
    <row r="238" spans="1:20" x14ac:dyDescent="0.25">
      <c r="A238" t="s">
        <v>450</v>
      </c>
      <c r="B238">
        <v>135588369</v>
      </c>
      <c r="C238" s="2">
        <v>41078</v>
      </c>
      <c r="D238" t="s">
        <v>213</v>
      </c>
      <c r="E238" t="s">
        <v>57</v>
      </c>
      <c r="F238" t="s">
        <v>232</v>
      </c>
      <c r="G238" t="s">
        <v>215</v>
      </c>
      <c r="H238">
        <v>10</v>
      </c>
      <c r="I238">
        <v>11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t="s">
        <v>244</v>
      </c>
      <c r="S238" t="s">
        <v>244</v>
      </c>
      <c r="T238">
        <v>0</v>
      </c>
    </row>
    <row r="239" spans="1:20" x14ac:dyDescent="0.25">
      <c r="A239" t="s">
        <v>451</v>
      </c>
      <c r="B239">
        <v>166226791</v>
      </c>
      <c r="C239" s="2">
        <v>41053</v>
      </c>
      <c r="D239" t="s">
        <v>213</v>
      </c>
      <c r="E239" t="s">
        <v>452</v>
      </c>
      <c r="F239" t="s">
        <v>359</v>
      </c>
      <c r="G239" t="s">
        <v>215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 t="s">
        <v>216</v>
      </c>
      <c r="S239" t="s">
        <v>216</v>
      </c>
      <c r="T239">
        <v>1</v>
      </c>
    </row>
    <row r="240" spans="1:20" x14ac:dyDescent="0.25">
      <c r="A240" t="s">
        <v>453</v>
      </c>
      <c r="B240">
        <v>165618033</v>
      </c>
      <c r="C240" s="2">
        <v>41038</v>
      </c>
      <c r="D240" t="s">
        <v>213</v>
      </c>
      <c r="E240" t="s">
        <v>58</v>
      </c>
      <c r="F240" t="s">
        <v>359</v>
      </c>
      <c r="G240" t="s">
        <v>215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t="s">
        <v>216</v>
      </c>
      <c r="S240" t="s">
        <v>216</v>
      </c>
      <c r="T240">
        <v>1</v>
      </c>
    </row>
    <row r="241" spans="1:20" x14ac:dyDescent="0.25">
      <c r="A241" t="s">
        <v>454</v>
      </c>
      <c r="B241">
        <v>133381260</v>
      </c>
      <c r="C241" s="2">
        <v>40925</v>
      </c>
      <c r="D241" t="s">
        <v>213</v>
      </c>
      <c r="E241" t="s">
        <v>61</v>
      </c>
      <c r="F241" t="s">
        <v>223</v>
      </c>
      <c r="G241" t="s">
        <v>224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t="s">
        <v>216</v>
      </c>
      <c r="S241" t="s">
        <v>216</v>
      </c>
      <c r="T241">
        <v>1</v>
      </c>
    </row>
    <row r="242" spans="1:20" x14ac:dyDescent="0.25">
      <c r="A242" t="s">
        <v>455</v>
      </c>
      <c r="B242">
        <v>139354036</v>
      </c>
      <c r="C242" s="2">
        <v>40637</v>
      </c>
      <c r="D242" t="s">
        <v>213</v>
      </c>
      <c r="E242" t="s">
        <v>57</v>
      </c>
      <c r="F242" t="s">
        <v>232</v>
      </c>
      <c r="G242" t="s">
        <v>215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t="s">
        <v>216</v>
      </c>
      <c r="S242" t="s">
        <v>216</v>
      </c>
      <c r="T242">
        <v>1</v>
      </c>
    </row>
    <row r="243" spans="1:20" x14ac:dyDescent="0.25">
      <c r="A243" t="s">
        <v>456</v>
      </c>
      <c r="B243">
        <v>134639024</v>
      </c>
      <c r="C243" s="2">
        <v>40538</v>
      </c>
      <c r="D243" t="s">
        <v>213</v>
      </c>
      <c r="E243" t="s">
        <v>457</v>
      </c>
      <c r="F243" t="s">
        <v>233</v>
      </c>
      <c r="G243" t="s">
        <v>215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t="s">
        <v>216</v>
      </c>
      <c r="S243" t="s">
        <v>216</v>
      </c>
      <c r="T243">
        <v>1</v>
      </c>
    </row>
    <row r="244" spans="1:20" x14ac:dyDescent="0.25">
      <c r="A244" t="s">
        <v>458</v>
      </c>
      <c r="B244">
        <v>151725511</v>
      </c>
      <c r="C244" s="2">
        <v>40136</v>
      </c>
      <c r="D244" t="s">
        <v>213</v>
      </c>
      <c r="E244" t="s">
        <v>59</v>
      </c>
      <c r="F244" t="s">
        <v>238</v>
      </c>
      <c r="G244" t="s">
        <v>215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0</v>
      </c>
      <c r="R244" t="s">
        <v>216</v>
      </c>
      <c r="S244" t="s">
        <v>216</v>
      </c>
      <c r="T244">
        <v>1</v>
      </c>
    </row>
    <row r="245" spans="1:20" x14ac:dyDescent="0.25">
      <c r="A245" t="s">
        <v>89</v>
      </c>
      <c r="B245">
        <v>163986345</v>
      </c>
      <c r="C245" s="2">
        <v>40136</v>
      </c>
      <c r="D245" t="s">
        <v>213</v>
      </c>
      <c r="E245" t="s">
        <v>57</v>
      </c>
      <c r="F245" t="s">
        <v>327</v>
      </c>
      <c r="G245" t="s">
        <v>215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 t="s">
        <v>216</v>
      </c>
      <c r="S245" t="s">
        <v>216</v>
      </c>
      <c r="T245">
        <v>1</v>
      </c>
    </row>
    <row r="246" spans="1:20" x14ac:dyDescent="0.25">
      <c r="A246" t="s">
        <v>459</v>
      </c>
      <c r="B246">
        <v>92621855</v>
      </c>
      <c r="C246" s="2">
        <v>39874</v>
      </c>
      <c r="D246" t="s">
        <v>213</v>
      </c>
      <c r="E246" t="s">
        <v>57</v>
      </c>
      <c r="F246" t="s">
        <v>333</v>
      </c>
      <c r="G246" t="s">
        <v>215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216</v>
      </c>
      <c r="S246" t="s">
        <v>216</v>
      </c>
      <c r="T246">
        <v>1</v>
      </c>
    </row>
    <row r="247" spans="1:20" x14ac:dyDescent="0.25">
      <c r="A247" t="s">
        <v>91</v>
      </c>
      <c r="B247" t="s">
        <v>18</v>
      </c>
      <c r="C247" s="2">
        <v>39855</v>
      </c>
      <c r="D247" t="s">
        <v>213</v>
      </c>
      <c r="E247" t="s">
        <v>57</v>
      </c>
      <c r="F247" t="s">
        <v>327</v>
      </c>
      <c r="G247" t="s">
        <v>224</v>
      </c>
      <c r="H247">
        <v>0</v>
      </c>
      <c r="I247">
        <v>0</v>
      </c>
      <c r="J247">
        <v>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 t="s">
        <v>244</v>
      </c>
      <c r="S247" t="s">
        <v>216</v>
      </c>
      <c r="T247">
        <v>0.5</v>
      </c>
    </row>
    <row r="248" spans="1:20" x14ac:dyDescent="0.25">
      <c r="A248" t="s">
        <v>460</v>
      </c>
      <c r="B248">
        <v>127307016</v>
      </c>
      <c r="C248" s="2">
        <v>39449</v>
      </c>
      <c r="D248" t="s">
        <v>213</v>
      </c>
      <c r="E248" t="s">
        <v>57</v>
      </c>
      <c r="F248" t="s">
        <v>327</v>
      </c>
      <c r="G248" t="s">
        <v>224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  <c r="Q248">
        <v>0</v>
      </c>
      <c r="R248" t="s">
        <v>216</v>
      </c>
      <c r="S248" t="s">
        <v>216</v>
      </c>
      <c r="T248">
        <v>1</v>
      </c>
    </row>
    <row r="249" spans="1:20" x14ac:dyDescent="0.25">
      <c r="A249" t="s">
        <v>461</v>
      </c>
      <c r="B249">
        <v>155289694</v>
      </c>
      <c r="C249" s="2">
        <v>39294</v>
      </c>
      <c r="D249" t="s">
        <v>213</v>
      </c>
      <c r="E249" t="s">
        <v>247</v>
      </c>
      <c r="F249" t="s">
        <v>248</v>
      </c>
      <c r="G249" t="s">
        <v>215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t="s">
        <v>216</v>
      </c>
      <c r="S249" t="s">
        <v>216</v>
      </c>
      <c r="T249">
        <v>1</v>
      </c>
    </row>
    <row r="250" spans="1:20" x14ac:dyDescent="0.25">
      <c r="A250" t="s">
        <v>462</v>
      </c>
      <c r="B250">
        <v>89611059</v>
      </c>
      <c r="C250" s="2">
        <v>39237</v>
      </c>
      <c r="D250" t="s">
        <v>213</v>
      </c>
      <c r="E250" t="s">
        <v>57</v>
      </c>
      <c r="F250" t="s">
        <v>243</v>
      </c>
      <c r="G250" t="s">
        <v>215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t="s">
        <v>216</v>
      </c>
      <c r="S250" t="s">
        <v>216</v>
      </c>
      <c r="T250">
        <v>1</v>
      </c>
    </row>
    <row r="251" spans="1:20" x14ac:dyDescent="0.25">
      <c r="A251" t="s">
        <v>463</v>
      </c>
      <c r="B251">
        <v>96892462</v>
      </c>
      <c r="C251" s="2">
        <v>38663</v>
      </c>
      <c r="D251" t="s">
        <v>213</v>
      </c>
      <c r="E251" t="s">
        <v>57</v>
      </c>
      <c r="F251" t="s">
        <v>333</v>
      </c>
      <c r="G251" t="s">
        <v>215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t="s">
        <v>216</v>
      </c>
      <c r="S251" t="s">
        <v>216</v>
      </c>
      <c r="T251">
        <v>1</v>
      </c>
    </row>
    <row r="252" spans="1:20" x14ac:dyDescent="0.25">
      <c r="A252" t="s">
        <v>79</v>
      </c>
      <c r="B252">
        <v>132910480</v>
      </c>
      <c r="C252" s="2">
        <v>38642</v>
      </c>
      <c r="D252" t="s">
        <v>213</v>
      </c>
      <c r="E252" t="s">
        <v>57</v>
      </c>
      <c r="F252" t="s">
        <v>232</v>
      </c>
      <c r="G252" t="s">
        <v>215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1</v>
      </c>
      <c r="Q252">
        <v>0</v>
      </c>
      <c r="R252" t="s">
        <v>216</v>
      </c>
      <c r="S252" t="s">
        <v>216</v>
      </c>
      <c r="T252">
        <v>1</v>
      </c>
    </row>
    <row r="253" spans="1:20" x14ac:dyDescent="0.25">
      <c r="A253" t="s">
        <v>464</v>
      </c>
      <c r="B253">
        <v>99010339</v>
      </c>
      <c r="C253" s="2">
        <v>38404</v>
      </c>
      <c r="D253" t="s">
        <v>213</v>
      </c>
      <c r="E253" t="s">
        <v>57</v>
      </c>
      <c r="F253" t="s">
        <v>327</v>
      </c>
      <c r="G253" t="s">
        <v>224</v>
      </c>
      <c r="H253">
        <v>10</v>
      </c>
      <c r="I253">
        <v>11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t="s">
        <v>244</v>
      </c>
      <c r="S253" t="s">
        <v>244</v>
      </c>
      <c r="T253">
        <v>0</v>
      </c>
    </row>
    <row r="254" spans="1:20" x14ac:dyDescent="0.25">
      <c r="A254" t="s">
        <v>465</v>
      </c>
      <c r="B254">
        <v>90338331</v>
      </c>
      <c r="C254" s="2">
        <v>38278</v>
      </c>
      <c r="D254" t="s">
        <v>213</v>
      </c>
      <c r="E254" t="s">
        <v>57</v>
      </c>
      <c r="F254" t="s">
        <v>243</v>
      </c>
      <c r="G254" t="s">
        <v>215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t="s">
        <v>216</v>
      </c>
      <c r="S254" t="s">
        <v>216</v>
      </c>
      <c r="T254">
        <v>1</v>
      </c>
    </row>
    <row r="255" spans="1:20" x14ac:dyDescent="0.25">
      <c r="A255" t="s">
        <v>466</v>
      </c>
      <c r="B255">
        <v>110798709</v>
      </c>
      <c r="C255" s="2">
        <v>36774</v>
      </c>
      <c r="D255" t="s">
        <v>213</v>
      </c>
      <c r="E255" t="s">
        <v>59</v>
      </c>
      <c r="F255" t="s">
        <v>238</v>
      </c>
      <c r="G255" t="s">
        <v>215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t="s">
        <v>216</v>
      </c>
      <c r="S255" t="s">
        <v>216</v>
      </c>
      <c r="T255">
        <v>1</v>
      </c>
    </row>
    <row r="256" spans="1:20" x14ac:dyDescent="0.25">
      <c r="A256" t="s">
        <v>467</v>
      </c>
      <c r="B256">
        <v>86724448</v>
      </c>
      <c r="C256" s="2">
        <v>34382</v>
      </c>
      <c r="D256" t="s">
        <v>213</v>
      </c>
      <c r="E256" t="s">
        <v>57</v>
      </c>
      <c r="F256" t="s">
        <v>232</v>
      </c>
      <c r="G256" t="s">
        <v>215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t="s">
        <v>216</v>
      </c>
      <c r="S256" t="s">
        <v>216</v>
      </c>
      <c r="T256">
        <v>1</v>
      </c>
    </row>
    <row r="257" spans="1:20" x14ac:dyDescent="0.25">
      <c r="A257" t="s">
        <v>468</v>
      </c>
      <c r="B257">
        <v>86069911</v>
      </c>
      <c r="C257" s="2">
        <v>34290</v>
      </c>
      <c r="D257" t="s">
        <v>213</v>
      </c>
      <c r="E257" t="s">
        <v>61</v>
      </c>
      <c r="F257" t="s">
        <v>223</v>
      </c>
      <c r="G257" t="s">
        <v>224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t="s">
        <v>216</v>
      </c>
      <c r="S257" t="s">
        <v>216</v>
      </c>
      <c r="T257">
        <v>1</v>
      </c>
    </row>
    <row r="258" spans="1:20" x14ac:dyDescent="0.25">
      <c r="A258" t="s">
        <v>469</v>
      </c>
      <c r="B258">
        <v>99055030</v>
      </c>
      <c r="C258" s="2">
        <v>34246</v>
      </c>
      <c r="D258" t="s">
        <v>213</v>
      </c>
      <c r="E258" t="s">
        <v>61</v>
      </c>
      <c r="F258" t="s">
        <v>223</v>
      </c>
      <c r="G258" t="s">
        <v>224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t="s">
        <v>216</v>
      </c>
      <c r="S258" t="s">
        <v>244</v>
      </c>
      <c r="T258">
        <v>0.5</v>
      </c>
    </row>
    <row r="259" spans="1:20" x14ac:dyDescent="0.25">
      <c r="A259" t="s">
        <v>470</v>
      </c>
      <c r="B259">
        <v>87387259</v>
      </c>
      <c r="C259" s="2">
        <v>34112</v>
      </c>
      <c r="D259" t="s">
        <v>213</v>
      </c>
      <c r="E259" t="s">
        <v>57</v>
      </c>
      <c r="F259" t="s">
        <v>286</v>
      </c>
      <c r="G259" t="s">
        <v>215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t="s">
        <v>216</v>
      </c>
      <c r="S259" t="s">
        <v>216</v>
      </c>
      <c r="T259">
        <v>1</v>
      </c>
    </row>
    <row r="260" spans="1:20" x14ac:dyDescent="0.25">
      <c r="A260" t="s">
        <v>471</v>
      </c>
      <c r="B260" t="s">
        <v>472</v>
      </c>
      <c r="C260" s="2">
        <v>33664</v>
      </c>
      <c r="D260" t="s">
        <v>213</v>
      </c>
      <c r="E260" t="s">
        <v>57</v>
      </c>
      <c r="F260" t="s">
        <v>243</v>
      </c>
      <c r="G260" t="s">
        <v>215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t="s">
        <v>216</v>
      </c>
      <c r="S260" t="s">
        <v>216</v>
      </c>
      <c r="T260">
        <v>1</v>
      </c>
    </row>
    <row r="261" spans="1:20" x14ac:dyDescent="0.25">
      <c r="A261" t="s">
        <v>473</v>
      </c>
      <c r="B261">
        <v>99933844</v>
      </c>
      <c r="C261" s="2">
        <v>32630</v>
      </c>
      <c r="D261" t="s">
        <v>213</v>
      </c>
      <c r="E261" t="s">
        <v>57</v>
      </c>
      <c r="F261" t="s">
        <v>232</v>
      </c>
      <c r="G261" t="s">
        <v>215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t="s">
        <v>216</v>
      </c>
      <c r="S261" t="s">
        <v>216</v>
      </c>
      <c r="T261">
        <v>1</v>
      </c>
    </row>
    <row r="262" spans="1:20" x14ac:dyDescent="0.25">
      <c r="A262" t="s">
        <v>474</v>
      </c>
      <c r="B262">
        <v>77734899</v>
      </c>
      <c r="C262" s="2">
        <v>31932</v>
      </c>
      <c r="D262" t="s">
        <v>213</v>
      </c>
      <c r="E262" t="s">
        <v>57</v>
      </c>
      <c r="F262" t="s">
        <v>232</v>
      </c>
      <c r="G262" t="s">
        <v>215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</v>
      </c>
      <c r="P262">
        <v>0</v>
      </c>
      <c r="Q262">
        <v>0</v>
      </c>
      <c r="R262" t="s">
        <v>216</v>
      </c>
      <c r="S262" t="s">
        <v>216</v>
      </c>
      <c r="T262">
        <v>1</v>
      </c>
    </row>
  </sheetData>
  <autoFilter ref="A1:T26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D1" sqref="D1:E1"/>
    </sheetView>
  </sheetViews>
  <sheetFormatPr baseColWidth="10" defaultColWidth="9.140625" defaultRowHeight="15" x14ac:dyDescent="0.25"/>
  <cols>
    <col min="1" max="1" width="25.85546875" bestFit="1" customWidth="1"/>
    <col min="2" max="2" width="10.140625" bestFit="1" customWidth="1"/>
    <col min="3" max="3" width="25.5703125" bestFit="1" customWidth="1"/>
    <col min="4" max="4" width="47.5703125" bestFit="1" customWidth="1"/>
    <col min="5" max="5" width="25.5703125" customWidth="1"/>
    <col min="6" max="6" width="12.5703125" bestFit="1" customWidth="1"/>
    <col min="7" max="7" width="35.7109375" bestFit="1" customWidth="1"/>
    <col min="8" max="8" width="27.7109375" bestFit="1" customWidth="1"/>
    <col min="9" max="9" width="16.85546875" bestFit="1" customWidth="1"/>
    <col min="10" max="11" width="18.140625" bestFit="1" customWidth="1"/>
  </cols>
  <sheetData>
    <row r="1" spans="1:11" x14ac:dyDescent="0.25">
      <c r="A1" s="1" t="s">
        <v>2</v>
      </c>
      <c r="B1" s="1" t="s">
        <v>3</v>
      </c>
      <c r="C1" s="1" t="s">
        <v>0</v>
      </c>
      <c r="D1" s="1" t="s">
        <v>198</v>
      </c>
      <c r="E1" s="1" t="s">
        <v>197</v>
      </c>
      <c r="F1" s="1" t="s">
        <v>4</v>
      </c>
      <c r="G1" s="1" t="s">
        <v>5</v>
      </c>
      <c r="H1" s="1" t="s">
        <v>6</v>
      </c>
      <c r="I1" s="4" t="s">
        <v>477</v>
      </c>
      <c r="J1" s="4" t="s">
        <v>475</v>
      </c>
      <c r="K1" s="4" t="s">
        <v>476</v>
      </c>
    </row>
    <row r="2" spans="1:11" x14ac:dyDescent="0.25">
      <c r="A2" s="8" t="s">
        <v>7</v>
      </c>
      <c r="B2" s="3">
        <v>158207796</v>
      </c>
      <c r="C2" s="8" t="s">
        <v>19</v>
      </c>
      <c r="D2" s="3" t="str">
        <f>VLOOKUP($B2,Hoja1!$B$1:$G$262,6,0)</f>
        <v>CARLOS CRAMER PRODUCTOS AROMÁTICOS S.A. C.I.</v>
      </c>
      <c r="E2" s="3" t="str">
        <f>VLOOKUP($B2,Hoja1!$B$1:$G$262,5,0)</f>
        <v>6004</v>
      </c>
      <c r="F2" s="3" t="s">
        <v>43</v>
      </c>
      <c r="G2" s="3" t="s">
        <v>45</v>
      </c>
      <c r="H2" s="3" t="s">
        <v>57</v>
      </c>
      <c r="I2" s="5">
        <v>1</v>
      </c>
      <c r="J2" s="6">
        <v>45902</v>
      </c>
      <c r="K2" s="6">
        <v>45902</v>
      </c>
    </row>
    <row r="3" spans="1:11" x14ac:dyDescent="0.25">
      <c r="A3" s="8" t="s">
        <v>7</v>
      </c>
      <c r="B3" s="3">
        <v>159344169</v>
      </c>
      <c r="C3" s="8" t="s">
        <v>20</v>
      </c>
      <c r="D3" s="3" t="str">
        <f>VLOOKUP($B3,Hoja1!$B$1:$G$262,6,0)</f>
        <v>CARLOS CRAMER PRODUCTOS AROMÁTICOS S.A. C.I.</v>
      </c>
      <c r="E3" s="3" t="str">
        <f>VLOOKUP($B3,Hoja1!$B$1:$G$262,5,0)</f>
        <v>6005</v>
      </c>
      <c r="F3" s="3" t="s">
        <v>43</v>
      </c>
      <c r="G3" s="3" t="s">
        <v>46</v>
      </c>
      <c r="H3" s="3" t="s">
        <v>57</v>
      </c>
      <c r="I3" s="5">
        <v>1</v>
      </c>
      <c r="J3" s="6">
        <v>45898</v>
      </c>
      <c r="K3" s="6">
        <v>45898</v>
      </c>
    </row>
    <row r="4" spans="1:11" x14ac:dyDescent="0.25">
      <c r="A4" s="8" t="s">
        <v>7</v>
      </c>
      <c r="B4" s="7">
        <v>177812021</v>
      </c>
      <c r="C4" s="8" t="s">
        <v>21</v>
      </c>
      <c r="D4" s="3" t="str">
        <f>VLOOKUP($B4,Hoja1!$B$1:$G$262,6,0)</f>
        <v>CARLOS CRAMER PRODUCTOS AROMÁTICOS S.A. C.I.</v>
      </c>
      <c r="E4" s="3" t="str">
        <f>VLOOKUP($B4,Hoja1!$B$1:$G$262,5,0)</f>
        <v>6005</v>
      </c>
      <c r="F4" s="3" t="s">
        <v>44</v>
      </c>
      <c r="G4" s="3" t="s">
        <v>46</v>
      </c>
      <c r="H4" s="3" t="s">
        <v>57</v>
      </c>
      <c r="I4" s="5">
        <v>1</v>
      </c>
      <c r="J4" s="6">
        <v>45882</v>
      </c>
      <c r="K4" s="6">
        <v>45882</v>
      </c>
    </row>
    <row r="5" spans="1:11" x14ac:dyDescent="0.25">
      <c r="A5" s="8" t="s">
        <v>7</v>
      </c>
      <c r="B5" s="7">
        <v>177812021</v>
      </c>
      <c r="C5" s="8" t="s">
        <v>21</v>
      </c>
      <c r="D5" s="3" t="str">
        <f>VLOOKUP($B5,Hoja1!$B$1:$G$262,6,0)</f>
        <v>CARLOS CRAMER PRODUCTOS AROMÁTICOS S.A. C.I.</v>
      </c>
      <c r="E5" s="3" t="str">
        <f>VLOOKUP($B5,Hoja1!$B$1:$G$262,5,0)</f>
        <v>6005</v>
      </c>
      <c r="F5" s="3" t="s">
        <v>43</v>
      </c>
      <c r="G5" s="3" t="s">
        <v>46</v>
      </c>
      <c r="H5" s="3" t="s">
        <v>57</v>
      </c>
      <c r="I5" s="5">
        <v>1</v>
      </c>
      <c r="J5" s="6">
        <v>45897</v>
      </c>
      <c r="K5" s="6">
        <v>45897</v>
      </c>
    </row>
    <row r="6" spans="1:11" x14ac:dyDescent="0.25">
      <c r="A6" s="8" t="s">
        <v>7</v>
      </c>
      <c r="B6" s="3">
        <v>187654173</v>
      </c>
      <c r="C6" s="8" t="s">
        <v>22</v>
      </c>
      <c r="D6" s="3" t="str">
        <f>VLOOKUP($B6,Hoja1!$B$1:$G$262,6,0)</f>
        <v>CARLOS CRAMER PRODUCTOS AROMÁTICOS S.A. C.I.</v>
      </c>
      <c r="E6" s="3" t="str">
        <f>VLOOKUP($B6,Hoja1!$B$1:$G$262,5,0)</f>
        <v>6204</v>
      </c>
      <c r="F6" s="3" t="s">
        <v>44</v>
      </c>
      <c r="G6" s="3" t="s">
        <v>47</v>
      </c>
      <c r="H6" s="3" t="s">
        <v>58</v>
      </c>
      <c r="I6" s="5">
        <v>1</v>
      </c>
      <c r="J6" s="6">
        <v>45877</v>
      </c>
      <c r="K6" s="6">
        <v>45877</v>
      </c>
    </row>
    <row r="7" spans="1:11" x14ac:dyDescent="0.25">
      <c r="A7" s="8" t="s">
        <v>7</v>
      </c>
      <c r="B7" s="3">
        <v>212892254</v>
      </c>
      <c r="C7" s="8" t="s">
        <v>23</v>
      </c>
      <c r="D7" s="3" t="str">
        <f>VLOOKUP($B7,Hoja1!$B$1:$G$262,6,0)</f>
        <v>CARLOS CRAMER PRODUCTOS AROMÁTICOS S.A. C.I.</v>
      </c>
      <c r="E7" s="3" t="str">
        <f>VLOOKUP($B7,Hoja1!$B$1:$G$262,5,0)</f>
        <v>2002</v>
      </c>
      <c r="F7" s="3" t="s">
        <v>43</v>
      </c>
      <c r="G7" s="3" t="s">
        <v>48</v>
      </c>
      <c r="H7" s="3" t="s">
        <v>59</v>
      </c>
      <c r="I7" s="5">
        <v>1</v>
      </c>
      <c r="J7" s="6">
        <v>45894</v>
      </c>
      <c r="K7" s="6">
        <v>45894</v>
      </c>
    </row>
    <row r="8" spans="1:11" x14ac:dyDescent="0.25">
      <c r="A8" s="8" t="s">
        <v>8</v>
      </c>
      <c r="B8" s="7">
        <v>94911591</v>
      </c>
      <c r="C8" s="8" t="s">
        <v>24</v>
      </c>
      <c r="D8" s="3" t="str">
        <f>VLOOKUP($B8,Hoja1!$B$1:$G$262,6,0)</f>
        <v>CARLOS CRAMER PRODUCTOS AROMÁTICOS S.A. C.I.</v>
      </c>
      <c r="E8" s="3" t="str">
        <f>VLOOKUP($B8,Hoja1!$B$1:$G$262,5,0)</f>
        <v>6005</v>
      </c>
      <c r="F8" s="3" t="s">
        <v>44</v>
      </c>
      <c r="G8" s="3" t="s">
        <v>46</v>
      </c>
      <c r="H8" s="3" t="s">
        <v>57</v>
      </c>
      <c r="I8" s="5">
        <v>10</v>
      </c>
      <c r="J8" s="6">
        <v>45875</v>
      </c>
      <c r="K8" s="6">
        <v>45889</v>
      </c>
    </row>
    <row r="9" spans="1:11" x14ac:dyDescent="0.25">
      <c r="A9" s="8" t="s">
        <v>8</v>
      </c>
      <c r="B9" s="7">
        <v>94911591</v>
      </c>
      <c r="C9" s="8" t="s">
        <v>24</v>
      </c>
      <c r="D9" s="3" t="str">
        <f>VLOOKUP($B9,Hoja1!$B$1:$G$262,6,0)</f>
        <v>CARLOS CRAMER PRODUCTOS AROMÁTICOS S.A. C.I.</v>
      </c>
      <c r="E9" s="3" t="str">
        <f>VLOOKUP($B9,Hoja1!$B$1:$G$262,5,0)</f>
        <v>6005</v>
      </c>
      <c r="F9" s="3" t="s">
        <v>43</v>
      </c>
      <c r="G9" s="3" t="s">
        <v>46</v>
      </c>
      <c r="H9" s="3" t="s">
        <v>57</v>
      </c>
      <c r="I9" s="5">
        <v>11</v>
      </c>
      <c r="J9" s="6">
        <v>45890</v>
      </c>
      <c r="K9" s="6">
        <v>45904</v>
      </c>
    </row>
    <row r="10" spans="1:11" x14ac:dyDescent="0.25">
      <c r="A10" s="8" t="s">
        <v>8</v>
      </c>
      <c r="B10" s="7">
        <v>99010339</v>
      </c>
      <c r="C10" s="8" t="s">
        <v>25</v>
      </c>
      <c r="D10" s="3" t="str">
        <f>VLOOKUP($B10,Hoja1!$B$1:$G$262,6,0)</f>
        <v>Servicios De Producción Y Logística Ccpa Ltda.</v>
      </c>
      <c r="E10" s="3" t="str">
        <f>VLOOKUP($B10,Hoja1!$B$1:$G$262,5,0)</f>
        <v>6012</v>
      </c>
      <c r="F10" s="3" t="s">
        <v>44</v>
      </c>
      <c r="G10" s="3" t="s">
        <v>49</v>
      </c>
      <c r="H10" s="3" t="s">
        <v>57</v>
      </c>
      <c r="I10" s="5">
        <v>10</v>
      </c>
      <c r="J10" s="6">
        <v>45875</v>
      </c>
      <c r="K10" s="6">
        <v>45889</v>
      </c>
    </row>
    <row r="11" spans="1:11" x14ac:dyDescent="0.25">
      <c r="A11" s="8" t="s">
        <v>8</v>
      </c>
      <c r="B11" s="7">
        <v>99010339</v>
      </c>
      <c r="C11" s="8" t="s">
        <v>25</v>
      </c>
      <c r="D11" s="3" t="str">
        <f>VLOOKUP($B11,Hoja1!$B$1:$G$262,6,0)</f>
        <v>Servicios De Producción Y Logística Ccpa Ltda.</v>
      </c>
      <c r="E11" s="3" t="str">
        <f>VLOOKUP($B11,Hoja1!$B$1:$G$262,5,0)</f>
        <v>6012</v>
      </c>
      <c r="F11" s="3" t="s">
        <v>43</v>
      </c>
      <c r="G11" s="3" t="s">
        <v>49</v>
      </c>
      <c r="H11" s="3" t="s">
        <v>57</v>
      </c>
      <c r="I11" s="5">
        <v>11</v>
      </c>
      <c r="J11" s="6">
        <v>45890</v>
      </c>
      <c r="K11" s="6">
        <v>45904</v>
      </c>
    </row>
    <row r="12" spans="1:11" x14ac:dyDescent="0.25">
      <c r="A12" s="8" t="s">
        <v>8</v>
      </c>
      <c r="B12" s="3">
        <v>123141326</v>
      </c>
      <c r="C12" s="8" t="s">
        <v>26</v>
      </c>
      <c r="D12" s="3" t="str">
        <f>VLOOKUP($B12,Hoja1!$B$1:$G$262,6,0)</f>
        <v>CARLOS CRAMER PRODUCTOS AROMÁTICOS S.A. C.I.</v>
      </c>
      <c r="E12" s="3" t="str">
        <f>VLOOKUP($B12,Hoja1!$B$1:$G$262,5,0)</f>
        <v>6003</v>
      </c>
      <c r="F12" s="3" t="s">
        <v>43</v>
      </c>
      <c r="G12" s="3" t="s">
        <v>50</v>
      </c>
      <c r="H12" s="3" t="s">
        <v>57</v>
      </c>
      <c r="I12" s="5">
        <v>3</v>
      </c>
      <c r="J12" s="6">
        <v>45902</v>
      </c>
      <c r="K12" s="6">
        <v>45904</v>
      </c>
    </row>
    <row r="13" spans="1:11" x14ac:dyDescent="0.25">
      <c r="A13" s="8" t="s">
        <v>8</v>
      </c>
      <c r="B13" s="7">
        <v>135588369</v>
      </c>
      <c r="C13" s="8" t="s">
        <v>27</v>
      </c>
      <c r="D13" s="3" t="str">
        <f>VLOOKUP($B13,Hoja1!$B$1:$G$262,6,0)</f>
        <v>CARLOS CRAMER PRODUCTOS AROMÁTICOS S.A. C.I.</v>
      </c>
      <c r="E13" s="3" t="str">
        <f>VLOOKUP($B13,Hoja1!$B$1:$G$262,5,0)</f>
        <v>6003</v>
      </c>
      <c r="F13" s="3" t="s">
        <v>44</v>
      </c>
      <c r="G13" s="3" t="s">
        <v>50</v>
      </c>
      <c r="H13" s="3" t="s">
        <v>57</v>
      </c>
      <c r="I13" s="5">
        <v>7</v>
      </c>
      <c r="J13" s="6">
        <v>45880</v>
      </c>
      <c r="K13" s="6">
        <v>45889</v>
      </c>
    </row>
    <row r="14" spans="1:11" x14ac:dyDescent="0.25">
      <c r="A14" s="8" t="s">
        <v>8</v>
      </c>
      <c r="B14" s="7">
        <v>135588369</v>
      </c>
      <c r="C14" s="8" t="s">
        <v>27</v>
      </c>
      <c r="D14" s="3" t="str">
        <f>VLOOKUP($B14,Hoja1!$B$1:$G$262,6,0)</f>
        <v>CARLOS CRAMER PRODUCTOS AROMÁTICOS S.A. C.I.</v>
      </c>
      <c r="E14" s="3" t="str">
        <f>VLOOKUP($B14,Hoja1!$B$1:$G$262,5,0)</f>
        <v>6003</v>
      </c>
      <c r="F14" s="3" t="s">
        <v>43</v>
      </c>
      <c r="G14" s="3" t="s">
        <v>50</v>
      </c>
      <c r="H14" s="3" t="s">
        <v>57</v>
      </c>
      <c r="I14" s="5">
        <v>11</v>
      </c>
      <c r="J14" s="6">
        <v>45890</v>
      </c>
      <c r="K14" s="6">
        <v>45904</v>
      </c>
    </row>
    <row r="15" spans="1:11" x14ac:dyDescent="0.25">
      <c r="A15" s="8" t="s">
        <v>8</v>
      </c>
      <c r="B15" s="7">
        <v>170495748</v>
      </c>
      <c r="C15" s="8" t="s">
        <v>28</v>
      </c>
      <c r="D15" s="3" t="str">
        <f>VLOOKUP($B15,Hoja1!$B$1:$G$262,6,0)</f>
        <v>CARLOS CRAMER PRODUCTOS AROMÁTICOS S.A. C.I.</v>
      </c>
      <c r="E15" s="3" t="str">
        <f>VLOOKUP($B15,Hoja1!$B$1:$G$262,5,0)</f>
        <v>6005</v>
      </c>
      <c r="F15" s="3" t="s">
        <v>44</v>
      </c>
      <c r="G15" s="3" t="s">
        <v>46</v>
      </c>
      <c r="H15" s="3" t="s">
        <v>57</v>
      </c>
      <c r="I15" s="5">
        <v>10</v>
      </c>
      <c r="J15" s="6">
        <v>45875</v>
      </c>
      <c r="K15" s="6">
        <v>45889</v>
      </c>
    </row>
    <row r="16" spans="1:11" x14ac:dyDescent="0.25">
      <c r="A16" s="8" t="s">
        <v>8</v>
      </c>
      <c r="B16" s="7">
        <v>170495748</v>
      </c>
      <c r="C16" s="8" t="s">
        <v>28</v>
      </c>
      <c r="D16" s="3" t="str">
        <f>VLOOKUP($B16,Hoja1!$B$1:$G$262,6,0)</f>
        <v>CARLOS CRAMER PRODUCTOS AROMÁTICOS S.A. C.I.</v>
      </c>
      <c r="E16" s="3" t="str">
        <f>VLOOKUP($B16,Hoja1!$B$1:$G$262,5,0)</f>
        <v>6005</v>
      </c>
      <c r="F16" s="3" t="s">
        <v>43</v>
      </c>
      <c r="G16" s="3" t="s">
        <v>46</v>
      </c>
      <c r="H16" s="3" t="s">
        <v>57</v>
      </c>
      <c r="I16" s="5">
        <v>11</v>
      </c>
      <c r="J16" s="6">
        <v>45890</v>
      </c>
      <c r="K16" s="6">
        <v>45904</v>
      </c>
    </row>
    <row r="17" spans="1:11" x14ac:dyDescent="0.25">
      <c r="A17" s="8" t="s">
        <v>8</v>
      </c>
      <c r="B17" s="3">
        <v>177812021</v>
      </c>
      <c r="C17" s="8" t="s">
        <v>21</v>
      </c>
      <c r="D17" s="3" t="str">
        <f>VLOOKUP($B17,Hoja1!$B$1:$G$262,6,0)</f>
        <v>CARLOS CRAMER PRODUCTOS AROMÁTICOS S.A. C.I.</v>
      </c>
      <c r="E17" s="3" t="str">
        <f>VLOOKUP($B17,Hoja1!$B$1:$G$262,5,0)</f>
        <v>6005</v>
      </c>
      <c r="F17" s="3" t="s">
        <v>44</v>
      </c>
      <c r="G17" s="3" t="s">
        <v>46</v>
      </c>
      <c r="H17" s="3" t="s">
        <v>57</v>
      </c>
      <c r="I17" s="5">
        <v>2</v>
      </c>
      <c r="J17" s="6">
        <v>45887</v>
      </c>
      <c r="K17" s="6">
        <v>45888</v>
      </c>
    </row>
    <row r="18" spans="1:11" x14ac:dyDescent="0.25">
      <c r="A18" s="8" t="s">
        <v>8</v>
      </c>
      <c r="B18" s="3">
        <v>187654173</v>
      </c>
      <c r="C18" s="8" t="s">
        <v>22</v>
      </c>
      <c r="D18" s="3" t="str">
        <f>VLOOKUP($B18,Hoja1!$B$1:$G$262,6,0)</f>
        <v>CARLOS CRAMER PRODUCTOS AROMÁTICOS S.A. C.I.</v>
      </c>
      <c r="E18" s="3" t="str">
        <f>VLOOKUP($B18,Hoja1!$B$1:$G$262,5,0)</f>
        <v>6204</v>
      </c>
      <c r="F18" s="3" t="s">
        <v>44</v>
      </c>
      <c r="G18" s="3" t="s">
        <v>47</v>
      </c>
      <c r="H18" s="3" t="s">
        <v>58</v>
      </c>
      <c r="I18" s="5">
        <v>3</v>
      </c>
      <c r="J18" s="6">
        <v>45880</v>
      </c>
      <c r="K18" s="6">
        <v>45882</v>
      </c>
    </row>
    <row r="19" spans="1:11" x14ac:dyDescent="0.25">
      <c r="A19" s="8" t="s">
        <v>8</v>
      </c>
      <c r="B19" s="7">
        <v>196486720</v>
      </c>
      <c r="C19" s="8" t="s">
        <v>29</v>
      </c>
      <c r="D19" s="3" t="str">
        <f>VLOOKUP($B19,Hoja1!$B$1:$G$262,6,0)</f>
        <v>CARLOS CRAMER PRODUCTOS AROMÁTICOS S.A. C.I.</v>
      </c>
      <c r="E19" s="3" t="str">
        <f>VLOOKUP($B19,Hoja1!$B$1:$G$262,5,0)</f>
        <v>2003</v>
      </c>
      <c r="F19" s="3" t="s">
        <v>44</v>
      </c>
      <c r="G19" s="3" t="s">
        <v>51</v>
      </c>
      <c r="H19" s="3" t="s">
        <v>59</v>
      </c>
      <c r="I19" s="5">
        <v>10</v>
      </c>
      <c r="J19" s="6">
        <v>45875</v>
      </c>
      <c r="K19" s="6">
        <v>45889</v>
      </c>
    </row>
    <row r="20" spans="1:11" x14ac:dyDescent="0.25">
      <c r="A20" s="8" t="s">
        <v>8</v>
      </c>
      <c r="B20" s="7">
        <v>196486720</v>
      </c>
      <c r="C20" s="8" t="s">
        <v>29</v>
      </c>
      <c r="D20" s="3" t="str">
        <f>VLOOKUP($B20,Hoja1!$B$1:$G$262,6,0)</f>
        <v>CARLOS CRAMER PRODUCTOS AROMÁTICOS S.A. C.I.</v>
      </c>
      <c r="E20" s="3" t="str">
        <f>VLOOKUP($B20,Hoja1!$B$1:$G$262,5,0)</f>
        <v>2003</v>
      </c>
      <c r="F20" s="3" t="s">
        <v>43</v>
      </c>
      <c r="G20" s="3" t="s">
        <v>51</v>
      </c>
      <c r="H20" s="3" t="s">
        <v>59</v>
      </c>
      <c r="I20" s="5">
        <v>11</v>
      </c>
      <c r="J20" s="6">
        <v>45890</v>
      </c>
      <c r="K20" s="6">
        <v>45904</v>
      </c>
    </row>
    <row r="21" spans="1:11" x14ac:dyDescent="0.25">
      <c r="A21" s="8" t="s">
        <v>8</v>
      </c>
      <c r="B21" s="7">
        <v>198189480</v>
      </c>
      <c r="C21" s="8" t="s">
        <v>30</v>
      </c>
      <c r="D21" s="3" t="str">
        <f>VLOOKUP($B21,Hoja1!$B$1:$G$262,6,0)</f>
        <v>CARLOS CRAMER PRODUCTOS AROMÁTICOS S.A. C.I.</v>
      </c>
      <c r="E21" s="3" t="str">
        <f>VLOOKUP($B21,Hoja1!$B$1:$G$262,5,0)</f>
        <v>6005</v>
      </c>
      <c r="F21" s="3" t="s">
        <v>44</v>
      </c>
      <c r="G21" s="3" t="s">
        <v>46</v>
      </c>
      <c r="H21" s="3" t="s">
        <v>57</v>
      </c>
      <c r="I21" s="5">
        <v>10</v>
      </c>
      <c r="J21" s="6">
        <v>45875</v>
      </c>
      <c r="K21" s="6">
        <v>45889</v>
      </c>
    </row>
    <row r="22" spans="1:11" x14ac:dyDescent="0.25">
      <c r="A22" s="8" t="s">
        <v>8</v>
      </c>
      <c r="B22" s="7">
        <v>198189480</v>
      </c>
      <c r="C22" s="8" t="s">
        <v>30</v>
      </c>
      <c r="D22" s="3" t="str">
        <f>VLOOKUP($B22,Hoja1!$B$1:$G$262,6,0)</f>
        <v>CARLOS CRAMER PRODUCTOS AROMÁTICOS S.A. C.I.</v>
      </c>
      <c r="E22" s="3" t="str">
        <f>VLOOKUP($B22,Hoja1!$B$1:$G$262,5,0)</f>
        <v>6005</v>
      </c>
      <c r="F22" s="3" t="s">
        <v>43</v>
      </c>
      <c r="G22" s="3" t="s">
        <v>46</v>
      </c>
      <c r="H22" s="3" t="s">
        <v>57</v>
      </c>
      <c r="I22" s="5">
        <v>11</v>
      </c>
      <c r="J22" s="6">
        <v>45890</v>
      </c>
      <c r="K22" s="6">
        <v>45904</v>
      </c>
    </row>
    <row r="23" spans="1:11" x14ac:dyDescent="0.25">
      <c r="A23" s="8" t="s">
        <v>8</v>
      </c>
      <c r="B23" s="3">
        <v>200536622</v>
      </c>
      <c r="C23" s="8" t="s">
        <v>31</v>
      </c>
      <c r="D23" s="3" t="str">
        <f>VLOOKUP($B23,Hoja1!$B$1:$G$262,6,0)</f>
        <v>CARLOS CRAMER PRODUCTOS AROMÁTICOS S.A. C.I.</v>
      </c>
      <c r="E23" s="3" t="str">
        <f>VLOOKUP($B23,Hoja1!$B$1:$G$262,5,0)</f>
        <v>2004</v>
      </c>
      <c r="F23" s="3" t="s">
        <v>44</v>
      </c>
      <c r="G23" s="3" t="s">
        <v>53</v>
      </c>
      <c r="H23" s="3" t="s">
        <v>59</v>
      </c>
      <c r="I23" s="5">
        <v>2</v>
      </c>
      <c r="J23" s="6">
        <v>45882</v>
      </c>
      <c r="K23" s="6">
        <v>45883</v>
      </c>
    </row>
    <row r="24" spans="1:11" x14ac:dyDescent="0.25">
      <c r="A24" s="8" t="s">
        <v>8</v>
      </c>
      <c r="B24" s="7">
        <v>218494412</v>
      </c>
      <c r="C24" s="8" t="s">
        <v>32</v>
      </c>
      <c r="D24" s="3" t="str">
        <f>VLOOKUP($B24,Hoja1!$B$1:$G$262,6,0)</f>
        <v>CARLOS CRAMER PRODUCTOS AROMÁTICOS S.A. C.I.</v>
      </c>
      <c r="E24" s="3" t="str">
        <f>VLOOKUP($B24,Hoja1!$B$1:$G$262,5,0)</f>
        <v>2001</v>
      </c>
      <c r="F24" s="3" t="s">
        <v>44</v>
      </c>
      <c r="G24" s="3" t="s">
        <v>52</v>
      </c>
      <c r="H24" s="3" t="s">
        <v>59</v>
      </c>
      <c r="I24" s="5">
        <v>10</v>
      </c>
      <c r="J24" s="6">
        <v>45875</v>
      </c>
      <c r="K24" s="6">
        <v>45889</v>
      </c>
    </row>
    <row r="25" spans="1:11" x14ac:dyDescent="0.25">
      <c r="A25" s="8" t="s">
        <v>8</v>
      </c>
      <c r="B25" s="7">
        <v>218494412</v>
      </c>
      <c r="C25" s="8" t="s">
        <v>32</v>
      </c>
      <c r="D25" s="3" t="str">
        <f>VLOOKUP($B25,Hoja1!$B$1:$G$262,6,0)</f>
        <v>CARLOS CRAMER PRODUCTOS AROMÁTICOS S.A. C.I.</v>
      </c>
      <c r="E25" s="3" t="str">
        <f>VLOOKUP($B25,Hoja1!$B$1:$G$262,5,0)</f>
        <v>2001</v>
      </c>
      <c r="F25" s="3" t="s">
        <v>43</v>
      </c>
      <c r="G25" s="3" t="s">
        <v>52</v>
      </c>
      <c r="H25" s="3" t="s">
        <v>59</v>
      </c>
      <c r="I25" s="5">
        <v>11</v>
      </c>
      <c r="J25" s="6">
        <v>45890</v>
      </c>
      <c r="K25" s="6">
        <v>45904</v>
      </c>
    </row>
    <row r="26" spans="1:11" x14ac:dyDescent="0.25">
      <c r="A26" s="8" t="s">
        <v>8</v>
      </c>
      <c r="B26" s="3" t="s">
        <v>15</v>
      </c>
      <c r="C26" s="8" t="s">
        <v>33</v>
      </c>
      <c r="D26" s="3" t="str">
        <f>VLOOKUP($B26,Hoja1!$B$1:$G$262,6,0)</f>
        <v>Servicios De Producción Y Logística Ccpa Ltda.</v>
      </c>
      <c r="E26" s="3" t="str">
        <f>VLOOKUP($B26,Hoja1!$B$1:$G$262,5,0)</f>
        <v>6012</v>
      </c>
      <c r="F26" s="3" t="s">
        <v>44</v>
      </c>
      <c r="G26" s="3" t="s">
        <v>49</v>
      </c>
      <c r="H26" s="3" t="s">
        <v>57</v>
      </c>
      <c r="I26" s="5">
        <v>7</v>
      </c>
      <c r="J26" s="6">
        <v>45875</v>
      </c>
      <c r="K26" s="6">
        <v>45883</v>
      </c>
    </row>
    <row r="27" spans="1:11" x14ac:dyDescent="0.25">
      <c r="A27" s="8" t="s">
        <v>8</v>
      </c>
      <c r="B27" s="3" t="s">
        <v>16</v>
      </c>
      <c r="C27" s="8" t="s">
        <v>34</v>
      </c>
      <c r="D27" s="3" t="str">
        <f>VLOOKUP($B27,Hoja1!$B$1:$G$262,6,0)</f>
        <v>CARLOS CRAMER PRODUCTOS AROMÁTICOS S.A. C.I.</v>
      </c>
      <c r="E27" s="3" t="str">
        <f>VLOOKUP($B27,Hoja1!$B$1:$G$262,5,0)</f>
        <v>2003</v>
      </c>
      <c r="F27" s="3" t="s">
        <v>43</v>
      </c>
      <c r="G27" s="3" t="s">
        <v>51</v>
      </c>
      <c r="H27" s="3" t="s">
        <v>59</v>
      </c>
      <c r="I27" s="5">
        <v>4</v>
      </c>
      <c r="J27" s="6">
        <v>45897</v>
      </c>
      <c r="K27" s="6">
        <v>45902</v>
      </c>
    </row>
    <row r="28" spans="1:11" x14ac:dyDescent="0.25">
      <c r="A28" s="8" t="s">
        <v>9</v>
      </c>
      <c r="B28" s="3">
        <v>135588369</v>
      </c>
      <c r="C28" s="8" t="s">
        <v>27</v>
      </c>
      <c r="D28" s="3" t="str">
        <f>VLOOKUP($B28,Hoja1!$B$1:$G$262,6,0)</f>
        <v>CARLOS CRAMER PRODUCTOS AROMÁTICOS S.A. C.I.</v>
      </c>
      <c r="E28" s="3" t="str">
        <f>VLOOKUP($B28,Hoja1!$B$1:$G$262,5,0)</f>
        <v>6003</v>
      </c>
      <c r="F28" s="3" t="s">
        <v>44</v>
      </c>
      <c r="G28" s="3" t="s">
        <v>50</v>
      </c>
      <c r="H28" s="3" t="s">
        <v>57</v>
      </c>
      <c r="I28" s="5">
        <v>3</v>
      </c>
      <c r="J28" s="6">
        <v>45875</v>
      </c>
      <c r="K28" s="6">
        <v>45877</v>
      </c>
    </row>
    <row r="29" spans="1:11" x14ac:dyDescent="0.25">
      <c r="A29" s="8" t="s">
        <v>10</v>
      </c>
      <c r="B29" s="3">
        <v>215309533</v>
      </c>
      <c r="C29" s="8" t="s">
        <v>35</v>
      </c>
      <c r="D29" s="3" t="str">
        <f>VLOOKUP($B29,Hoja1!$B$1:$G$262,6,0)</f>
        <v>CARLOS CRAMER PRODUCTOS AROMÁTICOS S.A. C.I.</v>
      </c>
      <c r="E29" s="3" t="str">
        <f>VLOOKUP($B29,Hoja1!$B$1:$G$262,5,0)</f>
        <v>2004</v>
      </c>
      <c r="F29" s="3" t="s">
        <v>44</v>
      </c>
      <c r="G29" s="3" t="s">
        <v>53</v>
      </c>
      <c r="H29" s="3" t="s">
        <v>59</v>
      </c>
      <c r="I29" s="5">
        <v>1</v>
      </c>
      <c r="J29" s="6">
        <v>45875</v>
      </c>
      <c r="K29" s="6">
        <v>45875</v>
      </c>
    </row>
    <row r="30" spans="1:11" x14ac:dyDescent="0.25">
      <c r="A30" s="8" t="s">
        <v>11</v>
      </c>
      <c r="B30" s="7">
        <v>270363067</v>
      </c>
      <c r="C30" s="8" t="s">
        <v>36</v>
      </c>
      <c r="D30" s="3" t="str">
        <f>VLOOKUP($B30,Hoja1!$B$1:$G$262,6,0)</f>
        <v>CARLOS CRAMER PRODUCTOS AROMÁTICOS S.A. C.I.</v>
      </c>
      <c r="E30" s="3" t="str">
        <f>VLOOKUP($B30,Hoja1!$B$1:$G$262,5,0)</f>
        <v>6106</v>
      </c>
      <c r="F30" s="3" t="s">
        <v>44</v>
      </c>
      <c r="G30" s="3" t="s">
        <v>54</v>
      </c>
      <c r="H30" s="3" t="s">
        <v>60</v>
      </c>
      <c r="I30" s="5">
        <v>7</v>
      </c>
      <c r="J30" s="6">
        <v>45875</v>
      </c>
      <c r="K30" s="6">
        <v>45883</v>
      </c>
    </row>
    <row r="31" spans="1:11" x14ac:dyDescent="0.25">
      <c r="A31" s="8" t="s">
        <v>11</v>
      </c>
      <c r="B31" s="7">
        <v>270363067</v>
      </c>
      <c r="C31" s="8" t="s">
        <v>36</v>
      </c>
      <c r="D31" s="3" t="str">
        <f>VLOOKUP($B31,Hoja1!$B$1:$G$262,6,0)</f>
        <v>CARLOS CRAMER PRODUCTOS AROMÁTICOS S.A. C.I.</v>
      </c>
      <c r="E31" s="3" t="str">
        <f>VLOOKUP($B31,Hoja1!$B$1:$G$262,5,0)</f>
        <v>6106</v>
      </c>
      <c r="F31" s="3" t="s">
        <v>43</v>
      </c>
      <c r="G31" s="3" t="s">
        <v>54</v>
      </c>
      <c r="H31" s="3" t="s">
        <v>60</v>
      </c>
      <c r="I31" s="5">
        <v>11</v>
      </c>
      <c r="J31" s="6">
        <v>45890</v>
      </c>
      <c r="K31" s="6">
        <v>45904</v>
      </c>
    </row>
    <row r="32" spans="1:11" x14ac:dyDescent="0.25">
      <c r="A32" s="8" t="s">
        <v>12</v>
      </c>
      <c r="B32" s="3">
        <v>158929724</v>
      </c>
      <c r="C32" s="8" t="s">
        <v>37</v>
      </c>
      <c r="D32" s="3" t="str">
        <f>VLOOKUP($B32,Hoja1!$B$1:$G$262,6,0)</f>
        <v>CARLOS CRAMER PRODUCTOS AROMÁTICOS S.A. C.I.</v>
      </c>
      <c r="E32" s="3" t="str">
        <f>VLOOKUP($B32,Hoja1!$B$1:$G$262,5,0)</f>
        <v>6106</v>
      </c>
      <c r="F32" s="3" t="s">
        <v>44</v>
      </c>
      <c r="G32" s="3" t="s">
        <v>54</v>
      </c>
      <c r="H32" s="3" t="s">
        <v>60</v>
      </c>
      <c r="I32" s="5">
        <v>7</v>
      </c>
      <c r="J32" s="6">
        <v>45875</v>
      </c>
      <c r="K32" s="6">
        <v>45883</v>
      </c>
    </row>
    <row r="33" spans="1:11" x14ac:dyDescent="0.25">
      <c r="A33" s="8" t="s">
        <v>13</v>
      </c>
      <c r="B33" s="3">
        <v>99055030</v>
      </c>
      <c r="C33" s="8" t="s">
        <v>38</v>
      </c>
      <c r="D33" s="3" t="str">
        <f>VLOOKUP($B33,Hoja1!$B$1:$G$262,6,0)</f>
        <v>Servicios De Producción Y Logística Ccpa Ltda.</v>
      </c>
      <c r="E33" s="3" t="str">
        <f>VLOOKUP($B33,Hoja1!$B$1:$G$262,5,0)</f>
        <v>6205</v>
      </c>
      <c r="F33" s="3" t="s">
        <v>43</v>
      </c>
      <c r="G33" s="3" t="s">
        <v>55</v>
      </c>
      <c r="H33" s="3" t="s">
        <v>61</v>
      </c>
      <c r="I33" s="5">
        <v>2</v>
      </c>
      <c r="J33" s="6">
        <v>45890</v>
      </c>
      <c r="K33" s="6">
        <v>45891</v>
      </c>
    </row>
    <row r="34" spans="1:11" x14ac:dyDescent="0.25">
      <c r="A34" s="8" t="s">
        <v>13</v>
      </c>
      <c r="B34" s="3">
        <v>158207796</v>
      </c>
      <c r="C34" s="8" t="s">
        <v>19</v>
      </c>
      <c r="D34" s="3" t="str">
        <f>VLOOKUP($B34,Hoja1!$B$1:$G$262,6,0)</f>
        <v>CARLOS CRAMER PRODUCTOS AROMÁTICOS S.A. C.I.</v>
      </c>
      <c r="E34" s="3" t="str">
        <f>VLOOKUP($B34,Hoja1!$B$1:$G$262,5,0)</f>
        <v>6004</v>
      </c>
      <c r="F34" s="3" t="s">
        <v>43</v>
      </c>
      <c r="G34" s="3" t="s">
        <v>45</v>
      </c>
      <c r="H34" s="3" t="s">
        <v>57</v>
      </c>
      <c r="I34" s="5">
        <v>1</v>
      </c>
      <c r="J34" s="6">
        <v>45901</v>
      </c>
      <c r="K34" s="6">
        <v>45901</v>
      </c>
    </row>
    <row r="35" spans="1:11" x14ac:dyDescent="0.25">
      <c r="A35" s="8" t="s">
        <v>13</v>
      </c>
      <c r="B35" s="3">
        <v>205808078</v>
      </c>
      <c r="C35" s="8" t="s">
        <v>39</v>
      </c>
      <c r="D35" s="3" t="str">
        <f>VLOOKUP($B35,Hoja1!$B$1:$G$262,6,0)</f>
        <v>CARLOS CRAMER PRODUCTOS AROMÁTICOS S.A. C.I.</v>
      </c>
      <c r="E35" s="3" t="str">
        <f>VLOOKUP($B35,Hoja1!$B$1:$G$262,5,0)</f>
        <v>2003</v>
      </c>
      <c r="F35" s="3" t="s">
        <v>43</v>
      </c>
      <c r="G35" s="3" t="s">
        <v>51</v>
      </c>
      <c r="H35" s="3" t="s">
        <v>59</v>
      </c>
      <c r="I35" s="5">
        <v>1</v>
      </c>
      <c r="J35" s="6">
        <v>45894</v>
      </c>
      <c r="K35" s="6">
        <v>45894</v>
      </c>
    </row>
    <row r="36" spans="1:11" x14ac:dyDescent="0.25">
      <c r="A36" s="8" t="s">
        <v>13</v>
      </c>
      <c r="B36" s="3">
        <v>215309533</v>
      </c>
      <c r="C36" s="8" t="s">
        <v>35</v>
      </c>
      <c r="D36" s="3" t="str">
        <f>VLOOKUP($B36,Hoja1!$B$1:$G$262,6,0)</f>
        <v>CARLOS CRAMER PRODUCTOS AROMÁTICOS S.A. C.I.</v>
      </c>
      <c r="E36" s="3" t="str">
        <f>VLOOKUP($B36,Hoja1!$B$1:$G$262,5,0)</f>
        <v>2004</v>
      </c>
      <c r="F36" s="3" t="s">
        <v>44</v>
      </c>
      <c r="G36" s="3" t="s">
        <v>53</v>
      </c>
      <c r="H36" s="3" t="s">
        <v>59</v>
      </c>
      <c r="I36" s="5">
        <v>1</v>
      </c>
      <c r="J36" s="6">
        <v>45876</v>
      </c>
      <c r="K36" s="6">
        <v>45876</v>
      </c>
    </row>
    <row r="37" spans="1:11" x14ac:dyDescent="0.25">
      <c r="A37" s="8" t="s">
        <v>13</v>
      </c>
      <c r="B37" s="3" t="s">
        <v>17</v>
      </c>
      <c r="C37" s="8" t="s">
        <v>40</v>
      </c>
      <c r="D37" s="3" t="str">
        <f>VLOOKUP($B37,Hoja1!$B$1:$G$262,6,0)</f>
        <v>CARLOS CRAMER PRODUCTOS AROMÁTICOS S.A. C.I.</v>
      </c>
      <c r="E37" s="3" t="str">
        <f>VLOOKUP($B37,Hoja1!$B$1:$G$262,5,0)</f>
        <v>6002</v>
      </c>
      <c r="F37" s="3" t="s">
        <v>44</v>
      </c>
      <c r="G37" s="3" t="s">
        <v>56</v>
      </c>
      <c r="H37" s="3" t="s">
        <v>57</v>
      </c>
      <c r="I37" s="5">
        <v>1</v>
      </c>
      <c r="J37" s="6">
        <v>45876</v>
      </c>
      <c r="K37" s="6">
        <v>45876</v>
      </c>
    </row>
    <row r="38" spans="1:11" x14ac:dyDescent="0.25">
      <c r="A38" s="8" t="s">
        <v>13</v>
      </c>
      <c r="B38" s="3" t="s">
        <v>18</v>
      </c>
      <c r="C38" s="8" t="s">
        <v>41</v>
      </c>
      <c r="D38" s="3" t="str">
        <f>VLOOKUP($B38,Hoja1!$B$1:$G$262,6,0)</f>
        <v>Servicios De Producción Y Logística Ccpa Ltda.</v>
      </c>
      <c r="E38" s="3" t="str">
        <f>VLOOKUP($B38,Hoja1!$B$1:$G$262,5,0)</f>
        <v>6012</v>
      </c>
      <c r="F38" s="3" t="s">
        <v>44</v>
      </c>
      <c r="G38" s="3" t="s">
        <v>49</v>
      </c>
      <c r="H38" s="3" t="s">
        <v>57</v>
      </c>
      <c r="I38" s="5">
        <v>2</v>
      </c>
      <c r="J38" s="6">
        <v>45876</v>
      </c>
      <c r="K38" s="6">
        <v>45877</v>
      </c>
    </row>
    <row r="39" spans="1:11" x14ac:dyDescent="0.25">
      <c r="A39" s="8" t="s">
        <v>14</v>
      </c>
      <c r="B39" s="3">
        <v>205804048</v>
      </c>
      <c r="C39" s="8" t="s">
        <v>42</v>
      </c>
      <c r="D39" s="3" t="str">
        <f>VLOOKUP($B39,Hoja1!$B$1:$G$262,6,0)</f>
        <v>CARLOS CRAMER PRODUCTOS AROMÁTICOS S.A. C.I.</v>
      </c>
      <c r="E39" s="3" t="str">
        <f>VLOOKUP($B39,Hoja1!$B$1:$G$262,5,0)</f>
        <v>6204</v>
      </c>
      <c r="F39" s="3" t="s">
        <v>43</v>
      </c>
      <c r="G39" s="3" t="s">
        <v>47</v>
      </c>
      <c r="H39" s="3" t="s">
        <v>58</v>
      </c>
      <c r="I39" s="5">
        <v>1</v>
      </c>
      <c r="J39" s="6">
        <v>45901</v>
      </c>
      <c r="K39" s="6">
        <v>45901</v>
      </c>
    </row>
  </sheetData>
  <autoFilter ref="A1:K39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C2" sqref="C2:D2"/>
    </sheetView>
  </sheetViews>
  <sheetFormatPr baseColWidth="10" defaultColWidth="9.140625" defaultRowHeight="15" x14ac:dyDescent="0.25"/>
  <cols>
    <col min="1" max="1" width="10.85546875" bestFit="1" customWidth="1"/>
    <col min="2" max="2" width="36.28515625" bestFit="1" customWidth="1"/>
    <col min="3" max="3" width="47.5703125" bestFit="1" customWidth="1"/>
    <col min="4" max="4" width="36.28515625" customWidth="1"/>
    <col min="5" max="5" width="18.140625" bestFit="1" customWidth="1"/>
    <col min="6" max="6" width="9.42578125" bestFit="1" customWidth="1"/>
    <col min="7" max="7" width="23.42578125" bestFit="1" customWidth="1"/>
    <col min="8" max="8" width="21.7109375" bestFit="1" customWidth="1"/>
  </cols>
  <sheetData>
    <row r="1" spans="1:8" x14ac:dyDescent="0.25">
      <c r="A1" s="1" t="s">
        <v>64</v>
      </c>
      <c r="B1" s="1" t="s">
        <v>65</v>
      </c>
      <c r="C1" s="1" t="s">
        <v>198</v>
      </c>
      <c r="D1" s="1" t="s">
        <v>197</v>
      </c>
      <c r="E1" s="1" t="s">
        <v>66</v>
      </c>
      <c r="F1" s="1" t="s">
        <v>67</v>
      </c>
      <c r="G1" s="1" t="s">
        <v>62</v>
      </c>
      <c r="H1" s="1" t="s">
        <v>63</v>
      </c>
    </row>
    <row r="2" spans="1:8" x14ac:dyDescent="0.25">
      <c r="A2" s="8">
        <v>207617652</v>
      </c>
      <c r="B2" s="8" t="s">
        <v>109</v>
      </c>
      <c r="C2" s="8" t="str">
        <f>VLOOKUP($A2,Hoja1!$B$1:$G$262,6,0)</f>
        <v>CARLOS CRAMER PRODUCTOS AROMÁTICOS S.A. C.I.</v>
      </c>
      <c r="D2" s="3" t="str">
        <f>VLOOKUP($A2,Hoja1!$B$1:$G$262,5,0)</f>
        <v>6103</v>
      </c>
      <c r="E2" s="10">
        <v>45895</v>
      </c>
      <c r="F2" s="3" t="s">
        <v>43</v>
      </c>
      <c r="G2" s="9">
        <v>0</v>
      </c>
      <c r="H2" s="9">
        <v>0</v>
      </c>
    </row>
    <row r="3" spans="1:8" x14ac:dyDescent="0.25">
      <c r="A3" s="8">
        <v>207617652</v>
      </c>
      <c r="B3" s="8" t="s">
        <v>109</v>
      </c>
      <c r="C3" s="8" t="str">
        <f>VLOOKUP($A3,Hoja1!$B$1:$G$262,6,0)</f>
        <v>CARLOS CRAMER PRODUCTOS AROMÁTICOS S.A. C.I.</v>
      </c>
      <c r="D3" s="3" t="str">
        <f>VLOOKUP($A3,Hoja1!$B$1:$G$262,5,0)</f>
        <v>6103</v>
      </c>
      <c r="E3" s="10">
        <v>45904</v>
      </c>
      <c r="F3" s="3" t="s">
        <v>43</v>
      </c>
      <c r="G3" s="9">
        <v>1</v>
      </c>
      <c r="H3" s="9">
        <v>0</v>
      </c>
    </row>
    <row r="4" spans="1:8" x14ac:dyDescent="0.25">
      <c r="A4" s="8">
        <v>159344169</v>
      </c>
      <c r="B4" s="8" t="s">
        <v>87</v>
      </c>
      <c r="C4" s="8" t="str">
        <f>VLOOKUP($A4,Hoja1!$B$1:$G$262,6,0)</f>
        <v>CARLOS CRAMER PRODUCTOS AROMÁTICOS S.A. C.I.</v>
      </c>
      <c r="D4" s="3" t="str">
        <f>VLOOKUP($A4,Hoja1!$B$1:$G$262,5,0)</f>
        <v>6005</v>
      </c>
      <c r="E4" s="10">
        <v>45882</v>
      </c>
      <c r="F4" s="3" t="s">
        <v>44</v>
      </c>
      <c r="G4" s="9">
        <v>0</v>
      </c>
      <c r="H4" s="9">
        <v>0</v>
      </c>
    </row>
    <row r="5" spans="1:8" x14ac:dyDescent="0.25">
      <c r="A5" s="8">
        <v>173083793</v>
      </c>
      <c r="B5" s="8" t="s">
        <v>96</v>
      </c>
      <c r="C5" s="8" t="str">
        <f>VLOOKUP($A5,Hoja1!$B$1:$G$262,6,0)</f>
        <v>CARLOS CRAMER PRODUCTOS AROMÁTICOS S.A. C.I.</v>
      </c>
      <c r="D5" s="3" t="str">
        <f>VLOOKUP($A5,Hoja1!$B$1:$G$262,5,0)</f>
        <v>6002</v>
      </c>
      <c r="E5" s="10">
        <v>45883</v>
      </c>
      <c r="F5" s="3" t="s">
        <v>44</v>
      </c>
      <c r="G5" s="9">
        <v>1</v>
      </c>
      <c r="H5" s="9">
        <v>0</v>
      </c>
    </row>
    <row r="6" spans="1:8" x14ac:dyDescent="0.25">
      <c r="A6" s="8">
        <v>129065869</v>
      </c>
      <c r="B6" s="8" t="s">
        <v>78</v>
      </c>
      <c r="C6" s="8" t="str">
        <f>VLOOKUP($A6,Hoja1!$B$1:$G$262,6,0)</f>
        <v>CARLOS CRAMER PRODUCTOS AROMÁTICOS S.A. C.I.</v>
      </c>
      <c r="D6" s="3" t="str">
        <f>VLOOKUP($A6,Hoja1!$B$1:$G$262,5,0)</f>
        <v>6012</v>
      </c>
      <c r="E6" s="10">
        <v>45878</v>
      </c>
      <c r="F6" s="3" t="s">
        <v>44</v>
      </c>
      <c r="G6" s="9">
        <v>0</v>
      </c>
      <c r="H6" s="9">
        <v>0</v>
      </c>
    </row>
    <row r="7" spans="1:8" x14ac:dyDescent="0.25">
      <c r="A7" s="8">
        <v>129065869</v>
      </c>
      <c r="B7" s="8" t="s">
        <v>78</v>
      </c>
      <c r="C7" s="8" t="str">
        <f>VLOOKUP($A7,Hoja1!$B$1:$G$262,6,0)</f>
        <v>CARLOS CRAMER PRODUCTOS AROMÁTICOS S.A. C.I.</v>
      </c>
      <c r="D7" s="3" t="str">
        <f>VLOOKUP($A7,Hoja1!$B$1:$G$262,5,0)</f>
        <v>6012</v>
      </c>
      <c r="E7" s="10">
        <v>45887</v>
      </c>
      <c r="F7" s="3" t="s">
        <v>44</v>
      </c>
      <c r="G7" s="9">
        <v>0</v>
      </c>
      <c r="H7" s="9">
        <v>0</v>
      </c>
    </row>
    <row r="8" spans="1:8" x14ac:dyDescent="0.25">
      <c r="A8" s="8">
        <v>158207796</v>
      </c>
      <c r="B8" s="8" t="s">
        <v>85</v>
      </c>
      <c r="C8" s="8" t="str">
        <f>VLOOKUP($A8,Hoja1!$B$1:$G$262,6,0)</f>
        <v>CARLOS CRAMER PRODUCTOS AROMÁTICOS S.A. C.I.</v>
      </c>
      <c r="D8" s="3" t="str">
        <f>VLOOKUP($A8,Hoja1!$B$1:$G$262,5,0)</f>
        <v>6004</v>
      </c>
      <c r="E8" s="10">
        <v>45882</v>
      </c>
      <c r="F8" s="3" t="s">
        <v>44</v>
      </c>
      <c r="G8" s="9">
        <v>0</v>
      </c>
      <c r="H8" s="9">
        <v>1</v>
      </c>
    </row>
    <row r="9" spans="1:8" x14ac:dyDescent="0.25">
      <c r="A9" s="8">
        <v>158207796</v>
      </c>
      <c r="B9" s="8" t="s">
        <v>85</v>
      </c>
      <c r="C9" s="8" t="str">
        <f>VLOOKUP($A9,Hoja1!$B$1:$G$262,6,0)</f>
        <v>CARLOS CRAMER PRODUCTOS AROMÁTICOS S.A. C.I.</v>
      </c>
      <c r="D9" s="3" t="str">
        <f>VLOOKUP($A9,Hoja1!$B$1:$G$262,5,0)</f>
        <v>6004</v>
      </c>
      <c r="E9" s="10">
        <v>45895</v>
      </c>
      <c r="F9" s="3" t="s">
        <v>43</v>
      </c>
      <c r="G9" s="9">
        <v>0</v>
      </c>
      <c r="H9" s="9">
        <v>1</v>
      </c>
    </row>
    <row r="10" spans="1:8" x14ac:dyDescent="0.25">
      <c r="A10" s="8">
        <v>132910480</v>
      </c>
      <c r="B10" s="8" t="s">
        <v>79</v>
      </c>
      <c r="C10" s="8" t="str">
        <f>VLOOKUP($A10,Hoja1!$B$1:$G$262,6,0)</f>
        <v>CARLOS CRAMER PRODUCTOS AROMÁTICOS S.A. C.I.</v>
      </c>
      <c r="D10" s="3" t="str">
        <f>VLOOKUP($A10,Hoja1!$B$1:$G$262,5,0)</f>
        <v>6003</v>
      </c>
      <c r="E10" s="10">
        <v>45889</v>
      </c>
      <c r="F10" s="3" t="s">
        <v>44</v>
      </c>
      <c r="G10" s="9">
        <v>0</v>
      </c>
      <c r="H10" s="9">
        <v>1</v>
      </c>
    </row>
    <row r="11" spans="1:8" x14ac:dyDescent="0.25">
      <c r="A11" s="8">
        <v>169322716</v>
      </c>
      <c r="B11" s="8" t="s">
        <v>93</v>
      </c>
      <c r="C11" s="8" t="str">
        <f>VLOOKUP($A11,Hoja1!$B$1:$G$262,6,0)</f>
        <v>CARLOS CRAMER PRODUCTOS AROMÁTICOS S.A. C.I.</v>
      </c>
      <c r="D11" s="3" t="str">
        <f>VLOOKUP($A11,Hoja1!$B$1:$G$262,5,0)</f>
        <v>6005</v>
      </c>
      <c r="E11" s="10">
        <v>45882</v>
      </c>
      <c r="F11" s="3" t="s">
        <v>44</v>
      </c>
      <c r="G11" s="9">
        <v>0</v>
      </c>
      <c r="H11" s="9">
        <v>0</v>
      </c>
    </row>
    <row r="12" spans="1:8" x14ac:dyDescent="0.25">
      <c r="A12" s="8">
        <v>199973037</v>
      </c>
      <c r="B12" s="8" t="s">
        <v>105</v>
      </c>
      <c r="C12" s="8" t="str">
        <f>VLOOKUP($A12,Hoja1!$B$1:$G$262,6,0)</f>
        <v>CARLOS CRAMER PRODUCTOS AROMÁTICOS S.A. C.I.</v>
      </c>
      <c r="D12" s="3" t="str">
        <f>VLOOKUP($A12,Hoja1!$B$1:$G$262,5,0)</f>
        <v>6002</v>
      </c>
      <c r="E12" s="10">
        <v>45894</v>
      </c>
      <c r="F12" s="3" t="s">
        <v>43</v>
      </c>
      <c r="G12" s="9">
        <v>0</v>
      </c>
      <c r="H12" s="9">
        <v>0</v>
      </c>
    </row>
    <row r="13" spans="1:8" x14ac:dyDescent="0.25">
      <c r="A13" s="8">
        <v>201183677</v>
      </c>
      <c r="B13" s="8" t="s">
        <v>106</v>
      </c>
      <c r="C13" s="8" t="str">
        <f>VLOOKUP($A13,Hoja1!$B$1:$G$262,6,0)</f>
        <v>CARLOS CRAMER PRODUCTOS AROMÁTICOS S.A. C.I.</v>
      </c>
      <c r="D13" s="3" t="str">
        <f>VLOOKUP($A13,Hoja1!$B$1:$G$262,5,0)</f>
        <v>6003</v>
      </c>
      <c r="E13" s="10">
        <v>45889</v>
      </c>
      <c r="F13" s="3" t="s">
        <v>44</v>
      </c>
      <c r="G13" s="9">
        <v>1</v>
      </c>
      <c r="H13" s="9">
        <v>0</v>
      </c>
    </row>
    <row r="14" spans="1:8" x14ac:dyDescent="0.25">
      <c r="A14" s="8">
        <v>201183677</v>
      </c>
      <c r="B14" s="8" t="s">
        <v>106</v>
      </c>
      <c r="C14" s="8" t="str">
        <f>VLOOKUP($A14,Hoja1!$B$1:$G$262,6,0)</f>
        <v>CARLOS CRAMER PRODUCTOS AROMÁTICOS S.A. C.I.</v>
      </c>
      <c r="D14" s="3" t="str">
        <f>VLOOKUP($A14,Hoja1!$B$1:$G$262,5,0)</f>
        <v>6003</v>
      </c>
      <c r="E14" s="10">
        <v>45891</v>
      </c>
      <c r="F14" s="3" t="s">
        <v>43</v>
      </c>
      <c r="G14" s="9">
        <v>0</v>
      </c>
      <c r="H14" s="9">
        <v>0</v>
      </c>
    </row>
    <row r="15" spans="1:8" x14ac:dyDescent="0.25">
      <c r="A15" s="8">
        <v>154731989</v>
      </c>
      <c r="B15" s="8" t="s">
        <v>84</v>
      </c>
      <c r="C15" s="8" t="str">
        <f>VLOOKUP($A15,Hoja1!$B$1:$G$262,6,0)</f>
        <v>CARLOS CRAMER PRODUCTOS AROMÁTICOS S.A. C.I.</v>
      </c>
      <c r="D15" s="3" t="str">
        <f>VLOOKUP($A15,Hoja1!$B$1:$G$262,5,0)</f>
        <v>6005</v>
      </c>
      <c r="E15" s="10">
        <v>45890</v>
      </c>
      <c r="F15" s="3" t="s">
        <v>43</v>
      </c>
      <c r="G15" s="9">
        <v>1</v>
      </c>
      <c r="H15" s="9">
        <v>1</v>
      </c>
    </row>
    <row r="16" spans="1:8" x14ac:dyDescent="0.25">
      <c r="A16" s="8">
        <v>154731989</v>
      </c>
      <c r="B16" s="8" t="s">
        <v>84</v>
      </c>
      <c r="C16" s="8" t="str">
        <f>VLOOKUP($A16,Hoja1!$B$1:$G$262,6,0)</f>
        <v>CARLOS CRAMER PRODUCTOS AROMÁTICOS S.A. C.I.</v>
      </c>
      <c r="D16" s="3" t="str">
        <f>VLOOKUP($A16,Hoja1!$B$1:$G$262,5,0)</f>
        <v>6005</v>
      </c>
      <c r="E16" s="10">
        <v>45894</v>
      </c>
      <c r="F16" s="3" t="s">
        <v>43</v>
      </c>
      <c r="G16" s="9">
        <v>1</v>
      </c>
      <c r="H16" s="9">
        <v>0</v>
      </c>
    </row>
    <row r="17" spans="1:8" x14ac:dyDescent="0.25">
      <c r="A17" s="8">
        <v>181168706</v>
      </c>
      <c r="B17" s="8" t="s">
        <v>99</v>
      </c>
      <c r="C17" s="8" t="str">
        <f>VLOOKUP($A17,Hoja1!$B$1:$G$262,6,0)</f>
        <v>CARLOS CRAMER PRODUCTOS AROMÁTICOS S.A. C.I.</v>
      </c>
      <c r="D17" s="3" t="str">
        <f>VLOOKUP($A17,Hoja1!$B$1:$G$262,5,0)</f>
        <v>6109</v>
      </c>
      <c r="E17" s="10">
        <v>45898</v>
      </c>
      <c r="F17" s="3" t="s">
        <v>43</v>
      </c>
      <c r="G17" s="9">
        <v>1</v>
      </c>
      <c r="H17" s="9">
        <v>0</v>
      </c>
    </row>
    <row r="18" spans="1:8" x14ac:dyDescent="0.25">
      <c r="A18" s="8">
        <v>159232301</v>
      </c>
      <c r="B18" s="8" t="s">
        <v>86</v>
      </c>
      <c r="C18" s="8" t="str">
        <f>VLOOKUP($A18,Hoja1!$B$1:$G$262,6,0)</f>
        <v>CARLOS CRAMER PRODUCTOS AROMÁTICOS S.A. C.I.</v>
      </c>
      <c r="D18" s="3" t="str">
        <f>VLOOKUP($A18,Hoja1!$B$1:$G$262,5,0)</f>
        <v>6005</v>
      </c>
      <c r="E18" s="10">
        <v>45883</v>
      </c>
      <c r="F18" s="3" t="s">
        <v>44</v>
      </c>
      <c r="G18" s="9">
        <v>0</v>
      </c>
      <c r="H18" s="9">
        <v>1</v>
      </c>
    </row>
    <row r="19" spans="1:8" x14ac:dyDescent="0.25">
      <c r="A19" s="8">
        <v>187957753</v>
      </c>
      <c r="B19" s="8" t="s">
        <v>102</v>
      </c>
      <c r="C19" s="8" t="str">
        <f>VLOOKUP($A19,Hoja1!$B$1:$G$262,6,0)</f>
        <v>CARLOS CRAMER PRODUCTOS AROMÁTICOS S.A. C.I.</v>
      </c>
      <c r="D19" s="3" t="str">
        <f>VLOOKUP($A19,Hoja1!$B$1:$G$262,5,0)</f>
        <v>6005</v>
      </c>
      <c r="E19" s="10">
        <v>45898</v>
      </c>
      <c r="F19" s="3" t="s">
        <v>43</v>
      </c>
      <c r="G19" s="9">
        <v>0</v>
      </c>
      <c r="H19" s="9">
        <v>1</v>
      </c>
    </row>
    <row r="20" spans="1:8" x14ac:dyDescent="0.25">
      <c r="A20" s="8">
        <v>168699514</v>
      </c>
      <c r="B20" s="8" t="s">
        <v>90</v>
      </c>
      <c r="C20" s="8" t="str">
        <f>VLOOKUP($A20,Hoja1!$B$1:$G$262,6,0)</f>
        <v>CARLOS CRAMER PRODUCTOS AROMÁTICOS S.A. C.I.</v>
      </c>
      <c r="D20" s="3" t="str">
        <f>VLOOKUP($A20,Hoja1!$B$1:$G$262,5,0)</f>
        <v>6204</v>
      </c>
      <c r="E20" s="10">
        <v>45890</v>
      </c>
      <c r="F20" s="3" t="s">
        <v>43</v>
      </c>
      <c r="G20" s="9">
        <v>0</v>
      </c>
      <c r="H20" s="9">
        <v>1</v>
      </c>
    </row>
    <row r="21" spans="1:8" x14ac:dyDescent="0.25">
      <c r="A21" s="8">
        <v>107060138</v>
      </c>
      <c r="B21" s="8" t="s">
        <v>68</v>
      </c>
      <c r="C21" s="8" t="str">
        <f>VLOOKUP($A21,Hoja1!$B$1:$G$262,6,0)</f>
        <v>CARLOS CRAMER PRODUCTOS AROMÁTICOS S.A. C.I.</v>
      </c>
      <c r="D21" s="3" t="str">
        <f>VLOOKUP($A21,Hoja1!$B$1:$G$262,5,0)</f>
        <v>6005</v>
      </c>
      <c r="E21" s="10">
        <v>45888</v>
      </c>
      <c r="F21" s="3" t="s">
        <v>44</v>
      </c>
      <c r="G21" s="9">
        <v>1</v>
      </c>
      <c r="H21" s="9">
        <v>0</v>
      </c>
    </row>
    <row r="22" spans="1:8" x14ac:dyDescent="0.25">
      <c r="A22" s="8">
        <v>107060138</v>
      </c>
      <c r="B22" s="8" t="s">
        <v>68</v>
      </c>
      <c r="C22" s="8" t="str">
        <f>VLOOKUP($A22,Hoja1!$B$1:$G$262,6,0)</f>
        <v>CARLOS CRAMER PRODUCTOS AROMÁTICOS S.A. C.I.</v>
      </c>
      <c r="D22" s="3" t="str">
        <f>VLOOKUP($A22,Hoja1!$B$1:$G$262,5,0)</f>
        <v>6005</v>
      </c>
      <c r="E22" s="10">
        <v>45889</v>
      </c>
      <c r="F22" s="3" t="s">
        <v>44</v>
      </c>
      <c r="G22" s="9">
        <v>1</v>
      </c>
      <c r="H22" s="9">
        <v>0</v>
      </c>
    </row>
    <row r="23" spans="1:8" x14ac:dyDescent="0.25">
      <c r="A23" s="8">
        <v>270648355</v>
      </c>
      <c r="B23" s="8" t="s">
        <v>114</v>
      </c>
      <c r="C23" s="8" t="str">
        <f>VLOOKUP($A23,Hoja1!$B$1:$G$262,6,0)</f>
        <v>CARLOS CRAMER PRODUCTOS AROMÁTICOS S.A. C.I.</v>
      </c>
      <c r="D23" s="3" t="str">
        <f>VLOOKUP($A23,Hoja1!$B$1:$G$262,5,0)</f>
        <v>6002</v>
      </c>
      <c r="E23" s="10">
        <v>45877</v>
      </c>
      <c r="F23" s="3" t="s">
        <v>44</v>
      </c>
      <c r="G23" s="9">
        <v>0</v>
      </c>
      <c r="H23" s="9">
        <v>1</v>
      </c>
    </row>
    <row r="24" spans="1:8" x14ac:dyDescent="0.25">
      <c r="A24" s="8">
        <v>270648355</v>
      </c>
      <c r="B24" s="8" t="s">
        <v>114</v>
      </c>
      <c r="C24" s="8" t="str">
        <f>VLOOKUP($A24,Hoja1!$B$1:$G$262,6,0)</f>
        <v>CARLOS CRAMER PRODUCTOS AROMÁTICOS S.A. C.I.</v>
      </c>
      <c r="D24" s="3" t="str">
        <f>VLOOKUP($A24,Hoja1!$B$1:$G$262,5,0)</f>
        <v>6002</v>
      </c>
      <c r="E24" s="10">
        <v>45904</v>
      </c>
      <c r="F24" s="3" t="s">
        <v>43</v>
      </c>
      <c r="G24" s="9">
        <v>1</v>
      </c>
      <c r="H24" s="9">
        <v>0</v>
      </c>
    </row>
    <row r="25" spans="1:8" x14ac:dyDescent="0.25">
      <c r="A25" s="8">
        <v>169142084</v>
      </c>
      <c r="B25" s="8" t="s">
        <v>92</v>
      </c>
      <c r="C25" s="8" t="str">
        <f>VLOOKUP($A25,Hoja1!$B$1:$G$262,6,0)</f>
        <v>CARLOS CRAMER PRODUCTOS AROMÁTICOS S.A. C.I.</v>
      </c>
      <c r="D25" s="3" t="str">
        <f>VLOOKUP($A25,Hoja1!$B$1:$G$262,5,0)</f>
        <v>6013</v>
      </c>
      <c r="E25" s="10">
        <v>45877</v>
      </c>
      <c r="F25" s="3" t="s">
        <v>44</v>
      </c>
      <c r="G25" s="9">
        <v>0</v>
      </c>
      <c r="H25" s="9">
        <v>1</v>
      </c>
    </row>
    <row r="26" spans="1:8" x14ac:dyDescent="0.25">
      <c r="A26" s="8">
        <v>169142084</v>
      </c>
      <c r="B26" s="8" t="s">
        <v>92</v>
      </c>
      <c r="C26" s="8" t="str">
        <f>VLOOKUP($A26,Hoja1!$B$1:$G$262,6,0)</f>
        <v>CARLOS CRAMER PRODUCTOS AROMÁTICOS S.A. C.I.</v>
      </c>
      <c r="D26" s="3" t="str">
        <f>VLOOKUP($A26,Hoja1!$B$1:$G$262,5,0)</f>
        <v>6013</v>
      </c>
      <c r="E26" s="10">
        <v>45878</v>
      </c>
      <c r="F26" s="3" t="s">
        <v>44</v>
      </c>
      <c r="G26" s="9">
        <v>0</v>
      </c>
      <c r="H26" s="9">
        <v>1</v>
      </c>
    </row>
    <row r="27" spans="1:8" x14ac:dyDescent="0.25">
      <c r="A27" s="8">
        <v>172573738</v>
      </c>
      <c r="B27" s="8" t="s">
        <v>94</v>
      </c>
      <c r="C27" s="8" t="str">
        <f>VLOOKUP($A27,Hoja1!$B$1:$G$262,6,0)</f>
        <v>CARLOS CRAMER PRODUCTOS AROMÁTICOS S.A. C.I.</v>
      </c>
      <c r="D27" s="3" t="str">
        <f>VLOOKUP($A27,Hoja1!$B$1:$G$262,5,0)</f>
        <v>6005</v>
      </c>
      <c r="E27" s="10">
        <v>45880</v>
      </c>
      <c r="F27" s="3" t="s">
        <v>44</v>
      </c>
      <c r="G27" s="9">
        <v>0</v>
      </c>
      <c r="H27" s="9">
        <v>0</v>
      </c>
    </row>
    <row r="28" spans="1:8" x14ac:dyDescent="0.25">
      <c r="A28" s="8">
        <v>210285679</v>
      </c>
      <c r="B28" s="8" t="s">
        <v>110</v>
      </c>
      <c r="C28" s="8" t="str">
        <f>VLOOKUP($A28,Hoja1!$B$1:$G$262,6,0)</f>
        <v>CARLOS CRAMER PRODUCTOS AROMÁTICOS S.A. C.I.</v>
      </c>
      <c r="D28" s="3" t="str">
        <f>VLOOKUP($A28,Hoja1!$B$1:$G$262,5,0)</f>
        <v>6005</v>
      </c>
      <c r="E28" s="10">
        <v>45881</v>
      </c>
      <c r="F28" s="3" t="s">
        <v>44</v>
      </c>
      <c r="G28" s="9">
        <v>0</v>
      </c>
      <c r="H28" s="9">
        <v>0</v>
      </c>
    </row>
    <row r="29" spans="1:8" x14ac:dyDescent="0.25">
      <c r="A29" s="8">
        <v>207290149</v>
      </c>
      <c r="B29" s="8" t="s">
        <v>108</v>
      </c>
      <c r="C29" s="8" t="str">
        <f>VLOOKUP($A29,Hoja1!$B$1:$G$262,6,0)</f>
        <v>CARLOS CRAMER PRODUCTOS AROMÁTICOS S.A. C.I.</v>
      </c>
      <c r="D29" s="3" t="str">
        <f>VLOOKUP($A29,Hoja1!$B$1:$G$262,5,0)</f>
        <v>6204</v>
      </c>
      <c r="E29" s="10">
        <v>45875</v>
      </c>
      <c r="F29" s="3" t="s">
        <v>44</v>
      </c>
      <c r="G29" s="9">
        <v>0</v>
      </c>
      <c r="H29" s="9">
        <v>0</v>
      </c>
    </row>
    <row r="30" spans="1:8" x14ac:dyDescent="0.25">
      <c r="A30" s="8">
        <v>254457477</v>
      </c>
      <c r="B30" s="8" t="s">
        <v>112</v>
      </c>
      <c r="C30" s="8" t="str">
        <f>VLOOKUP($A30,Hoja1!$B$1:$G$262,6,0)</f>
        <v>CARLOS CRAMER PRODUCTOS AROMÁTICOS S.A. C.I.</v>
      </c>
      <c r="D30" s="3" t="str">
        <f>VLOOKUP($A30,Hoja1!$B$1:$G$262,5,0)</f>
        <v>6003</v>
      </c>
      <c r="E30" s="10">
        <v>45881</v>
      </c>
      <c r="F30" s="3" t="s">
        <v>44</v>
      </c>
      <c r="G30" s="9">
        <v>1</v>
      </c>
      <c r="H30" s="9">
        <v>0</v>
      </c>
    </row>
    <row r="31" spans="1:8" x14ac:dyDescent="0.25">
      <c r="A31" s="8">
        <v>254457477</v>
      </c>
      <c r="B31" s="8" t="s">
        <v>112</v>
      </c>
      <c r="C31" s="8" t="str">
        <f>VLOOKUP($A31,Hoja1!$B$1:$G$262,6,0)</f>
        <v>CARLOS CRAMER PRODUCTOS AROMÁTICOS S.A. C.I.</v>
      </c>
      <c r="D31" s="3" t="str">
        <f>VLOOKUP($A31,Hoja1!$B$1:$G$262,5,0)</f>
        <v>6003</v>
      </c>
      <c r="E31" s="10">
        <v>45883</v>
      </c>
      <c r="F31" s="3" t="s">
        <v>44</v>
      </c>
      <c r="G31" s="9">
        <v>0</v>
      </c>
      <c r="H31" s="9">
        <v>1</v>
      </c>
    </row>
    <row r="32" spans="1:8" x14ac:dyDescent="0.25">
      <c r="A32" s="8">
        <v>254457477</v>
      </c>
      <c r="B32" s="8" t="s">
        <v>112</v>
      </c>
      <c r="C32" s="8" t="str">
        <f>VLOOKUP($A32,Hoja1!$B$1:$G$262,6,0)</f>
        <v>CARLOS CRAMER PRODUCTOS AROMÁTICOS S.A. C.I.</v>
      </c>
      <c r="D32" s="3" t="str">
        <f>VLOOKUP($A32,Hoja1!$B$1:$G$262,5,0)</f>
        <v>6003</v>
      </c>
      <c r="E32" s="10">
        <v>45891</v>
      </c>
      <c r="F32" s="3" t="s">
        <v>43</v>
      </c>
      <c r="G32" s="9">
        <v>1</v>
      </c>
      <c r="H32" s="9">
        <v>0</v>
      </c>
    </row>
    <row r="33" spans="1:8" x14ac:dyDescent="0.25">
      <c r="A33" s="8">
        <v>254457477</v>
      </c>
      <c r="B33" s="8" t="s">
        <v>112</v>
      </c>
      <c r="C33" s="8" t="str">
        <f>VLOOKUP($A33,Hoja1!$B$1:$G$262,6,0)</f>
        <v>CARLOS CRAMER PRODUCTOS AROMÁTICOS S.A. C.I.</v>
      </c>
      <c r="D33" s="3" t="str">
        <f>VLOOKUP($A33,Hoja1!$B$1:$G$262,5,0)</f>
        <v>6003</v>
      </c>
      <c r="E33" s="10">
        <v>45894</v>
      </c>
      <c r="F33" s="3" t="s">
        <v>43</v>
      </c>
      <c r="G33" s="9">
        <v>1</v>
      </c>
      <c r="H33" s="9">
        <v>0</v>
      </c>
    </row>
    <row r="34" spans="1:8" x14ac:dyDescent="0.25">
      <c r="A34" s="8">
        <v>127307016</v>
      </c>
      <c r="B34" s="8" t="s">
        <v>76</v>
      </c>
      <c r="C34" s="8" t="str">
        <f>VLOOKUP($A34,Hoja1!$B$1:$G$262,6,0)</f>
        <v>Servicios De Producción Y Logística Ccpa Ltda.</v>
      </c>
      <c r="D34" s="3" t="str">
        <f>VLOOKUP($A34,Hoja1!$B$1:$G$262,5,0)</f>
        <v>6012</v>
      </c>
      <c r="E34" s="10">
        <v>45876</v>
      </c>
      <c r="F34" s="3" t="s">
        <v>44</v>
      </c>
      <c r="G34" s="9">
        <v>0</v>
      </c>
      <c r="H34" s="9">
        <v>0</v>
      </c>
    </row>
    <row r="35" spans="1:8" x14ac:dyDescent="0.25">
      <c r="A35" s="8">
        <v>127307016</v>
      </c>
      <c r="B35" s="8" t="s">
        <v>76</v>
      </c>
      <c r="C35" s="8" t="str">
        <f>VLOOKUP($A35,Hoja1!$B$1:$G$262,6,0)</f>
        <v>Servicios De Producción Y Logística Ccpa Ltda.</v>
      </c>
      <c r="D35" s="3" t="str">
        <f>VLOOKUP($A35,Hoja1!$B$1:$G$262,5,0)</f>
        <v>6012</v>
      </c>
      <c r="E35" s="10">
        <v>45887</v>
      </c>
      <c r="F35" s="3" t="s">
        <v>44</v>
      </c>
      <c r="G35" s="9">
        <v>0</v>
      </c>
      <c r="H35" s="9">
        <v>0</v>
      </c>
    </row>
    <row r="36" spans="1:8" x14ac:dyDescent="0.25">
      <c r="A36" s="8">
        <v>180608257</v>
      </c>
      <c r="B36" s="8" t="s">
        <v>98</v>
      </c>
      <c r="C36" s="8" t="str">
        <f>VLOOKUP($A36,Hoja1!$B$1:$G$262,6,0)</f>
        <v>CARLOS CRAMER PRODUCTOS AROMÁTICOS S.A. C.I.</v>
      </c>
      <c r="D36" s="3" t="str">
        <f>VLOOKUP($A36,Hoja1!$B$1:$G$262,5,0)</f>
        <v>6003</v>
      </c>
      <c r="E36" s="10">
        <v>45897</v>
      </c>
      <c r="F36" s="3" t="s">
        <v>43</v>
      </c>
      <c r="G36" s="9">
        <v>1</v>
      </c>
      <c r="H36" s="9">
        <v>0</v>
      </c>
    </row>
    <row r="37" spans="1:8" x14ac:dyDescent="0.25">
      <c r="A37" s="8" t="s">
        <v>15</v>
      </c>
      <c r="B37" s="8" t="s">
        <v>88</v>
      </c>
      <c r="C37" s="8" t="str">
        <f>VLOOKUP($A37,Hoja1!$B$1:$G$262,6,0)</f>
        <v>Servicios De Producción Y Logística Ccpa Ltda.</v>
      </c>
      <c r="D37" s="3" t="str">
        <f>VLOOKUP($A37,Hoja1!$B$1:$G$262,5,0)</f>
        <v>6012</v>
      </c>
      <c r="E37" s="10">
        <v>45898</v>
      </c>
      <c r="F37" s="3" t="s">
        <v>43</v>
      </c>
      <c r="G37" s="9">
        <v>0</v>
      </c>
      <c r="H37" s="9">
        <v>1</v>
      </c>
    </row>
    <row r="38" spans="1:8" x14ac:dyDescent="0.25">
      <c r="A38" s="8" t="s">
        <v>15</v>
      </c>
      <c r="B38" s="8" t="s">
        <v>88</v>
      </c>
      <c r="C38" s="8" t="str">
        <f>VLOOKUP($A38,Hoja1!$B$1:$G$262,6,0)</f>
        <v>Servicios De Producción Y Logística Ccpa Ltda.</v>
      </c>
      <c r="D38" s="3" t="str">
        <f>VLOOKUP($A38,Hoja1!$B$1:$G$262,5,0)</f>
        <v>6012</v>
      </c>
      <c r="E38" s="10">
        <v>45902</v>
      </c>
      <c r="F38" s="3" t="s">
        <v>43</v>
      </c>
      <c r="G38" s="9">
        <v>0</v>
      </c>
      <c r="H38" s="9">
        <v>1</v>
      </c>
    </row>
    <row r="39" spans="1:8" x14ac:dyDescent="0.25">
      <c r="A39" s="8">
        <v>126327625</v>
      </c>
      <c r="B39" s="8" t="s">
        <v>74</v>
      </c>
      <c r="C39" s="8" t="str">
        <f>VLOOKUP($A39,Hoja1!$B$1:$G$262,6,0)</f>
        <v>CARLOS CRAMER PRODUCTOS AROMÁTICOS S.A. C.I.</v>
      </c>
      <c r="D39" s="3" t="str">
        <f>VLOOKUP($A39,Hoja1!$B$1:$G$262,5,0)</f>
        <v>6013</v>
      </c>
      <c r="E39" s="10">
        <v>45880</v>
      </c>
      <c r="F39" s="3" t="s">
        <v>44</v>
      </c>
      <c r="G39" s="9">
        <v>1</v>
      </c>
      <c r="H39" s="9">
        <v>0</v>
      </c>
    </row>
    <row r="40" spans="1:8" x14ac:dyDescent="0.25">
      <c r="A40" s="8">
        <v>154644911</v>
      </c>
      <c r="B40" s="8" t="s">
        <v>83</v>
      </c>
      <c r="C40" s="8" t="str">
        <f>VLOOKUP($A40,Hoja1!$B$1:$G$262,6,0)</f>
        <v>CARLOS CRAMER PRODUCTOS AROMÁTICOS S.A. C.I.</v>
      </c>
      <c r="D40" s="3" t="str">
        <f>VLOOKUP($A40,Hoja1!$B$1:$G$262,5,0)</f>
        <v>6005</v>
      </c>
      <c r="E40" s="10">
        <v>45890</v>
      </c>
      <c r="F40" s="3" t="s">
        <v>43</v>
      </c>
      <c r="G40" s="9">
        <v>1</v>
      </c>
      <c r="H40" s="9">
        <v>0</v>
      </c>
    </row>
    <row r="41" spans="1:8" x14ac:dyDescent="0.25">
      <c r="A41" s="8">
        <v>112803386</v>
      </c>
      <c r="B41" s="8" t="s">
        <v>70</v>
      </c>
      <c r="C41" s="8" t="str">
        <f>VLOOKUP($A41,Hoja1!$B$1:$G$262,6,0)</f>
        <v>CARLOS CRAMER PRODUCTOS AROMÁTICOS S.A. C.I.</v>
      </c>
      <c r="D41" s="3" t="str">
        <f>VLOOKUP($A41,Hoja1!$B$1:$G$262,5,0)</f>
        <v>6013</v>
      </c>
      <c r="E41" s="10">
        <v>45875</v>
      </c>
      <c r="F41" s="3" t="s">
        <v>44</v>
      </c>
      <c r="G41" s="9">
        <v>0</v>
      </c>
      <c r="H41" s="9">
        <v>0</v>
      </c>
    </row>
    <row r="42" spans="1:8" x14ac:dyDescent="0.25">
      <c r="A42" s="8">
        <v>185122905</v>
      </c>
      <c r="B42" s="8" t="s">
        <v>101</v>
      </c>
      <c r="C42" s="8" t="str">
        <f>VLOOKUP($A42,Hoja1!$B$1:$G$262,6,0)</f>
        <v>CARLOS CRAMER PRODUCTOS AROMÁTICOS S.A. C.I.</v>
      </c>
      <c r="D42" s="3" t="str">
        <f>VLOOKUP($A42,Hoja1!$B$1:$G$262,5,0)</f>
        <v>6003</v>
      </c>
      <c r="E42" s="10">
        <v>45897</v>
      </c>
      <c r="F42" s="3" t="s">
        <v>43</v>
      </c>
      <c r="G42" s="9">
        <v>0</v>
      </c>
      <c r="H42" s="9">
        <v>1</v>
      </c>
    </row>
    <row r="43" spans="1:8" x14ac:dyDescent="0.25">
      <c r="A43" s="8">
        <v>185122905</v>
      </c>
      <c r="B43" s="8" t="s">
        <v>101</v>
      </c>
      <c r="C43" s="8" t="str">
        <f>VLOOKUP($A43,Hoja1!$B$1:$G$262,6,0)</f>
        <v>CARLOS CRAMER PRODUCTOS AROMÁTICOS S.A. C.I.</v>
      </c>
      <c r="D43" s="3" t="str">
        <f>VLOOKUP($A43,Hoja1!$B$1:$G$262,5,0)</f>
        <v>6003</v>
      </c>
      <c r="E43" s="10">
        <v>45901</v>
      </c>
      <c r="F43" s="3" t="s">
        <v>43</v>
      </c>
      <c r="G43" s="9">
        <v>0</v>
      </c>
      <c r="H43" s="9">
        <v>1</v>
      </c>
    </row>
    <row r="44" spans="1:8" x14ac:dyDescent="0.25">
      <c r="A44" s="8" t="s">
        <v>433</v>
      </c>
      <c r="B44" s="8" t="s">
        <v>97</v>
      </c>
      <c r="C44" s="8" t="str">
        <f>VLOOKUP($A44,Hoja1!$B$1:$G$262,6,0)</f>
        <v>Servicios De Producción Y Logística Ccpa Ltda.</v>
      </c>
      <c r="D44" s="3" t="str">
        <f>VLOOKUP($A44,Hoja1!$B$1:$G$262,5,0)</f>
        <v>6012</v>
      </c>
      <c r="E44" s="10">
        <v>45878</v>
      </c>
      <c r="F44" s="3" t="s">
        <v>44</v>
      </c>
      <c r="G44" s="9">
        <v>0</v>
      </c>
      <c r="H44" s="9">
        <v>1</v>
      </c>
    </row>
    <row r="45" spans="1:8" x14ac:dyDescent="0.25">
      <c r="A45" s="8" t="s">
        <v>433</v>
      </c>
      <c r="B45" s="8" t="s">
        <v>97</v>
      </c>
      <c r="C45" s="8" t="str">
        <f>VLOOKUP($A45,Hoja1!$B$1:$G$262,6,0)</f>
        <v>Servicios De Producción Y Logística Ccpa Ltda.</v>
      </c>
      <c r="D45" s="3" t="str">
        <f>VLOOKUP($A45,Hoja1!$B$1:$G$262,5,0)</f>
        <v>6012</v>
      </c>
      <c r="E45" s="10">
        <v>45887</v>
      </c>
      <c r="F45" s="3" t="s">
        <v>44</v>
      </c>
      <c r="G45" s="9">
        <v>1</v>
      </c>
      <c r="H45" s="9">
        <v>0</v>
      </c>
    </row>
    <row r="46" spans="1:8" x14ac:dyDescent="0.25">
      <c r="A46" s="8">
        <v>154297715</v>
      </c>
      <c r="B46" s="8" t="s">
        <v>82</v>
      </c>
      <c r="C46" s="8" t="str">
        <f>VLOOKUP($A46,Hoja1!$B$1:$G$262,6,0)</f>
        <v>CARLOS CRAMER PRODUCTOS AROMÁTICOS S.A. C.I.</v>
      </c>
      <c r="D46" s="3" t="str">
        <f>VLOOKUP($A46,Hoja1!$B$1:$G$262,5,0)</f>
        <v>6004</v>
      </c>
      <c r="E46" s="10">
        <v>45875</v>
      </c>
      <c r="F46" s="3" t="s">
        <v>44</v>
      </c>
      <c r="G46" s="9">
        <v>0</v>
      </c>
      <c r="H46" s="9">
        <v>1</v>
      </c>
    </row>
    <row r="47" spans="1:8" x14ac:dyDescent="0.25">
      <c r="A47" s="8">
        <v>154297715</v>
      </c>
      <c r="B47" s="8" t="s">
        <v>82</v>
      </c>
      <c r="C47" s="8" t="str">
        <f>VLOOKUP($A47,Hoja1!$B$1:$G$262,6,0)</f>
        <v>CARLOS CRAMER PRODUCTOS AROMÁTICOS S.A. C.I.</v>
      </c>
      <c r="D47" s="3" t="str">
        <f>VLOOKUP($A47,Hoja1!$B$1:$G$262,5,0)</f>
        <v>6004</v>
      </c>
      <c r="E47" s="10">
        <v>45902</v>
      </c>
      <c r="F47" s="3" t="s">
        <v>43</v>
      </c>
      <c r="G47" s="9">
        <v>0</v>
      </c>
      <c r="H47" s="9">
        <v>0</v>
      </c>
    </row>
    <row r="48" spans="1:8" x14ac:dyDescent="0.25">
      <c r="A48" s="8">
        <v>141944037</v>
      </c>
      <c r="B48" s="8" t="s">
        <v>81</v>
      </c>
      <c r="C48" s="8" t="str">
        <f>VLOOKUP($A48,Hoja1!$B$1:$G$262,6,0)</f>
        <v>CARLOS CRAMER PRODUCTOS AROMÁTICOS S.A. C.I.</v>
      </c>
      <c r="D48" s="3" t="str">
        <f>VLOOKUP($A48,Hoja1!$B$1:$G$262,5,0)</f>
        <v>6003</v>
      </c>
      <c r="E48" s="10">
        <v>45901</v>
      </c>
      <c r="F48" s="3" t="s">
        <v>43</v>
      </c>
      <c r="G48" s="9">
        <v>1</v>
      </c>
      <c r="H48" s="9">
        <v>0</v>
      </c>
    </row>
    <row r="49" spans="1:8" x14ac:dyDescent="0.25">
      <c r="A49" s="8">
        <v>124749115</v>
      </c>
      <c r="B49" s="8" t="s">
        <v>73</v>
      </c>
      <c r="C49" s="8" t="str">
        <f>VLOOKUP($A49,Hoja1!$B$1:$G$262,6,0)</f>
        <v>CARLOS CRAMER PRODUCTOS AROMÁTICOS S.A. C.I.</v>
      </c>
      <c r="D49" s="3" t="str">
        <f>VLOOKUP($A49,Hoja1!$B$1:$G$262,5,0)</f>
        <v>6002</v>
      </c>
      <c r="E49" s="10">
        <v>45882</v>
      </c>
      <c r="F49" s="3" t="s">
        <v>44</v>
      </c>
      <c r="G49" s="9">
        <v>1</v>
      </c>
      <c r="H49" s="9">
        <v>0</v>
      </c>
    </row>
    <row r="50" spans="1:8" x14ac:dyDescent="0.25">
      <c r="A50" s="8">
        <v>124749115</v>
      </c>
      <c r="B50" s="8" t="s">
        <v>73</v>
      </c>
      <c r="C50" s="8" t="str">
        <f>VLOOKUP($A50,Hoja1!$B$1:$G$262,6,0)</f>
        <v>CARLOS CRAMER PRODUCTOS AROMÁTICOS S.A. C.I.</v>
      </c>
      <c r="D50" s="3" t="str">
        <f>VLOOKUP($A50,Hoja1!$B$1:$G$262,5,0)</f>
        <v>6002</v>
      </c>
      <c r="E50" s="10">
        <v>45891</v>
      </c>
      <c r="F50" s="3" t="s">
        <v>43</v>
      </c>
      <c r="G50" s="9">
        <v>1</v>
      </c>
      <c r="H50" s="9">
        <v>0</v>
      </c>
    </row>
    <row r="51" spans="1:8" x14ac:dyDescent="0.25">
      <c r="A51" s="8">
        <v>163986345</v>
      </c>
      <c r="B51" s="8" t="s">
        <v>89</v>
      </c>
      <c r="C51" s="8" t="str">
        <f>VLOOKUP($A51,Hoja1!$B$1:$G$262,6,0)</f>
        <v>CARLOS CRAMER PRODUCTOS AROMÁTICOS S.A. C.I.</v>
      </c>
      <c r="D51" s="3" t="str">
        <f>VLOOKUP($A51,Hoja1!$B$1:$G$262,5,0)</f>
        <v>6012</v>
      </c>
      <c r="E51" s="10">
        <v>45876</v>
      </c>
      <c r="F51" s="3" t="s">
        <v>44</v>
      </c>
      <c r="G51" s="9">
        <v>0</v>
      </c>
      <c r="H51" s="9">
        <v>0</v>
      </c>
    </row>
    <row r="52" spans="1:8" x14ac:dyDescent="0.25">
      <c r="A52" s="8">
        <v>189062443</v>
      </c>
      <c r="B52" s="8" t="s">
        <v>104</v>
      </c>
      <c r="C52" s="8" t="str">
        <f>VLOOKUP($A52,Hoja1!$B$1:$G$262,6,0)</f>
        <v>CARLOS CRAMER PRODUCTOS AROMÁTICOS S.A. C.I.</v>
      </c>
      <c r="D52" s="3" t="str">
        <f>VLOOKUP($A52,Hoja1!$B$1:$G$262,5,0)</f>
        <v>6002</v>
      </c>
      <c r="E52" s="10">
        <v>45904</v>
      </c>
      <c r="F52" s="3" t="s">
        <v>43</v>
      </c>
      <c r="G52" s="9">
        <v>1</v>
      </c>
      <c r="H52" s="9">
        <v>0</v>
      </c>
    </row>
    <row r="53" spans="1:8" x14ac:dyDescent="0.25">
      <c r="A53" s="8" t="s">
        <v>18</v>
      </c>
      <c r="B53" s="8" t="s">
        <v>91</v>
      </c>
      <c r="C53" s="8" t="str">
        <f>VLOOKUP($A53,Hoja1!$B$1:$G$262,6,0)</f>
        <v>Servicios De Producción Y Logística Ccpa Ltda.</v>
      </c>
      <c r="D53" s="3" t="str">
        <f>VLOOKUP($A53,Hoja1!$B$1:$G$262,5,0)</f>
        <v>6012</v>
      </c>
      <c r="E53" s="10">
        <v>45875</v>
      </c>
      <c r="F53" s="3" t="s">
        <v>44</v>
      </c>
      <c r="G53" s="9">
        <v>0</v>
      </c>
      <c r="H53" s="9">
        <v>1</v>
      </c>
    </row>
    <row r="54" spans="1:8" x14ac:dyDescent="0.25">
      <c r="A54" s="8">
        <v>188362443</v>
      </c>
      <c r="B54" s="8" t="s">
        <v>103</v>
      </c>
      <c r="C54" s="8" t="str">
        <f>VLOOKUP($A54,Hoja1!$B$1:$G$262,6,0)</f>
        <v>CARLOS CRAMER PRODUCTOS AROMÁTICOS S.A. C.I.</v>
      </c>
      <c r="D54" s="3" t="str">
        <f>VLOOKUP($A54,Hoja1!$B$1:$G$262,5,0)</f>
        <v>6013</v>
      </c>
      <c r="E54" s="10">
        <v>45887</v>
      </c>
      <c r="F54" s="3" t="s">
        <v>44</v>
      </c>
      <c r="G54" s="9">
        <v>0</v>
      </c>
      <c r="H54" s="9">
        <v>0</v>
      </c>
    </row>
    <row r="55" spans="1:8" x14ac:dyDescent="0.25">
      <c r="A55" s="8">
        <v>188362443</v>
      </c>
      <c r="B55" s="8" t="s">
        <v>103</v>
      </c>
      <c r="C55" s="8" t="str">
        <f>VLOOKUP($A55,Hoja1!$B$1:$G$262,6,0)</f>
        <v>CARLOS CRAMER PRODUCTOS AROMÁTICOS S.A. C.I.</v>
      </c>
      <c r="D55" s="3" t="str">
        <f>VLOOKUP($A55,Hoja1!$B$1:$G$262,5,0)</f>
        <v>6013</v>
      </c>
      <c r="E55" s="10">
        <v>45891</v>
      </c>
      <c r="F55" s="3" t="s">
        <v>43</v>
      </c>
      <c r="G55" s="9">
        <v>1</v>
      </c>
      <c r="H55" s="9">
        <v>0</v>
      </c>
    </row>
    <row r="56" spans="1:8" x14ac:dyDescent="0.25">
      <c r="A56" s="8">
        <v>184421240</v>
      </c>
      <c r="B56" s="8" t="s">
        <v>100</v>
      </c>
      <c r="C56" s="8" t="str">
        <f>VLOOKUP($A56,Hoja1!$B$1:$G$262,6,0)</f>
        <v>CARLOS CRAMER PRODUCTOS AROMÁTICOS S.A. C.I.</v>
      </c>
      <c r="D56" s="3" t="str">
        <f>VLOOKUP($A56,Hoja1!$B$1:$G$262,5,0)</f>
        <v>6005</v>
      </c>
      <c r="E56" s="10">
        <v>45901</v>
      </c>
      <c r="F56" s="3" t="s">
        <v>43</v>
      </c>
      <c r="G56" s="9">
        <v>0</v>
      </c>
      <c r="H56" s="9">
        <v>1</v>
      </c>
    </row>
    <row r="57" spans="1:8" x14ac:dyDescent="0.25">
      <c r="A57" s="8">
        <v>269525355</v>
      </c>
      <c r="B57" s="8" t="s">
        <v>113</v>
      </c>
      <c r="C57" s="8" t="str">
        <f>VLOOKUP($A57,Hoja1!$B$1:$G$262,6,0)</f>
        <v>CARLOS CRAMER PRODUCTOS AROMÁTICOS S.A. C.I.</v>
      </c>
      <c r="D57" s="3" t="str">
        <f>VLOOKUP($A57,Hoja1!$B$1:$G$262,5,0)</f>
        <v>6003</v>
      </c>
      <c r="E57" s="10">
        <v>45898</v>
      </c>
      <c r="F57" s="3" t="s">
        <v>43</v>
      </c>
      <c r="G57" s="9">
        <v>0</v>
      </c>
      <c r="H57" s="9">
        <v>0</v>
      </c>
    </row>
    <row r="58" spans="1:8" x14ac:dyDescent="0.25">
      <c r="A58" s="8">
        <v>205804048</v>
      </c>
      <c r="B58" s="8" t="s">
        <v>107</v>
      </c>
      <c r="C58" s="8" t="str">
        <f>VLOOKUP($A58,Hoja1!$B$1:$G$262,6,0)</f>
        <v>CARLOS CRAMER PRODUCTOS AROMÁTICOS S.A. C.I.</v>
      </c>
      <c r="D58" s="3" t="str">
        <f>VLOOKUP($A58,Hoja1!$B$1:$G$262,5,0)</f>
        <v>6204</v>
      </c>
      <c r="E58" s="10">
        <v>45902</v>
      </c>
      <c r="F58" s="3" t="s">
        <v>43</v>
      </c>
      <c r="G58" s="9">
        <v>0</v>
      </c>
      <c r="H58" s="9">
        <v>0</v>
      </c>
    </row>
    <row r="59" spans="1:8" x14ac:dyDescent="0.25">
      <c r="A59" s="8">
        <v>225934924</v>
      </c>
      <c r="B59" s="8" t="s">
        <v>111</v>
      </c>
      <c r="C59" s="8" t="str">
        <f>VLOOKUP($A59,Hoja1!$B$1:$G$262,6,0)</f>
        <v>CARLOS CRAMER PRODUCTOS AROMÁTICOS S.A. C.I.</v>
      </c>
      <c r="D59" s="3" t="str">
        <f>VLOOKUP($A59,Hoja1!$B$1:$G$262,5,0)</f>
        <v>6002</v>
      </c>
      <c r="E59" s="10">
        <v>45895</v>
      </c>
      <c r="F59" s="3" t="s">
        <v>43</v>
      </c>
      <c r="G59" s="9">
        <v>1</v>
      </c>
      <c r="H59" s="9">
        <v>0</v>
      </c>
    </row>
    <row r="60" spans="1:8" x14ac:dyDescent="0.25">
      <c r="A60" s="8">
        <v>108750022</v>
      </c>
      <c r="B60" s="8" t="s">
        <v>69</v>
      </c>
      <c r="C60" s="8" t="str">
        <f>VLOOKUP($A60,Hoja1!$B$1:$G$262,6,0)</f>
        <v>CARLOS CRAMER PRODUCTOS AROMÁTICOS S.A. C.I.</v>
      </c>
      <c r="D60" s="3" t="str">
        <f>VLOOKUP($A60,Hoja1!$B$1:$G$262,5,0)</f>
        <v>6002</v>
      </c>
      <c r="E60" s="10">
        <v>45888</v>
      </c>
      <c r="F60" s="3" t="s">
        <v>44</v>
      </c>
      <c r="G60" s="9">
        <v>1</v>
      </c>
      <c r="H60" s="9">
        <v>0</v>
      </c>
    </row>
    <row r="61" spans="1:8" x14ac:dyDescent="0.25">
      <c r="A61" s="8">
        <v>108750022</v>
      </c>
      <c r="B61" s="8" t="s">
        <v>69</v>
      </c>
      <c r="C61" s="8" t="str">
        <f>VLOOKUP($A61,Hoja1!$B$1:$G$262,6,0)</f>
        <v>CARLOS CRAMER PRODUCTOS AROMÁTICOS S.A. C.I.</v>
      </c>
      <c r="D61" s="3" t="str">
        <f>VLOOKUP($A61,Hoja1!$B$1:$G$262,5,0)</f>
        <v>6002</v>
      </c>
      <c r="E61" s="10">
        <v>45889</v>
      </c>
      <c r="F61" s="3" t="s">
        <v>44</v>
      </c>
      <c r="G61" s="9">
        <v>0</v>
      </c>
      <c r="H61" s="9">
        <v>1</v>
      </c>
    </row>
    <row r="62" spans="1:8" x14ac:dyDescent="0.25">
      <c r="A62" s="8">
        <v>108750022</v>
      </c>
      <c r="B62" s="8" t="s">
        <v>69</v>
      </c>
      <c r="C62" s="8" t="str">
        <f>VLOOKUP($A62,Hoja1!$B$1:$G$262,6,0)</f>
        <v>CARLOS CRAMER PRODUCTOS AROMÁTICOS S.A. C.I.</v>
      </c>
      <c r="D62" s="3" t="str">
        <f>VLOOKUP($A62,Hoja1!$B$1:$G$262,5,0)</f>
        <v>6002</v>
      </c>
      <c r="E62" s="10">
        <v>45890</v>
      </c>
      <c r="F62" s="3" t="s">
        <v>43</v>
      </c>
      <c r="G62" s="9">
        <v>0</v>
      </c>
      <c r="H62" s="9">
        <v>0</v>
      </c>
    </row>
    <row r="63" spans="1:8" x14ac:dyDescent="0.25">
      <c r="A63" s="8">
        <v>108750022</v>
      </c>
      <c r="B63" s="8" t="s">
        <v>69</v>
      </c>
      <c r="C63" s="8" t="str">
        <f>VLOOKUP($A63,Hoja1!$B$1:$G$262,6,0)</f>
        <v>CARLOS CRAMER PRODUCTOS AROMÁTICOS S.A. C.I.</v>
      </c>
      <c r="D63" s="3" t="str">
        <f>VLOOKUP($A63,Hoja1!$B$1:$G$262,5,0)</f>
        <v>6002</v>
      </c>
      <c r="E63" s="10">
        <v>45902</v>
      </c>
      <c r="F63" s="3" t="s">
        <v>43</v>
      </c>
      <c r="G63" s="9">
        <v>0</v>
      </c>
      <c r="H63" s="9">
        <v>0</v>
      </c>
    </row>
    <row r="64" spans="1:8" x14ac:dyDescent="0.25">
      <c r="A64" s="8">
        <v>108750022</v>
      </c>
      <c r="B64" s="8" t="s">
        <v>69</v>
      </c>
      <c r="C64" s="8" t="str">
        <f>VLOOKUP($A64,Hoja1!$B$1:$G$262,6,0)</f>
        <v>CARLOS CRAMER PRODUCTOS AROMÁTICOS S.A. C.I.</v>
      </c>
      <c r="D64" s="3" t="str">
        <f>VLOOKUP($A64,Hoja1!$B$1:$G$262,5,0)</f>
        <v>6002</v>
      </c>
      <c r="E64" s="10">
        <v>45903</v>
      </c>
      <c r="F64" s="3" t="s">
        <v>43</v>
      </c>
      <c r="G64" s="9">
        <v>0</v>
      </c>
      <c r="H64" s="9">
        <v>1</v>
      </c>
    </row>
    <row r="65" spans="1:8" x14ac:dyDescent="0.25">
      <c r="A65" s="8">
        <v>136977318</v>
      </c>
      <c r="B65" s="8" t="s">
        <v>80</v>
      </c>
      <c r="C65" s="8" t="str">
        <f>VLOOKUP($A65,Hoja1!$B$1:$G$262,6,0)</f>
        <v>CARLOS CRAMER PRODUCTOS AROMÁTICOS S.A. C.I.</v>
      </c>
      <c r="D65" s="3" t="str">
        <f>VLOOKUP($A65,Hoja1!$B$1:$G$262,5,0)</f>
        <v>6005</v>
      </c>
      <c r="E65" s="10">
        <v>45882</v>
      </c>
      <c r="F65" s="3" t="s">
        <v>44</v>
      </c>
      <c r="G65" s="9">
        <v>1</v>
      </c>
      <c r="H65" s="9">
        <v>0</v>
      </c>
    </row>
    <row r="66" spans="1:8" x14ac:dyDescent="0.25">
      <c r="A66" s="8">
        <v>136977318</v>
      </c>
      <c r="B66" s="8" t="s">
        <v>80</v>
      </c>
      <c r="C66" s="8" t="str">
        <f>VLOOKUP($A66,Hoja1!$B$1:$G$262,6,0)</f>
        <v>CARLOS CRAMER PRODUCTOS AROMÁTICOS S.A. C.I.</v>
      </c>
      <c r="D66" s="3" t="str">
        <f>VLOOKUP($A66,Hoja1!$B$1:$G$262,5,0)</f>
        <v>6005</v>
      </c>
      <c r="E66" s="10">
        <v>45883</v>
      </c>
      <c r="F66" s="3" t="s">
        <v>44</v>
      </c>
      <c r="G66" s="9">
        <v>1</v>
      </c>
      <c r="H66" s="9">
        <v>0</v>
      </c>
    </row>
    <row r="67" spans="1:8" x14ac:dyDescent="0.25">
      <c r="A67" s="8">
        <v>136977318</v>
      </c>
      <c r="B67" s="8" t="s">
        <v>80</v>
      </c>
      <c r="C67" s="8" t="str">
        <f>VLOOKUP($A67,Hoja1!$B$1:$G$262,6,0)</f>
        <v>CARLOS CRAMER PRODUCTOS AROMÁTICOS S.A. C.I.</v>
      </c>
      <c r="D67" s="3" t="str">
        <f>VLOOKUP($A67,Hoja1!$B$1:$G$262,5,0)</f>
        <v>6005</v>
      </c>
      <c r="E67" s="10">
        <v>45890</v>
      </c>
      <c r="F67" s="3" t="s">
        <v>43</v>
      </c>
      <c r="G67" s="9">
        <v>0</v>
      </c>
      <c r="H67" s="9">
        <v>0</v>
      </c>
    </row>
    <row r="68" spans="1:8" x14ac:dyDescent="0.25">
      <c r="A68" s="8">
        <v>123141326</v>
      </c>
      <c r="B68" s="8" t="s">
        <v>72</v>
      </c>
      <c r="C68" s="8" t="str">
        <f>VLOOKUP($A68,Hoja1!$B$1:$G$262,6,0)</f>
        <v>CARLOS CRAMER PRODUCTOS AROMÁTICOS S.A. C.I.</v>
      </c>
      <c r="D68" s="3" t="str">
        <f>VLOOKUP($A68,Hoja1!$B$1:$G$262,5,0)</f>
        <v>6003</v>
      </c>
      <c r="E68" s="10">
        <v>45898</v>
      </c>
      <c r="F68" s="3" t="s">
        <v>43</v>
      </c>
      <c r="G68" s="9">
        <v>0</v>
      </c>
      <c r="H68" s="9">
        <v>1</v>
      </c>
    </row>
    <row r="69" spans="1:8" x14ac:dyDescent="0.25">
      <c r="A69" s="8">
        <v>126341598</v>
      </c>
      <c r="B69" s="8" t="s">
        <v>75</v>
      </c>
      <c r="C69" s="8" t="str">
        <f>VLOOKUP($A69,Hoja1!$B$1:$G$262,6,0)</f>
        <v>CARLOS CRAMER PRODUCTOS AROMÁTICOS S.A. C.I.</v>
      </c>
      <c r="D69" s="3" t="str">
        <f>VLOOKUP($A69,Hoja1!$B$1:$G$262,5,0)</f>
        <v>6204</v>
      </c>
      <c r="E69" s="10">
        <v>45877</v>
      </c>
      <c r="F69" s="3" t="s">
        <v>44</v>
      </c>
      <c r="G69" s="9">
        <v>1</v>
      </c>
      <c r="H69" s="9">
        <v>0</v>
      </c>
    </row>
    <row r="70" spans="1:8" x14ac:dyDescent="0.25">
      <c r="A70" s="8">
        <v>172929540</v>
      </c>
      <c r="B70" s="8" t="s">
        <v>95</v>
      </c>
      <c r="C70" s="8" t="str">
        <f>VLOOKUP($A70,Hoja1!$B$1:$G$262,6,0)</f>
        <v>CARLOS CRAMER PRODUCTOS AROMÁTICOS S.A. C.I.</v>
      </c>
      <c r="D70" s="3" t="str">
        <f>VLOOKUP($A70,Hoja1!$B$1:$G$262,5,0)</f>
        <v>6005</v>
      </c>
      <c r="E70" s="10">
        <v>45897</v>
      </c>
      <c r="F70" s="3" t="s">
        <v>43</v>
      </c>
      <c r="G70" s="9">
        <v>1</v>
      </c>
      <c r="H70" s="9">
        <v>0</v>
      </c>
    </row>
    <row r="71" spans="1:8" x14ac:dyDescent="0.25">
      <c r="A71" s="8">
        <v>118379756</v>
      </c>
      <c r="B71" s="8" t="s">
        <v>71</v>
      </c>
      <c r="C71" s="8" t="str">
        <f>VLOOKUP($A71,Hoja1!$B$1:$G$262,6,0)</f>
        <v>CARLOS CRAMER PRODUCTOS AROMÁTICOS S.A. C.I.</v>
      </c>
      <c r="D71" s="3" t="str">
        <f>VLOOKUP($A71,Hoja1!$B$1:$G$262,5,0)</f>
        <v>6003</v>
      </c>
      <c r="E71" s="10">
        <v>45875</v>
      </c>
      <c r="F71" s="3" t="s">
        <v>44</v>
      </c>
      <c r="G71" s="9">
        <v>0</v>
      </c>
      <c r="H71" s="9">
        <v>1</v>
      </c>
    </row>
    <row r="72" spans="1:8" x14ac:dyDescent="0.25">
      <c r="A72" s="8">
        <v>128578714</v>
      </c>
      <c r="B72" s="8" t="s">
        <v>77</v>
      </c>
      <c r="C72" s="8" t="str">
        <f>VLOOKUP($A72,Hoja1!$B$1:$G$262,6,0)</f>
        <v>CARLOS CRAMER PRODUCTOS AROMÁTICOS S.A. C.I.</v>
      </c>
      <c r="D72" s="3" t="str">
        <f>VLOOKUP($A72,Hoja1!$B$1:$G$262,5,0)</f>
        <v>6003</v>
      </c>
      <c r="E72" s="10">
        <v>45904</v>
      </c>
      <c r="F72" s="3" t="s">
        <v>43</v>
      </c>
      <c r="G72" s="9">
        <v>1</v>
      </c>
      <c r="H72" s="9">
        <v>0</v>
      </c>
    </row>
  </sheetData>
  <autoFilter ref="A1:H72">
    <sortState ref="A2:H72">
      <sortCondition ref="B1:B7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1"/>
  <sheetViews>
    <sheetView tabSelected="1" zoomScale="90" zoomScaleNormal="90" workbookViewId="0">
      <selection activeCell="H204" sqref="H204"/>
    </sheetView>
  </sheetViews>
  <sheetFormatPr baseColWidth="10" defaultColWidth="9.140625" defaultRowHeight="15" x14ac:dyDescent="0.25"/>
  <cols>
    <col min="1" max="1" width="27.85546875" bestFit="1" customWidth="1"/>
    <col min="2" max="2" width="11.140625" bestFit="1" customWidth="1"/>
    <col min="3" max="3" width="45.140625" bestFit="1" customWidth="1"/>
    <col min="4" max="4" width="47.5703125" hidden="1" customWidth="1"/>
    <col min="5" max="5" width="45.140625" hidden="1" customWidth="1"/>
    <col min="6" max="6" width="9.42578125" bestFit="1" customWidth="1"/>
    <col min="7" max="7" width="17.7109375" bestFit="1" customWidth="1"/>
    <col min="8" max="8" width="18.140625" bestFit="1" customWidth="1"/>
    <col min="9" max="9" width="20.5703125" bestFit="1" customWidth="1"/>
    <col min="10" max="10" width="20.140625" bestFit="1" customWidth="1"/>
    <col min="11" max="11" width="20.140625" customWidth="1"/>
    <col min="12" max="12" width="18.7109375" hidden="1" customWidth="1"/>
    <col min="13" max="13" width="0" hidden="1" customWidth="1"/>
  </cols>
  <sheetData>
    <row r="1" spans="1:13" x14ac:dyDescent="0.25">
      <c r="A1" s="1" t="s">
        <v>0</v>
      </c>
      <c r="B1" s="1" t="s">
        <v>3</v>
      </c>
      <c r="C1" s="1" t="s">
        <v>6</v>
      </c>
      <c r="D1" s="1" t="s">
        <v>198</v>
      </c>
      <c r="E1" s="1" t="s">
        <v>197</v>
      </c>
      <c r="F1" s="1" t="s">
        <v>4</v>
      </c>
      <c r="G1" s="1" t="s">
        <v>194</v>
      </c>
      <c r="H1" s="1" t="s">
        <v>1</v>
      </c>
      <c r="I1" s="1" t="s">
        <v>115</v>
      </c>
      <c r="J1" s="1" t="s">
        <v>116</v>
      </c>
      <c r="K1" s="1" t="s">
        <v>117</v>
      </c>
      <c r="L1" s="1" t="s">
        <v>117</v>
      </c>
      <c r="M1" s="9"/>
    </row>
    <row r="2" spans="1:13" hidden="1" x14ac:dyDescent="0.25">
      <c r="A2" s="9" t="s">
        <v>120</v>
      </c>
      <c r="B2" s="9">
        <v>203294352</v>
      </c>
      <c r="C2" s="9" t="s">
        <v>60</v>
      </c>
      <c r="D2" s="8" t="s">
        <v>215</v>
      </c>
      <c r="E2" s="8" t="s">
        <v>220</v>
      </c>
      <c r="F2" s="9" t="s">
        <v>44</v>
      </c>
      <c r="G2" s="11">
        <f>VLOOKUP($B2,Hoja1!$B$1:$C$262,2,0)</f>
        <v>45229</v>
      </c>
      <c r="H2" s="11">
        <v>45888</v>
      </c>
      <c r="I2" s="12">
        <v>45888.326388888891</v>
      </c>
      <c r="J2" s="12">
        <v>45888.445868055547</v>
      </c>
      <c r="K2" s="13">
        <v>-162.05000000000001</v>
      </c>
      <c r="L2" s="14">
        <v>-19.600000000000001</v>
      </c>
      <c r="M2" s="9"/>
    </row>
    <row r="3" spans="1:13" hidden="1" x14ac:dyDescent="0.25">
      <c r="A3" s="9" t="s">
        <v>148</v>
      </c>
      <c r="B3" s="9">
        <v>190536351</v>
      </c>
      <c r="C3" s="9" t="s">
        <v>57</v>
      </c>
      <c r="D3" s="8" t="s">
        <v>215</v>
      </c>
      <c r="E3" s="8" t="s">
        <v>243</v>
      </c>
      <c r="F3" s="9" t="s">
        <v>44</v>
      </c>
      <c r="G3" s="11">
        <f>VLOOKUP($B3,Hoja1!$B$1:$C$262,2,0)</f>
        <v>45747</v>
      </c>
      <c r="H3" s="11">
        <v>45881</v>
      </c>
      <c r="I3" s="12">
        <v>45881.326388888891</v>
      </c>
      <c r="J3" s="12">
        <v>45881.441805555558</v>
      </c>
      <c r="K3" s="13">
        <v>-156.19999999999999</v>
      </c>
      <c r="L3" s="14">
        <v>-19.466666666666669</v>
      </c>
      <c r="M3" s="9"/>
    </row>
    <row r="4" spans="1:13" hidden="1" x14ac:dyDescent="0.25">
      <c r="A4" s="9" t="s">
        <v>139</v>
      </c>
      <c r="B4" s="9">
        <v>217280753</v>
      </c>
      <c r="C4" s="9" t="s">
        <v>59</v>
      </c>
      <c r="D4" s="8" t="s">
        <v>215</v>
      </c>
      <c r="E4" s="8" t="s">
        <v>242</v>
      </c>
      <c r="F4" s="9" t="s">
        <v>44</v>
      </c>
      <c r="G4" s="11">
        <f>VLOOKUP($B4,Hoja1!$B$1:$C$262,2,0)</f>
        <v>45502</v>
      </c>
      <c r="H4" s="11">
        <v>45888</v>
      </c>
      <c r="I4" s="12">
        <v>45888.326388888891</v>
      </c>
      <c r="J4" s="12">
        <v>45888.437245370369</v>
      </c>
      <c r="K4" s="13">
        <v>-149.6333333333333</v>
      </c>
      <c r="L4" s="14">
        <v>-75.283333333333331</v>
      </c>
      <c r="M4" s="9"/>
    </row>
    <row r="5" spans="1:13" hidden="1" x14ac:dyDescent="0.25">
      <c r="A5" s="9" t="s">
        <v>160</v>
      </c>
      <c r="B5" s="9">
        <v>195636214</v>
      </c>
      <c r="C5" s="9" t="s">
        <v>57</v>
      </c>
      <c r="D5" s="8" t="s">
        <v>215</v>
      </c>
      <c r="E5" s="8" t="s">
        <v>214</v>
      </c>
      <c r="F5" s="9" t="s">
        <v>44</v>
      </c>
      <c r="G5" s="11">
        <f>VLOOKUP($B5,Hoja1!$B$1:$C$262,2,0)</f>
        <v>44858</v>
      </c>
      <c r="H5" s="11">
        <v>45883</v>
      </c>
      <c r="I5" s="12">
        <v>45883.326388888891</v>
      </c>
      <c r="J5" s="12">
        <v>45883.429085648153</v>
      </c>
      <c r="K5" s="13">
        <v>-137.8833333333333</v>
      </c>
      <c r="L5" s="14">
        <v>-12.41666666666667</v>
      </c>
      <c r="M5" s="9"/>
    </row>
    <row r="6" spans="1:13" x14ac:dyDescent="0.25">
      <c r="A6" s="15" t="s">
        <v>125</v>
      </c>
      <c r="B6" s="15">
        <v>204507783</v>
      </c>
      <c r="C6" s="15" t="s">
        <v>58</v>
      </c>
      <c r="D6" s="16" t="s">
        <v>215</v>
      </c>
      <c r="E6" s="16" t="s">
        <v>233</v>
      </c>
      <c r="F6" s="15" t="s">
        <v>43</v>
      </c>
      <c r="G6" s="17">
        <f>VLOOKUP($B6,Hoja1!$B$1:$C$262,2,0)</f>
        <v>45574</v>
      </c>
      <c r="H6" s="17">
        <v>45901</v>
      </c>
      <c r="I6" s="18">
        <v>45901.326388888891</v>
      </c>
      <c r="J6" s="18">
        <v>45901.409768518519</v>
      </c>
      <c r="K6" s="19">
        <v>-110.06666666666671</v>
      </c>
      <c r="L6" s="14">
        <v>-115.8666666666667</v>
      </c>
      <c r="M6" s="9"/>
    </row>
    <row r="7" spans="1:13" x14ac:dyDescent="0.25">
      <c r="A7" s="15" t="s">
        <v>20</v>
      </c>
      <c r="B7" s="15">
        <v>159344169</v>
      </c>
      <c r="C7" s="15" t="s">
        <v>57</v>
      </c>
      <c r="D7" s="16" t="s">
        <v>215</v>
      </c>
      <c r="E7" s="16" t="s">
        <v>214</v>
      </c>
      <c r="F7" s="15" t="s">
        <v>44</v>
      </c>
      <c r="G7" s="17">
        <f>VLOOKUP($B7,Hoja1!$B$1:$C$262,2,0)</f>
        <v>44949</v>
      </c>
      <c r="H7" s="17">
        <v>45882</v>
      </c>
      <c r="I7" s="18">
        <v>45882.326388888891</v>
      </c>
      <c r="J7" s="18">
        <v>45882.506249999999</v>
      </c>
      <c r="K7" s="19">
        <v>-249</v>
      </c>
      <c r="L7" s="14">
        <v>-28.05</v>
      </c>
      <c r="M7" s="9"/>
    </row>
    <row r="8" spans="1:13" x14ac:dyDescent="0.25">
      <c r="A8" s="15" t="s">
        <v>150</v>
      </c>
      <c r="B8" s="15">
        <v>77734899</v>
      </c>
      <c r="C8" s="15" t="s">
        <v>57</v>
      </c>
      <c r="D8" s="16" t="s">
        <v>215</v>
      </c>
      <c r="E8" s="16" t="s">
        <v>232</v>
      </c>
      <c r="F8" s="15" t="s">
        <v>43</v>
      </c>
      <c r="G8" s="17">
        <f>VLOOKUP($B8,Hoja1!$B$1:$C$262,2,0)</f>
        <v>31932</v>
      </c>
      <c r="H8" s="17">
        <v>45894</v>
      </c>
      <c r="I8" s="18">
        <v>45894.243055555547</v>
      </c>
      <c r="J8" s="18">
        <v>45894.326388888891</v>
      </c>
      <c r="K8" s="19">
        <v>-110</v>
      </c>
      <c r="L8" s="14">
        <v>-12.2</v>
      </c>
      <c r="M8" s="9"/>
    </row>
    <row r="9" spans="1:13" x14ac:dyDescent="0.25">
      <c r="A9" s="15" t="s">
        <v>150</v>
      </c>
      <c r="B9" s="15">
        <v>77734899</v>
      </c>
      <c r="C9" s="15" t="s">
        <v>57</v>
      </c>
      <c r="D9" s="16" t="s">
        <v>215</v>
      </c>
      <c r="E9" s="16" t="s">
        <v>232</v>
      </c>
      <c r="F9" s="15" t="s">
        <v>43</v>
      </c>
      <c r="G9" s="17">
        <f>VLOOKUP($B9,Hoja1!$B$1:$C$262,2,0)</f>
        <v>31932</v>
      </c>
      <c r="H9" s="17">
        <v>45895</v>
      </c>
      <c r="I9" s="18">
        <v>45895.243055555547</v>
      </c>
      <c r="J9" s="18">
        <v>45895.326388888891</v>
      </c>
      <c r="K9" s="19">
        <v>-110</v>
      </c>
      <c r="L9" s="14">
        <v>-43.866666666666667</v>
      </c>
      <c r="M9" s="9"/>
    </row>
    <row r="10" spans="1:13" x14ac:dyDescent="0.25">
      <c r="A10" s="15" t="s">
        <v>151</v>
      </c>
      <c r="B10" s="15">
        <v>132910480</v>
      </c>
      <c r="C10" s="15" t="s">
        <v>57</v>
      </c>
      <c r="D10" s="16" t="s">
        <v>215</v>
      </c>
      <c r="E10" s="16" t="s">
        <v>232</v>
      </c>
      <c r="F10" s="15" t="s">
        <v>43</v>
      </c>
      <c r="G10" s="17">
        <f>VLOOKUP($B10,Hoja1!$B$1:$C$262,2,0)</f>
        <v>38642</v>
      </c>
      <c r="H10" s="17">
        <v>45901</v>
      </c>
      <c r="I10" s="18">
        <v>45901.243055555547</v>
      </c>
      <c r="J10" s="18">
        <v>45901.324618055558</v>
      </c>
      <c r="K10" s="19">
        <v>-107.45</v>
      </c>
      <c r="L10" s="14">
        <v>-13.4</v>
      </c>
      <c r="M10" s="9"/>
    </row>
    <row r="11" spans="1:13" x14ac:dyDescent="0.25">
      <c r="A11" s="15" t="s">
        <v>149</v>
      </c>
      <c r="B11" s="15">
        <v>261182297</v>
      </c>
      <c r="C11" s="15" t="s">
        <v>57</v>
      </c>
      <c r="D11" s="16" t="s">
        <v>215</v>
      </c>
      <c r="E11" s="16" t="s">
        <v>232</v>
      </c>
      <c r="F11" s="15" t="s">
        <v>44</v>
      </c>
      <c r="G11" s="17">
        <f>VLOOKUP($B11,Hoja1!$B$1:$C$262,2,0)</f>
        <v>45453</v>
      </c>
      <c r="H11" s="17">
        <v>45875</v>
      </c>
      <c r="I11" s="18">
        <v>45875.243055555547</v>
      </c>
      <c r="J11" s="18">
        <v>45875.322569444441</v>
      </c>
      <c r="K11" s="19">
        <v>-104.5</v>
      </c>
      <c r="L11" s="14">
        <v>-13.55</v>
      </c>
      <c r="M11" s="9"/>
    </row>
    <row r="12" spans="1:13" x14ac:dyDescent="0.25">
      <c r="A12" s="15" t="s">
        <v>158</v>
      </c>
      <c r="B12" s="15">
        <v>172929540</v>
      </c>
      <c r="C12" s="15" t="s">
        <v>57</v>
      </c>
      <c r="D12" s="16" t="s">
        <v>215</v>
      </c>
      <c r="E12" s="16" t="s">
        <v>214</v>
      </c>
      <c r="F12" s="15" t="s">
        <v>44</v>
      </c>
      <c r="G12" s="17">
        <f>VLOOKUP($B12,Hoja1!$B$1:$C$262,2,0)</f>
        <v>45537</v>
      </c>
      <c r="H12" s="17">
        <v>45887</v>
      </c>
      <c r="I12" s="18">
        <v>45887.243055555547</v>
      </c>
      <c r="J12" s="18">
        <v>45887.321168981478</v>
      </c>
      <c r="K12" s="19">
        <v>-102.48333333333331</v>
      </c>
      <c r="L12" s="14">
        <v>-114.8833333333333</v>
      </c>
      <c r="M12" s="9"/>
    </row>
    <row r="13" spans="1:13" x14ac:dyDescent="0.25">
      <c r="A13" s="15" t="s">
        <v>164</v>
      </c>
      <c r="B13" s="15">
        <v>180539158</v>
      </c>
      <c r="C13" s="15" t="s">
        <v>57</v>
      </c>
      <c r="D13" s="16" t="s">
        <v>215</v>
      </c>
      <c r="E13" s="16" t="s">
        <v>214</v>
      </c>
      <c r="F13" s="15" t="s">
        <v>43</v>
      </c>
      <c r="G13" s="17">
        <f>VLOOKUP($B13,Hoja1!$B$1:$C$262,2,0)</f>
        <v>43200</v>
      </c>
      <c r="H13" s="17">
        <v>45894</v>
      </c>
      <c r="I13" s="18">
        <v>45894.326388888891</v>
      </c>
      <c r="J13" s="18">
        <v>45894.40384259259</v>
      </c>
      <c r="K13" s="19">
        <v>-101.5333333333333</v>
      </c>
      <c r="L13" s="14">
        <v>-16.55</v>
      </c>
      <c r="M13" s="9"/>
    </row>
    <row r="14" spans="1:13" x14ac:dyDescent="0.25">
      <c r="A14" s="15" t="s">
        <v>161</v>
      </c>
      <c r="B14" s="15">
        <v>136977318</v>
      </c>
      <c r="C14" s="15" t="s">
        <v>57</v>
      </c>
      <c r="D14" s="16" t="s">
        <v>215</v>
      </c>
      <c r="E14" s="16" t="s">
        <v>214</v>
      </c>
      <c r="F14" s="15" t="s">
        <v>44</v>
      </c>
      <c r="G14" s="17">
        <f>VLOOKUP($B14,Hoja1!$B$1:$C$262,2,0)</f>
        <v>45705</v>
      </c>
      <c r="H14" s="17">
        <v>45887</v>
      </c>
      <c r="I14" s="18">
        <v>45887.243055555547</v>
      </c>
      <c r="J14" s="18">
        <v>45887.320370370369</v>
      </c>
      <c r="K14" s="19">
        <v>-101.3333333333333</v>
      </c>
      <c r="L14" s="14">
        <v>-16.850000000000001</v>
      </c>
      <c r="M14" s="9"/>
    </row>
    <row r="15" spans="1:13" hidden="1" x14ac:dyDescent="0.25">
      <c r="A15" s="9" t="s">
        <v>171</v>
      </c>
      <c r="B15" s="9">
        <v>151725511</v>
      </c>
      <c r="C15" s="9" t="s">
        <v>59</v>
      </c>
      <c r="D15" s="8" t="s">
        <v>215</v>
      </c>
      <c r="E15" s="8" t="s">
        <v>238</v>
      </c>
      <c r="F15" s="9" t="s">
        <v>44</v>
      </c>
      <c r="G15" s="11">
        <f>VLOOKUP($B15,Hoja1!$B$1:$C$262,2,0)</f>
        <v>40136</v>
      </c>
      <c r="H15" s="11">
        <v>45888</v>
      </c>
      <c r="I15" s="12">
        <v>45888.326388888891</v>
      </c>
      <c r="J15" s="12">
        <v>45888.399583333332</v>
      </c>
      <c r="K15" s="13">
        <v>-95.4</v>
      </c>
      <c r="L15" s="14">
        <v>-11.733333333333331</v>
      </c>
      <c r="M15" s="9"/>
    </row>
    <row r="16" spans="1:13" hidden="1" x14ac:dyDescent="0.25">
      <c r="A16" s="9" t="s">
        <v>42</v>
      </c>
      <c r="B16" s="9">
        <v>205804048</v>
      </c>
      <c r="C16" s="9" t="s">
        <v>58</v>
      </c>
      <c r="D16" s="8" t="s">
        <v>215</v>
      </c>
      <c r="E16" s="8" t="s">
        <v>233</v>
      </c>
      <c r="F16" s="9" t="s">
        <v>43</v>
      </c>
      <c r="G16" s="11">
        <f>VLOOKUP($B16,Hoja1!$B$1:$C$262,2,0)</f>
        <v>45264</v>
      </c>
      <c r="H16" s="11">
        <v>45896</v>
      </c>
      <c r="I16" s="12">
        <v>45896.326388888891</v>
      </c>
      <c r="J16" s="12">
        <v>45896.390729166669</v>
      </c>
      <c r="K16" s="13">
        <v>-82.65</v>
      </c>
      <c r="L16" s="14">
        <v>-20.31666666666667</v>
      </c>
      <c r="M16" s="9"/>
    </row>
    <row r="17" spans="1:13" x14ac:dyDescent="0.25">
      <c r="A17" s="15" t="s">
        <v>152</v>
      </c>
      <c r="B17" s="15">
        <v>124741874</v>
      </c>
      <c r="C17" s="15" t="s">
        <v>57</v>
      </c>
      <c r="D17" s="16" t="s">
        <v>215</v>
      </c>
      <c r="E17" s="16" t="s">
        <v>232</v>
      </c>
      <c r="F17" s="15" t="s">
        <v>43</v>
      </c>
      <c r="G17" s="17">
        <f>VLOOKUP($B17,Hoja1!$B$1:$C$262,2,0)</f>
        <v>42695</v>
      </c>
      <c r="H17" s="17">
        <v>45891</v>
      </c>
      <c r="I17" s="18">
        <v>45891.239583333343</v>
      </c>
      <c r="J17" s="18">
        <v>45891.312881944446</v>
      </c>
      <c r="K17" s="19">
        <v>-95.55</v>
      </c>
      <c r="L17" s="14">
        <v>-15.31666666666667</v>
      </c>
      <c r="M17" s="9"/>
    </row>
    <row r="18" spans="1:13" x14ac:dyDescent="0.25">
      <c r="A18" s="15" t="s">
        <v>143</v>
      </c>
      <c r="B18" s="15">
        <v>272681929</v>
      </c>
      <c r="C18" s="15" t="s">
        <v>57</v>
      </c>
      <c r="D18" s="16" t="s">
        <v>215</v>
      </c>
      <c r="E18" s="16" t="s">
        <v>232</v>
      </c>
      <c r="F18" s="15" t="s">
        <v>44</v>
      </c>
      <c r="G18" s="17">
        <f>VLOOKUP($B18,Hoja1!$B$1:$C$262,2,0)</f>
        <v>43803</v>
      </c>
      <c r="H18" s="17">
        <v>45877</v>
      </c>
      <c r="I18" s="18">
        <v>45877.243055555547</v>
      </c>
      <c r="J18" s="18">
        <v>45877.306504629632</v>
      </c>
      <c r="K18" s="19">
        <v>-81.36666666666666</v>
      </c>
      <c r="L18" s="14">
        <v>-21.733333333333331</v>
      </c>
      <c r="M18" s="9"/>
    </row>
    <row r="19" spans="1:13" x14ac:dyDescent="0.25">
      <c r="A19" s="15" t="s">
        <v>145</v>
      </c>
      <c r="B19" s="15">
        <v>201183677</v>
      </c>
      <c r="C19" s="15" t="s">
        <v>57</v>
      </c>
      <c r="D19" s="16" t="s">
        <v>215</v>
      </c>
      <c r="E19" s="16" t="s">
        <v>232</v>
      </c>
      <c r="F19" s="15" t="s">
        <v>43</v>
      </c>
      <c r="G19" s="17">
        <f>VLOOKUP($B19,Hoja1!$B$1:$C$262,2,0)</f>
        <v>45293</v>
      </c>
      <c r="H19" s="17">
        <v>45903</v>
      </c>
      <c r="I19" s="18">
        <v>45903.243055555547</v>
      </c>
      <c r="J19" s="18">
        <v>45903.306377314817</v>
      </c>
      <c r="K19" s="19">
        <v>-81.183333333333337</v>
      </c>
      <c r="L19" s="14">
        <v>-112.48333333333331</v>
      </c>
      <c r="M19" s="9"/>
    </row>
    <row r="20" spans="1:13" x14ac:dyDescent="0.25">
      <c r="A20" s="15" t="s">
        <v>145</v>
      </c>
      <c r="B20" s="15">
        <v>201183677</v>
      </c>
      <c r="C20" s="15" t="s">
        <v>57</v>
      </c>
      <c r="D20" s="16" t="s">
        <v>215</v>
      </c>
      <c r="E20" s="16" t="s">
        <v>232</v>
      </c>
      <c r="F20" s="15" t="s">
        <v>43</v>
      </c>
      <c r="G20" s="17">
        <f>VLOOKUP($B20,Hoja1!$B$1:$C$262,2,0)</f>
        <v>45293</v>
      </c>
      <c r="H20" s="17">
        <v>45902</v>
      </c>
      <c r="I20" s="18">
        <v>45902.243055555547</v>
      </c>
      <c r="J20" s="18">
        <v>45902.301527777781</v>
      </c>
      <c r="K20" s="19">
        <v>-74.2</v>
      </c>
      <c r="L20" s="14">
        <v>-39.366666666666667</v>
      </c>
      <c r="M20" s="9"/>
    </row>
    <row r="21" spans="1:13" hidden="1" x14ac:dyDescent="0.25">
      <c r="A21" s="9" t="s">
        <v>147</v>
      </c>
      <c r="B21" s="9">
        <v>211656077</v>
      </c>
      <c r="C21" s="9" t="s">
        <v>57</v>
      </c>
      <c r="D21" s="8" t="s">
        <v>215</v>
      </c>
      <c r="E21" s="8" t="s">
        <v>232</v>
      </c>
      <c r="F21" s="9" t="s">
        <v>44</v>
      </c>
      <c r="G21" s="11">
        <f>VLOOKUP($B21,Hoja1!$B$1:$C$262,2,0)</f>
        <v>45586</v>
      </c>
      <c r="H21" s="11">
        <v>45875</v>
      </c>
      <c r="I21" s="12">
        <v>45875.326388888891</v>
      </c>
      <c r="J21" s="12">
        <v>45875.378668981481</v>
      </c>
      <c r="K21" s="13">
        <v>-65.283333333333331</v>
      </c>
      <c r="L21" s="14">
        <v>-115.93333333333329</v>
      </c>
      <c r="M21" s="9"/>
    </row>
    <row r="22" spans="1:13" hidden="1" x14ac:dyDescent="0.25">
      <c r="A22" s="9" t="s">
        <v>144</v>
      </c>
      <c r="B22" s="9">
        <v>156647713</v>
      </c>
      <c r="C22" s="9" t="s">
        <v>57</v>
      </c>
      <c r="D22" s="8" t="s">
        <v>215</v>
      </c>
      <c r="E22" s="8" t="s">
        <v>232</v>
      </c>
      <c r="F22" s="9" t="s">
        <v>43</v>
      </c>
      <c r="G22" s="11">
        <f>VLOOKUP($B22,Hoja1!$B$1:$C$262,2,0)</f>
        <v>45614</v>
      </c>
      <c r="H22" s="11">
        <v>45896</v>
      </c>
      <c r="I22" s="12">
        <v>45896.326388888891</v>
      </c>
      <c r="J22" s="12">
        <v>45896.374189814807</v>
      </c>
      <c r="K22" s="13">
        <v>-58.833333333333329</v>
      </c>
      <c r="L22" s="14">
        <v>-117.9666666666667</v>
      </c>
      <c r="M22" s="9"/>
    </row>
    <row r="23" spans="1:13" hidden="1" x14ac:dyDescent="0.25">
      <c r="A23" s="9" t="s">
        <v>163</v>
      </c>
      <c r="B23" s="9">
        <v>154644911</v>
      </c>
      <c r="C23" s="9" t="s">
        <v>57</v>
      </c>
      <c r="D23" s="8" t="s">
        <v>215</v>
      </c>
      <c r="E23" s="8" t="s">
        <v>214</v>
      </c>
      <c r="F23" s="9" t="s">
        <v>44</v>
      </c>
      <c r="G23" s="11">
        <f>VLOOKUP($B23,Hoja1!$B$1:$C$262,2,0)</f>
        <v>44361</v>
      </c>
      <c r="H23" s="11">
        <v>45875</v>
      </c>
      <c r="I23" s="12">
        <v>45875.833333333343</v>
      </c>
      <c r="J23" s="12">
        <v>45875.88008101852</v>
      </c>
      <c r="K23" s="13">
        <v>-57.316666666666663</v>
      </c>
      <c r="L23" s="14">
        <v>-13.65</v>
      </c>
      <c r="M23" s="9"/>
    </row>
    <row r="24" spans="1:13" x14ac:dyDescent="0.25">
      <c r="A24" s="15" t="s">
        <v>151</v>
      </c>
      <c r="B24" s="15">
        <v>132910480</v>
      </c>
      <c r="C24" s="15" t="s">
        <v>57</v>
      </c>
      <c r="D24" s="16" t="s">
        <v>215</v>
      </c>
      <c r="E24" s="16" t="s">
        <v>232</v>
      </c>
      <c r="F24" s="15" t="s">
        <v>43</v>
      </c>
      <c r="G24" s="17">
        <f>VLOOKUP($B24,Hoja1!$B$1:$C$262,2,0)</f>
        <v>38642</v>
      </c>
      <c r="H24" s="17">
        <v>45894</v>
      </c>
      <c r="I24" s="18">
        <v>45894.243055555547</v>
      </c>
      <c r="J24" s="18">
        <v>45894.297430555547</v>
      </c>
      <c r="K24" s="19">
        <v>-68.3</v>
      </c>
      <c r="L24" s="14">
        <v>-15.95</v>
      </c>
      <c r="M24" s="9"/>
    </row>
    <row r="25" spans="1:13" hidden="1" x14ac:dyDescent="0.25">
      <c r="A25" s="9" t="s">
        <v>148</v>
      </c>
      <c r="B25" s="9">
        <v>190536351</v>
      </c>
      <c r="C25" s="9" t="s">
        <v>57</v>
      </c>
      <c r="D25" s="8" t="s">
        <v>215</v>
      </c>
      <c r="E25" s="8" t="s">
        <v>243</v>
      </c>
      <c r="F25" s="9" t="s">
        <v>43</v>
      </c>
      <c r="G25" s="11">
        <f>VLOOKUP($B25,Hoja1!$B$1:$C$262,2,0)</f>
        <v>45747</v>
      </c>
      <c r="H25" s="11">
        <v>45904</v>
      </c>
      <c r="I25" s="12">
        <v>45904.243055555547</v>
      </c>
      <c r="J25" s="12">
        <v>45904.282604166663</v>
      </c>
      <c r="K25" s="13">
        <v>-46.95</v>
      </c>
      <c r="L25" s="14">
        <v>-16.149999999999999</v>
      </c>
      <c r="M25" s="9"/>
    </row>
    <row r="26" spans="1:13" hidden="1" x14ac:dyDescent="0.25">
      <c r="A26" s="9" t="s">
        <v>148</v>
      </c>
      <c r="B26" s="9">
        <v>190536351</v>
      </c>
      <c r="C26" s="9" t="s">
        <v>57</v>
      </c>
      <c r="D26" s="8" t="s">
        <v>215</v>
      </c>
      <c r="E26" s="8" t="s">
        <v>243</v>
      </c>
      <c r="F26" s="9" t="s">
        <v>43</v>
      </c>
      <c r="G26" s="11">
        <f>VLOOKUP($B26,Hoja1!$B$1:$C$262,2,0)</f>
        <v>45747</v>
      </c>
      <c r="H26" s="11">
        <v>45903</v>
      </c>
      <c r="I26" s="12">
        <v>45903.246527777781</v>
      </c>
      <c r="J26" s="12">
        <v>45903.282175925917</v>
      </c>
      <c r="K26" s="13">
        <v>-41.333333333333343</v>
      </c>
      <c r="L26" s="14">
        <v>-13.266666666666669</v>
      </c>
      <c r="M26" s="9"/>
    </row>
    <row r="27" spans="1:13" hidden="1" x14ac:dyDescent="0.25">
      <c r="A27" s="9" t="s">
        <v>173</v>
      </c>
      <c r="B27" s="9">
        <v>131286694</v>
      </c>
      <c r="C27" s="9" t="s">
        <v>57</v>
      </c>
      <c r="D27" s="8" t="s">
        <v>215</v>
      </c>
      <c r="E27" s="8" t="s">
        <v>243</v>
      </c>
      <c r="F27" s="9" t="s">
        <v>44</v>
      </c>
      <c r="G27" s="11">
        <f>VLOOKUP($B27,Hoja1!$B$1:$C$262,2,0)</f>
        <v>43901</v>
      </c>
      <c r="H27" s="11">
        <v>45882</v>
      </c>
      <c r="I27" s="12">
        <v>45882.243055555547</v>
      </c>
      <c r="J27" s="12">
        <v>45882.276342592602</v>
      </c>
      <c r="K27" s="13">
        <v>-37.93333333333333</v>
      </c>
      <c r="L27" s="14">
        <v>-10.95</v>
      </c>
      <c r="M27" s="9"/>
    </row>
    <row r="28" spans="1:13" hidden="1" x14ac:dyDescent="0.25">
      <c r="A28" s="9" t="s">
        <v>177</v>
      </c>
      <c r="B28" s="9">
        <v>160850582</v>
      </c>
      <c r="C28" s="9" t="s">
        <v>57</v>
      </c>
      <c r="D28" s="8" t="s">
        <v>215</v>
      </c>
      <c r="E28" s="8" t="s">
        <v>286</v>
      </c>
      <c r="F28" s="9" t="s">
        <v>43</v>
      </c>
      <c r="G28" s="11">
        <f>VLOOKUP($B28,Hoja1!$B$1:$C$262,2,0)</f>
        <v>45705</v>
      </c>
      <c r="H28" s="11">
        <v>45898</v>
      </c>
      <c r="I28" s="12">
        <v>45898.326388888891</v>
      </c>
      <c r="J28" s="12">
        <v>45898.357164351852</v>
      </c>
      <c r="K28" s="13">
        <v>-34.31666666666667</v>
      </c>
      <c r="L28" s="14">
        <v>-15</v>
      </c>
      <c r="M28" s="9"/>
    </row>
    <row r="29" spans="1:13" hidden="1" x14ac:dyDescent="0.25">
      <c r="A29" s="9" t="s">
        <v>155</v>
      </c>
      <c r="B29" s="9">
        <v>153878838</v>
      </c>
      <c r="C29" s="9" t="s">
        <v>57</v>
      </c>
      <c r="D29" s="8" t="s">
        <v>215</v>
      </c>
      <c r="E29" s="8" t="s">
        <v>232</v>
      </c>
      <c r="F29" s="9" t="s">
        <v>43</v>
      </c>
      <c r="G29" s="11">
        <f>VLOOKUP($B29,Hoja1!$B$1:$C$262,2,0)</f>
        <v>45257</v>
      </c>
      <c r="H29" s="11">
        <v>45890</v>
      </c>
      <c r="I29" s="12">
        <v>45890.833333333343</v>
      </c>
      <c r="J29" s="12">
        <v>45890.864050925928</v>
      </c>
      <c r="K29" s="13">
        <v>-34.233333333333327</v>
      </c>
      <c r="L29" s="14">
        <v>-32.983333333333327</v>
      </c>
      <c r="M29" s="9"/>
    </row>
    <row r="30" spans="1:13" hidden="1" x14ac:dyDescent="0.25">
      <c r="A30" s="9" t="s">
        <v>175</v>
      </c>
      <c r="B30" s="9">
        <v>132974373</v>
      </c>
      <c r="C30" s="9" t="s">
        <v>57</v>
      </c>
      <c r="D30" s="8" t="s">
        <v>215</v>
      </c>
      <c r="E30" s="8" t="s">
        <v>243</v>
      </c>
      <c r="F30" s="9" t="s">
        <v>43</v>
      </c>
      <c r="G30" s="11">
        <f>VLOOKUP($B30,Hoja1!$B$1:$C$262,2,0)</f>
        <v>41099</v>
      </c>
      <c r="H30" s="11">
        <v>45890</v>
      </c>
      <c r="I30" s="12">
        <v>45890.833333333343</v>
      </c>
      <c r="J30" s="12">
        <v>45890.863796296297</v>
      </c>
      <c r="K30" s="13">
        <v>-33.866666666666667</v>
      </c>
      <c r="L30" s="14">
        <v>-36.68333333333333</v>
      </c>
      <c r="M30" s="9"/>
    </row>
    <row r="31" spans="1:13" hidden="1" x14ac:dyDescent="0.25">
      <c r="A31" s="9" t="s">
        <v>167</v>
      </c>
      <c r="B31" s="9">
        <v>169322716</v>
      </c>
      <c r="C31" s="9" t="s">
        <v>57</v>
      </c>
      <c r="D31" s="8" t="s">
        <v>215</v>
      </c>
      <c r="E31" s="8" t="s">
        <v>214</v>
      </c>
      <c r="F31" s="9" t="s">
        <v>43</v>
      </c>
      <c r="G31" s="11">
        <f>VLOOKUP($B31,Hoja1!$B$1:$C$262,2,0)</f>
        <v>44900</v>
      </c>
      <c r="H31" s="11">
        <v>45890</v>
      </c>
      <c r="I31" s="12">
        <v>45890.833333333343</v>
      </c>
      <c r="J31" s="12">
        <v>45890.863553240742</v>
      </c>
      <c r="K31" s="13">
        <v>-33.516666666666673</v>
      </c>
      <c r="L31" s="14">
        <v>-16.783333333333331</v>
      </c>
      <c r="M31" s="9"/>
    </row>
    <row r="32" spans="1:13" hidden="1" x14ac:dyDescent="0.25">
      <c r="A32" s="9" t="s">
        <v>133</v>
      </c>
      <c r="B32" s="9">
        <v>265429181</v>
      </c>
      <c r="C32" s="9" t="s">
        <v>59</v>
      </c>
      <c r="D32" s="8" t="s">
        <v>215</v>
      </c>
      <c r="E32" s="8" t="s">
        <v>229</v>
      </c>
      <c r="F32" s="9" t="s">
        <v>44</v>
      </c>
      <c r="G32" s="11">
        <f>VLOOKUP($B32,Hoja1!$B$1:$C$262,2,0)</f>
        <v>45726</v>
      </c>
      <c r="H32" s="11">
        <v>45883</v>
      </c>
      <c r="I32" s="12">
        <v>45883.326388888891</v>
      </c>
      <c r="J32" s="12">
        <v>45883.354988425926</v>
      </c>
      <c r="K32" s="13">
        <v>-31.18333333333333</v>
      </c>
      <c r="L32" s="14">
        <v>-12.8</v>
      </c>
      <c r="M32" s="9"/>
    </row>
    <row r="33" spans="1:13" hidden="1" x14ac:dyDescent="0.25">
      <c r="A33" s="9" t="s">
        <v>183</v>
      </c>
      <c r="B33" s="9">
        <v>204332444</v>
      </c>
      <c r="C33" s="9" t="s">
        <v>59</v>
      </c>
      <c r="D33" s="8" t="s">
        <v>215</v>
      </c>
      <c r="E33" s="8" t="s">
        <v>236</v>
      </c>
      <c r="F33" s="9" t="s">
        <v>44</v>
      </c>
      <c r="G33" s="11">
        <f>VLOOKUP($B33,Hoja1!$B$1:$C$262,2,0)</f>
        <v>45754</v>
      </c>
      <c r="H33" s="11">
        <v>45880</v>
      </c>
      <c r="I33" s="12">
        <v>45880.326388888891</v>
      </c>
      <c r="J33" s="12">
        <v>45880.354675925933</v>
      </c>
      <c r="K33" s="13">
        <v>-30.733333333333327</v>
      </c>
      <c r="L33" s="14">
        <v>-28.833333333333329</v>
      </c>
      <c r="M33" s="9"/>
    </row>
    <row r="34" spans="1:13" hidden="1" x14ac:dyDescent="0.25">
      <c r="A34" s="9" t="s">
        <v>34</v>
      </c>
      <c r="B34" s="9" t="s">
        <v>16</v>
      </c>
      <c r="C34" s="9" t="s">
        <v>59</v>
      </c>
      <c r="D34" s="8" t="s">
        <v>215</v>
      </c>
      <c r="E34" s="8" t="s">
        <v>293</v>
      </c>
      <c r="F34" s="9" t="s">
        <v>43</v>
      </c>
      <c r="G34" s="11">
        <f>VLOOKUP($B34,Hoja1!$B$1:$C$262,2,0)</f>
        <v>45215</v>
      </c>
      <c r="H34" s="11">
        <v>45895</v>
      </c>
      <c r="I34" s="12">
        <v>45895.326388888891</v>
      </c>
      <c r="J34" s="12">
        <v>45895.354270833333</v>
      </c>
      <c r="K34" s="13">
        <v>-30.15</v>
      </c>
      <c r="L34" s="14">
        <v>-19.333333333333329</v>
      </c>
      <c r="M34" s="9"/>
    </row>
    <row r="35" spans="1:13" hidden="1" x14ac:dyDescent="0.25">
      <c r="A35" s="9" t="s">
        <v>148</v>
      </c>
      <c r="B35" s="9">
        <v>190536351</v>
      </c>
      <c r="C35" s="9" t="s">
        <v>57</v>
      </c>
      <c r="D35" s="8" t="s">
        <v>215</v>
      </c>
      <c r="E35" s="8" t="s">
        <v>243</v>
      </c>
      <c r="F35" s="9" t="s">
        <v>44</v>
      </c>
      <c r="G35" s="11">
        <f>VLOOKUP($B35,Hoja1!$B$1:$C$262,2,0)</f>
        <v>45747</v>
      </c>
      <c r="H35" s="11">
        <v>45889</v>
      </c>
      <c r="I35" s="12">
        <v>45889.326388888891</v>
      </c>
      <c r="J35" s="12">
        <v>45889.353935185187</v>
      </c>
      <c r="K35" s="13">
        <v>-29.666666666666657</v>
      </c>
      <c r="L35" s="14">
        <v>-12.95</v>
      </c>
      <c r="M35" s="9"/>
    </row>
    <row r="36" spans="1:13" hidden="1" x14ac:dyDescent="0.25">
      <c r="A36" s="9" t="s">
        <v>168</v>
      </c>
      <c r="B36" s="9">
        <v>172599079</v>
      </c>
      <c r="C36" s="9" t="s">
        <v>57</v>
      </c>
      <c r="D36" s="8" t="s">
        <v>215</v>
      </c>
      <c r="E36" s="8" t="s">
        <v>214</v>
      </c>
      <c r="F36" s="9" t="s">
        <v>43</v>
      </c>
      <c r="G36" s="11">
        <f>VLOOKUP($B36,Hoja1!$B$1:$C$262,2,0)</f>
        <v>45530</v>
      </c>
      <c r="H36" s="11">
        <v>45890</v>
      </c>
      <c r="I36" s="12">
        <v>45890.833333333343</v>
      </c>
      <c r="J36" s="12">
        <v>45890.860671296286</v>
      </c>
      <c r="K36" s="13">
        <v>-29.366666666666667</v>
      </c>
      <c r="L36" s="14">
        <v>-114.4166666666667</v>
      </c>
      <c r="M36" s="9"/>
    </row>
    <row r="37" spans="1:13" hidden="1" x14ac:dyDescent="0.25">
      <c r="A37" s="9" t="s">
        <v>129</v>
      </c>
      <c r="B37" s="9">
        <v>174884986</v>
      </c>
      <c r="C37" s="9" t="s">
        <v>61</v>
      </c>
      <c r="D37" s="8" t="s">
        <v>224</v>
      </c>
      <c r="E37" s="8" t="s">
        <v>223</v>
      </c>
      <c r="F37" s="9" t="s">
        <v>43</v>
      </c>
      <c r="G37" s="11">
        <f>VLOOKUP($B37,Hoja1!$B$1:$C$262,2,0)</f>
        <v>42870</v>
      </c>
      <c r="H37" s="11">
        <v>45891</v>
      </c>
      <c r="I37" s="12">
        <v>45891.326388888891</v>
      </c>
      <c r="J37" s="12">
        <v>45891.353159722217</v>
      </c>
      <c r="K37" s="13">
        <v>-28.549999999999997</v>
      </c>
      <c r="L37" s="14">
        <v>-15.766666666666669</v>
      </c>
      <c r="M37" s="9"/>
    </row>
    <row r="38" spans="1:13" hidden="1" x14ac:dyDescent="0.25">
      <c r="A38" s="9" t="s">
        <v>133</v>
      </c>
      <c r="B38" s="9">
        <v>265429181</v>
      </c>
      <c r="C38" s="9" t="s">
        <v>59</v>
      </c>
      <c r="D38" s="8" t="s">
        <v>215</v>
      </c>
      <c r="E38" s="8" t="s">
        <v>229</v>
      </c>
      <c r="F38" s="9" t="s">
        <v>43</v>
      </c>
      <c r="G38" s="11">
        <f>VLOOKUP($B38,Hoja1!$B$1:$C$262,2,0)</f>
        <v>45726</v>
      </c>
      <c r="H38" s="11">
        <v>45902</v>
      </c>
      <c r="I38" s="12">
        <v>45902.326388888891</v>
      </c>
      <c r="J38" s="12">
        <v>45902.353148148148</v>
      </c>
      <c r="K38" s="13">
        <v>-28.533333333333331</v>
      </c>
      <c r="L38" s="14">
        <v>-10.5</v>
      </c>
      <c r="M38" s="9"/>
    </row>
    <row r="39" spans="1:13" hidden="1" x14ac:dyDescent="0.25">
      <c r="A39" s="9" t="s">
        <v>133</v>
      </c>
      <c r="B39" s="9">
        <v>265429181</v>
      </c>
      <c r="C39" s="9" t="s">
        <v>59</v>
      </c>
      <c r="D39" s="8" t="s">
        <v>215</v>
      </c>
      <c r="E39" s="8" t="s">
        <v>229</v>
      </c>
      <c r="F39" s="9" t="s">
        <v>43</v>
      </c>
      <c r="G39" s="11">
        <f>VLOOKUP($B39,Hoja1!$B$1:$C$262,2,0)</f>
        <v>45726</v>
      </c>
      <c r="H39" s="11">
        <v>45894</v>
      </c>
      <c r="I39" s="12">
        <v>45894.326388888891</v>
      </c>
      <c r="J39" s="12">
        <v>45894.352662037039</v>
      </c>
      <c r="K39" s="13">
        <v>-27.833333333333343</v>
      </c>
      <c r="L39" s="14">
        <v>-166.2</v>
      </c>
      <c r="M39" s="9"/>
    </row>
    <row r="40" spans="1:13" hidden="1" x14ac:dyDescent="0.25">
      <c r="A40" s="9" t="s">
        <v>133</v>
      </c>
      <c r="B40" s="9">
        <v>265429181</v>
      </c>
      <c r="C40" s="9" t="s">
        <v>59</v>
      </c>
      <c r="D40" s="8" t="s">
        <v>215</v>
      </c>
      <c r="E40" s="8" t="s">
        <v>229</v>
      </c>
      <c r="F40" s="9" t="s">
        <v>43</v>
      </c>
      <c r="G40" s="11">
        <f>VLOOKUP($B40,Hoja1!$B$1:$C$262,2,0)</f>
        <v>45726</v>
      </c>
      <c r="H40" s="11">
        <v>45896</v>
      </c>
      <c r="I40" s="12">
        <v>45896.326388888891</v>
      </c>
      <c r="J40" s="12">
        <v>45896.352071759262</v>
      </c>
      <c r="K40" s="13">
        <v>-26.983333333333327</v>
      </c>
      <c r="L40" s="14">
        <v>-56.95</v>
      </c>
      <c r="M40" s="9"/>
    </row>
    <row r="41" spans="1:13" hidden="1" x14ac:dyDescent="0.25">
      <c r="A41" s="9" t="s">
        <v>157</v>
      </c>
      <c r="B41" s="9">
        <v>172573738</v>
      </c>
      <c r="C41" s="9" t="s">
        <v>57</v>
      </c>
      <c r="D41" s="8" t="s">
        <v>215</v>
      </c>
      <c r="E41" s="8" t="s">
        <v>214</v>
      </c>
      <c r="F41" s="9" t="s">
        <v>44</v>
      </c>
      <c r="G41" s="11">
        <f>VLOOKUP($B41,Hoja1!$B$1:$C$262,2,0)</f>
        <v>42530</v>
      </c>
      <c r="H41" s="11">
        <v>45881</v>
      </c>
      <c r="I41" s="12">
        <v>45881.326388888891</v>
      </c>
      <c r="J41" s="12">
        <v>45881.351863425924</v>
      </c>
      <c r="K41" s="13">
        <v>-26.68333333333333</v>
      </c>
      <c r="L41" s="14">
        <v>-12.35</v>
      </c>
      <c r="M41" s="9"/>
    </row>
    <row r="42" spans="1:13" hidden="1" x14ac:dyDescent="0.25">
      <c r="A42" s="9" t="s">
        <v>35</v>
      </c>
      <c r="B42" s="9">
        <v>215309533</v>
      </c>
      <c r="C42" s="9" t="s">
        <v>59</v>
      </c>
      <c r="D42" s="8" t="s">
        <v>215</v>
      </c>
      <c r="E42" s="8" t="s">
        <v>266</v>
      </c>
      <c r="F42" s="9" t="s">
        <v>43</v>
      </c>
      <c r="G42" s="11">
        <f>VLOOKUP($B42,Hoja1!$B$1:$C$262,2,0)</f>
        <v>44718</v>
      </c>
      <c r="H42" s="11">
        <v>45904</v>
      </c>
      <c r="I42" s="12">
        <v>45904.430555555547</v>
      </c>
      <c r="J42" s="12">
        <v>45904.455405092587</v>
      </c>
      <c r="K42" s="13">
        <v>-25.783333333333331</v>
      </c>
      <c r="L42" s="14">
        <v>-43.516666666666673</v>
      </c>
      <c r="M42" s="9"/>
    </row>
    <row r="43" spans="1:13" hidden="1" x14ac:dyDescent="0.25">
      <c r="A43" s="9" t="s">
        <v>183</v>
      </c>
      <c r="B43" s="9">
        <v>204332444</v>
      </c>
      <c r="C43" s="9" t="s">
        <v>59</v>
      </c>
      <c r="D43" s="8" t="s">
        <v>215</v>
      </c>
      <c r="E43" s="8" t="s">
        <v>236</v>
      </c>
      <c r="F43" s="9" t="s">
        <v>43</v>
      </c>
      <c r="G43" s="11">
        <f>VLOOKUP($B43,Hoja1!$B$1:$C$262,2,0)</f>
        <v>45754</v>
      </c>
      <c r="H43" s="11">
        <v>45894</v>
      </c>
      <c r="I43" s="12">
        <v>45894.326388888891</v>
      </c>
      <c r="J43" s="12">
        <v>45894.349409722221</v>
      </c>
      <c r="K43" s="13">
        <v>-23.15</v>
      </c>
      <c r="L43" s="14">
        <v>-20.93333333333333</v>
      </c>
      <c r="M43" s="9"/>
    </row>
    <row r="44" spans="1:13" hidden="1" x14ac:dyDescent="0.25">
      <c r="A44" s="9" t="s">
        <v>42</v>
      </c>
      <c r="B44" s="9">
        <v>205804048</v>
      </c>
      <c r="C44" s="9" t="s">
        <v>58</v>
      </c>
      <c r="D44" s="8" t="s">
        <v>215</v>
      </c>
      <c r="E44" s="8" t="s">
        <v>233</v>
      </c>
      <c r="F44" s="9" t="s">
        <v>44</v>
      </c>
      <c r="G44" s="11">
        <f>VLOOKUP($B44,Hoja1!$B$1:$C$262,2,0)</f>
        <v>45264</v>
      </c>
      <c r="H44" s="11">
        <v>45877</v>
      </c>
      <c r="I44" s="12">
        <v>45877.326388888891</v>
      </c>
      <c r="J44" s="12">
        <v>45877.349293981482</v>
      </c>
      <c r="K44" s="13">
        <v>-22.983333333333327</v>
      </c>
      <c r="L44" s="14">
        <v>-15.78333333333333</v>
      </c>
      <c r="M44" s="9"/>
    </row>
    <row r="45" spans="1:13" hidden="1" x14ac:dyDescent="0.25">
      <c r="A45" s="9" t="s">
        <v>34</v>
      </c>
      <c r="B45" s="9" t="s">
        <v>16</v>
      </c>
      <c r="C45" s="9" t="s">
        <v>59</v>
      </c>
      <c r="D45" s="8" t="s">
        <v>215</v>
      </c>
      <c r="E45" s="8" t="s">
        <v>293</v>
      </c>
      <c r="F45" s="9" t="s">
        <v>43</v>
      </c>
      <c r="G45" s="11">
        <f>VLOOKUP($B45,Hoja1!$B$1:$C$262,2,0)</f>
        <v>45215</v>
      </c>
      <c r="H45" s="11">
        <v>45891</v>
      </c>
      <c r="I45" s="12">
        <v>45891.326388888891</v>
      </c>
      <c r="J45" s="12">
        <v>45891.349189814813</v>
      </c>
      <c r="K45" s="13">
        <v>-22.833333333333343</v>
      </c>
      <c r="L45" s="14">
        <v>-13.91666666666667</v>
      </c>
      <c r="M45" s="9"/>
    </row>
    <row r="46" spans="1:13" hidden="1" x14ac:dyDescent="0.25">
      <c r="A46" s="9" t="s">
        <v>133</v>
      </c>
      <c r="B46" s="9">
        <v>265429181</v>
      </c>
      <c r="C46" s="9" t="s">
        <v>59</v>
      </c>
      <c r="D46" s="8" t="s">
        <v>215</v>
      </c>
      <c r="E46" s="8" t="s">
        <v>229</v>
      </c>
      <c r="F46" s="9" t="s">
        <v>43</v>
      </c>
      <c r="G46" s="11">
        <f>VLOOKUP($B46,Hoja1!$B$1:$C$262,2,0)</f>
        <v>45726</v>
      </c>
      <c r="H46" s="11">
        <v>45904</v>
      </c>
      <c r="I46" s="12">
        <v>45904.326388888891</v>
      </c>
      <c r="J46" s="12">
        <v>45904.348680555559</v>
      </c>
      <c r="K46" s="13">
        <v>-22.1</v>
      </c>
      <c r="L46" s="14">
        <v>-51.333333333333343</v>
      </c>
      <c r="M46" s="9"/>
    </row>
    <row r="47" spans="1:13" hidden="1" x14ac:dyDescent="0.25">
      <c r="A47" s="9" t="s">
        <v>132</v>
      </c>
      <c r="B47" s="9">
        <v>194995903</v>
      </c>
      <c r="C47" s="9" t="s">
        <v>59</v>
      </c>
      <c r="D47" s="8" t="s">
        <v>215</v>
      </c>
      <c r="E47" s="8" t="s">
        <v>229</v>
      </c>
      <c r="F47" s="9" t="s">
        <v>43</v>
      </c>
      <c r="G47" s="11">
        <f>VLOOKUP($B47,Hoja1!$B$1:$C$262,2,0)</f>
        <v>44725</v>
      </c>
      <c r="H47" s="11">
        <v>45897</v>
      </c>
      <c r="I47" s="12">
        <v>45897.326388888891</v>
      </c>
      <c r="J47" s="12">
        <v>45897.348599537043</v>
      </c>
      <c r="K47" s="13">
        <v>-21.983333333333331</v>
      </c>
      <c r="L47" s="14">
        <v>-22.166666666666671</v>
      </c>
      <c r="M47" s="9"/>
    </row>
    <row r="48" spans="1:13" hidden="1" x14ac:dyDescent="0.25">
      <c r="A48" s="9" t="s">
        <v>182</v>
      </c>
      <c r="B48" s="9">
        <v>269270403</v>
      </c>
      <c r="C48" s="9" t="s">
        <v>59</v>
      </c>
      <c r="D48" s="8" t="s">
        <v>215</v>
      </c>
      <c r="E48" s="8" t="s">
        <v>236</v>
      </c>
      <c r="F48" s="9" t="s">
        <v>44</v>
      </c>
      <c r="G48" s="11">
        <f>VLOOKUP($B48,Hoja1!$B$1:$C$262,2,0)</f>
        <v>43655</v>
      </c>
      <c r="H48" s="11">
        <v>45880</v>
      </c>
      <c r="I48" s="12">
        <v>45880.326388888891</v>
      </c>
      <c r="J48" s="12">
        <v>45880.348599537043</v>
      </c>
      <c r="K48" s="13">
        <v>-21.983333333333331</v>
      </c>
      <c r="L48" s="14">
        <v>-10.4</v>
      </c>
      <c r="M48" s="9"/>
    </row>
    <row r="49" spans="1:13" hidden="1" x14ac:dyDescent="0.25">
      <c r="A49" s="9" t="s">
        <v>133</v>
      </c>
      <c r="B49" s="9">
        <v>265429181</v>
      </c>
      <c r="C49" s="9" t="s">
        <v>59</v>
      </c>
      <c r="D49" s="8" t="s">
        <v>215</v>
      </c>
      <c r="E49" s="8" t="s">
        <v>229</v>
      </c>
      <c r="F49" s="9" t="s">
        <v>44</v>
      </c>
      <c r="G49" s="11">
        <f>VLOOKUP($B49,Hoja1!$B$1:$C$262,2,0)</f>
        <v>45726</v>
      </c>
      <c r="H49" s="11">
        <v>45887</v>
      </c>
      <c r="I49" s="12">
        <v>45887.326388888891</v>
      </c>
      <c r="J49" s="12">
        <v>45887.348587962973</v>
      </c>
      <c r="K49" s="13">
        <v>-21.966666666666669</v>
      </c>
      <c r="L49" s="14">
        <v>-39.666666666666657</v>
      </c>
      <c r="M49" s="9"/>
    </row>
    <row r="50" spans="1:13" hidden="1" x14ac:dyDescent="0.25">
      <c r="A50" s="9" t="s">
        <v>133</v>
      </c>
      <c r="B50" s="9">
        <v>265429181</v>
      </c>
      <c r="C50" s="9" t="s">
        <v>59</v>
      </c>
      <c r="D50" s="8" t="s">
        <v>215</v>
      </c>
      <c r="E50" s="8" t="s">
        <v>229</v>
      </c>
      <c r="F50" s="9" t="s">
        <v>43</v>
      </c>
      <c r="G50" s="11">
        <f>VLOOKUP($B50,Hoja1!$B$1:$C$262,2,0)</f>
        <v>45726</v>
      </c>
      <c r="H50" s="11">
        <v>45901</v>
      </c>
      <c r="I50" s="12">
        <v>45901.326388888891</v>
      </c>
      <c r="J50" s="12">
        <v>45901.347314814811</v>
      </c>
      <c r="K50" s="13">
        <v>-20.133333333333329</v>
      </c>
      <c r="L50" s="14">
        <v>-19.18333333333333</v>
      </c>
      <c r="M50" s="9"/>
    </row>
    <row r="51" spans="1:13" hidden="1" x14ac:dyDescent="0.25">
      <c r="A51" s="9" t="s">
        <v>176</v>
      </c>
      <c r="B51" s="9">
        <v>156683469</v>
      </c>
      <c r="C51" s="9" t="s">
        <v>57</v>
      </c>
      <c r="D51" s="8" t="s">
        <v>215</v>
      </c>
      <c r="E51" s="8" t="s">
        <v>243</v>
      </c>
      <c r="F51" s="9" t="s">
        <v>43</v>
      </c>
      <c r="G51" s="11">
        <f>VLOOKUP($B51,Hoja1!$B$1:$C$262,2,0)</f>
        <v>43479</v>
      </c>
      <c r="H51" s="11">
        <v>45896</v>
      </c>
      <c r="I51" s="12">
        <v>45896.833333333343</v>
      </c>
      <c r="J51" s="12">
        <v>45896.854050925933</v>
      </c>
      <c r="K51" s="13">
        <v>-19.833333333333329</v>
      </c>
      <c r="L51" s="14">
        <v>-18.466666666666669</v>
      </c>
      <c r="M51" s="9"/>
    </row>
    <row r="52" spans="1:13" hidden="1" x14ac:dyDescent="0.25">
      <c r="A52" s="9" t="s">
        <v>183</v>
      </c>
      <c r="B52" s="9">
        <v>204332444</v>
      </c>
      <c r="C52" s="9" t="s">
        <v>59</v>
      </c>
      <c r="D52" s="8" t="s">
        <v>215</v>
      </c>
      <c r="E52" s="8" t="s">
        <v>236</v>
      </c>
      <c r="F52" s="9" t="s">
        <v>43</v>
      </c>
      <c r="G52" s="11">
        <f>VLOOKUP($B52,Hoja1!$B$1:$C$262,2,0)</f>
        <v>45754</v>
      </c>
      <c r="H52" s="11">
        <v>45897</v>
      </c>
      <c r="I52" s="12">
        <v>45897.326388888891</v>
      </c>
      <c r="J52" s="12">
        <v>45897.346597222233</v>
      </c>
      <c r="K52" s="13">
        <v>-19.100000000000001</v>
      </c>
      <c r="L52" s="14">
        <v>-16.266666666666669</v>
      </c>
      <c r="M52" s="9"/>
    </row>
    <row r="53" spans="1:13" hidden="1" x14ac:dyDescent="0.25">
      <c r="A53" s="9" t="s">
        <v>34</v>
      </c>
      <c r="B53" s="9" t="s">
        <v>16</v>
      </c>
      <c r="C53" s="9" t="s">
        <v>59</v>
      </c>
      <c r="D53" s="8" t="s">
        <v>215</v>
      </c>
      <c r="E53" s="8" t="s">
        <v>293</v>
      </c>
      <c r="F53" s="9" t="s">
        <v>44</v>
      </c>
      <c r="G53" s="11">
        <f>VLOOKUP($B53,Hoja1!$B$1:$C$262,2,0)</f>
        <v>45215</v>
      </c>
      <c r="H53" s="11">
        <v>45888</v>
      </c>
      <c r="I53" s="12">
        <v>45888.326388888891</v>
      </c>
      <c r="J53" s="12">
        <v>45888.34646990741</v>
      </c>
      <c r="K53" s="13">
        <v>-18.916666666666671</v>
      </c>
      <c r="L53" s="14">
        <v>-13.41666666666667</v>
      </c>
      <c r="M53" s="9"/>
    </row>
    <row r="54" spans="1:13" hidden="1" x14ac:dyDescent="0.25">
      <c r="A54" s="9" t="s">
        <v>135</v>
      </c>
      <c r="B54" s="9" t="s">
        <v>187</v>
      </c>
      <c r="C54" s="9" t="s">
        <v>59</v>
      </c>
      <c r="D54" s="8" t="s">
        <v>215</v>
      </c>
      <c r="E54" s="8" t="s">
        <v>229</v>
      </c>
      <c r="F54" s="9" t="s">
        <v>44</v>
      </c>
      <c r="G54" s="11">
        <f>VLOOKUP($B54,Hoja1!$B$1:$C$262,2,0)</f>
        <v>45817</v>
      </c>
      <c r="H54" s="11">
        <v>45889</v>
      </c>
      <c r="I54" s="12">
        <v>45889.326388888891</v>
      </c>
      <c r="J54" s="12">
        <v>45889.346412037034</v>
      </c>
      <c r="K54" s="13">
        <v>-18.833333333333329</v>
      </c>
      <c r="L54" s="14">
        <v>-24.7</v>
      </c>
      <c r="M54" s="9"/>
    </row>
    <row r="55" spans="1:13" hidden="1" x14ac:dyDescent="0.25">
      <c r="A55" s="9" t="s">
        <v>119</v>
      </c>
      <c r="B55" s="9">
        <v>261696436</v>
      </c>
      <c r="C55" s="9" t="s">
        <v>57</v>
      </c>
      <c r="D55" s="8" t="s">
        <v>215</v>
      </c>
      <c r="E55" s="8" t="s">
        <v>378</v>
      </c>
      <c r="F55" s="9" t="s">
        <v>43</v>
      </c>
      <c r="G55" s="11">
        <f>VLOOKUP($B55,Hoja1!$B$1:$C$262,2,0)</f>
        <v>44236</v>
      </c>
      <c r="H55" s="11">
        <v>45896</v>
      </c>
      <c r="I55" s="12">
        <v>45896.326388888891</v>
      </c>
      <c r="J55" s="12">
        <v>45896.345902777779</v>
      </c>
      <c r="K55" s="13">
        <v>-18.100000000000001</v>
      </c>
      <c r="L55" s="14">
        <v>-10.7</v>
      </c>
      <c r="M55" s="9"/>
    </row>
    <row r="56" spans="1:13" hidden="1" x14ac:dyDescent="0.25">
      <c r="A56" s="9" t="s">
        <v>34</v>
      </c>
      <c r="B56" s="9" t="s">
        <v>16</v>
      </c>
      <c r="C56" s="9" t="s">
        <v>59</v>
      </c>
      <c r="D56" s="8" t="s">
        <v>215</v>
      </c>
      <c r="E56" s="8" t="s">
        <v>293</v>
      </c>
      <c r="F56" s="9" t="s">
        <v>43</v>
      </c>
      <c r="G56" s="11">
        <f>VLOOKUP($B56,Hoja1!$B$1:$C$262,2,0)</f>
        <v>45215</v>
      </c>
      <c r="H56" s="11">
        <v>45903</v>
      </c>
      <c r="I56" s="12">
        <v>45903.326388888891</v>
      </c>
      <c r="J56" s="12">
        <v>45903.345868055563</v>
      </c>
      <c r="K56" s="13">
        <v>-18.05</v>
      </c>
      <c r="L56" s="14">
        <v>-11.116666666666671</v>
      </c>
      <c r="M56" s="9"/>
    </row>
    <row r="57" spans="1:13" hidden="1" x14ac:dyDescent="0.25">
      <c r="A57" s="9" t="s">
        <v>133</v>
      </c>
      <c r="B57" s="9">
        <v>265429181</v>
      </c>
      <c r="C57" s="9" t="s">
        <v>59</v>
      </c>
      <c r="D57" s="8" t="s">
        <v>215</v>
      </c>
      <c r="E57" s="8" t="s">
        <v>229</v>
      </c>
      <c r="F57" s="9" t="s">
        <v>43</v>
      </c>
      <c r="G57" s="11">
        <f>VLOOKUP($B57,Hoja1!$B$1:$C$262,2,0)</f>
        <v>45726</v>
      </c>
      <c r="H57" s="11">
        <v>45891</v>
      </c>
      <c r="I57" s="12">
        <v>45891.326388888891</v>
      </c>
      <c r="J57" s="12">
        <v>45891.345659722218</v>
      </c>
      <c r="K57" s="13">
        <v>-17.75</v>
      </c>
      <c r="L57" s="14">
        <v>-41.18333333333333</v>
      </c>
      <c r="M57" s="9"/>
    </row>
    <row r="58" spans="1:13" hidden="1" x14ac:dyDescent="0.25">
      <c r="A58" s="9" t="s">
        <v>182</v>
      </c>
      <c r="B58" s="9">
        <v>269270403</v>
      </c>
      <c r="C58" s="9" t="s">
        <v>59</v>
      </c>
      <c r="D58" s="8" t="s">
        <v>215</v>
      </c>
      <c r="E58" s="8" t="s">
        <v>236</v>
      </c>
      <c r="F58" s="9" t="s">
        <v>44</v>
      </c>
      <c r="G58" s="11">
        <f>VLOOKUP($B58,Hoja1!$B$1:$C$262,2,0)</f>
        <v>43655</v>
      </c>
      <c r="H58" s="11">
        <v>45877</v>
      </c>
      <c r="I58" s="12">
        <v>45877.326388888891</v>
      </c>
      <c r="J58" s="12">
        <v>45877.344733796293</v>
      </c>
      <c r="K58" s="13">
        <v>-16.416666666666671</v>
      </c>
      <c r="L58" s="14">
        <v>-91.36666666666666</v>
      </c>
      <c r="M58" s="9"/>
    </row>
    <row r="59" spans="1:13" hidden="1" x14ac:dyDescent="0.25">
      <c r="A59" s="9" t="s">
        <v>133</v>
      </c>
      <c r="B59" s="9">
        <v>265429181</v>
      </c>
      <c r="C59" s="9" t="s">
        <v>59</v>
      </c>
      <c r="D59" s="8" t="s">
        <v>215</v>
      </c>
      <c r="E59" s="8" t="s">
        <v>229</v>
      </c>
      <c r="F59" s="9" t="s">
        <v>44</v>
      </c>
      <c r="G59" s="11">
        <f>VLOOKUP($B59,Hoja1!$B$1:$C$262,2,0)</f>
        <v>45726</v>
      </c>
      <c r="H59" s="11">
        <v>45880</v>
      </c>
      <c r="I59" s="12">
        <v>45880.326388888891</v>
      </c>
      <c r="J59" s="12">
        <v>45880.344548611109</v>
      </c>
      <c r="K59" s="13">
        <v>-16.149999999999999</v>
      </c>
      <c r="L59" s="14">
        <v>-38.533333333333331</v>
      </c>
      <c r="M59" s="9"/>
    </row>
    <row r="60" spans="1:13" hidden="1" x14ac:dyDescent="0.25">
      <c r="A60" s="9" t="s">
        <v>156</v>
      </c>
      <c r="B60" s="9">
        <v>207617652</v>
      </c>
      <c r="C60" s="9" t="s">
        <v>192</v>
      </c>
      <c r="D60" s="8" t="s">
        <v>215</v>
      </c>
      <c r="E60" s="8" t="s">
        <v>226</v>
      </c>
      <c r="F60" s="9" t="s">
        <v>43</v>
      </c>
      <c r="G60" s="11">
        <f>VLOOKUP($B60,Hoja1!$B$1:$C$262,2,0)</f>
        <v>45824</v>
      </c>
      <c r="H60" s="11">
        <v>45903</v>
      </c>
      <c r="I60" s="12">
        <v>45903.326388888891</v>
      </c>
      <c r="J60" s="12">
        <v>45903.344490740739</v>
      </c>
      <c r="K60" s="13">
        <v>-16.06666666666667</v>
      </c>
      <c r="L60" s="14">
        <v>-201.25</v>
      </c>
      <c r="M60" s="9"/>
    </row>
    <row r="61" spans="1:13" hidden="1" x14ac:dyDescent="0.25">
      <c r="A61" s="9" t="s">
        <v>182</v>
      </c>
      <c r="B61" s="9">
        <v>269270403</v>
      </c>
      <c r="C61" s="9" t="s">
        <v>59</v>
      </c>
      <c r="D61" s="8" t="s">
        <v>215</v>
      </c>
      <c r="E61" s="8" t="s">
        <v>236</v>
      </c>
      <c r="F61" s="9" t="s">
        <v>43</v>
      </c>
      <c r="G61" s="11">
        <f>VLOOKUP($B61,Hoja1!$B$1:$C$262,2,0)</f>
        <v>43655</v>
      </c>
      <c r="H61" s="11">
        <v>45891</v>
      </c>
      <c r="I61" s="12">
        <v>45891.326388888891</v>
      </c>
      <c r="J61" s="12">
        <v>45891.344375000001</v>
      </c>
      <c r="K61" s="13">
        <v>-15.899999999999999</v>
      </c>
      <c r="L61" s="14">
        <v>-13.9</v>
      </c>
      <c r="M61" s="9"/>
    </row>
    <row r="62" spans="1:13" hidden="1" x14ac:dyDescent="0.25">
      <c r="A62" s="9" t="s">
        <v>183</v>
      </c>
      <c r="B62" s="9">
        <v>204332444</v>
      </c>
      <c r="C62" s="9" t="s">
        <v>59</v>
      </c>
      <c r="D62" s="8" t="s">
        <v>215</v>
      </c>
      <c r="E62" s="8" t="s">
        <v>236</v>
      </c>
      <c r="F62" s="9" t="s">
        <v>44</v>
      </c>
      <c r="G62" s="11">
        <f>VLOOKUP($B62,Hoja1!$B$1:$C$262,2,0)</f>
        <v>45754</v>
      </c>
      <c r="H62" s="11">
        <v>45876</v>
      </c>
      <c r="I62" s="12">
        <v>45876.326388888891</v>
      </c>
      <c r="J62" s="12">
        <v>45876.343981481477</v>
      </c>
      <c r="K62" s="13">
        <v>-15.333333333333329</v>
      </c>
      <c r="L62" s="14">
        <v>-22.216666666666669</v>
      </c>
      <c r="M62" s="9"/>
    </row>
    <row r="63" spans="1:13" hidden="1" x14ac:dyDescent="0.25">
      <c r="A63" s="9" t="s">
        <v>183</v>
      </c>
      <c r="B63" s="9">
        <v>204332444</v>
      </c>
      <c r="C63" s="9" t="s">
        <v>59</v>
      </c>
      <c r="D63" s="8" t="s">
        <v>215</v>
      </c>
      <c r="E63" s="8" t="s">
        <v>236</v>
      </c>
      <c r="F63" s="9" t="s">
        <v>43</v>
      </c>
      <c r="G63" s="11">
        <f>VLOOKUP($B63,Hoja1!$B$1:$C$262,2,0)</f>
        <v>45754</v>
      </c>
      <c r="H63" s="11">
        <v>45902</v>
      </c>
      <c r="I63" s="12">
        <v>45902.326388888891</v>
      </c>
      <c r="J63" s="12">
        <v>45902.343842592592</v>
      </c>
      <c r="K63" s="13">
        <v>-15.133333333333329</v>
      </c>
      <c r="L63" s="14">
        <v>-18.55</v>
      </c>
      <c r="M63" s="9"/>
    </row>
    <row r="64" spans="1:13" hidden="1" x14ac:dyDescent="0.25">
      <c r="A64" s="9" t="s">
        <v>39</v>
      </c>
      <c r="B64" s="9">
        <v>205808078</v>
      </c>
      <c r="C64" s="9" t="s">
        <v>59</v>
      </c>
      <c r="D64" s="8" t="s">
        <v>215</v>
      </c>
      <c r="E64" s="8" t="s">
        <v>293</v>
      </c>
      <c r="F64" s="9" t="s">
        <v>43</v>
      </c>
      <c r="G64" s="11">
        <f>VLOOKUP($B64,Hoja1!$B$1:$C$262,2,0)</f>
        <v>44718</v>
      </c>
      <c r="H64" s="11">
        <v>45896</v>
      </c>
      <c r="I64" s="12">
        <v>45896.326388888891</v>
      </c>
      <c r="J64" s="12">
        <v>45896.343831018523</v>
      </c>
      <c r="K64" s="13">
        <v>-15.116666666666671</v>
      </c>
      <c r="L64" s="14">
        <v>-147.8833333333333</v>
      </c>
      <c r="M64" s="9"/>
    </row>
    <row r="65" spans="1:13" hidden="1" x14ac:dyDescent="0.25">
      <c r="A65" s="9" t="s">
        <v>166</v>
      </c>
      <c r="B65" s="9">
        <v>124693810</v>
      </c>
      <c r="C65" s="9" t="s">
        <v>57</v>
      </c>
      <c r="D65" s="8" t="s">
        <v>215</v>
      </c>
      <c r="E65" s="8" t="s">
        <v>214</v>
      </c>
      <c r="F65" s="9" t="s">
        <v>44</v>
      </c>
      <c r="G65" s="11">
        <f>VLOOKUP($B65,Hoja1!$B$1:$C$262,2,0)</f>
        <v>45866</v>
      </c>
      <c r="H65" s="11">
        <v>45880</v>
      </c>
      <c r="I65" s="12">
        <v>45880.833333333343</v>
      </c>
      <c r="J65" s="12">
        <v>45880.850486111107</v>
      </c>
      <c r="K65" s="13">
        <v>-14.7</v>
      </c>
      <c r="L65" s="14">
        <v>-201.7833333333333</v>
      </c>
      <c r="M65" s="9"/>
    </row>
    <row r="66" spans="1:13" hidden="1" x14ac:dyDescent="0.25">
      <c r="A66" s="9" t="s">
        <v>164</v>
      </c>
      <c r="B66" s="9">
        <v>180539158</v>
      </c>
      <c r="C66" s="9" t="s">
        <v>57</v>
      </c>
      <c r="D66" s="8" t="s">
        <v>215</v>
      </c>
      <c r="E66" s="8" t="s">
        <v>214</v>
      </c>
      <c r="F66" s="9" t="s">
        <v>43</v>
      </c>
      <c r="G66" s="11">
        <f>VLOOKUP($B66,Hoja1!$B$1:$C$262,2,0)</f>
        <v>43200</v>
      </c>
      <c r="H66" s="11">
        <v>45897</v>
      </c>
      <c r="I66" s="12">
        <v>45897.326388888891</v>
      </c>
      <c r="J66" s="12">
        <v>45897.343333333331</v>
      </c>
      <c r="K66" s="13">
        <v>-14.399999999999999</v>
      </c>
      <c r="L66" s="14">
        <v>-16.233333333333331</v>
      </c>
      <c r="M66" s="9"/>
    </row>
    <row r="67" spans="1:13" hidden="1" x14ac:dyDescent="0.25">
      <c r="A67" s="9" t="s">
        <v>133</v>
      </c>
      <c r="B67" s="9">
        <v>265429181</v>
      </c>
      <c r="C67" s="9" t="s">
        <v>59</v>
      </c>
      <c r="D67" s="8" t="s">
        <v>215</v>
      </c>
      <c r="E67" s="8" t="s">
        <v>229</v>
      </c>
      <c r="F67" s="9" t="s">
        <v>43</v>
      </c>
      <c r="G67" s="11">
        <f>VLOOKUP($B67,Hoja1!$B$1:$C$262,2,0)</f>
        <v>45726</v>
      </c>
      <c r="H67" s="11">
        <v>45895</v>
      </c>
      <c r="I67" s="12">
        <v>45895.326388888891</v>
      </c>
      <c r="J67" s="12">
        <v>45895.343321759261</v>
      </c>
      <c r="K67" s="13">
        <v>-14.383333333333329</v>
      </c>
      <c r="L67" s="14">
        <v>-37.833333333333343</v>
      </c>
      <c r="M67" s="9"/>
    </row>
    <row r="68" spans="1:13" hidden="1" x14ac:dyDescent="0.25">
      <c r="A68" s="9" t="s">
        <v>133</v>
      </c>
      <c r="B68" s="9">
        <v>265429181</v>
      </c>
      <c r="C68" s="9" t="s">
        <v>59</v>
      </c>
      <c r="D68" s="8" t="s">
        <v>215</v>
      </c>
      <c r="E68" s="8" t="s">
        <v>229</v>
      </c>
      <c r="F68" s="9" t="s">
        <v>43</v>
      </c>
      <c r="G68" s="11">
        <f>VLOOKUP($B68,Hoja1!$B$1:$C$262,2,0)</f>
        <v>45726</v>
      </c>
      <c r="H68" s="11">
        <v>45903</v>
      </c>
      <c r="I68" s="12">
        <v>45903.326388888891</v>
      </c>
      <c r="J68" s="12">
        <v>45903.342974537038</v>
      </c>
      <c r="K68" s="13">
        <v>-13.883333333333329</v>
      </c>
      <c r="L68" s="14">
        <v>-36.983333333333327</v>
      </c>
      <c r="M68" s="9"/>
    </row>
    <row r="69" spans="1:13" hidden="1" x14ac:dyDescent="0.25">
      <c r="A69" s="9" t="s">
        <v>35</v>
      </c>
      <c r="B69" s="9">
        <v>215309533</v>
      </c>
      <c r="C69" s="9" t="s">
        <v>59</v>
      </c>
      <c r="D69" s="8" t="s">
        <v>215</v>
      </c>
      <c r="E69" s="8" t="s">
        <v>266</v>
      </c>
      <c r="F69" s="9" t="s">
        <v>44</v>
      </c>
      <c r="G69" s="11">
        <f>VLOOKUP($B69,Hoja1!$B$1:$C$262,2,0)</f>
        <v>44718</v>
      </c>
      <c r="H69" s="11">
        <v>45882</v>
      </c>
      <c r="I69" s="12">
        <v>45882.326388888891</v>
      </c>
      <c r="J69" s="12">
        <v>45882.342615740738</v>
      </c>
      <c r="K69" s="13">
        <v>-13.366666666666671</v>
      </c>
      <c r="L69" s="14">
        <v>-11.633333333333329</v>
      </c>
      <c r="M69" s="9"/>
    </row>
    <row r="70" spans="1:13" hidden="1" x14ac:dyDescent="0.25">
      <c r="A70" s="9" t="s">
        <v>39</v>
      </c>
      <c r="B70" s="9">
        <v>205808078</v>
      </c>
      <c r="C70" s="9" t="s">
        <v>59</v>
      </c>
      <c r="D70" s="8" t="s">
        <v>215</v>
      </c>
      <c r="E70" s="8" t="s">
        <v>293</v>
      </c>
      <c r="F70" s="9" t="s">
        <v>43</v>
      </c>
      <c r="G70" s="11">
        <f>VLOOKUP($B70,Hoja1!$B$1:$C$262,2,0)</f>
        <v>44718</v>
      </c>
      <c r="H70" s="11">
        <v>45895</v>
      </c>
      <c r="I70" s="12">
        <v>45895.326388888891</v>
      </c>
      <c r="J70" s="12">
        <v>45895.342453703714</v>
      </c>
      <c r="K70" s="13">
        <v>-13.133333333333329</v>
      </c>
      <c r="L70" s="14">
        <v>-31.983333333333331</v>
      </c>
      <c r="M70" s="9"/>
    </row>
    <row r="71" spans="1:13" hidden="1" x14ac:dyDescent="0.25">
      <c r="A71" s="9" t="s">
        <v>141</v>
      </c>
      <c r="B71" s="9">
        <v>200432525</v>
      </c>
      <c r="C71" s="9" t="s">
        <v>59</v>
      </c>
      <c r="D71" s="8" t="s">
        <v>215</v>
      </c>
      <c r="E71" s="8" t="s">
        <v>266</v>
      </c>
      <c r="F71" s="9" t="s">
        <v>44</v>
      </c>
      <c r="G71" s="11">
        <f>VLOOKUP($B71,Hoja1!$B$1:$C$262,2,0)</f>
        <v>45782</v>
      </c>
      <c r="H71" s="11">
        <v>45881</v>
      </c>
      <c r="I71" s="12">
        <v>45881.326388888891</v>
      </c>
      <c r="J71" s="12">
        <v>45881.341817129629</v>
      </c>
      <c r="K71" s="13">
        <v>-12.216666666666669</v>
      </c>
      <c r="L71" s="14">
        <v>-26.06666666666667</v>
      </c>
      <c r="M71" s="9"/>
    </row>
    <row r="72" spans="1:13" hidden="1" x14ac:dyDescent="0.25">
      <c r="A72" s="9" t="s">
        <v>172</v>
      </c>
      <c r="B72" s="9">
        <v>153577781</v>
      </c>
      <c r="C72" s="9" t="s">
        <v>57</v>
      </c>
      <c r="D72" s="8" t="s">
        <v>215</v>
      </c>
      <c r="E72" s="8" t="s">
        <v>333</v>
      </c>
      <c r="F72" s="9" t="s">
        <v>44</v>
      </c>
      <c r="G72" s="11">
        <f>VLOOKUP($B72,Hoja1!$B$1:$C$262,2,0)</f>
        <v>45104</v>
      </c>
      <c r="H72" s="11">
        <v>45889</v>
      </c>
      <c r="I72" s="12">
        <v>45889.368055555547</v>
      </c>
      <c r="J72" s="12">
        <v>45889.383449074077</v>
      </c>
      <c r="K72" s="13">
        <v>-12.166666666666671</v>
      </c>
      <c r="L72" s="14">
        <v>-40.15</v>
      </c>
      <c r="M72" s="9"/>
    </row>
    <row r="73" spans="1:13" hidden="1" x14ac:dyDescent="0.25">
      <c r="A73" s="9" t="s">
        <v>133</v>
      </c>
      <c r="B73" s="9">
        <v>265429181</v>
      </c>
      <c r="C73" s="9" t="s">
        <v>59</v>
      </c>
      <c r="D73" s="8" t="s">
        <v>215</v>
      </c>
      <c r="E73" s="8" t="s">
        <v>229</v>
      </c>
      <c r="F73" s="9" t="s">
        <v>44</v>
      </c>
      <c r="G73" s="11">
        <f>VLOOKUP($B73,Hoja1!$B$1:$C$262,2,0)</f>
        <v>45726</v>
      </c>
      <c r="H73" s="11">
        <v>45875</v>
      </c>
      <c r="I73" s="12">
        <v>45875.326388888891</v>
      </c>
      <c r="J73" s="12">
        <v>45875.341747685183</v>
      </c>
      <c r="K73" s="13">
        <v>-12.116666666666671</v>
      </c>
      <c r="L73" s="14">
        <v>-32.1</v>
      </c>
      <c r="M73" s="9"/>
    </row>
    <row r="74" spans="1:13" hidden="1" x14ac:dyDescent="0.25">
      <c r="A74" s="9" t="s">
        <v>35</v>
      </c>
      <c r="B74" s="9">
        <v>215309533</v>
      </c>
      <c r="C74" s="9" t="s">
        <v>59</v>
      </c>
      <c r="D74" s="8" t="s">
        <v>215</v>
      </c>
      <c r="E74" s="8" t="s">
        <v>266</v>
      </c>
      <c r="F74" s="9" t="s">
        <v>43</v>
      </c>
      <c r="G74" s="11">
        <f>VLOOKUP($B74,Hoja1!$B$1:$C$262,2,0)</f>
        <v>44718</v>
      </c>
      <c r="H74" s="11">
        <v>45898</v>
      </c>
      <c r="I74" s="12">
        <v>45898.326388888891</v>
      </c>
      <c r="J74" s="12">
        <v>45898.34165509259</v>
      </c>
      <c r="K74" s="13">
        <v>-11.983333333333331</v>
      </c>
      <c r="L74" s="14">
        <v>-14.45</v>
      </c>
      <c r="M74" s="9"/>
    </row>
    <row r="75" spans="1:13" hidden="1" x14ac:dyDescent="0.25">
      <c r="A75" s="9" t="s">
        <v>181</v>
      </c>
      <c r="B75" s="9">
        <v>192922321</v>
      </c>
      <c r="C75" s="9" t="s">
        <v>59</v>
      </c>
      <c r="D75" s="8" t="s">
        <v>215</v>
      </c>
      <c r="E75" s="8" t="s">
        <v>293</v>
      </c>
      <c r="F75" s="9" t="s">
        <v>44</v>
      </c>
      <c r="G75" s="11">
        <f>VLOOKUP($B75,Hoja1!$B$1:$C$262,2,0)</f>
        <v>43836</v>
      </c>
      <c r="H75" s="11">
        <v>45880</v>
      </c>
      <c r="I75" s="12">
        <v>45880.326388888891</v>
      </c>
      <c r="J75" s="12">
        <v>45880.341481481482</v>
      </c>
      <c r="K75" s="13">
        <v>-11.733333333333331</v>
      </c>
      <c r="L75" s="14">
        <v>-10.616666666666671</v>
      </c>
      <c r="M75" s="9"/>
    </row>
    <row r="76" spans="1:13" hidden="1" x14ac:dyDescent="0.25">
      <c r="A76" s="9" t="s">
        <v>182</v>
      </c>
      <c r="B76" s="9">
        <v>269270403</v>
      </c>
      <c r="C76" s="9" t="s">
        <v>59</v>
      </c>
      <c r="D76" s="8" t="s">
        <v>215</v>
      </c>
      <c r="E76" s="8" t="s">
        <v>236</v>
      </c>
      <c r="F76" s="9" t="s">
        <v>44</v>
      </c>
      <c r="G76" s="11">
        <f>VLOOKUP($B76,Hoja1!$B$1:$C$262,2,0)</f>
        <v>43655</v>
      </c>
      <c r="H76" s="11">
        <v>45876</v>
      </c>
      <c r="I76" s="12">
        <v>45876.326388888891</v>
      </c>
      <c r="J76" s="12">
        <v>45876.341226851851</v>
      </c>
      <c r="K76" s="13">
        <v>-11.366666666666671</v>
      </c>
      <c r="L76" s="14">
        <v>-12.96666666666667</v>
      </c>
      <c r="M76" s="9"/>
    </row>
    <row r="77" spans="1:13" hidden="1" x14ac:dyDescent="0.25">
      <c r="A77" s="9" t="s">
        <v>123</v>
      </c>
      <c r="B77" s="9">
        <v>185479838</v>
      </c>
      <c r="C77" s="9" t="s">
        <v>189</v>
      </c>
      <c r="D77" s="8" t="s">
        <v>215</v>
      </c>
      <c r="E77" s="8" t="s">
        <v>233</v>
      </c>
      <c r="F77" s="9" t="s">
        <v>44</v>
      </c>
      <c r="G77" s="11">
        <f>VLOOKUP($B77,Hoja1!$B$1:$C$262,2,0)</f>
        <v>42220</v>
      </c>
      <c r="H77" s="11">
        <v>45875</v>
      </c>
      <c r="I77" s="12">
        <v>45875.326388888891</v>
      </c>
      <c r="J77" s="12">
        <v>45875.341192129628</v>
      </c>
      <c r="K77" s="13">
        <v>-11.31666666666667</v>
      </c>
      <c r="L77" s="14">
        <v>-111.5333333333333</v>
      </c>
      <c r="M77" s="9"/>
    </row>
    <row r="78" spans="1:13" hidden="1" x14ac:dyDescent="0.25">
      <c r="A78" s="9" t="s">
        <v>35</v>
      </c>
      <c r="B78" s="9">
        <v>215309533</v>
      </c>
      <c r="C78" s="9" t="s">
        <v>59</v>
      </c>
      <c r="D78" s="8" t="s">
        <v>215</v>
      </c>
      <c r="E78" s="8" t="s">
        <v>266</v>
      </c>
      <c r="F78" s="9" t="s">
        <v>44</v>
      </c>
      <c r="G78" s="11">
        <f>VLOOKUP($B78,Hoja1!$B$1:$C$262,2,0)</f>
        <v>44718</v>
      </c>
      <c r="H78" s="11">
        <v>45887</v>
      </c>
      <c r="I78" s="12">
        <v>45887.326388888891</v>
      </c>
      <c r="J78" s="12">
        <v>45887.34107638889</v>
      </c>
      <c r="K78" s="13">
        <v>-11.149999999999999</v>
      </c>
      <c r="L78" s="14">
        <v>-10.983333333333331</v>
      </c>
      <c r="M78" s="9"/>
    </row>
    <row r="79" spans="1:13" hidden="1" x14ac:dyDescent="0.25">
      <c r="A79" s="9" t="s">
        <v>135</v>
      </c>
      <c r="B79" s="9" t="s">
        <v>187</v>
      </c>
      <c r="C79" s="9" t="s">
        <v>59</v>
      </c>
      <c r="D79" s="8" t="s">
        <v>215</v>
      </c>
      <c r="E79" s="8" t="s">
        <v>229</v>
      </c>
      <c r="F79" s="9" t="s">
        <v>44</v>
      </c>
      <c r="G79" s="11">
        <f>VLOOKUP($B79,Hoja1!$B$1:$C$262,2,0)</f>
        <v>45817</v>
      </c>
      <c r="H79" s="11">
        <v>45883</v>
      </c>
      <c r="I79" s="12">
        <v>45883.326388888891</v>
      </c>
      <c r="J79" s="12">
        <v>45883.340925925928</v>
      </c>
      <c r="K79" s="13">
        <v>-10.93333333333333</v>
      </c>
      <c r="L79" s="14">
        <v>-10.1</v>
      </c>
      <c r="M79" s="9"/>
    </row>
    <row r="80" spans="1:13" hidden="1" x14ac:dyDescent="0.25">
      <c r="A80" s="9" t="s">
        <v>156</v>
      </c>
      <c r="B80" s="9">
        <v>207617652</v>
      </c>
      <c r="C80" s="9" t="s">
        <v>192</v>
      </c>
      <c r="D80" s="8" t="s">
        <v>215</v>
      </c>
      <c r="E80" s="8" t="s">
        <v>226</v>
      </c>
      <c r="F80" s="9" t="s">
        <v>43</v>
      </c>
      <c r="G80" s="11">
        <f>VLOOKUP($B80,Hoja1!$B$1:$C$262,2,0)</f>
        <v>45824</v>
      </c>
      <c r="H80" s="11">
        <v>45898</v>
      </c>
      <c r="I80" s="12">
        <v>45898.326388888891</v>
      </c>
      <c r="J80" s="12">
        <v>45898.340798611112</v>
      </c>
      <c r="K80" s="13">
        <v>-10.75</v>
      </c>
      <c r="L80" s="14">
        <v>-201.05</v>
      </c>
      <c r="M80" s="9"/>
    </row>
    <row r="81" spans="1:13" hidden="1" x14ac:dyDescent="0.25">
      <c r="A81" s="9" t="s">
        <v>182</v>
      </c>
      <c r="B81" s="9">
        <v>269270403</v>
      </c>
      <c r="C81" s="9" t="s">
        <v>59</v>
      </c>
      <c r="D81" s="8" t="s">
        <v>215</v>
      </c>
      <c r="E81" s="8" t="s">
        <v>236</v>
      </c>
      <c r="F81" s="9" t="s">
        <v>44</v>
      </c>
      <c r="G81" s="11">
        <f>VLOOKUP($B81,Hoja1!$B$1:$C$262,2,0)</f>
        <v>43655</v>
      </c>
      <c r="H81" s="11">
        <v>45887</v>
      </c>
      <c r="I81" s="12">
        <v>45887.326388888891</v>
      </c>
      <c r="J81" s="12">
        <v>45887.340729166674</v>
      </c>
      <c r="K81" s="13">
        <v>-10.649999999999999</v>
      </c>
      <c r="L81" s="14">
        <v>-12.866666666666671</v>
      </c>
      <c r="M81" s="9"/>
    </row>
    <row r="82" spans="1:13" hidden="1" x14ac:dyDescent="0.25">
      <c r="A82" s="9" t="s">
        <v>39</v>
      </c>
      <c r="B82" s="9">
        <v>205808078</v>
      </c>
      <c r="C82" s="9" t="s">
        <v>59</v>
      </c>
      <c r="D82" s="8" t="s">
        <v>215</v>
      </c>
      <c r="E82" s="8" t="s">
        <v>293</v>
      </c>
      <c r="F82" s="9" t="s">
        <v>44</v>
      </c>
      <c r="G82" s="11">
        <f>VLOOKUP($B82,Hoja1!$B$1:$C$262,2,0)</f>
        <v>44718</v>
      </c>
      <c r="H82" s="11">
        <v>45876</v>
      </c>
      <c r="I82" s="12">
        <v>45876.326388888891</v>
      </c>
      <c r="J82" s="12">
        <v>45876.340624999997</v>
      </c>
      <c r="K82" s="13">
        <v>-10.5</v>
      </c>
      <c r="L82" s="14">
        <v>-10.18333333333333</v>
      </c>
      <c r="M82" s="9"/>
    </row>
    <row r="83" spans="1:13" hidden="1" x14ac:dyDescent="0.25">
      <c r="A83" s="9" t="s">
        <v>31</v>
      </c>
      <c r="B83" s="9">
        <v>200536622</v>
      </c>
      <c r="C83" s="9" t="s">
        <v>59</v>
      </c>
      <c r="D83" s="8" t="s">
        <v>215</v>
      </c>
      <c r="E83" s="8" t="s">
        <v>266</v>
      </c>
      <c r="F83" s="9" t="s">
        <v>43</v>
      </c>
      <c r="G83" s="11">
        <f>VLOOKUP($B83,Hoja1!$B$1:$C$262,2,0)</f>
        <v>45523</v>
      </c>
      <c r="H83" s="11">
        <v>45898</v>
      </c>
      <c r="I83" s="12">
        <v>45898.326388888891</v>
      </c>
      <c r="J83" s="12">
        <v>45898.340497685182</v>
      </c>
      <c r="K83" s="13">
        <v>-10.31666666666667</v>
      </c>
      <c r="L83" s="14">
        <v>-62.05</v>
      </c>
      <c r="M83" s="9"/>
    </row>
    <row r="84" spans="1:13" hidden="1" x14ac:dyDescent="0.25">
      <c r="A84" s="9" t="s">
        <v>170</v>
      </c>
      <c r="B84" s="9">
        <v>201626455</v>
      </c>
      <c r="C84" s="9" t="s">
        <v>59</v>
      </c>
      <c r="D84" s="8" t="s">
        <v>215</v>
      </c>
      <c r="E84" s="8" t="s">
        <v>238</v>
      </c>
      <c r="F84" s="9" t="s">
        <v>43</v>
      </c>
      <c r="G84" s="11">
        <f>VLOOKUP($B84,Hoja1!$B$1:$C$262,2,0)</f>
        <v>44676</v>
      </c>
      <c r="H84" s="11">
        <v>45890</v>
      </c>
      <c r="I84" s="12">
        <v>45890.326388888891</v>
      </c>
      <c r="J84" s="12">
        <v>45890.340416666673</v>
      </c>
      <c r="K84" s="13">
        <v>-10.199999999999999</v>
      </c>
      <c r="L84" s="14">
        <v>-14.06666666666667</v>
      </c>
      <c r="M84" s="9"/>
    </row>
    <row r="85" spans="1:13" hidden="1" x14ac:dyDescent="0.25">
      <c r="A85" s="9" t="s">
        <v>136</v>
      </c>
      <c r="B85" s="9">
        <v>172782361</v>
      </c>
      <c r="C85" s="9" t="s">
        <v>59</v>
      </c>
      <c r="D85" s="8" t="s">
        <v>215</v>
      </c>
      <c r="E85" s="8" t="s">
        <v>229</v>
      </c>
      <c r="F85" s="9" t="s">
        <v>43</v>
      </c>
      <c r="G85" s="11">
        <f>VLOOKUP($B85,Hoja1!$B$1:$C$262,2,0)</f>
        <v>45502</v>
      </c>
      <c r="H85" s="11">
        <v>45897</v>
      </c>
      <c r="I85" s="12">
        <v>45897.326388888891</v>
      </c>
      <c r="J85" s="12">
        <v>45897.340138888889</v>
      </c>
      <c r="K85" s="13">
        <v>-9.8000000000000007</v>
      </c>
      <c r="L85" s="14">
        <v>-120.06666666666671</v>
      </c>
      <c r="M85" s="9"/>
    </row>
    <row r="86" spans="1:13" hidden="1" x14ac:dyDescent="0.25">
      <c r="A86" s="9" t="s">
        <v>170</v>
      </c>
      <c r="B86" s="9">
        <v>201626455</v>
      </c>
      <c r="C86" s="9" t="s">
        <v>59</v>
      </c>
      <c r="D86" s="8" t="s">
        <v>215</v>
      </c>
      <c r="E86" s="8" t="s">
        <v>238</v>
      </c>
      <c r="F86" s="9" t="s">
        <v>44</v>
      </c>
      <c r="G86" s="11">
        <f>VLOOKUP($B86,Hoja1!$B$1:$C$262,2,0)</f>
        <v>44676</v>
      </c>
      <c r="H86" s="11">
        <v>45889</v>
      </c>
      <c r="I86" s="12">
        <v>45889.326388888891</v>
      </c>
      <c r="J86" s="12">
        <v>45889.340138888889</v>
      </c>
      <c r="K86" s="13">
        <v>-9.8000000000000007</v>
      </c>
      <c r="L86" s="14">
        <v>-12.81666666666667</v>
      </c>
      <c r="M86" s="9"/>
    </row>
    <row r="87" spans="1:13" hidden="1" x14ac:dyDescent="0.25">
      <c r="A87" s="9" t="s">
        <v>133</v>
      </c>
      <c r="B87" s="9">
        <v>265429181</v>
      </c>
      <c r="C87" s="9" t="s">
        <v>59</v>
      </c>
      <c r="D87" s="8" t="s">
        <v>215</v>
      </c>
      <c r="E87" s="8" t="s">
        <v>229</v>
      </c>
      <c r="F87" s="9" t="s">
        <v>44</v>
      </c>
      <c r="G87" s="11">
        <f>VLOOKUP($B87,Hoja1!$B$1:$C$262,2,0)</f>
        <v>45726</v>
      </c>
      <c r="H87" s="11">
        <v>45882</v>
      </c>
      <c r="I87" s="12">
        <v>45882.326388888891</v>
      </c>
      <c r="J87" s="12">
        <v>45882.340127314812</v>
      </c>
      <c r="K87" s="13">
        <v>-9.7833333333333314</v>
      </c>
      <c r="L87" s="14">
        <v>-31.966666666666669</v>
      </c>
      <c r="M87" s="9"/>
    </row>
    <row r="88" spans="1:13" hidden="1" x14ac:dyDescent="0.25">
      <c r="A88" s="9" t="s">
        <v>42</v>
      </c>
      <c r="B88" s="9">
        <v>205804048</v>
      </c>
      <c r="C88" s="9" t="s">
        <v>58</v>
      </c>
      <c r="D88" s="8" t="s">
        <v>215</v>
      </c>
      <c r="E88" s="8" t="s">
        <v>233</v>
      </c>
      <c r="F88" s="9" t="s">
        <v>44</v>
      </c>
      <c r="G88" s="11">
        <f>VLOOKUP($B88,Hoja1!$B$1:$C$262,2,0)</f>
        <v>45264</v>
      </c>
      <c r="H88" s="11">
        <v>45880</v>
      </c>
      <c r="I88" s="12">
        <v>45880.326388888891</v>
      </c>
      <c r="J88" s="12">
        <v>45880.34</v>
      </c>
      <c r="K88" s="13">
        <v>-9.6000000000000014</v>
      </c>
      <c r="L88" s="14">
        <v>-159.6333333333333</v>
      </c>
      <c r="M88" s="9"/>
    </row>
    <row r="89" spans="1:13" hidden="1" x14ac:dyDescent="0.25">
      <c r="A89" s="9" t="s">
        <v>183</v>
      </c>
      <c r="B89" s="9">
        <v>204332444</v>
      </c>
      <c r="C89" s="9" t="s">
        <v>59</v>
      </c>
      <c r="D89" s="8" t="s">
        <v>215</v>
      </c>
      <c r="E89" s="8" t="s">
        <v>236</v>
      </c>
      <c r="F89" s="9" t="s">
        <v>43</v>
      </c>
      <c r="G89" s="11">
        <f>VLOOKUP($B89,Hoja1!$B$1:$C$262,2,0)</f>
        <v>45754</v>
      </c>
      <c r="H89" s="11">
        <v>45898</v>
      </c>
      <c r="I89" s="12">
        <v>45898.326388888891</v>
      </c>
      <c r="J89" s="12">
        <v>45898.339907407397</v>
      </c>
      <c r="K89" s="13">
        <v>-9.4666666666666686</v>
      </c>
      <c r="L89" s="14">
        <v>-11.41666666666667</v>
      </c>
      <c r="M89" s="9"/>
    </row>
    <row r="90" spans="1:13" hidden="1" x14ac:dyDescent="0.25">
      <c r="A90" s="9" t="s">
        <v>181</v>
      </c>
      <c r="B90" s="9">
        <v>192922321</v>
      </c>
      <c r="C90" s="9" t="s">
        <v>59</v>
      </c>
      <c r="D90" s="8" t="s">
        <v>215</v>
      </c>
      <c r="E90" s="8" t="s">
        <v>293</v>
      </c>
      <c r="F90" s="9" t="s">
        <v>43</v>
      </c>
      <c r="G90" s="11">
        <f>VLOOKUP($B90,Hoja1!$B$1:$C$262,2,0)</f>
        <v>43836</v>
      </c>
      <c r="H90" s="11">
        <v>45902</v>
      </c>
      <c r="I90" s="12">
        <v>45902.326388888891</v>
      </c>
      <c r="J90" s="12">
        <v>45902.339826388888</v>
      </c>
      <c r="K90" s="13">
        <v>-9.3500000000000014</v>
      </c>
      <c r="L90" s="14">
        <v>-67.316666666666663</v>
      </c>
      <c r="M90" s="9"/>
    </row>
    <row r="91" spans="1:13" hidden="1" x14ac:dyDescent="0.25">
      <c r="A91" s="9" t="s">
        <v>42</v>
      </c>
      <c r="B91" s="9">
        <v>205804048</v>
      </c>
      <c r="C91" s="9" t="s">
        <v>58</v>
      </c>
      <c r="D91" s="8" t="s">
        <v>215</v>
      </c>
      <c r="E91" s="8" t="s">
        <v>233</v>
      </c>
      <c r="F91" s="9" t="s">
        <v>44</v>
      </c>
      <c r="G91" s="11">
        <f>VLOOKUP($B91,Hoja1!$B$1:$C$262,2,0)</f>
        <v>45264</v>
      </c>
      <c r="H91" s="11">
        <v>45887</v>
      </c>
      <c r="I91" s="12">
        <v>45887.326388888891</v>
      </c>
      <c r="J91" s="12">
        <v>45887.339814814812</v>
      </c>
      <c r="K91" s="13">
        <v>-9.3333333333333286</v>
      </c>
      <c r="L91" s="14">
        <v>-19.8</v>
      </c>
      <c r="M91" s="9"/>
    </row>
    <row r="92" spans="1:13" hidden="1" x14ac:dyDescent="0.25">
      <c r="A92" s="9" t="s">
        <v>154</v>
      </c>
      <c r="B92" s="9">
        <v>159174727</v>
      </c>
      <c r="C92" s="9" t="s">
        <v>57</v>
      </c>
      <c r="D92" s="8" t="s">
        <v>215</v>
      </c>
      <c r="E92" s="8" t="s">
        <v>243</v>
      </c>
      <c r="F92" s="9" t="s">
        <v>43</v>
      </c>
      <c r="G92" s="11">
        <f>VLOOKUP($B92,Hoja1!$B$1:$C$262,2,0)</f>
        <v>45733</v>
      </c>
      <c r="H92" s="11">
        <v>45890</v>
      </c>
      <c r="I92" s="12">
        <v>45890.833333333343</v>
      </c>
      <c r="J92" s="12">
        <v>45890.846655092602</v>
      </c>
      <c r="K92" s="13">
        <v>-9.18333333333333</v>
      </c>
      <c r="L92" s="14">
        <v>-12.81666666666667</v>
      </c>
      <c r="M92" s="9"/>
    </row>
    <row r="93" spans="1:13" hidden="1" x14ac:dyDescent="0.25">
      <c r="A93" s="9" t="s">
        <v>182</v>
      </c>
      <c r="B93" s="9">
        <v>269270403</v>
      </c>
      <c r="C93" s="9" t="s">
        <v>59</v>
      </c>
      <c r="D93" s="8" t="s">
        <v>215</v>
      </c>
      <c r="E93" s="8" t="s">
        <v>236</v>
      </c>
      <c r="F93" s="9" t="s">
        <v>43</v>
      </c>
      <c r="G93" s="11">
        <f>VLOOKUP($B93,Hoja1!$B$1:$C$262,2,0)</f>
        <v>43655</v>
      </c>
      <c r="H93" s="11">
        <v>45890</v>
      </c>
      <c r="I93" s="12">
        <v>45890.326388888891</v>
      </c>
      <c r="J93" s="12">
        <v>45890.33929398148</v>
      </c>
      <c r="K93" s="13">
        <v>-8.5833333333333286</v>
      </c>
      <c r="L93" s="14">
        <v>-11.616666666666671</v>
      </c>
      <c r="M93" s="9"/>
    </row>
    <row r="94" spans="1:13" hidden="1" x14ac:dyDescent="0.25">
      <c r="A94" s="9" t="s">
        <v>162</v>
      </c>
      <c r="B94" s="9">
        <v>109675032</v>
      </c>
      <c r="C94" s="9" t="s">
        <v>57</v>
      </c>
      <c r="D94" s="8" t="s">
        <v>215</v>
      </c>
      <c r="E94" s="8" t="s">
        <v>214</v>
      </c>
      <c r="F94" s="9" t="s">
        <v>43</v>
      </c>
      <c r="G94" s="11">
        <f>VLOOKUP($B94,Hoja1!$B$1:$C$262,2,0)</f>
        <v>45782</v>
      </c>
      <c r="H94" s="11">
        <v>45898</v>
      </c>
      <c r="I94" s="12">
        <v>45898.326388888891</v>
      </c>
      <c r="J94" s="12">
        <v>45898.339270833327</v>
      </c>
      <c r="K94" s="13">
        <v>-8.5500000000000007</v>
      </c>
      <c r="L94" s="14">
        <v>-20.75</v>
      </c>
      <c r="M94" s="9"/>
    </row>
    <row r="95" spans="1:13" hidden="1" x14ac:dyDescent="0.25">
      <c r="A95" s="9" t="s">
        <v>182</v>
      </c>
      <c r="B95" s="9">
        <v>269270403</v>
      </c>
      <c r="C95" s="9" t="s">
        <v>59</v>
      </c>
      <c r="D95" s="8" t="s">
        <v>215</v>
      </c>
      <c r="E95" s="8" t="s">
        <v>236</v>
      </c>
      <c r="F95" s="9" t="s">
        <v>44</v>
      </c>
      <c r="G95" s="11">
        <f>VLOOKUP($B95,Hoja1!$B$1:$C$262,2,0)</f>
        <v>43655</v>
      </c>
      <c r="H95" s="11">
        <v>45881</v>
      </c>
      <c r="I95" s="12">
        <v>45881.326388888891</v>
      </c>
      <c r="J95" s="12">
        <v>45881.339270833327</v>
      </c>
      <c r="K95" s="13">
        <v>-8.5500000000000007</v>
      </c>
      <c r="L95" s="14">
        <v>-11.233333333333331</v>
      </c>
      <c r="M95" s="9"/>
    </row>
    <row r="96" spans="1:13" hidden="1" x14ac:dyDescent="0.25">
      <c r="A96" s="9" t="s">
        <v>182</v>
      </c>
      <c r="B96" s="9">
        <v>269270403</v>
      </c>
      <c r="C96" s="9" t="s">
        <v>59</v>
      </c>
      <c r="D96" s="8" t="s">
        <v>215</v>
      </c>
      <c r="E96" s="8" t="s">
        <v>236</v>
      </c>
      <c r="F96" s="9" t="s">
        <v>44</v>
      </c>
      <c r="G96" s="11">
        <f>VLOOKUP($B96,Hoja1!$B$1:$C$262,2,0)</f>
        <v>43655</v>
      </c>
      <c r="H96" s="11">
        <v>45888</v>
      </c>
      <c r="I96" s="12">
        <v>45888.326388888891</v>
      </c>
      <c r="J96" s="12">
        <v>45888.339212962957</v>
      </c>
      <c r="K96" s="13">
        <v>-8.4666666666666686</v>
      </c>
      <c r="L96" s="14">
        <v>-31.983333333333331</v>
      </c>
      <c r="M96" s="9"/>
    </row>
    <row r="97" spans="1:13" hidden="1" x14ac:dyDescent="0.25">
      <c r="A97" s="9" t="s">
        <v>119</v>
      </c>
      <c r="B97" s="9">
        <v>261696436</v>
      </c>
      <c r="C97" s="9" t="s">
        <v>57</v>
      </c>
      <c r="D97" s="8" t="s">
        <v>215</v>
      </c>
      <c r="E97" s="8" t="s">
        <v>378</v>
      </c>
      <c r="F97" s="9" t="s">
        <v>43</v>
      </c>
      <c r="G97" s="11">
        <f>VLOOKUP($B97,Hoja1!$B$1:$C$262,2,0)</f>
        <v>44236</v>
      </c>
      <c r="H97" s="11">
        <v>45898</v>
      </c>
      <c r="I97" s="12">
        <v>45898.326388888891</v>
      </c>
      <c r="J97" s="12">
        <v>45898.339178240742</v>
      </c>
      <c r="K97" s="13">
        <v>-8.4166666666666714</v>
      </c>
      <c r="L97" s="14">
        <v>-16.716666666666669</v>
      </c>
      <c r="M97" s="9"/>
    </row>
    <row r="98" spans="1:13" hidden="1" x14ac:dyDescent="0.25">
      <c r="A98" s="9" t="s">
        <v>133</v>
      </c>
      <c r="B98" s="9">
        <v>265429181</v>
      </c>
      <c r="C98" s="9" t="s">
        <v>59</v>
      </c>
      <c r="D98" s="8" t="s">
        <v>215</v>
      </c>
      <c r="E98" s="8" t="s">
        <v>229</v>
      </c>
      <c r="F98" s="9" t="s">
        <v>44</v>
      </c>
      <c r="G98" s="11">
        <f>VLOOKUP($B98,Hoja1!$B$1:$C$262,2,0)</f>
        <v>45726</v>
      </c>
      <c r="H98" s="11">
        <v>45881</v>
      </c>
      <c r="I98" s="12">
        <v>45881.326388888891</v>
      </c>
      <c r="J98" s="12">
        <v>45881.338923611111</v>
      </c>
      <c r="K98" s="13">
        <v>-8.0500000000000007</v>
      </c>
      <c r="L98" s="14">
        <v>-30.133333333333329</v>
      </c>
      <c r="M98" s="9"/>
    </row>
    <row r="99" spans="1:13" hidden="1" x14ac:dyDescent="0.25">
      <c r="A99" s="9" t="s">
        <v>35</v>
      </c>
      <c r="B99" s="9">
        <v>215309533</v>
      </c>
      <c r="C99" s="9" t="s">
        <v>59</v>
      </c>
      <c r="D99" s="8" t="s">
        <v>215</v>
      </c>
      <c r="E99" s="8" t="s">
        <v>266</v>
      </c>
      <c r="F99" s="9" t="s">
        <v>43</v>
      </c>
      <c r="G99" s="11">
        <f>VLOOKUP($B99,Hoja1!$B$1:$C$262,2,0)</f>
        <v>44718</v>
      </c>
      <c r="H99" s="11">
        <v>45891</v>
      </c>
      <c r="I99" s="12">
        <v>45891.326388888891</v>
      </c>
      <c r="J99" s="12">
        <v>45891.338750000003</v>
      </c>
      <c r="K99" s="13">
        <v>-7.8000000000000007</v>
      </c>
      <c r="L99" s="14">
        <v>-35.783333333333331</v>
      </c>
      <c r="M99" s="9"/>
    </row>
    <row r="100" spans="1:13" hidden="1" x14ac:dyDescent="0.25">
      <c r="A100" s="9" t="s">
        <v>39</v>
      </c>
      <c r="B100" s="9">
        <v>205808078</v>
      </c>
      <c r="C100" s="9" t="s">
        <v>59</v>
      </c>
      <c r="D100" s="8" t="s">
        <v>215</v>
      </c>
      <c r="E100" s="8" t="s">
        <v>293</v>
      </c>
      <c r="F100" s="9" t="s">
        <v>43</v>
      </c>
      <c r="G100" s="11">
        <f>VLOOKUP($B100,Hoja1!$B$1:$C$262,2,0)</f>
        <v>44718</v>
      </c>
      <c r="H100" s="11">
        <v>45904</v>
      </c>
      <c r="I100" s="12">
        <v>45904.326388888891</v>
      </c>
      <c r="J100" s="12">
        <v>45904.338425925933</v>
      </c>
      <c r="K100" s="13">
        <v>-7.3333333333333286</v>
      </c>
      <c r="L100" s="14">
        <v>-25.116666666666671</v>
      </c>
      <c r="M100" s="9"/>
    </row>
    <row r="101" spans="1:13" hidden="1" x14ac:dyDescent="0.25">
      <c r="A101" s="9" t="s">
        <v>182</v>
      </c>
      <c r="B101" s="9">
        <v>269270403</v>
      </c>
      <c r="C101" s="9" t="s">
        <v>59</v>
      </c>
      <c r="D101" s="8" t="s">
        <v>215</v>
      </c>
      <c r="E101" s="8" t="s">
        <v>236</v>
      </c>
      <c r="F101" s="9" t="s">
        <v>44</v>
      </c>
      <c r="G101" s="11">
        <f>VLOOKUP($B101,Hoja1!$B$1:$C$262,2,0)</f>
        <v>43655</v>
      </c>
      <c r="H101" s="11">
        <v>45882</v>
      </c>
      <c r="I101" s="12">
        <v>45882.326388888891</v>
      </c>
      <c r="J101" s="12">
        <v>45882.338206018518</v>
      </c>
      <c r="K101" s="13">
        <v>-7.0166666666666693</v>
      </c>
      <c r="L101" s="14">
        <v>-26.416666666666671</v>
      </c>
      <c r="M101" s="9"/>
    </row>
    <row r="102" spans="1:13" hidden="1" x14ac:dyDescent="0.25">
      <c r="A102" s="9" t="s">
        <v>171</v>
      </c>
      <c r="B102" s="9">
        <v>151725511</v>
      </c>
      <c r="C102" s="9" t="s">
        <v>59</v>
      </c>
      <c r="D102" s="8" t="s">
        <v>215</v>
      </c>
      <c r="E102" s="8" t="s">
        <v>238</v>
      </c>
      <c r="F102" s="9" t="s">
        <v>43</v>
      </c>
      <c r="G102" s="11">
        <f>VLOOKUP($B102,Hoja1!$B$1:$C$262,2,0)</f>
        <v>40136</v>
      </c>
      <c r="H102" s="11">
        <v>45896</v>
      </c>
      <c r="I102" s="12">
        <v>45896.517361111109</v>
      </c>
      <c r="J102" s="12">
        <v>45896.529166666667</v>
      </c>
      <c r="K102" s="13">
        <v>-7</v>
      </c>
      <c r="L102" s="14">
        <v>-10.85</v>
      </c>
      <c r="M102" s="9"/>
    </row>
    <row r="103" spans="1:13" hidden="1" x14ac:dyDescent="0.25">
      <c r="A103" s="9" t="s">
        <v>133</v>
      </c>
      <c r="B103" s="9">
        <v>265429181</v>
      </c>
      <c r="C103" s="9" t="s">
        <v>59</v>
      </c>
      <c r="D103" s="8" t="s">
        <v>215</v>
      </c>
      <c r="E103" s="8" t="s">
        <v>229</v>
      </c>
      <c r="F103" s="9" t="s">
        <v>43</v>
      </c>
      <c r="G103" s="11">
        <f>VLOOKUP($B103,Hoja1!$B$1:$C$262,2,0)</f>
        <v>45726</v>
      </c>
      <c r="H103" s="11">
        <v>45898</v>
      </c>
      <c r="I103" s="12">
        <v>45898.326388888891</v>
      </c>
      <c r="J103" s="12">
        <v>45898.338090277779</v>
      </c>
      <c r="K103" s="13">
        <v>-6.8500000000000014</v>
      </c>
      <c r="L103" s="14">
        <v>-27.75</v>
      </c>
      <c r="M103" s="9"/>
    </row>
    <row r="104" spans="1:13" hidden="1" x14ac:dyDescent="0.25">
      <c r="A104" s="9" t="s">
        <v>34</v>
      </c>
      <c r="B104" s="9" t="s">
        <v>16</v>
      </c>
      <c r="C104" s="9" t="s">
        <v>59</v>
      </c>
      <c r="D104" s="8" t="s">
        <v>215</v>
      </c>
      <c r="E104" s="8" t="s">
        <v>293</v>
      </c>
      <c r="F104" s="9" t="s">
        <v>44</v>
      </c>
      <c r="G104" s="11">
        <f>VLOOKUP($B104,Hoja1!$B$1:$C$262,2,0)</f>
        <v>45215</v>
      </c>
      <c r="H104" s="11">
        <v>45877</v>
      </c>
      <c r="I104" s="12">
        <v>45877.326388888891</v>
      </c>
      <c r="J104" s="12">
        <v>45877.338043981479</v>
      </c>
      <c r="K104" s="13">
        <v>-6.7833333333333314</v>
      </c>
      <c r="L104" s="14">
        <v>-10.15</v>
      </c>
      <c r="M104" s="9"/>
    </row>
    <row r="105" spans="1:13" hidden="1" x14ac:dyDescent="0.25">
      <c r="A105" s="9" t="s">
        <v>131</v>
      </c>
      <c r="B105" s="9">
        <v>189277555</v>
      </c>
      <c r="C105" s="9" t="s">
        <v>191</v>
      </c>
      <c r="D105" s="8" t="s">
        <v>215</v>
      </c>
      <c r="E105" s="8" t="s">
        <v>248</v>
      </c>
      <c r="F105" s="9" t="s">
        <v>43</v>
      </c>
      <c r="G105" s="11">
        <f>VLOOKUP($B105,Hoja1!$B$1:$C$262,2,0)</f>
        <v>44459</v>
      </c>
      <c r="H105" s="11">
        <v>45897</v>
      </c>
      <c r="I105" s="12">
        <v>45897.326388888891</v>
      </c>
      <c r="J105" s="12">
        <v>45897.337997685187</v>
      </c>
      <c r="K105" s="13">
        <v>-6.7166666666666686</v>
      </c>
      <c r="L105" s="14">
        <v>-11.25</v>
      </c>
      <c r="M105" s="9"/>
    </row>
    <row r="106" spans="1:13" hidden="1" x14ac:dyDescent="0.25">
      <c r="A106" s="9" t="s">
        <v>182</v>
      </c>
      <c r="B106" s="9">
        <v>269270403</v>
      </c>
      <c r="C106" s="9" t="s">
        <v>59</v>
      </c>
      <c r="D106" s="8" t="s">
        <v>215</v>
      </c>
      <c r="E106" s="8" t="s">
        <v>236</v>
      </c>
      <c r="F106" s="9" t="s">
        <v>43</v>
      </c>
      <c r="G106" s="11">
        <f>VLOOKUP($B106,Hoja1!$B$1:$C$262,2,0)</f>
        <v>43655</v>
      </c>
      <c r="H106" s="11">
        <v>45902</v>
      </c>
      <c r="I106" s="12">
        <v>45902.326388888891</v>
      </c>
      <c r="J106" s="12">
        <v>45902.337881944448</v>
      </c>
      <c r="K106" s="13">
        <v>-6.5500000000000007</v>
      </c>
      <c r="L106" s="14">
        <v>-25.9</v>
      </c>
      <c r="M106" s="9"/>
    </row>
    <row r="107" spans="1:13" hidden="1" x14ac:dyDescent="0.25">
      <c r="A107" s="9" t="s">
        <v>170</v>
      </c>
      <c r="B107" s="9">
        <v>201626455</v>
      </c>
      <c r="C107" s="9" t="s">
        <v>59</v>
      </c>
      <c r="D107" s="8" t="s">
        <v>215</v>
      </c>
      <c r="E107" s="8" t="s">
        <v>238</v>
      </c>
      <c r="F107" s="9" t="s">
        <v>44</v>
      </c>
      <c r="G107" s="11">
        <f>VLOOKUP($B107,Hoja1!$B$1:$C$262,2,0)</f>
        <v>44676</v>
      </c>
      <c r="H107" s="11">
        <v>45882</v>
      </c>
      <c r="I107" s="12">
        <v>45882.326388888891</v>
      </c>
      <c r="J107" s="12">
        <v>45882.337824074071</v>
      </c>
      <c r="K107" s="13">
        <v>-6.4666666666666686</v>
      </c>
      <c r="L107" s="14">
        <v>-12.7</v>
      </c>
      <c r="M107" s="9"/>
    </row>
    <row r="108" spans="1:13" hidden="1" x14ac:dyDescent="0.25">
      <c r="A108" s="9" t="s">
        <v>135</v>
      </c>
      <c r="B108" s="9" t="s">
        <v>187</v>
      </c>
      <c r="C108" s="9" t="s">
        <v>59</v>
      </c>
      <c r="D108" s="8" t="s">
        <v>215</v>
      </c>
      <c r="E108" s="8" t="s">
        <v>229</v>
      </c>
      <c r="F108" s="9" t="s">
        <v>43</v>
      </c>
      <c r="G108" s="11">
        <f>VLOOKUP($B108,Hoja1!$B$1:$C$262,2,0)</f>
        <v>45817</v>
      </c>
      <c r="H108" s="11">
        <v>45891</v>
      </c>
      <c r="I108" s="12">
        <v>45891.326388888891</v>
      </c>
      <c r="J108" s="12">
        <v>45891.337685185194</v>
      </c>
      <c r="K108" s="13">
        <v>-6.2666666666666693</v>
      </c>
      <c r="L108" s="14">
        <v>-12.116666666666671</v>
      </c>
      <c r="M108" s="9"/>
    </row>
    <row r="109" spans="1:13" hidden="1" x14ac:dyDescent="0.25">
      <c r="A109" s="9" t="s">
        <v>182</v>
      </c>
      <c r="B109" s="9">
        <v>269270403</v>
      </c>
      <c r="C109" s="9" t="s">
        <v>59</v>
      </c>
      <c r="D109" s="8" t="s">
        <v>215</v>
      </c>
      <c r="E109" s="8" t="s">
        <v>236</v>
      </c>
      <c r="F109" s="9" t="s">
        <v>44</v>
      </c>
      <c r="G109" s="11">
        <f>VLOOKUP($B109,Hoja1!$B$1:$C$262,2,0)</f>
        <v>43655</v>
      </c>
      <c r="H109" s="11">
        <v>45889</v>
      </c>
      <c r="I109" s="12">
        <v>45889.326388888891</v>
      </c>
      <c r="J109" s="12">
        <v>45889.33766203704</v>
      </c>
      <c r="K109" s="13">
        <v>-6.2333333333333307</v>
      </c>
      <c r="L109" s="14">
        <v>-21.366666666666671</v>
      </c>
      <c r="M109" s="9"/>
    </row>
    <row r="110" spans="1:13" hidden="1" x14ac:dyDescent="0.25">
      <c r="A110" s="9" t="s">
        <v>183</v>
      </c>
      <c r="B110" s="9">
        <v>204332444</v>
      </c>
      <c r="C110" s="9" t="s">
        <v>59</v>
      </c>
      <c r="D110" s="8" t="s">
        <v>215</v>
      </c>
      <c r="E110" s="8" t="s">
        <v>236</v>
      </c>
      <c r="F110" s="9" t="s">
        <v>44</v>
      </c>
      <c r="G110" s="11">
        <f>VLOOKUP($B110,Hoja1!$B$1:$C$262,2,0)</f>
        <v>45754</v>
      </c>
      <c r="H110" s="11">
        <v>45888</v>
      </c>
      <c r="I110" s="12">
        <v>45888.326388888891</v>
      </c>
      <c r="J110" s="12">
        <v>45888.337604166663</v>
      </c>
      <c r="K110" s="13">
        <v>-6.1499999999999986</v>
      </c>
      <c r="L110" s="14">
        <v>-15.28333333333333</v>
      </c>
      <c r="M110" s="9"/>
    </row>
    <row r="111" spans="1:13" hidden="1" x14ac:dyDescent="0.25">
      <c r="A111" s="9" t="s">
        <v>122</v>
      </c>
      <c r="B111" s="9">
        <v>186242505</v>
      </c>
      <c r="C111" s="9" t="s">
        <v>60</v>
      </c>
      <c r="D111" s="8" t="s">
        <v>215</v>
      </c>
      <c r="E111" s="8" t="s">
        <v>248</v>
      </c>
      <c r="F111" s="9" t="s">
        <v>43</v>
      </c>
      <c r="G111" s="11">
        <f>VLOOKUP($B111,Hoja1!$B$1:$C$262,2,0)</f>
        <v>45705</v>
      </c>
      <c r="H111" s="11">
        <v>45898</v>
      </c>
      <c r="I111" s="12">
        <v>45898.326388888891</v>
      </c>
      <c r="J111" s="12">
        <v>45898.337592592587</v>
      </c>
      <c r="K111" s="13">
        <v>-6.1333333333333293</v>
      </c>
      <c r="L111" s="14">
        <v>-14.133333333333329</v>
      </c>
      <c r="M111" s="9"/>
    </row>
    <row r="112" spans="1:13" hidden="1" x14ac:dyDescent="0.25">
      <c r="A112" s="9" t="s">
        <v>174</v>
      </c>
      <c r="B112" s="9">
        <v>172508154</v>
      </c>
      <c r="C112" s="9" t="s">
        <v>57</v>
      </c>
      <c r="D112" s="8" t="s">
        <v>215</v>
      </c>
      <c r="E112" s="8" t="s">
        <v>243</v>
      </c>
      <c r="F112" s="9" t="s">
        <v>43</v>
      </c>
      <c r="G112" s="11">
        <f>VLOOKUP($B112,Hoja1!$B$1:$C$262,2,0)</f>
        <v>45048</v>
      </c>
      <c r="H112" s="11">
        <v>45898</v>
      </c>
      <c r="I112" s="12">
        <v>45898.243055555547</v>
      </c>
      <c r="J112" s="12">
        <v>45898.254189814812</v>
      </c>
      <c r="K112" s="13">
        <v>-6.0333333333333314</v>
      </c>
      <c r="L112" s="14">
        <v>-32.833333333333343</v>
      </c>
      <c r="M112" s="9"/>
    </row>
    <row r="113" spans="1:13" hidden="1" x14ac:dyDescent="0.25">
      <c r="A113" s="9" t="s">
        <v>178</v>
      </c>
      <c r="B113" s="9">
        <v>103397839</v>
      </c>
      <c r="C113" s="9" t="s">
        <v>57</v>
      </c>
      <c r="D113" s="8" t="s">
        <v>215</v>
      </c>
      <c r="E113" s="8" t="s">
        <v>286</v>
      </c>
      <c r="F113" s="9" t="s">
        <v>44</v>
      </c>
      <c r="G113" s="11">
        <f>VLOOKUP($B113,Hoja1!$B$1:$C$262,2,0)</f>
        <v>41841</v>
      </c>
      <c r="H113" s="11">
        <v>45880</v>
      </c>
      <c r="I113" s="12">
        <v>45880.326388888891</v>
      </c>
      <c r="J113" s="12">
        <v>45880.337465277778</v>
      </c>
      <c r="K113" s="13">
        <v>-5.9499999999999993</v>
      </c>
      <c r="L113" s="14">
        <v>-38.549999999999997</v>
      </c>
      <c r="M113" s="9"/>
    </row>
    <row r="114" spans="1:13" hidden="1" x14ac:dyDescent="0.25">
      <c r="A114" s="9" t="s">
        <v>39</v>
      </c>
      <c r="B114" s="9">
        <v>205808078</v>
      </c>
      <c r="C114" s="9" t="s">
        <v>59</v>
      </c>
      <c r="D114" s="8" t="s">
        <v>215</v>
      </c>
      <c r="E114" s="8" t="s">
        <v>293</v>
      </c>
      <c r="F114" s="9" t="s">
        <v>44</v>
      </c>
      <c r="G114" s="11">
        <f>VLOOKUP($B114,Hoja1!$B$1:$C$262,2,0)</f>
        <v>44718</v>
      </c>
      <c r="H114" s="11">
        <v>45887</v>
      </c>
      <c r="I114" s="12">
        <v>45887.326388888891</v>
      </c>
      <c r="J114" s="12">
        <v>45887.337430555563</v>
      </c>
      <c r="K114" s="13">
        <v>-5.9</v>
      </c>
      <c r="L114" s="14">
        <v>-23.366666666666671</v>
      </c>
      <c r="M114" s="9"/>
    </row>
    <row r="115" spans="1:13" hidden="1" x14ac:dyDescent="0.25">
      <c r="A115" s="9" t="s">
        <v>31</v>
      </c>
      <c r="B115" s="9">
        <v>200536622</v>
      </c>
      <c r="C115" s="9" t="s">
        <v>59</v>
      </c>
      <c r="D115" s="8" t="s">
        <v>215</v>
      </c>
      <c r="E115" s="8" t="s">
        <v>266</v>
      </c>
      <c r="F115" s="9" t="s">
        <v>43</v>
      </c>
      <c r="G115" s="11">
        <f>VLOOKUP($B115,Hoja1!$B$1:$C$262,2,0)</f>
        <v>45523</v>
      </c>
      <c r="H115" s="11">
        <v>45903</v>
      </c>
      <c r="I115" s="12">
        <v>45903.326388888891</v>
      </c>
      <c r="J115" s="12">
        <v>45903.33734953704</v>
      </c>
      <c r="K115" s="13">
        <v>-5.7833333333333297</v>
      </c>
      <c r="L115" s="14">
        <v>-68.833333333333329</v>
      </c>
      <c r="M115" s="9"/>
    </row>
    <row r="116" spans="1:13" hidden="1" x14ac:dyDescent="0.25">
      <c r="A116" s="9" t="s">
        <v>182</v>
      </c>
      <c r="B116" s="9">
        <v>269270403</v>
      </c>
      <c r="C116" s="9" t="s">
        <v>59</v>
      </c>
      <c r="D116" s="8" t="s">
        <v>215</v>
      </c>
      <c r="E116" s="8" t="s">
        <v>236</v>
      </c>
      <c r="F116" s="9" t="s">
        <v>44</v>
      </c>
      <c r="G116" s="11">
        <f>VLOOKUP($B116,Hoja1!$B$1:$C$262,2,0)</f>
        <v>43655</v>
      </c>
      <c r="H116" s="11">
        <v>45875</v>
      </c>
      <c r="I116" s="12">
        <v>45875.326388888891</v>
      </c>
      <c r="J116" s="12">
        <v>45875.337337962963</v>
      </c>
      <c r="K116" s="13">
        <v>-5.7666666666666693</v>
      </c>
      <c r="L116" s="14">
        <v>-20.65</v>
      </c>
      <c r="M116" s="9"/>
    </row>
    <row r="117" spans="1:13" hidden="1" x14ac:dyDescent="0.25">
      <c r="A117" s="9" t="s">
        <v>170</v>
      </c>
      <c r="B117" s="9">
        <v>201626455</v>
      </c>
      <c r="C117" s="9" t="s">
        <v>59</v>
      </c>
      <c r="D117" s="8" t="s">
        <v>215</v>
      </c>
      <c r="E117" s="8" t="s">
        <v>238</v>
      </c>
      <c r="F117" s="9" t="s">
        <v>44</v>
      </c>
      <c r="G117" s="11">
        <f>VLOOKUP($B117,Hoja1!$B$1:$C$262,2,0)</f>
        <v>44676</v>
      </c>
      <c r="H117" s="11">
        <v>45876</v>
      </c>
      <c r="I117" s="12">
        <v>45876.326388888891</v>
      </c>
      <c r="J117" s="12">
        <v>45876.337210648147</v>
      </c>
      <c r="K117" s="13">
        <v>-5.5833333333333304</v>
      </c>
      <c r="L117" s="14">
        <v>-11.866666666666671</v>
      </c>
      <c r="M117" s="9"/>
    </row>
    <row r="118" spans="1:13" hidden="1" x14ac:dyDescent="0.25">
      <c r="A118" s="9" t="s">
        <v>122</v>
      </c>
      <c r="B118" s="9">
        <v>186242505</v>
      </c>
      <c r="C118" s="9" t="s">
        <v>60</v>
      </c>
      <c r="D118" s="8" t="s">
        <v>215</v>
      </c>
      <c r="E118" s="8" t="s">
        <v>248</v>
      </c>
      <c r="F118" s="9" t="s">
        <v>43</v>
      </c>
      <c r="G118" s="11">
        <f>VLOOKUP($B118,Hoja1!$B$1:$C$262,2,0)</f>
        <v>45705</v>
      </c>
      <c r="H118" s="11">
        <v>45902</v>
      </c>
      <c r="I118" s="12">
        <v>45902.326388888891</v>
      </c>
      <c r="J118" s="12">
        <v>45902.337106481478</v>
      </c>
      <c r="K118" s="13">
        <v>-5.43333333333333</v>
      </c>
      <c r="L118" s="14">
        <v>-12.31666666666667</v>
      </c>
      <c r="M118" s="9"/>
    </row>
    <row r="119" spans="1:13" hidden="1" x14ac:dyDescent="0.25">
      <c r="A119" s="9" t="s">
        <v>182</v>
      </c>
      <c r="B119" s="9">
        <v>269270403</v>
      </c>
      <c r="C119" s="9" t="s">
        <v>59</v>
      </c>
      <c r="D119" s="8" t="s">
        <v>215</v>
      </c>
      <c r="E119" s="8" t="s">
        <v>236</v>
      </c>
      <c r="F119" s="9" t="s">
        <v>43</v>
      </c>
      <c r="G119" s="11">
        <f>VLOOKUP($B119,Hoja1!$B$1:$C$262,2,0)</f>
        <v>43655</v>
      </c>
      <c r="H119" s="11">
        <v>45901</v>
      </c>
      <c r="I119" s="12">
        <v>45901.326388888891</v>
      </c>
      <c r="J119" s="12">
        <v>45901.337025462963</v>
      </c>
      <c r="K119" s="13">
        <v>-5.31666666666667</v>
      </c>
      <c r="L119" s="14">
        <v>-18.583333333333329</v>
      </c>
      <c r="M119" s="9"/>
    </row>
    <row r="120" spans="1:13" hidden="1" x14ac:dyDescent="0.25">
      <c r="A120" s="9" t="s">
        <v>140</v>
      </c>
      <c r="B120" s="9">
        <v>201628296</v>
      </c>
      <c r="C120" s="9" t="s">
        <v>59</v>
      </c>
      <c r="D120" s="8" t="s">
        <v>215</v>
      </c>
      <c r="E120" s="8" t="s">
        <v>266</v>
      </c>
      <c r="F120" s="9" t="s">
        <v>43</v>
      </c>
      <c r="G120" s="11">
        <f>VLOOKUP($B120,Hoja1!$B$1:$C$262,2,0)</f>
        <v>45768</v>
      </c>
      <c r="H120" s="11">
        <v>45890</v>
      </c>
      <c r="I120" s="12">
        <v>45890.326388888891</v>
      </c>
      <c r="J120" s="12">
        <v>45890.337002314824</v>
      </c>
      <c r="K120" s="13">
        <v>-5.2833333333333297</v>
      </c>
      <c r="L120" s="14">
        <v>-11.08333333333333</v>
      </c>
      <c r="M120" s="9"/>
    </row>
    <row r="121" spans="1:13" hidden="1" x14ac:dyDescent="0.25">
      <c r="A121" s="9" t="s">
        <v>174</v>
      </c>
      <c r="B121" s="9">
        <v>172508154</v>
      </c>
      <c r="C121" s="9" t="s">
        <v>57</v>
      </c>
      <c r="D121" s="8" t="s">
        <v>215</v>
      </c>
      <c r="E121" s="8" t="s">
        <v>243</v>
      </c>
      <c r="F121" s="9" t="s">
        <v>44</v>
      </c>
      <c r="G121" s="11">
        <f>VLOOKUP($B121,Hoja1!$B$1:$C$262,2,0)</f>
        <v>45048</v>
      </c>
      <c r="H121" s="11">
        <v>45876</v>
      </c>
      <c r="I121" s="12">
        <v>45876.833333333343</v>
      </c>
      <c r="J121" s="12">
        <v>45876.843761574077</v>
      </c>
      <c r="K121" s="13">
        <v>-5.0166666666666693</v>
      </c>
      <c r="L121" s="14">
        <v>-28.916666666666671</v>
      </c>
      <c r="M121" s="9"/>
    </row>
    <row r="122" spans="1:13" hidden="1" x14ac:dyDescent="0.25">
      <c r="A122" s="9" t="s">
        <v>133</v>
      </c>
      <c r="B122" s="9">
        <v>265429181</v>
      </c>
      <c r="C122" s="9" t="s">
        <v>59</v>
      </c>
      <c r="D122" s="8" t="s">
        <v>215</v>
      </c>
      <c r="E122" s="8" t="s">
        <v>229</v>
      </c>
      <c r="F122" s="9" t="s">
        <v>44</v>
      </c>
      <c r="G122" s="11">
        <f>VLOOKUP($B122,Hoja1!$B$1:$C$262,2,0)</f>
        <v>45726</v>
      </c>
      <c r="H122" s="11">
        <v>45876</v>
      </c>
      <c r="I122" s="12">
        <v>45876.326388888891</v>
      </c>
      <c r="J122" s="12">
        <v>45876.336805555547</v>
      </c>
      <c r="K122" s="13">
        <v>-5</v>
      </c>
      <c r="L122" s="14">
        <v>-26.15</v>
      </c>
      <c r="M122" s="9"/>
    </row>
    <row r="123" spans="1:13" hidden="1" x14ac:dyDescent="0.25">
      <c r="A123" s="9" t="s">
        <v>179</v>
      </c>
      <c r="B123" s="9">
        <v>163986345</v>
      </c>
      <c r="C123" s="9" t="s">
        <v>57</v>
      </c>
      <c r="D123" s="8" t="s">
        <v>215</v>
      </c>
      <c r="E123" s="8" t="s">
        <v>327</v>
      </c>
      <c r="F123" s="9" t="s">
        <v>44</v>
      </c>
      <c r="G123" s="11">
        <f>VLOOKUP($B123,Hoja1!$B$1:$C$262,2,0)</f>
        <v>40136</v>
      </c>
      <c r="H123" s="11">
        <v>45877</v>
      </c>
      <c r="I123" s="12">
        <v>45877.305555555547</v>
      </c>
      <c r="J123" s="12">
        <v>45877.315972222219</v>
      </c>
      <c r="K123" s="13">
        <v>-5</v>
      </c>
      <c r="L123" s="14">
        <v>-21.31666666666667</v>
      </c>
      <c r="M123" s="9"/>
    </row>
    <row r="124" spans="1:13" hidden="1" x14ac:dyDescent="0.25">
      <c r="A124" s="9" t="s">
        <v>131</v>
      </c>
      <c r="B124" s="9">
        <v>189277555</v>
      </c>
      <c r="C124" s="9" t="s">
        <v>191</v>
      </c>
      <c r="D124" s="8" t="s">
        <v>215</v>
      </c>
      <c r="E124" s="8" t="s">
        <v>248</v>
      </c>
      <c r="F124" s="9" t="s">
        <v>44</v>
      </c>
      <c r="G124" s="11">
        <f>VLOOKUP($B124,Hoja1!$B$1:$C$262,2,0)</f>
        <v>44459</v>
      </c>
      <c r="H124" s="11">
        <v>45889</v>
      </c>
      <c r="I124" s="12">
        <v>45889.326388888891</v>
      </c>
      <c r="J124" s="12">
        <v>45889.336608796293</v>
      </c>
      <c r="K124" s="13">
        <v>-4.7166666666666703</v>
      </c>
      <c r="L124" s="14">
        <v>-12.35</v>
      </c>
      <c r="M124" s="9"/>
    </row>
    <row r="125" spans="1:13" hidden="1" x14ac:dyDescent="0.25">
      <c r="A125" s="9" t="s">
        <v>132</v>
      </c>
      <c r="B125" s="9">
        <v>194995903</v>
      </c>
      <c r="C125" s="9" t="s">
        <v>59</v>
      </c>
      <c r="D125" s="8" t="s">
        <v>215</v>
      </c>
      <c r="E125" s="8" t="s">
        <v>229</v>
      </c>
      <c r="F125" s="9" t="s">
        <v>44</v>
      </c>
      <c r="G125" s="11">
        <f>VLOOKUP($B125,Hoja1!$B$1:$C$262,2,0)</f>
        <v>44725</v>
      </c>
      <c r="H125" s="11">
        <v>45877</v>
      </c>
      <c r="I125" s="12">
        <v>45877.326388888891</v>
      </c>
      <c r="J125" s="12">
        <v>45877.336423611108</v>
      </c>
      <c r="K125" s="13">
        <v>-4.4499999999999993</v>
      </c>
      <c r="L125" s="14">
        <v>-16.033333333333331</v>
      </c>
      <c r="M125" s="9"/>
    </row>
    <row r="126" spans="1:13" hidden="1" x14ac:dyDescent="0.25">
      <c r="A126" s="9" t="s">
        <v>127</v>
      </c>
      <c r="B126" s="9">
        <v>165575105</v>
      </c>
      <c r="C126" s="9" t="s">
        <v>58</v>
      </c>
      <c r="D126" s="8" t="s">
        <v>215</v>
      </c>
      <c r="E126" s="8" t="s">
        <v>233</v>
      </c>
      <c r="F126" s="9" t="s">
        <v>44</v>
      </c>
      <c r="G126" s="11">
        <f>VLOOKUP($B126,Hoja1!$B$1:$C$262,2,0)</f>
        <v>45663</v>
      </c>
      <c r="H126" s="11">
        <v>45875</v>
      </c>
      <c r="I126" s="12">
        <v>45875.326388888891</v>
      </c>
      <c r="J126" s="12">
        <v>45875.336400462962</v>
      </c>
      <c r="K126" s="13">
        <v>-4.4166666666666696</v>
      </c>
      <c r="L126" s="14">
        <v>-44.31666666666667</v>
      </c>
      <c r="M126" s="9"/>
    </row>
    <row r="127" spans="1:13" hidden="1" x14ac:dyDescent="0.25">
      <c r="A127" s="9" t="s">
        <v>122</v>
      </c>
      <c r="B127" s="9">
        <v>186242505</v>
      </c>
      <c r="C127" s="9" t="s">
        <v>60</v>
      </c>
      <c r="D127" s="8" t="s">
        <v>215</v>
      </c>
      <c r="E127" s="8" t="s">
        <v>248</v>
      </c>
      <c r="F127" s="9" t="s">
        <v>44</v>
      </c>
      <c r="G127" s="11">
        <f>VLOOKUP($B127,Hoja1!$B$1:$C$262,2,0)</f>
        <v>45705</v>
      </c>
      <c r="H127" s="11">
        <v>45889</v>
      </c>
      <c r="I127" s="12">
        <v>45889.326388888891</v>
      </c>
      <c r="J127" s="12">
        <v>45889.336296296293</v>
      </c>
      <c r="K127" s="13">
        <v>-4.2666666666666693</v>
      </c>
      <c r="L127" s="14">
        <v>-12.233333333333331</v>
      </c>
      <c r="M127" s="9"/>
    </row>
    <row r="128" spans="1:13" hidden="1" x14ac:dyDescent="0.25">
      <c r="A128" s="9" t="s">
        <v>133</v>
      </c>
      <c r="B128" s="9">
        <v>265429181</v>
      </c>
      <c r="C128" s="9" t="s">
        <v>59</v>
      </c>
      <c r="D128" s="8" t="s">
        <v>215</v>
      </c>
      <c r="E128" s="8" t="s">
        <v>229</v>
      </c>
      <c r="F128" s="9" t="s">
        <v>44</v>
      </c>
      <c r="G128" s="11">
        <f>VLOOKUP($B128,Hoja1!$B$1:$C$262,2,0)</f>
        <v>45726</v>
      </c>
      <c r="H128" s="11">
        <v>45888</v>
      </c>
      <c r="I128" s="12">
        <v>45888.326388888891</v>
      </c>
      <c r="J128" s="12">
        <v>45888.3362037037</v>
      </c>
      <c r="K128" s="13">
        <v>-4.1333333333333293</v>
      </c>
      <c r="L128" s="14">
        <v>-24.383333333333329</v>
      </c>
      <c r="M128" s="9"/>
    </row>
    <row r="129" spans="1:13" hidden="1" x14ac:dyDescent="0.25">
      <c r="A129" s="9" t="s">
        <v>39</v>
      </c>
      <c r="B129" s="9">
        <v>205808078</v>
      </c>
      <c r="C129" s="9" t="s">
        <v>59</v>
      </c>
      <c r="D129" s="8" t="s">
        <v>215</v>
      </c>
      <c r="E129" s="8" t="s">
        <v>293</v>
      </c>
      <c r="F129" s="9" t="s">
        <v>43</v>
      </c>
      <c r="G129" s="11">
        <f>VLOOKUP($B129,Hoja1!$B$1:$C$262,2,0)</f>
        <v>44718</v>
      </c>
      <c r="H129" s="11">
        <v>45890</v>
      </c>
      <c r="I129" s="12">
        <v>45890.326388888891</v>
      </c>
      <c r="J129" s="12">
        <v>45890.336157407408</v>
      </c>
      <c r="K129" s="13">
        <v>-4.06666666666667</v>
      </c>
      <c r="L129" s="14">
        <v>-23.133333333333329</v>
      </c>
      <c r="M129" s="9"/>
    </row>
    <row r="130" spans="1:13" hidden="1" x14ac:dyDescent="0.25">
      <c r="A130" s="9" t="s">
        <v>42</v>
      </c>
      <c r="B130" s="9">
        <v>205804048</v>
      </c>
      <c r="C130" s="9" t="s">
        <v>58</v>
      </c>
      <c r="D130" s="8" t="s">
        <v>215</v>
      </c>
      <c r="E130" s="8" t="s">
        <v>233</v>
      </c>
      <c r="F130" s="9" t="s">
        <v>43</v>
      </c>
      <c r="G130" s="11">
        <f>VLOOKUP($B130,Hoja1!$B$1:$C$262,2,0)</f>
        <v>45264</v>
      </c>
      <c r="H130" s="11">
        <v>45894</v>
      </c>
      <c r="I130" s="12">
        <v>45894.326388888891</v>
      </c>
      <c r="J130" s="12">
        <v>45894.336053240739</v>
      </c>
      <c r="K130" s="13">
        <v>-3.9166666666666696</v>
      </c>
      <c r="L130" s="14">
        <v>-114.5</v>
      </c>
      <c r="M130" s="9"/>
    </row>
    <row r="131" spans="1:13" hidden="1" x14ac:dyDescent="0.25">
      <c r="A131" s="9" t="s">
        <v>143</v>
      </c>
      <c r="B131" s="9">
        <v>272681929</v>
      </c>
      <c r="C131" s="9" t="s">
        <v>57</v>
      </c>
      <c r="D131" s="8" t="s">
        <v>215</v>
      </c>
      <c r="E131" s="8" t="s">
        <v>232</v>
      </c>
      <c r="F131" s="9" t="s">
        <v>44</v>
      </c>
      <c r="G131" s="11">
        <f>VLOOKUP($B131,Hoja1!$B$1:$C$262,2,0)</f>
        <v>43803</v>
      </c>
      <c r="H131" s="11">
        <v>45887</v>
      </c>
      <c r="I131" s="12">
        <v>45887.326388888891</v>
      </c>
      <c r="J131" s="12">
        <v>45887.336041666669</v>
      </c>
      <c r="K131" s="13">
        <v>-3.9000000000000004</v>
      </c>
      <c r="L131" s="14">
        <v>-19.350000000000001</v>
      </c>
      <c r="M131" s="9"/>
    </row>
    <row r="132" spans="1:13" hidden="1" x14ac:dyDescent="0.25">
      <c r="A132" s="9" t="s">
        <v>170</v>
      </c>
      <c r="B132" s="9">
        <v>201626455</v>
      </c>
      <c r="C132" s="9" t="s">
        <v>59</v>
      </c>
      <c r="D132" s="8" t="s">
        <v>215</v>
      </c>
      <c r="E132" s="8" t="s">
        <v>238</v>
      </c>
      <c r="F132" s="9" t="s">
        <v>43</v>
      </c>
      <c r="G132" s="11">
        <f>VLOOKUP($B132,Hoja1!$B$1:$C$262,2,0)</f>
        <v>44676</v>
      </c>
      <c r="H132" s="11">
        <v>45891</v>
      </c>
      <c r="I132" s="12">
        <v>45891.326388888891</v>
      </c>
      <c r="J132" s="12">
        <v>45891.335949074077</v>
      </c>
      <c r="K132" s="13">
        <v>-3.7666666666666693</v>
      </c>
      <c r="L132" s="14">
        <v>-11.7</v>
      </c>
      <c r="M132" s="9"/>
    </row>
    <row r="133" spans="1:13" hidden="1" x14ac:dyDescent="0.25">
      <c r="A133" s="9" t="s">
        <v>181</v>
      </c>
      <c r="B133" s="9">
        <v>192922321</v>
      </c>
      <c r="C133" s="9" t="s">
        <v>59</v>
      </c>
      <c r="D133" s="8" t="s">
        <v>215</v>
      </c>
      <c r="E133" s="8" t="s">
        <v>293</v>
      </c>
      <c r="F133" s="9" t="s">
        <v>44</v>
      </c>
      <c r="G133" s="11">
        <f>VLOOKUP($B133,Hoja1!$B$1:$C$262,2,0)</f>
        <v>43836</v>
      </c>
      <c r="H133" s="11">
        <v>45877</v>
      </c>
      <c r="I133" s="12">
        <v>45877.326388888891</v>
      </c>
      <c r="J133" s="12">
        <v>45877.335902777777</v>
      </c>
      <c r="K133" s="13">
        <v>-3.6999999999999993</v>
      </c>
      <c r="L133" s="14">
        <v>-11.91666666666667</v>
      </c>
      <c r="M133" s="9"/>
    </row>
    <row r="134" spans="1:13" hidden="1" x14ac:dyDescent="0.25">
      <c r="A134" s="9" t="s">
        <v>128</v>
      </c>
      <c r="B134" s="9" t="s">
        <v>186</v>
      </c>
      <c r="C134" s="9" t="s">
        <v>58</v>
      </c>
      <c r="D134" s="8" t="s">
        <v>215</v>
      </c>
      <c r="E134" s="8" t="s">
        <v>233</v>
      </c>
      <c r="F134" s="9" t="s">
        <v>43</v>
      </c>
      <c r="G134" s="11">
        <f>VLOOKUP($B134,Hoja1!$B$1:$C$262,2,0)</f>
        <v>44536</v>
      </c>
      <c r="H134" s="11">
        <v>45894</v>
      </c>
      <c r="I134" s="12">
        <v>45894.326388888891</v>
      </c>
      <c r="J134" s="12">
        <v>45894.335868055547</v>
      </c>
      <c r="K134" s="13">
        <v>-3.6500000000000004</v>
      </c>
      <c r="L134" s="14">
        <v>-15.58333333333333</v>
      </c>
      <c r="M134" s="9"/>
    </row>
    <row r="135" spans="1:13" hidden="1" x14ac:dyDescent="0.25">
      <c r="A135" s="9" t="s">
        <v>169</v>
      </c>
      <c r="B135" s="9">
        <v>278262715</v>
      </c>
      <c r="C135" s="9" t="s">
        <v>57</v>
      </c>
      <c r="D135" s="8" t="s">
        <v>215</v>
      </c>
      <c r="E135" s="8" t="s">
        <v>214</v>
      </c>
      <c r="F135" s="9" t="s">
        <v>43</v>
      </c>
      <c r="G135" s="11">
        <f>VLOOKUP($B135,Hoja1!$B$1:$C$262,2,0)</f>
        <v>45565</v>
      </c>
      <c r="H135" s="11">
        <v>45903</v>
      </c>
      <c r="I135" s="12">
        <v>45903.833333333343</v>
      </c>
      <c r="J135" s="12">
        <v>45903.842743055553</v>
      </c>
      <c r="K135" s="13">
        <v>-3.5500000000000007</v>
      </c>
      <c r="L135" s="14">
        <v>-115.5</v>
      </c>
      <c r="M135" s="9"/>
    </row>
    <row r="136" spans="1:13" hidden="1" x14ac:dyDescent="0.25">
      <c r="A136" s="9" t="s">
        <v>42</v>
      </c>
      <c r="B136" s="9">
        <v>205804048</v>
      </c>
      <c r="C136" s="9" t="s">
        <v>58</v>
      </c>
      <c r="D136" s="8" t="s">
        <v>215</v>
      </c>
      <c r="E136" s="8" t="s">
        <v>233</v>
      </c>
      <c r="F136" s="9" t="s">
        <v>44</v>
      </c>
      <c r="G136" s="11">
        <f>VLOOKUP($B136,Hoja1!$B$1:$C$262,2,0)</f>
        <v>45264</v>
      </c>
      <c r="H136" s="11">
        <v>45881</v>
      </c>
      <c r="I136" s="12">
        <v>45881.326388888891</v>
      </c>
      <c r="J136" s="12">
        <v>45881.335706018523</v>
      </c>
      <c r="K136" s="13">
        <v>-3.4166666666666696</v>
      </c>
      <c r="L136" s="14">
        <v>-91.183333333333337</v>
      </c>
      <c r="M136" s="9"/>
    </row>
    <row r="137" spans="1:13" hidden="1" x14ac:dyDescent="0.25">
      <c r="A137" s="9" t="s">
        <v>181</v>
      </c>
      <c r="B137" s="9">
        <v>192922321</v>
      </c>
      <c r="C137" s="9" t="s">
        <v>59</v>
      </c>
      <c r="D137" s="8" t="s">
        <v>215</v>
      </c>
      <c r="E137" s="8" t="s">
        <v>293</v>
      </c>
      <c r="F137" s="9" t="s">
        <v>44</v>
      </c>
      <c r="G137" s="11">
        <f>VLOOKUP($B137,Hoja1!$B$1:$C$262,2,0)</f>
        <v>43836</v>
      </c>
      <c r="H137" s="11">
        <v>45888</v>
      </c>
      <c r="I137" s="12">
        <v>45888.326388888891</v>
      </c>
      <c r="J137" s="12">
        <v>45888.335706018523</v>
      </c>
      <c r="K137" s="13">
        <v>-3.4166666666666696</v>
      </c>
      <c r="L137" s="14">
        <v>-28.1</v>
      </c>
      <c r="M137" s="9"/>
    </row>
    <row r="138" spans="1:13" hidden="1" x14ac:dyDescent="0.25">
      <c r="A138" s="9" t="s">
        <v>123</v>
      </c>
      <c r="B138" s="9">
        <v>185479838</v>
      </c>
      <c r="C138" s="9" t="s">
        <v>189</v>
      </c>
      <c r="D138" s="8" t="s">
        <v>215</v>
      </c>
      <c r="E138" s="8" t="s">
        <v>233</v>
      </c>
      <c r="F138" s="9" t="s">
        <v>44</v>
      </c>
      <c r="G138" s="11">
        <f>VLOOKUP($B138,Hoja1!$B$1:$C$262,2,0)</f>
        <v>42220</v>
      </c>
      <c r="H138" s="11">
        <v>45882</v>
      </c>
      <c r="I138" s="12">
        <v>45882.326388888891</v>
      </c>
      <c r="J138" s="12">
        <v>45882.335694444453</v>
      </c>
      <c r="K138" s="13">
        <v>-3.4000000000000004</v>
      </c>
      <c r="L138" s="14">
        <v>-24.4</v>
      </c>
      <c r="M138" s="9"/>
    </row>
    <row r="139" spans="1:13" hidden="1" x14ac:dyDescent="0.25">
      <c r="A139" s="9" t="s">
        <v>183</v>
      </c>
      <c r="B139" s="9">
        <v>204332444</v>
      </c>
      <c r="C139" s="9" t="s">
        <v>59</v>
      </c>
      <c r="D139" s="8" t="s">
        <v>215</v>
      </c>
      <c r="E139" s="8" t="s">
        <v>236</v>
      </c>
      <c r="F139" s="9" t="s">
        <v>44</v>
      </c>
      <c r="G139" s="11">
        <f>VLOOKUP($B139,Hoja1!$B$1:$C$262,2,0)</f>
        <v>45754</v>
      </c>
      <c r="H139" s="11">
        <v>45875</v>
      </c>
      <c r="I139" s="12">
        <v>45875.326388888891</v>
      </c>
      <c r="J139" s="12">
        <v>45875.335601851853</v>
      </c>
      <c r="K139" s="13">
        <v>-3.2666666666666693</v>
      </c>
      <c r="L139" s="14">
        <v>-40.733333333333327</v>
      </c>
      <c r="M139" s="9"/>
    </row>
    <row r="140" spans="1:13" hidden="1" x14ac:dyDescent="0.25">
      <c r="A140" s="9" t="s">
        <v>181</v>
      </c>
      <c r="B140" s="9">
        <v>192922321</v>
      </c>
      <c r="C140" s="9" t="s">
        <v>59</v>
      </c>
      <c r="D140" s="8" t="s">
        <v>215</v>
      </c>
      <c r="E140" s="8" t="s">
        <v>293</v>
      </c>
      <c r="F140" s="9" t="s">
        <v>43</v>
      </c>
      <c r="G140" s="11">
        <f>VLOOKUP($B140,Hoja1!$B$1:$C$262,2,0)</f>
        <v>43836</v>
      </c>
      <c r="H140" s="11">
        <v>45894</v>
      </c>
      <c r="I140" s="12">
        <v>45894.326388888891</v>
      </c>
      <c r="J140" s="12">
        <v>45894.335486111107</v>
      </c>
      <c r="K140" s="13">
        <v>-3.0999999999999996</v>
      </c>
      <c r="L140" s="14">
        <v>-18.416666666666671</v>
      </c>
      <c r="M140" s="9"/>
    </row>
    <row r="141" spans="1:13" hidden="1" x14ac:dyDescent="0.25">
      <c r="A141" s="9" t="s">
        <v>170</v>
      </c>
      <c r="B141" s="9">
        <v>201626455</v>
      </c>
      <c r="C141" s="9" t="s">
        <v>59</v>
      </c>
      <c r="D141" s="8" t="s">
        <v>215</v>
      </c>
      <c r="E141" s="8" t="s">
        <v>238</v>
      </c>
      <c r="F141" s="9" t="s">
        <v>44</v>
      </c>
      <c r="G141" s="11">
        <f>VLOOKUP($B141,Hoja1!$B$1:$C$262,2,0)</f>
        <v>44676</v>
      </c>
      <c r="H141" s="11">
        <v>45877</v>
      </c>
      <c r="I141" s="12">
        <v>45877.326388888891</v>
      </c>
      <c r="J141" s="12">
        <v>45877.335451388892</v>
      </c>
      <c r="K141" s="13">
        <v>-3.0500000000000007</v>
      </c>
      <c r="L141" s="14">
        <v>-10.56666666666667</v>
      </c>
      <c r="M141" s="9"/>
    </row>
    <row r="142" spans="1:13" hidden="1" x14ac:dyDescent="0.25">
      <c r="A142" s="9" t="s">
        <v>153</v>
      </c>
      <c r="B142" s="9">
        <v>141944037</v>
      </c>
      <c r="C142" s="9" t="s">
        <v>57</v>
      </c>
      <c r="D142" s="8" t="s">
        <v>215</v>
      </c>
      <c r="E142" s="8" t="s">
        <v>232</v>
      </c>
      <c r="F142" s="9" t="s">
        <v>43</v>
      </c>
      <c r="G142" s="11">
        <f>VLOOKUP($B142,Hoja1!$B$1:$C$262,2,0)</f>
        <v>43747</v>
      </c>
      <c r="H142" s="11">
        <v>45892</v>
      </c>
      <c r="I142" s="12">
        <v>45892.291666666657</v>
      </c>
      <c r="J142" s="12">
        <v>45892.300671296303</v>
      </c>
      <c r="K142" s="13">
        <v>-2.9666666666666703</v>
      </c>
      <c r="L142" s="14">
        <v>-13.7</v>
      </c>
      <c r="M142" s="9"/>
    </row>
    <row r="143" spans="1:13" hidden="1" x14ac:dyDescent="0.25">
      <c r="A143" s="9" t="s">
        <v>183</v>
      </c>
      <c r="B143" s="9">
        <v>204332444</v>
      </c>
      <c r="C143" s="9" t="s">
        <v>59</v>
      </c>
      <c r="D143" s="8" t="s">
        <v>215</v>
      </c>
      <c r="E143" s="8" t="s">
        <v>236</v>
      </c>
      <c r="F143" s="9" t="s">
        <v>43</v>
      </c>
      <c r="G143" s="11">
        <f>VLOOKUP($B143,Hoja1!$B$1:$C$262,2,0)</f>
        <v>45754</v>
      </c>
      <c r="H143" s="11">
        <v>45896</v>
      </c>
      <c r="I143" s="12">
        <v>45896.326388888891</v>
      </c>
      <c r="J143" s="12">
        <v>45896.335381944453</v>
      </c>
      <c r="K143" s="13">
        <v>-2.9499999999999993</v>
      </c>
      <c r="L143" s="14">
        <v>-33.15</v>
      </c>
      <c r="M143" s="9"/>
    </row>
    <row r="144" spans="1:13" hidden="1" x14ac:dyDescent="0.25">
      <c r="A144" s="9" t="s">
        <v>130</v>
      </c>
      <c r="B144" s="9">
        <v>221931599</v>
      </c>
      <c r="C144" s="9" t="s">
        <v>190</v>
      </c>
      <c r="D144" s="8" t="s">
        <v>224</v>
      </c>
      <c r="E144" s="8" t="s">
        <v>223</v>
      </c>
      <c r="F144" s="9" t="s">
        <v>43</v>
      </c>
      <c r="G144" s="11">
        <f>VLOOKUP($B144,Hoja1!$B$1:$C$262,2,0)</f>
        <v>45901</v>
      </c>
      <c r="H144" s="11">
        <v>45902</v>
      </c>
      <c r="I144" s="12">
        <v>45902.326388888891</v>
      </c>
      <c r="J144" s="12">
        <v>45902.335324074083</v>
      </c>
      <c r="K144" s="13">
        <v>-2.8666666666666707</v>
      </c>
      <c r="L144" s="14">
        <v>-12.866666666666671</v>
      </c>
      <c r="M144" s="9"/>
    </row>
    <row r="145" spans="1:13" hidden="1" x14ac:dyDescent="0.25">
      <c r="A145" s="9" t="s">
        <v>153</v>
      </c>
      <c r="B145" s="9">
        <v>141944037</v>
      </c>
      <c r="C145" s="9" t="s">
        <v>57</v>
      </c>
      <c r="D145" s="8" t="s">
        <v>215</v>
      </c>
      <c r="E145" s="8" t="s">
        <v>232</v>
      </c>
      <c r="F145" s="9" t="s">
        <v>43</v>
      </c>
      <c r="G145" s="11">
        <f>VLOOKUP($B145,Hoja1!$B$1:$C$262,2,0)</f>
        <v>43747</v>
      </c>
      <c r="H145" s="11">
        <v>45903</v>
      </c>
      <c r="I145" s="12">
        <v>45903.326388888891</v>
      </c>
      <c r="J145" s="12">
        <v>45903.335324074083</v>
      </c>
      <c r="K145" s="13">
        <v>-2.8666666666666707</v>
      </c>
      <c r="L145" s="14">
        <v>-13.41666666666667</v>
      </c>
      <c r="M145" s="9"/>
    </row>
    <row r="146" spans="1:13" hidden="1" x14ac:dyDescent="0.25">
      <c r="A146" s="9" t="s">
        <v>183</v>
      </c>
      <c r="B146" s="9">
        <v>204332444</v>
      </c>
      <c r="C146" s="9" t="s">
        <v>59</v>
      </c>
      <c r="D146" s="8" t="s">
        <v>215</v>
      </c>
      <c r="E146" s="8" t="s">
        <v>236</v>
      </c>
      <c r="F146" s="9" t="s">
        <v>43</v>
      </c>
      <c r="G146" s="11">
        <f>VLOOKUP($B146,Hoja1!$B$1:$C$262,2,0)</f>
        <v>45754</v>
      </c>
      <c r="H146" s="11">
        <v>45901</v>
      </c>
      <c r="I146" s="12">
        <v>45901.326388888891</v>
      </c>
      <c r="J146" s="12">
        <v>45901.335289351853</v>
      </c>
      <c r="K146" s="13">
        <v>-2.81666666666667</v>
      </c>
      <c r="L146" s="14">
        <v>-29.1</v>
      </c>
      <c r="M146" s="9"/>
    </row>
    <row r="147" spans="1:13" hidden="1" x14ac:dyDescent="0.25">
      <c r="A147" s="9" t="s">
        <v>39</v>
      </c>
      <c r="B147" s="9">
        <v>205808078</v>
      </c>
      <c r="C147" s="9" t="s">
        <v>59</v>
      </c>
      <c r="D147" s="8" t="s">
        <v>215</v>
      </c>
      <c r="E147" s="8" t="s">
        <v>293</v>
      </c>
      <c r="F147" s="9" t="s">
        <v>44</v>
      </c>
      <c r="G147" s="11">
        <f>VLOOKUP($B147,Hoja1!$B$1:$C$262,2,0)</f>
        <v>44718</v>
      </c>
      <c r="H147" s="11">
        <v>45889</v>
      </c>
      <c r="I147" s="12">
        <v>45889.326388888891</v>
      </c>
      <c r="J147" s="12">
        <v>45889.335289351853</v>
      </c>
      <c r="K147" s="13">
        <v>-2.81666666666667</v>
      </c>
      <c r="L147" s="14">
        <v>-21.983333333333331</v>
      </c>
      <c r="M147" s="9"/>
    </row>
    <row r="148" spans="1:13" hidden="1" x14ac:dyDescent="0.25">
      <c r="A148" s="9" t="s">
        <v>183</v>
      </c>
      <c r="B148" s="9">
        <v>204332444</v>
      </c>
      <c r="C148" s="9" t="s">
        <v>59</v>
      </c>
      <c r="D148" s="8" t="s">
        <v>215</v>
      </c>
      <c r="E148" s="8" t="s">
        <v>236</v>
      </c>
      <c r="F148" s="9" t="s">
        <v>43</v>
      </c>
      <c r="G148" s="11">
        <f>VLOOKUP($B148,Hoja1!$B$1:$C$262,2,0)</f>
        <v>45754</v>
      </c>
      <c r="H148" s="11">
        <v>45891</v>
      </c>
      <c r="I148" s="12">
        <v>45891.326388888891</v>
      </c>
      <c r="J148" s="12">
        <v>45891.335277777784</v>
      </c>
      <c r="K148" s="13">
        <v>-2.8000000000000007</v>
      </c>
      <c r="L148" s="14">
        <v>-25.333333333333329</v>
      </c>
      <c r="M148" s="9"/>
    </row>
    <row r="149" spans="1:13" hidden="1" x14ac:dyDescent="0.25">
      <c r="A149" s="9" t="s">
        <v>35</v>
      </c>
      <c r="B149" s="9">
        <v>215309533</v>
      </c>
      <c r="C149" s="9" t="s">
        <v>59</v>
      </c>
      <c r="D149" s="8" t="s">
        <v>215</v>
      </c>
      <c r="E149" s="8" t="s">
        <v>266</v>
      </c>
      <c r="F149" s="9" t="s">
        <v>44</v>
      </c>
      <c r="G149" s="11">
        <f>VLOOKUP($B149,Hoja1!$B$1:$C$262,2,0)</f>
        <v>44718</v>
      </c>
      <c r="H149" s="11">
        <v>45877</v>
      </c>
      <c r="I149" s="12">
        <v>45877.326388888891</v>
      </c>
      <c r="J149" s="12">
        <v>45877.33520833333</v>
      </c>
      <c r="K149" s="13">
        <v>-2.6999999999999993</v>
      </c>
      <c r="L149" s="14">
        <v>-21.15</v>
      </c>
      <c r="M149" s="9"/>
    </row>
    <row r="150" spans="1:13" hidden="1" x14ac:dyDescent="0.25">
      <c r="A150" s="9" t="s">
        <v>146</v>
      </c>
      <c r="B150" s="9">
        <v>185122905</v>
      </c>
      <c r="C150" s="9" t="s">
        <v>57</v>
      </c>
      <c r="D150" s="8" t="s">
        <v>215</v>
      </c>
      <c r="E150" s="8" t="s">
        <v>232</v>
      </c>
      <c r="F150" s="9" t="s">
        <v>43</v>
      </c>
      <c r="G150" s="11">
        <f>VLOOKUP($B150,Hoja1!$B$1:$C$262,2,0)</f>
        <v>45670</v>
      </c>
      <c r="H150" s="11">
        <v>45890</v>
      </c>
      <c r="I150" s="12">
        <v>45890.326388888891</v>
      </c>
      <c r="J150" s="12">
        <v>45890.335069444453</v>
      </c>
      <c r="K150" s="13">
        <v>-2.5</v>
      </c>
      <c r="L150" s="14">
        <v>-111.3333333333333</v>
      </c>
      <c r="M150" s="9"/>
    </row>
    <row r="151" spans="1:13" hidden="1" x14ac:dyDescent="0.25">
      <c r="A151" s="9" t="s">
        <v>121</v>
      </c>
      <c r="B151" s="9">
        <v>211506504</v>
      </c>
      <c r="C151" s="9" t="s">
        <v>60</v>
      </c>
      <c r="D151" s="8" t="s">
        <v>215</v>
      </c>
      <c r="E151" s="8" t="s">
        <v>220</v>
      </c>
      <c r="F151" s="9" t="s">
        <v>43</v>
      </c>
      <c r="G151" s="11">
        <f>VLOOKUP($B151,Hoja1!$B$1:$C$262,2,0)</f>
        <v>45691</v>
      </c>
      <c r="H151" s="11">
        <v>45902</v>
      </c>
      <c r="I151" s="12">
        <v>45902.326388888891</v>
      </c>
      <c r="J151" s="12">
        <v>45902.335046296299</v>
      </c>
      <c r="K151" s="13">
        <v>-2.4666666666666703</v>
      </c>
      <c r="L151" s="14">
        <v>-10.55</v>
      </c>
      <c r="M151" s="9"/>
    </row>
    <row r="152" spans="1:13" hidden="1" x14ac:dyDescent="0.25">
      <c r="A152" s="9" t="s">
        <v>159</v>
      </c>
      <c r="B152" s="9">
        <v>159232301</v>
      </c>
      <c r="C152" s="9" t="s">
        <v>57</v>
      </c>
      <c r="D152" s="8" t="s">
        <v>215</v>
      </c>
      <c r="E152" s="8" t="s">
        <v>214</v>
      </c>
      <c r="F152" s="9" t="s">
        <v>44</v>
      </c>
      <c r="G152" s="11">
        <f>VLOOKUP($B152,Hoja1!$B$1:$C$262,2,0)</f>
        <v>45180</v>
      </c>
      <c r="H152" s="11">
        <v>45880</v>
      </c>
      <c r="I152" s="12">
        <v>45880.326388888891</v>
      </c>
      <c r="J152" s="12">
        <v>45880.335011574083</v>
      </c>
      <c r="K152" s="13">
        <v>-2.4166666666666696</v>
      </c>
      <c r="L152" s="14">
        <v>-44.233333333333327</v>
      </c>
      <c r="M152" s="9"/>
    </row>
    <row r="153" spans="1:13" hidden="1" x14ac:dyDescent="0.25">
      <c r="A153" s="9" t="s">
        <v>142</v>
      </c>
      <c r="B153" s="9">
        <v>201913616</v>
      </c>
      <c r="C153" s="9" t="s">
        <v>59</v>
      </c>
      <c r="D153" s="8" t="s">
        <v>215</v>
      </c>
      <c r="E153" s="8" t="s">
        <v>266</v>
      </c>
      <c r="F153" s="9" t="s">
        <v>43</v>
      </c>
      <c r="G153" s="11">
        <f>VLOOKUP($B153,Hoja1!$B$1:$C$262,2,0)</f>
        <v>44593</v>
      </c>
      <c r="H153" s="11">
        <v>45898</v>
      </c>
      <c r="I153" s="12">
        <v>45898.326388888891</v>
      </c>
      <c r="J153" s="12">
        <v>45898.334965277783</v>
      </c>
      <c r="K153" s="13">
        <v>-2.3499999999999996</v>
      </c>
      <c r="L153" s="14">
        <v>-20.2</v>
      </c>
      <c r="M153" s="9"/>
    </row>
    <row r="154" spans="1:13" hidden="1" x14ac:dyDescent="0.25">
      <c r="A154" s="9" t="s">
        <v>182</v>
      </c>
      <c r="B154" s="9">
        <v>269270403</v>
      </c>
      <c r="C154" s="9" t="s">
        <v>59</v>
      </c>
      <c r="D154" s="8" t="s">
        <v>215</v>
      </c>
      <c r="E154" s="8" t="s">
        <v>236</v>
      </c>
      <c r="F154" s="9" t="s">
        <v>44</v>
      </c>
      <c r="G154" s="11">
        <f>VLOOKUP($B154,Hoja1!$B$1:$C$262,2,0)</f>
        <v>43655</v>
      </c>
      <c r="H154" s="11">
        <v>45883</v>
      </c>
      <c r="I154" s="12">
        <v>45883.326388888891</v>
      </c>
      <c r="J154" s="12">
        <v>45883.334965277783</v>
      </c>
      <c r="K154" s="13">
        <v>-2.3499999999999996</v>
      </c>
      <c r="L154" s="14">
        <v>-18.55</v>
      </c>
      <c r="M154" s="9"/>
    </row>
    <row r="155" spans="1:13" hidden="1" x14ac:dyDescent="0.25">
      <c r="A155" s="9" t="s">
        <v>133</v>
      </c>
      <c r="B155" s="9">
        <v>265429181</v>
      </c>
      <c r="C155" s="9" t="s">
        <v>59</v>
      </c>
      <c r="D155" s="8" t="s">
        <v>215</v>
      </c>
      <c r="E155" s="8" t="s">
        <v>229</v>
      </c>
      <c r="F155" s="9" t="s">
        <v>43</v>
      </c>
      <c r="G155" s="11">
        <f>VLOOKUP($B155,Hoja1!$B$1:$C$262,2,0)</f>
        <v>45726</v>
      </c>
      <c r="H155" s="11">
        <v>45890</v>
      </c>
      <c r="I155" s="12">
        <v>45890.326388888891</v>
      </c>
      <c r="J155" s="12">
        <v>45890.33494212963</v>
      </c>
      <c r="K155" s="13">
        <v>-2.31666666666667</v>
      </c>
      <c r="L155" s="14">
        <v>-23.883333333333329</v>
      </c>
      <c r="M155" s="9"/>
    </row>
    <row r="156" spans="1:13" hidden="1" x14ac:dyDescent="0.25">
      <c r="A156" s="9" t="s">
        <v>134</v>
      </c>
      <c r="B156" s="9">
        <v>186828755</v>
      </c>
      <c r="C156" s="9" t="s">
        <v>59</v>
      </c>
      <c r="D156" s="8" t="s">
        <v>215</v>
      </c>
      <c r="E156" s="8" t="s">
        <v>229</v>
      </c>
      <c r="F156" s="9" t="s">
        <v>44</v>
      </c>
      <c r="G156" s="11">
        <f>VLOOKUP($B156,Hoja1!$B$1:$C$262,2,0)</f>
        <v>45726</v>
      </c>
      <c r="H156" s="11">
        <v>45889</v>
      </c>
      <c r="I156" s="12">
        <v>45889.326388888891</v>
      </c>
      <c r="J156" s="12">
        <v>45889.33488425926</v>
      </c>
      <c r="K156" s="13">
        <v>-2.2333333333333307</v>
      </c>
      <c r="L156" s="14">
        <v>-22.116666666666671</v>
      </c>
      <c r="M156" s="9"/>
    </row>
    <row r="157" spans="1:13" hidden="1" x14ac:dyDescent="0.25">
      <c r="A157" s="9" t="s">
        <v>181</v>
      </c>
      <c r="B157" s="9">
        <v>192922321</v>
      </c>
      <c r="C157" s="9" t="s">
        <v>59</v>
      </c>
      <c r="D157" s="8" t="s">
        <v>215</v>
      </c>
      <c r="E157" s="8" t="s">
        <v>293</v>
      </c>
      <c r="F157" s="9" t="s">
        <v>43</v>
      </c>
      <c r="G157" s="11">
        <f>VLOOKUP($B157,Hoja1!$B$1:$C$262,2,0)</f>
        <v>43836</v>
      </c>
      <c r="H157" s="11">
        <v>45890</v>
      </c>
      <c r="I157" s="12">
        <v>45890.326388888891</v>
      </c>
      <c r="J157" s="12">
        <v>45890.334872685176</v>
      </c>
      <c r="K157" s="13">
        <v>-2.2166666666666703</v>
      </c>
      <c r="L157" s="14">
        <v>-11.08333333333333</v>
      </c>
      <c r="M157" s="9"/>
    </row>
    <row r="158" spans="1:13" hidden="1" x14ac:dyDescent="0.25">
      <c r="A158" s="9" t="s">
        <v>180</v>
      </c>
      <c r="B158" s="9">
        <v>113340460</v>
      </c>
      <c r="C158" s="9" t="s">
        <v>57</v>
      </c>
      <c r="D158" s="8" t="s">
        <v>215</v>
      </c>
      <c r="E158" s="8" t="s">
        <v>276</v>
      </c>
      <c r="F158" s="9" t="s">
        <v>43</v>
      </c>
      <c r="G158" s="11">
        <f>VLOOKUP($B158,Hoja1!$B$1:$C$262,2,0)</f>
        <v>41219</v>
      </c>
      <c r="H158" s="11">
        <v>45898</v>
      </c>
      <c r="I158" s="12">
        <v>45898.239583333343</v>
      </c>
      <c r="J158" s="12">
        <v>45898.248055555552</v>
      </c>
      <c r="K158" s="13">
        <v>-2.1999999999999993</v>
      </c>
      <c r="L158" s="14">
        <v>-105.55</v>
      </c>
      <c r="M158" s="9"/>
    </row>
    <row r="159" spans="1:13" hidden="1" x14ac:dyDescent="0.25">
      <c r="A159" s="9" t="s">
        <v>142</v>
      </c>
      <c r="B159" s="9">
        <v>201913616</v>
      </c>
      <c r="C159" s="9" t="s">
        <v>59</v>
      </c>
      <c r="D159" s="8" t="s">
        <v>215</v>
      </c>
      <c r="E159" s="8" t="s">
        <v>266</v>
      </c>
      <c r="F159" s="9" t="s">
        <v>43</v>
      </c>
      <c r="G159" s="11">
        <f>VLOOKUP($B159,Hoja1!$B$1:$C$262,2,0)</f>
        <v>44593</v>
      </c>
      <c r="H159" s="11">
        <v>45897</v>
      </c>
      <c r="I159" s="12">
        <v>45897.326388888891</v>
      </c>
      <c r="J159" s="12">
        <v>45897.334837962961</v>
      </c>
      <c r="K159" s="13">
        <v>-2.1666666666666696</v>
      </c>
      <c r="L159" s="14">
        <v>-19.8</v>
      </c>
      <c r="M159" s="9"/>
    </row>
    <row r="160" spans="1:13" hidden="1" x14ac:dyDescent="0.25">
      <c r="A160" s="9" t="s">
        <v>137</v>
      </c>
      <c r="B160" s="9">
        <v>218435033</v>
      </c>
      <c r="C160" s="9" t="s">
        <v>59</v>
      </c>
      <c r="D160" s="8" t="s">
        <v>215</v>
      </c>
      <c r="E160" s="8" t="s">
        <v>242</v>
      </c>
      <c r="F160" s="9" t="s">
        <v>43</v>
      </c>
      <c r="G160" s="11">
        <f>VLOOKUP($B160,Hoja1!$B$1:$C$262,2,0)</f>
        <v>45845</v>
      </c>
      <c r="H160" s="11">
        <v>45890</v>
      </c>
      <c r="I160" s="12">
        <v>45890.326388888891</v>
      </c>
      <c r="J160" s="12">
        <v>45890.334803240738</v>
      </c>
      <c r="K160" s="13">
        <v>-2.1166666666666707</v>
      </c>
      <c r="L160" s="14">
        <v>-204.45</v>
      </c>
      <c r="M160" s="9"/>
    </row>
    <row r="161" spans="1:13" hidden="1" x14ac:dyDescent="0.25">
      <c r="A161" s="9" t="s">
        <v>156</v>
      </c>
      <c r="B161" s="9">
        <v>207617652</v>
      </c>
      <c r="C161" s="9" t="s">
        <v>192</v>
      </c>
      <c r="D161" s="8" t="s">
        <v>215</v>
      </c>
      <c r="E161" s="8" t="s">
        <v>226</v>
      </c>
      <c r="F161" s="9" t="s">
        <v>44</v>
      </c>
      <c r="G161" s="11">
        <f>VLOOKUP($B161,Hoja1!$B$1:$C$262,2,0)</f>
        <v>45824</v>
      </c>
      <c r="H161" s="11">
        <v>45877</v>
      </c>
      <c r="I161" s="12">
        <v>45877.326388888891</v>
      </c>
      <c r="J161" s="12">
        <v>45877.334768518522</v>
      </c>
      <c r="K161" s="13">
        <v>-2.06666666666667</v>
      </c>
      <c r="L161" s="14">
        <v>-11.41666666666667</v>
      </c>
      <c r="M161" s="9"/>
    </row>
    <row r="162" spans="1:13" hidden="1" x14ac:dyDescent="0.25">
      <c r="A162" s="9" t="s">
        <v>124</v>
      </c>
      <c r="B162" s="9">
        <v>207290149</v>
      </c>
      <c r="C162" s="9" t="s">
        <v>58</v>
      </c>
      <c r="D162" s="8" t="s">
        <v>215</v>
      </c>
      <c r="E162" s="8" t="s">
        <v>233</v>
      </c>
      <c r="F162" s="9" t="s">
        <v>44</v>
      </c>
      <c r="G162" s="11">
        <f>VLOOKUP($B162,Hoja1!$B$1:$C$262,2,0)</f>
        <v>44348</v>
      </c>
      <c r="H162" s="11">
        <v>45882</v>
      </c>
      <c r="I162" s="12">
        <v>45882.326388888891</v>
      </c>
      <c r="J162" s="12">
        <v>45882.334664351853</v>
      </c>
      <c r="K162" s="13">
        <v>-1.9166666666666696</v>
      </c>
      <c r="L162" s="14">
        <v>-11.06666666666667</v>
      </c>
      <c r="M162" s="9"/>
    </row>
    <row r="163" spans="1:13" hidden="1" x14ac:dyDescent="0.25">
      <c r="A163" s="9" t="s">
        <v>35</v>
      </c>
      <c r="B163" s="9">
        <v>215309533</v>
      </c>
      <c r="C163" s="9" t="s">
        <v>59</v>
      </c>
      <c r="D163" s="8" t="s">
        <v>215</v>
      </c>
      <c r="E163" s="8" t="s">
        <v>266</v>
      </c>
      <c r="F163" s="9" t="s">
        <v>43</v>
      </c>
      <c r="G163" s="11">
        <f>VLOOKUP($B163,Hoja1!$B$1:$C$262,2,0)</f>
        <v>44718</v>
      </c>
      <c r="H163" s="11">
        <v>45897</v>
      </c>
      <c r="I163" s="12">
        <v>45897.326388888891</v>
      </c>
      <c r="J163" s="12">
        <v>45897.334629629629</v>
      </c>
      <c r="K163" s="13">
        <v>-1.8666666666666707</v>
      </c>
      <c r="L163" s="14">
        <v>-20.5</v>
      </c>
      <c r="M163" s="9"/>
    </row>
    <row r="164" spans="1:13" hidden="1" x14ac:dyDescent="0.25">
      <c r="A164" s="9" t="s">
        <v>122</v>
      </c>
      <c r="B164" s="9">
        <v>186242505</v>
      </c>
      <c r="C164" s="9" t="s">
        <v>60</v>
      </c>
      <c r="D164" s="8" t="s">
        <v>215</v>
      </c>
      <c r="E164" s="8" t="s">
        <v>248</v>
      </c>
      <c r="F164" s="9" t="s">
        <v>43</v>
      </c>
      <c r="G164" s="11">
        <f>VLOOKUP($B164,Hoja1!$B$1:$C$262,2,0)</f>
        <v>45705</v>
      </c>
      <c r="H164" s="11">
        <v>45890</v>
      </c>
      <c r="I164" s="12">
        <v>45890.326388888891</v>
      </c>
      <c r="J164" s="12">
        <v>45890.334560185183</v>
      </c>
      <c r="K164" s="13">
        <v>-1.7666666666666693</v>
      </c>
      <c r="L164" s="14">
        <v>-11.06666666666667</v>
      </c>
      <c r="M164" s="9"/>
    </row>
    <row r="165" spans="1:13" hidden="1" x14ac:dyDescent="0.25">
      <c r="A165" s="9" t="s">
        <v>157</v>
      </c>
      <c r="B165" s="9">
        <v>172573738</v>
      </c>
      <c r="C165" s="9" t="s">
        <v>57</v>
      </c>
      <c r="D165" s="8" t="s">
        <v>215</v>
      </c>
      <c r="E165" s="8" t="s">
        <v>214</v>
      </c>
      <c r="F165" s="9" t="s">
        <v>43</v>
      </c>
      <c r="G165" s="11">
        <f>VLOOKUP($B165,Hoja1!$B$1:$C$262,2,0)</f>
        <v>42530</v>
      </c>
      <c r="H165" s="11">
        <v>45904</v>
      </c>
      <c r="I165" s="12">
        <v>45904.326388888891</v>
      </c>
      <c r="J165" s="12">
        <v>45904.334537037037</v>
      </c>
      <c r="K165" s="13">
        <v>-1.7333333333333307</v>
      </c>
      <c r="L165" s="14">
        <v>-29.833333333333329</v>
      </c>
      <c r="M165" s="9"/>
    </row>
    <row r="166" spans="1:13" hidden="1" x14ac:dyDescent="0.25">
      <c r="A166" s="9" t="s">
        <v>35</v>
      </c>
      <c r="B166" s="9">
        <v>215309533</v>
      </c>
      <c r="C166" s="9" t="s">
        <v>59</v>
      </c>
      <c r="D166" s="8" t="s">
        <v>215</v>
      </c>
      <c r="E166" s="8" t="s">
        <v>266</v>
      </c>
      <c r="F166" s="9" t="s">
        <v>43</v>
      </c>
      <c r="G166" s="11">
        <f>VLOOKUP($B166,Hoja1!$B$1:$C$262,2,0)</f>
        <v>44718</v>
      </c>
      <c r="H166" s="11">
        <v>45902</v>
      </c>
      <c r="I166" s="12">
        <v>45902.326388888891</v>
      </c>
      <c r="J166" s="12">
        <v>45902.334513888891</v>
      </c>
      <c r="K166" s="13">
        <v>-1.6999999999999993</v>
      </c>
      <c r="L166" s="14">
        <v>-17.8</v>
      </c>
      <c r="M166" s="9"/>
    </row>
    <row r="167" spans="1:13" hidden="1" x14ac:dyDescent="0.25">
      <c r="A167" s="9" t="s">
        <v>160</v>
      </c>
      <c r="B167" s="9">
        <v>195636214</v>
      </c>
      <c r="C167" s="9" t="s">
        <v>57</v>
      </c>
      <c r="D167" s="8" t="s">
        <v>215</v>
      </c>
      <c r="E167" s="8" t="s">
        <v>214</v>
      </c>
      <c r="F167" s="9" t="s">
        <v>43</v>
      </c>
      <c r="G167" s="11">
        <f>VLOOKUP($B167,Hoja1!$B$1:$C$262,2,0)</f>
        <v>44858</v>
      </c>
      <c r="H167" s="11">
        <v>45891</v>
      </c>
      <c r="I167" s="12">
        <v>45891.326388888891</v>
      </c>
      <c r="J167" s="12">
        <v>45891.334467592591</v>
      </c>
      <c r="K167" s="13">
        <v>-1.6333333333333293</v>
      </c>
      <c r="L167" s="14">
        <v>-11.41666666666667</v>
      </c>
      <c r="M167" s="9"/>
    </row>
    <row r="168" spans="1:13" hidden="1" x14ac:dyDescent="0.25">
      <c r="A168" s="9" t="s">
        <v>153</v>
      </c>
      <c r="B168" s="9">
        <v>141944037</v>
      </c>
      <c r="C168" s="9" t="s">
        <v>57</v>
      </c>
      <c r="D168" s="8" t="s">
        <v>215</v>
      </c>
      <c r="E168" s="8" t="s">
        <v>232</v>
      </c>
      <c r="F168" s="9" t="s">
        <v>43</v>
      </c>
      <c r="G168" s="11">
        <f>VLOOKUP($B168,Hoja1!$B$1:$C$262,2,0)</f>
        <v>43747</v>
      </c>
      <c r="H168" s="11">
        <v>45891</v>
      </c>
      <c r="I168" s="12">
        <v>45891.326388888891</v>
      </c>
      <c r="J168" s="12">
        <v>45891.334456018521</v>
      </c>
      <c r="K168" s="13">
        <v>-1.6166666666666707</v>
      </c>
      <c r="L168" s="14">
        <v>-13.1</v>
      </c>
      <c r="M168" s="9"/>
    </row>
    <row r="169" spans="1:13" hidden="1" x14ac:dyDescent="0.25">
      <c r="A169" s="9" t="s">
        <v>142</v>
      </c>
      <c r="B169" s="9">
        <v>201913616</v>
      </c>
      <c r="C169" s="9" t="s">
        <v>59</v>
      </c>
      <c r="D169" s="8" t="s">
        <v>215</v>
      </c>
      <c r="E169" s="8" t="s">
        <v>266</v>
      </c>
      <c r="F169" s="9" t="s">
        <v>44</v>
      </c>
      <c r="G169" s="11">
        <f>VLOOKUP($B169,Hoja1!$B$1:$C$262,2,0)</f>
        <v>44593</v>
      </c>
      <c r="H169" s="11">
        <v>45887</v>
      </c>
      <c r="I169" s="12">
        <v>45887.326388888891</v>
      </c>
      <c r="J169" s="12">
        <v>45887.334340277783</v>
      </c>
      <c r="K169" s="13">
        <v>-1.4499999999999993</v>
      </c>
      <c r="L169" s="14">
        <v>-16.466666666666669</v>
      </c>
      <c r="M169" s="9"/>
    </row>
    <row r="170" spans="1:13" hidden="1" x14ac:dyDescent="0.25">
      <c r="A170" s="9" t="s">
        <v>185</v>
      </c>
      <c r="B170" s="9">
        <v>205751696</v>
      </c>
      <c r="C170" s="9" t="s">
        <v>59</v>
      </c>
      <c r="D170" s="8" t="s">
        <v>215</v>
      </c>
      <c r="E170" s="8" t="s">
        <v>236</v>
      </c>
      <c r="F170" s="9" t="s">
        <v>43</v>
      </c>
      <c r="G170" s="11">
        <f>VLOOKUP($B170,Hoja1!$B$1:$C$262,2,0)</f>
        <v>45880</v>
      </c>
      <c r="H170" s="11">
        <v>45898</v>
      </c>
      <c r="I170" s="12">
        <v>45898.326388888891</v>
      </c>
      <c r="J170" s="12">
        <v>45898.334317129629</v>
      </c>
      <c r="K170" s="13">
        <v>-1.4166666666666696</v>
      </c>
      <c r="L170" s="14">
        <v>-203.93333333333331</v>
      </c>
      <c r="M170" s="9"/>
    </row>
    <row r="171" spans="1:13" hidden="1" x14ac:dyDescent="0.25">
      <c r="A171" s="9" t="s">
        <v>141</v>
      </c>
      <c r="B171" s="9">
        <v>200432525</v>
      </c>
      <c r="C171" s="9" t="s">
        <v>59</v>
      </c>
      <c r="D171" s="8" t="s">
        <v>215</v>
      </c>
      <c r="E171" s="8" t="s">
        <v>266</v>
      </c>
      <c r="F171" s="9" t="s">
        <v>43</v>
      </c>
      <c r="G171" s="11">
        <f>VLOOKUP($B171,Hoja1!$B$1:$C$262,2,0)</f>
        <v>45782</v>
      </c>
      <c r="H171" s="11">
        <v>45895</v>
      </c>
      <c r="I171" s="12">
        <v>45895.326388888891</v>
      </c>
      <c r="J171" s="12">
        <v>45895.334317129629</v>
      </c>
      <c r="K171" s="13">
        <v>-1.4166666666666696</v>
      </c>
      <c r="L171" s="14">
        <v>-12.06666666666667</v>
      </c>
      <c r="M171" s="9"/>
    </row>
    <row r="172" spans="1:13" hidden="1" x14ac:dyDescent="0.25">
      <c r="A172" s="9" t="s">
        <v>165</v>
      </c>
      <c r="B172" s="9">
        <v>154731989</v>
      </c>
      <c r="C172" s="9" t="s">
        <v>57</v>
      </c>
      <c r="D172" s="8" t="s">
        <v>215</v>
      </c>
      <c r="E172" s="8" t="s">
        <v>214</v>
      </c>
      <c r="F172" s="9" t="s">
        <v>44</v>
      </c>
      <c r="G172" s="11">
        <f>VLOOKUP($B172,Hoja1!$B$1:$C$262,2,0)</f>
        <v>45138</v>
      </c>
      <c r="H172" s="11">
        <v>45877</v>
      </c>
      <c r="I172" s="12">
        <v>45877.243055555547</v>
      </c>
      <c r="J172" s="12">
        <v>45877.250983796293</v>
      </c>
      <c r="K172" s="13">
        <v>-1.4166666666666696</v>
      </c>
      <c r="L172" s="14">
        <v>-172.05</v>
      </c>
      <c r="M172" s="9"/>
    </row>
    <row r="173" spans="1:13" hidden="1" x14ac:dyDescent="0.25">
      <c r="A173" s="9" t="s">
        <v>170</v>
      </c>
      <c r="B173" s="9">
        <v>201626455</v>
      </c>
      <c r="C173" s="9" t="s">
        <v>59</v>
      </c>
      <c r="D173" s="8" t="s">
        <v>215</v>
      </c>
      <c r="E173" s="8" t="s">
        <v>238</v>
      </c>
      <c r="F173" s="9" t="s">
        <v>43</v>
      </c>
      <c r="G173" s="11">
        <f>VLOOKUP($B173,Hoja1!$B$1:$C$262,2,0)</f>
        <v>44676</v>
      </c>
      <c r="H173" s="11">
        <v>45896</v>
      </c>
      <c r="I173" s="12">
        <v>45896.326388888891</v>
      </c>
      <c r="J173" s="12">
        <v>45896.334201388891</v>
      </c>
      <c r="K173" s="13">
        <v>-1.25</v>
      </c>
      <c r="L173" s="14">
        <v>-10.45</v>
      </c>
      <c r="M173" s="9"/>
    </row>
    <row r="174" spans="1:13" hidden="1" x14ac:dyDescent="0.25">
      <c r="A174" s="9" t="s">
        <v>153</v>
      </c>
      <c r="B174" s="9">
        <v>141944037</v>
      </c>
      <c r="C174" s="9" t="s">
        <v>57</v>
      </c>
      <c r="D174" s="8" t="s">
        <v>215</v>
      </c>
      <c r="E174" s="8" t="s">
        <v>232</v>
      </c>
      <c r="F174" s="9" t="s">
        <v>43</v>
      </c>
      <c r="G174" s="11">
        <f>VLOOKUP($B174,Hoja1!$B$1:$C$262,2,0)</f>
        <v>43747</v>
      </c>
      <c r="H174" s="11">
        <v>45902</v>
      </c>
      <c r="I174" s="12">
        <v>45902.326388888891</v>
      </c>
      <c r="J174" s="12">
        <v>45902.334189814806</v>
      </c>
      <c r="K174" s="13">
        <v>-1.2333333333333307</v>
      </c>
      <c r="L174" s="14">
        <v>-12.21666666666667</v>
      </c>
      <c r="M174" s="9"/>
    </row>
    <row r="175" spans="1:13" hidden="1" x14ac:dyDescent="0.25">
      <c r="A175" s="9" t="s">
        <v>42</v>
      </c>
      <c r="B175" s="9">
        <v>205804048</v>
      </c>
      <c r="C175" s="9" t="s">
        <v>58</v>
      </c>
      <c r="D175" s="8" t="s">
        <v>215</v>
      </c>
      <c r="E175" s="8" t="s">
        <v>233</v>
      </c>
      <c r="F175" s="9" t="s">
        <v>44</v>
      </c>
      <c r="G175" s="11">
        <f>VLOOKUP($B175,Hoja1!$B$1:$C$262,2,0)</f>
        <v>45264</v>
      </c>
      <c r="H175" s="11">
        <v>45876</v>
      </c>
      <c r="I175" s="12">
        <v>45876.326388888891</v>
      </c>
      <c r="J175" s="12">
        <v>45876.334108796298</v>
      </c>
      <c r="K175" s="13">
        <v>-1.1166666666666707</v>
      </c>
      <c r="L175" s="14">
        <v>-84.2</v>
      </c>
      <c r="M175" s="9"/>
    </row>
    <row r="176" spans="1:13" hidden="1" x14ac:dyDescent="0.25">
      <c r="A176" s="9" t="s">
        <v>156</v>
      </c>
      <c r="B176" s="9">
        <v>207617652</v>
      </c>
      <c r="C176" s="9" t="s">
        <v>192</v>
      </c>
      <c r="D176" s="8" t="s">
        <v>215</v>
      </c>
      <c r="E176" s="8" t="s">
        <v>226</v>
      </c>
      <c r="F176" s="9" t="s">
        <v>44</v>
      </c>
      <c r="G176" s="11">
        <f>VLOOKUP($B176,Hoja1!$B$1:$C$262,2,0)</f>
        <v>45824</v>
      </c>
      <c r="H176" s="11">
        <v>45887</v>
      </c>
      <c r="I176" s="12">
        <v>45887.326388888891</v>
      </c>
      <c r="J176" s="12">
        <v>45887.334085648137</v>
      </c>
      <c r="K176" s="13">
        <v>-1.0833333333333304</v>
      </c>
      <c r="L176" s="14">
        <v>-10.8</v>
      </c>
      <c r="M176" s="9"/>
    </row>
    <row r="177" spans="1:13" hidden="1" x14ac:dyDescent="0.25">
      <c r="A177" s="9" t="s">
        <v>119</v>
      </c>
      <c r="B177" s="9">
        <v>261696436</v>
      </c>
      <c r="C177" s="9" t="s">
        <v>57</v>
      </c>
      <c r="D177" s="8" t="s">
        <v>215</v>
      </c>
      <c r="E177" s="8" t="s">
        <v>378</v>
      </c>
      <c r="F177" s="9" t="s">
        <v>44</v>
      </c>
      <c r="G177" s="11">
        <f>VLOOKUP($B177,Hoja1!$B$1:$C$262,2,0)</f>
        <v>44236</v>
      </c>
      <c r="H177" s="11">
        <v>45880</v>
      </c>
      <c r="I177" s="12">
        <v>45880.326388888891</v>
      </c>
      <c r="J177" s="12">
        <v>45880.334085648137</v>
      </c>
      <c r="K177" s="13">
        <v>-1.0833333333333304</v>
      </c>
      <c r="L177" s="14">
        <v>-14.71666666666667</v>
      </c>
      <c r="M177" s="9"/>
    </row>
    <row r="178" spans="1:13" hidden="1" x14ac:dyDescent="0.25">
      <c r="A178" s="9" t="s">
        <v>133</v>
      </c>
      <c r="B178" s="9">
        <v>265429181</v>
      </c>
      <c r="C178" s="9" t="s">
        <v>59</v>
      </c>
      <c r="D178" s="8" t="s">
        <v>215</v>
      </c>
      <c r="E178" s="8" t="s">
        <v>229</v>
      </c>
      <c r="F178" s="9" t="s">
        <v>44</v>
      </c>
      <c r="G178" s="11">
        <f>VLOOKUP($B178,Hoja1!$B$1:$C$262,2,0)</f>
        <v>45726</v>
      </c>
      <c r="H178" s="11">
        <v>45889</v>
      </c>
      <c r="I178" s="12">
        <v>45889.326388888891</v>
      </c>
      <c r="J178" s="12">
        <v>45889.334074074082</v>
      </c>
      <c r="K178" s="13">
        <v>-1.06666666666667</v>
      </c>
      <c r="L178" s="14">
        <v>-19.783333333333331</v>
      </c>
      <c r="M178" s="9"/>
    </row>
    <row r="179" spans="1:13" hidden="1" x14ac:dyDescent="0.25">
      <c r="A179" s="9" t="s">
        <v>118</v>
      </c>
      <c r="B179" s="9">
        <v>256248786</v>
      </c>
      <c r="C179" s="9" t="s">
        <v>188</v>
      </c>
      <c r="D179" s="8" t="s">
        <v>215</v>
      </c>
      <c r="E179" s="8" t="s">
        <v>250</v>
      </c>
      <c r="F179" s="9" t="s">
        <v>43</v>
      </c>
      <c r="G179" s="11">
        <f>VLOOKUP($B179,Hoja1!$B$1:$C$262,2,0)</f>
        <v>44536</v>
      </c>
      <c r="H179" s="11">
        <v>45902</v>
      </c>
      <c r="I179" s="12">
        <v>45902.458333333343</v>
      </c>
      <c r="J179" s="12">
        <v>45902.46601851852</v>
      </c>
      <c r="K179" s="13">
        <v>-1.06666666666667</v>
      </c>
      <c r="L179" s="14">
        <v>-13.766666666666669</v>
      </c>
      <c r="M179" s="9"/>
    </row>
    <row r="180" spans="1:13" hidden="1" x14ac:dyDescent="0.25">
      <c r="A180" s="9" t="s">
        <v>132</v>
      </c>
      <c r="B180" s="9">
        <v>194995903</v>
      </c>
      <c r="C180" s="9" t="s">
        <v>59</v>
      </c>
      <c r="D180" s="8" t="s">
        <v>215</v>
      </c>
      <c r="E180" s="8" t="s">
        <v>229</v>
      </c>
      <c r="F180" s="9" t="s">
        <v>44</v>
      </c>
      <c r="G180" s="11">
        <f>VLOOKUP($B180,Hoja1!$B$1:$C$262,2,0)</f>
        <v>44725</v>
      </c>
      <c r="H180" s="11">
        <v>45875</v>
      </c>
      <c r="I180" s="12">
        <v>45875.326388888891</v>
      </c>
      <c r="J180" s="12">
        <v>45875.334016203713</v>
      </c>
      <c r="K180" s="13">
        <v>-0.98333333333333073</v>
      </c>
      <c r="L180" s="14">
        <v>-15.016666666666669</v>
      </c>
      <c r="M180" s="9"/>
    </row>
    <row r="181" spans="1:13" hidden="1" x14ac:dyDescent="0.25">
      <c r="A181" s="9" t="s">
        <v>131</v>
      </c>
      <c r="B181" s="9">
        <v>189277555</v>
      </c>
      <c r="C181" s="9" t="s">
        <v>191</v>
      </c>
      <c r="D181" s="8" t="s">
        <v>215</v>
      </c>
      <c r="E181" s="8" t="s">
        <v>248</v>
      </c>
      <c r="F181" s="9" t="s">
        <v>43</v>
      </c>
      <c r="G181" s="11">
        <f>VLOOKUP($B181,Hoja1!$B$1:$C$262,2,0)</f>
        <v>44459</v>
      </c>
      <c r="H181" s="11">
        <v>45902</v>
      </c>
      <c r="I181" s="12">
        <v>45902.326388888891</v>
      </c>
      <c r="J181" s="12">
        <v>45902.333993055552</v>
      </c>
      <c r="K181" s="13">
        <v>-0.94999999999999929</v>
      </c>
      <c r="L181" s="14">
        <v>-12.16666666666667</v>
      </c>
      <c r="M181" s="9"/>
    </row>
    <row r="182" spans="1:13" hidden="1" x14ac:dyDescent="0.25">
      <c r="A182" s="9" t="s">
        <v>157</v>
      </c>
      <c r="B182" s="9">
        <v>172573738</v>
      </c>
      <c r="C182" s="9" t="s">
        <v>57</v>
      </c>
      <c r="D182" s="8" t="s">
        <v>215</v>
      </c>
      <c r="E182" s="8" t="s">
        <v>214</v>
      </c>
      <c r="F182" s="9" t="s">
        <v>44</v>
      </c>
      <c r="G182" s="11">
        <f>VLOOKUP($B182,Hoja1!$B$1:$C$262,2,0)</f>
        <v>42530</v>
      </c>
      <c r="H182" s="11">
        <v>45880</v>
      </c>
      <c r="I182" s="12">
        <v>45880.326388888891</v>
      </c>
      <c r="J182" s="12">
        <v>45880.333923611113</v>
      </c>
      <c r="K182" s="13">
        <v>-0.84999999999999964</v>
      </c>
      <c r="L182" s="14">
        <v>-10.266666666666669</v>
      </c>
      <c r="M182" s="9"/>
    </row>
    <row r="183" spans="1:13" hidden="1" x14ac:dyDescent="0.25">
      <c r="A183" s="9" t="s">
        <v>185</v>
      </c>
      <c r="B183" s="9">
        <v>205751696</v>
      </c>
      <c r="C183" s="9" t="s">
        <v>59</v>
      </c>
      <c r="D183" s="8" t="s">
        <v>215</v>
      </c>
      <c r="E183" s="8" t="s">
        <v>236</v>
      </c>
      <c r="F183" s="9" t="s">
        <v>43</v>
      </c>
      <c r="G183" s="11">
        <f>VLOOKUP($B183,Hoja1!$B$1:$C$262,2,0)</f>
        <v>45880</v>
      </c>
      <c r="H183" s="11">
        <v>45902</v>
      </c>
      <c r="I183" s="12">
        <v>45902.326388888891</v>
      </c>
      <c r="J183" s="12">
        <v>45902.33388888889</v>
      </c>
      <c r="K183" s="13">
        <v>-0.80000000000000071</v>
      </c>
      <c r="L183" s="14">
        <v>-203.8</v>
      </c>
      <c r="M183" s="9"/>
    </row>
    <row r="184" spans="1:13" hidden="1" x14ac:dyDescent="0.25">
      <c r="A184" s="9" t="s">
        <v>184</v>
      </c>
      <c r="B184" s="9">
        <v>204649022</v>
      </c>
      <c r="C184" s="9" t="s">
        <v>59</v>
      </c>
      <c r="D184" s="8" t="s">
        <v>215</v>
      </c>
      <c r="E184" s="8" t="s">
        <v>293</v>
      </c>
      <c r="F184" s="9" t="s">
        <v>44</v>
      </c>
      <c r="G184" s="11">
        <f>VLOOKUP($B184,Hoja1!$B$1:$C$262,2,0)</f>
        <v>44502</v>
      </c>
      <c r="H184" s="11">
        <v>45877</v>
      </c>
      <c r="I184" s="12">
        <v>45877.326388888891</v>
      </c>
      <c r="J184" s="12">
        <v>45877.333819444437</v>
      </c>
      <c r="K184" s="13">
        <v>-0.69999999999999929</v>
      </c>
      <c r="L184" s="14">
        <v>-13.05</v>
      </c>
      <c r="M184" s="9"/>
    </row>
    <row r="185" spans="1:13" hidden="1" x14ac:dyDescent="0.25">
      <c r="A185" s="9" t="s">
        <v>131</v>
      </c>
      <c r="B185" s="9">
        <v>189277555</v>
      </c>
      <c r="C185" s="9" t="s">
        <v>191</v>
      </c>
      <c r="D185" s="8" t="s">
        <v>215</v>
      </c>
      <c r="E185" s="8" t="s">
        <v>248</v>
      </c>
      <c r="F185" s="9" t="s">
        <v>43</v>
      </c>
      <c r="G185" s="11">
        <f>VLOOKUP($B185,Hoja1!$B$1:$C$262,2,0)</f>
        <v>44459</v>
      </c>
      <c r="H185" s="11">
        <v>45898</v>
      </c>
      <c r="I185" s="12">
        <v>45898.326388888891</v>
      </c>
      <c r="J185" s="12">
        <v>45898.333761574067</v>
      </c>
      <c r="K185" s="13">
        <v>-0.61666666666667069</v>
      </c>
      <c r="L185" s="14">
        <v>-11.45</v>
      </c>
      <c r="M185" s="9"/>
    </row>
    <row r="186" spans="1:13" hidden="1" x14ac:dyDescent="0.25">
      <c r="A186" s="9" t="s">
        <v>35</v>
      </c>
      <c r="B186" s="9">
        <v>215309533</v>
      </c>
      <c r="C186" s="9" t="s">
        <v>59</v>
      </c>
      <c r="D186" s="8" t="s">
        <v>215</v>
      </c>
      <c r="E186" s="8" t="s">
        <v>266</v>
      </c>
      <c r="F186" s="9" t="s">
        <v>43</v>
      </c>
      <c r="G186" s="11">
        <f>VLOOKUP($B186,Hoja1!$B$1:$C$262,2,0)</f>
        <v>44718</v>
      </c>
      <c r="H186" s="11">
        <v>45895</v>
      </c>
      <c r="I186" s="12">
        <v>45895.326388888891</v>
      </c>
      <c r="J186" s="12">
        <v>45895.333726851852</v>
      </c>
      <c r="K186" s="13">
        <v>-0.56666666666666998</v>
      </c>
      <c r="L186" s="14">
        <v>-17.333333333333329</v>
      </c>
      <c r="M186" s="9"/>
    </row>
    <row r="187" spans="1:13" hidden="1" x14ac:dyDescent="0.25">
      <c r="A187" s="9" t="s">
        <v>133</v>
      </c>
      <c r="B187" s="9">
        <v>265429181</v>
      </c>
      <c r="C187" s="9" t="s">
        <v>59</v>
      </c>
      <c r="D187" s="8" t="s">
        <v>215</v>
      </c>
      <c r="E187" s="8" t="s">
        <v>229</v>
      </c>
      <c r="F187" s="9" t="s">
        <v>44</v>
      </c>
      <c r="G187" s="11">
        <f>VLOOKUP($B187,Hoja1!$B$1:$C$262,2,0)</f>
        <v>45726</v>
      </c>
      <c r="H187" s="11">
        <v>45877</v>
      </c>
      <c r="I187" s="12">
        <v>45877.326388888891</v>
      </c>
      <c r="J187" s="12">
        <v>45877.333715277768</v>
      </c>
      <c r="K187" s="13">
        <v>-0.55000000000000071</v>
      </c>
      <c r="L187" s="14">
        <v>-18.05</v>
      </c>
      <c r="M187" s="9"/>
    </row>
    <row r="188" spans="1:13" hidden="1" x14ac:dyDescent="0.25">
      <c r="A188" s="9" t="s">
        <v>183</v>
      </c>
      <c r="B188" s="9">
        <v>204332444</v>
      </c>
      <c r="C188" s="9" t="s">
        <v>59</v>
      </c>
      <c r="D188" s="8" t="s">
        <v>215</v>
      </c>
      <c r="E188" s="8" t="s">
        <v>236</v>
      </c>
      <c r="F188" s="9" t="s">
        <v>44</v>
      </c>
      <c r="G188" s="11">
        <f>VLOOKUP($B188,Hoja1!$B$1:$C$262,2,0)</f>
        <v>45754</v>
      </c>
      <c r="H188" s="11">
        <v>45881</v>
      </c>
      <c r="I188" s="12">
        <v>45881.326388888891</v>
      </c>
      <c r="J188" s="12">
        <v>45881.333680555559</v>
      </c>
      <c r="K188" s="13">
        <v>-0.5</v>
      </c>
      <c r="L188" s="14">
        <v>-25.133333333333329</v>
      </c>
      <c r="M188" s="9"/>
    </row>
    <row r="189" spans="1:13" hidden="1" x14ac:dyDescent="0.25">
      <c r="A189" s="9" t="s">
        <v>35</v>
      </c>
      <c r="B189" s="9">
        <v>215309533</v>
      </c>
      <c r="C189" s="9" t="s">
        <v>59</v>
      </c>
      <c r="D189" s="8" t="s">
        <v>215</v>
      </c>
      <c r="E189" s="8" t="s">
        <v>266</v>
      </c>
      <c r="F189" s="9" t="s">
        <v>44</v>
      </c>
      <c r="G189" s="11">
        <f>VLOOKUP($B189,Hoja1!$B$1:$C$262,2,0)</f>
        <v>44718</v>
      </c>
      <c r="H189" s="11">
        <v>45889</v>
      </c>
      <c r="I189" s="12">
        <v>45889.326388888891</v>
      </c>
      <c r="J189" s="12">
        <v>45889.333645833343</v>
      </c>
      <c r="K189" s="13">
        <v>-0.44999999999999929</v>
      </c>
      <c r="L189" s="14">
        <v>-15.9</v>
      </c>
      <c r="M189" s="9"/>
    </row>
    <row r="190" spans="1:13" hidden="1" x14ac:dyDescent="0.25">
      <c r="A190" s="9" t="s">
        <v>181</v>
      </c>
      <c r="B190" s="9">
        <v>192922321</v>
      </c>
      <c r="C190" s="9" t="s">
        <v>59</v>
      </c>
      <c r="D190" s="8" t="s">
        <v>215</v>
      </c>
      <c r="E190" s="8" t="s">
        <v>293</v>
      </c>
      <c r="F190" s="9" t="s">
        <v>43</v>
      </c>
      <c r="G190" s="11">
        <f>VLOOKUP($B190,Hoja1!$B$1:$C$262,2,0)</f>
        <v>43836</v>
      </c>
      <c r="H190" s="11">
        <v>45903</v>
      </c>
      <c r="I190" s="12">
        <v>45903.326388888891</v>
      </c>
      <c r="J190" s="12">
        <v>45903.333611111113</v>
      </c>
      <c r="K190" s="13">
        <v>-0.40000000000000036</v>
      </c>
      <c r="L190" s="14">
        <v>-47.93333333333333</v>
      </c>
      <c r="M190" s="9"/>
    </row>
    <row r="191" spans="1:13" hidden="1" x14ac:dyDescent="0.25">
      <c r="A191" s="9" t="s">
        <v>126</v>
      </c>
      <c r="B191" s="9">
        <v>167170218</v>
      </c>
      <c r="C191" s="9" t="s">
        <v>61</v>
      </c>
      <c r="D191" s="8" t="s">
        <v>224</v>
      </c>
      <c r="E191" s="8" t="s">
        <v>223</v>
      </c>
      <c r="F191" s="9" t="s">
        <v>43</v>
      </c>
      <c r="G191" s="11">
        <f>VLOOKUP($B191,Hoja1!$B$1:$C$262,2,0)</f>
        <v>43271</v>
      </c>
      <c r="H191" s="11">
        <v>45902</v>
      </c>
      <c r="I191" s="12">
        <v>45902.284722222219</v>
      </c>
      <c r="J191" s="12">
        <v>45902.291851851849</v>
      </c>
      <c r="K191" s="13">
        <v>-0.26666666666666927</v>
      </c>
      <c r="L191" s="14">
        <v>-17.016666666666669</v>
      </c>
      <c r="M191" s="9"/>
    </row>
    <row r="192" spans="1:13" hidden="1" x14ac:dyDescent="0.25">
      <c r="A192" s="9" t="s">
        <v>132</v>
      </c>
      <c r="B192" s="9">
        <v>194995903</v>
      </c>
      <c r="C192" s="9" t="s">
        <v>59</v>
      </c>
      <c r="D192" s="8" t="s">
        <v>215</v>
      </c>
      <c r="E192" s="8" t="s">
        <v>229</v>
      </c>
      <c r="F192" s="9" t="s">
        <v>43</v>
      </c>
      <c r="G192" s="11">
        <f>VLOOKUP($B192,Hoja1!$B$1:$C$262,2,0)</f>
        <v>44725</v>
      </c>
      <c r="H192" s="11">
        <v>45890</v>
      </c>
      <c r="I192" s="12">
        <v>45890.326388888891</v>
      </c>
      <c r="J192" s="12">
        <v>45890.333460648151</v>
      </c>
      <c r="K192" s="13">
        <v>-0.18333333333333002</v>
      </c>
      <c r="L192" s="14">
        <v>-259</v>
      </c>
      <c r="M192" s="9"/>
    </row>
    <row r="193" spans="1:13" hidden="1" x14ac:dyDescent="0.25">
      <c r="A193" s="9" t="s">
        <v>42</v>
      </c>
      <c r="B193" s="9">
        <v>205804048</v>
      </c>
      <c r="C193" s="9" t="s">
        <v>58</v>
      </c>
      <c r="D193" s="8" t="s">
        <v>215</v>
      </c>
      <c r="E193" s="8" t="s">
        <v>233</v>
      </c>
      <c r="F193" s="9" t="s">
        <v>43</v>
      </c>
      <c r="G193" s="11">
        <f>VLOOKUP($B193,Hoja1!$B$1:$C$262,2,0)</f>
        <v>45264</v>
      </c>
      <c r="H193" s="11">
        <v>45895</v>
      </c>
      <c r="I193" s="12">
        <v>45895.326388888891</v>
      </c>
      <c r="J193" s="12">
        <v>45895.333437499998</v>
      </c>
      <c r="K193" s="13">
        <v>-0.15000000000000036</v>
      </c>
      <c r="L193" s="14">
        <v>-92.65</v>
      </c>
      <c r="M193" s="9"/>
    </row>
    <row r="194" spans="1:13" hidden="1" x14ac:dyDescent="0.25">
      <c r="A194" s="9" t="s">
        <v>138</v>
      </c>
      <c r="B194" s="9">
        <v>200606426</v>
      </c>
      <c r="C194" s="9" t="s">
        <v>59</v>
      </c>
      <c r="D194" s="8" t="s">
        <v>215</v>
      </c>
      <c r="E194" s="8" t="s">
        <v>242</v>
      </c>
      <c r="F194" s="9" t="s">
        <v>43</v>
      </c>
      <c r="G194" s="11">
        <f>VLOOKUP($B194,Hoja1!$B$1:$C$262,2,0)</f>
        <v>45859</v>
      </c>
      <c r="H194" s="11">
        <v>45903</v>
      </c>
      <c r="I194" s="12">
        <v>45903.326388888891</v>
      </c>
      <c r="J194" s="12">
        <v>45903.333402777767</v>
      </c>
      <c r="K194" s="13">
        <v>-9.9999999999999645E-2</v>
      </c>
      <c r="L194" s="14">
        <v>-205.43333333333331</v>
      </c>
      <c r="M194" s="9"/>
    </row>
    <row r="195" spans="1:13" hidden="1" x14ac:dyDescent="0.25">
      <c r="L195" s="14">
        <v>-105.4</v>
      </c>
      <c r="M195" s="9"/>
    </row>
    <row r="196" spans="1:13" hidden="1" x14ac:dyDescent="0.25">
      <c r="L196" s="14">
        <v>-17</v>
      </c>
      <c r="M196" s="9"/>
    </row>
    <row r="197" spans="1:13" hidden="1" x14ac:dyDescent="0.25">
      <c r="L197" s="14">
        <v>-15</v>
      </c>
      <c r="M197" s="9"/>
    </row>
    <row r="198" spans="1:13" hidden="1" x14ac:dyDescent="0.25">
      <c r="L198" s="14">
        <v>-117.45</v>
      </c>
      <c r="M198" s="9"/>
    </row>
    <row r="199" spans="1:13" hidden="1" x14ac:dyDescent="0.25">
      <c r="L199" s="14">
        <v>-78.3</v>
      </c>
      <c r="M199" s="9"/>
    </row>
    <row r="200" spans="1:13" hidden="1" x14ac:dyDescent="0.25">
      <c r="L200" s="14">
        <v>-120</v>
      </c>
      <c r="M200" s="9"/>
    </row>
    <row r="201" spans="1:13" hidden="1" x14ac:dyDescent="0.25">
      <c r="L201" s="14">
        <v>-120</v>
      </c>
      <c r="M201" s="9"/>
    </row>
  </sheetData>
  <autoFilter ref="A1:L201">
    <filterColumn colId="0">
      <colorFilter dxfId="0"/>
    </filterColumn>
    <sortState ref="A2:L33">
      <sortCondition ref="C1:C2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Permisos Rflex</vt:lpstr>
      <vt:lpstr>Olvido marcas Rflex</vt:lpstr>
      <vt:lpstr>Detalle Atrasos &gt;10 min Rflex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Gacitua</cp:lastModifiedBy>
  <dcterms:created xsi:type="dcterms:W3CDTF">2025-09-11T13:42:55Z</dcterms:created>
  <dcterms:modified xsi:type="dcterms:W3CDTF">2025-09-11T14:57:39Z</dcterms:modified>
</cp:coreProperties>
</file>