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M248" i="1" l="1"/>
  <c r="R248" i="1" s="1"/>
  <c r="J248" i="1"/>
  <c r="E248" i="1"/>
  <c r="Q247" i="1"/>
  <c r="O247" i="1"/>
  <c r="M247" i="1"/>
  <c r="L247" i="1"/>
  <c r="P247" i="1" s="1"/>
  <c r="F247" i="1"/>
  <c r="Q246" i="1"/>
  <c r="O246" i="1"/>
  <c r="N246" i="1"/>
  <c r="M246" i="1"/>
  <c r="R246" i="1" s="1"/>
  <c r="L246" i="1"/>
  <c r="P246" i="1" s="1"/>
  <c r="F246" i="1"/>
  <c r="T245" i="1"/>
  <c r="S245" i="1"/>
  <c r="P245" i="1"/>
  <c r="O245" i="1"/>
  <c r="M245" i="1"/>
  <c r="R245" i="1" s="1"/>
  <c r="L245" i="1"/>
  <c r="Q245" i="1" s="1"/>
  <c r="K245" i="1"/>
  <c r="F245" i="1"/>
  <c r="N245" i="1" s="1"/>
  <c r="K244" i="1"/>
  <c r="K243" i="1"/>
  <c r="Q242" i="1"/>
  <c r="O242" i="1"/>
  <c r="N242" i="1"/>
  <c r="M242" i="1"/>
  <c r="R242" i="1" s="1"/>
  <c r="L242" i="1"/>
  <c r="P242" i="1" s="1"/>
  <c r="F242" i="1"/>
  <c r="T241" i="1"/>
  <c r="S241" i="1"/>
  <c r="O241" i="1"/>
  <c r="M241" i="1"/>
  <c r="R241" i="1" s="1"/>
  <c r="L241" i="1"/>
  <c r="P241" i="1" s="1"/>
  <c r="K241" i="1"/>
  <c r="F241" i="1"/>
  <c r="N241" i="1" s="1"/>
  <c r="T240" i="1"/>
  <c r="S240" i="1"/>
  <c r="O240" i="1"/>
  <c r="M240" i="1"/>
  <c r="L240" i="1"/>
  <c r="K240" i="1"/>
  <c r="F240" i="1"/>
  <c r="R240" i="1" s="1"/>
  <c r="S239" i="1"/>
  <c r="R239" i="1"/>
  <c r="Q239" i="1"/>
  <c r="O239" i="1"/>
  <c r="N239" i="1"/>
  <c r="M239" i="1"/>
  <c r="L239" i="1"/>
  <c r="P239" i="1" s="1"/>
  <c r="F239" i="1"/>
  <c r="K239" i="1" s="1"/>
  <c r="T239" i="1" s="1"/>
  <c r="Q238" i="1"/>
  <c r="O238" i="1"/>
  <c r="N238" i="1"/>
  <c r="M238" i="1"/>
  <c r="R238" i="1" s="1"/>
  <c r="L238" i="1"/>
  <c r="P238" i="1" s="1"/>
  <c r="F238" i="1"/>
  <c r="T237" i="1"/>
  <c r="S237" i="1"/>
  <c r="P237" i="1"/>
  <c r="O237" i="1"/>
  <c r="M237" i="1"/>
  <c r="R237" i="1" s="1"/>
  <c r="L237" i="1"/>
  <c r="Q237" i="1" s="1"/>
  <c r="K237" i="1"/>
  <c r="F237" i="1"/>
  <c r="N237" i="1" s="1"/>
  <c r="T236" i="1"/>
  <c r="S236" i="1"/>
  <c r="P236" i="1"/>
  <c r="O236" i="1"/>
  <c r="M236" i="1"/>
  <c r="L236" i="1"/>
  <c r="Q236" i="1" s="1"/>
  <c r="K236" i="1"/>
  <c r="F236" i="1"/>
  <c r="R236" i="1" s="1"/>
  <c r="Q235" i="1"/>
  <c r="O235" i="1"/>
  <c r="M235" i="1"/>
  <c r="L235" i="1"/>
  <c r="P235" i="1" s="1"/>
  <c r="K235" i="1"/>
  <c r="T235" i="1" s="1"/>
  <c r="F235" i="1"/>
  <c r="R235" i="1" s="1"/>
  <c r="Q234" i="1"/>
  <c r="O234" i="1"/>
  <c r="N234" i="1"/>
  <c r="M234" i="1"/>
  <c r="L234" i="1"/>
  <c r="P234" i="1" s="1"/>
  <c r="F234" i="1"/>
  <c r="T233" i="1"/>
  <c r="S233" i="1"/>
  <c r="P233" i="1"/>
  <c r="O233" i="1"/>
  <c r="M233" i="1"/>
  <c r="R233" i="1" s="1"/>
  <c r="L233" i="1"/>
  <c r="Q233" i="1" s="1"/>
  <c r="K233" i="1"/>
  <c r="F233" i="1"/>
  <c r="N233" i="1" s="1"/>
  <c r="S232" i="1"/>
  <c r="P232" i="1"/>
  <c r="O232" i="1"/>
  <c r="M232" i="1"/>
  <c r="L232" i="1"/>
  <c r="Q232" i="1" s="1"/>
  <c r="K232" i="1"/>
  <c r="T232" i="1" s="1"/>
  <c r="F232" i="1"/>
  <c r="R232" i="1" s="1"/>
  <c r="R231" i="1"/>
  <c r="Q231" i="1"/>
  <c r="O231" i="1"/>
  <c r="M231" i="1"/>
  <c r="L231" i="1"/>
  <c r="P231" i="1" s="1"/>
  <c r="K231" i="1"/>
  <c r="T231" i="1" s="1"/>
  <c r="F231" i="1"/>
  <c r="S231" i="1" s="1"/>
  <c r="Q230" i="1"/>
  <c r="O230" i="1"/>
  <c r="M230" i="1"/>
  <c r="R230" i="1" s="1"/>
  <c r="L230" i="1"/>
  <c r="P230" i="1" s="1"/>
  <c r="F230" i="1"/>
  <c r="T229" i="1"/>
  <c r="S229" i="1"/>
  <c r="O229" i="1"/>
  <c r="M229" i="1"/>
  <c r="R229" i="1" s="1"/>
  <c r="L229" i="1"/>
  <c r="Q229" i="1" s="1"/>
  <c r="K229" i="1"/>
  <c r="F229" i="1"/>
  <c r="N229" i="1" s="1"/>
  <c r="S228" i="1"/>
  <c r="O228" i="1"/>
  <c r="M228" i="1"/>
  <c r="L228" i="1"/>
  <c r="K228" i="1"/>
  <c r="T228" i="1" s="1"/>
  <c r="F228" i="1"/>
  <c r="R228" i="1" s="1"/>
  <c r="R227" i="1"/>
  <c r="Q227" i="1"/>
  <c r="O227" i="1"/>
  <c r="M227" i="1"/>
  <c r="L227" i="1"/>
  <c r="P227" i="1" s="1"/>
  <c r="F227" i="1"/>
  <c r="K227" i="1" s="1"/>
  <c r="T227" i="1" s="1"/>
  <c r="Q226" i="1"/>
  <c r="O226" i="1"/>
  <c r="N226" i="1"/>
  <c r="M226" i="1"/>
  <c r="R226" i="1" s="1"/>
  <c r="L226" i="1"/>
  <c r="P226" i="1" s="1"/>
  <c r="F226" i="1"/>
  <c r="T225" i="1"/>
  <c r="S225" i="1"/>
  <c r="O225" i="1"/>
  <c r="M225" i="1"/>
  <c r="R225" i="1" s="1"/>
  <c r="L225" i="1"/>
  <c r="P225" i="1" s="1"/>
  <c r="K225" i="1"/>
  <c r="F225" i="1"/>
  <c r="N225" i="1" s="1"/>
  <c r="T224" i="1"/>
  <c r="S224" i="1"/>
  <c r="O224" i="1"/>
  <c r="M224" i="1"/>
  <c r="L224" i="1"/>
  <c r="K224" i="1"/>
  <c r="F224" i="1"/>
  <c r="R224" i="1" s="1"/>
  <c r="S223" i="1"/>
  <c r="R223" i="1"/>
  <c r="Q223" i="1"/>
  <c r="O223" i="1"/>
  <c r="N223" i="1"/>
  <c r="M223" i="1"/>
  <c r="L223" i="1"/>
  <c r="P223" i="1" s="1"/>
  <c r="F223" i="1"/>
  <c r="K223" i="1" s="1"/>
  <c r="T223" i="1" s="1"/>
  <c r="Q222" i="1"/>
  <c r="O222" i="1"/>
  <c r="N222" i="1"/>
  <c r="M222" i="1"/>
  <c r="R222" i="1" s="1"/>
  <c r="L222" i="1"/>
  <c r="P222" i="1" s="1"/>
  <c r="F222" i="1"/>
  <c r="T221" i="1"/>
  <c r="S221" i="1"/>
  <c r="P221" i="1"/>
  <c r="O221" i="1"/>
  <c r="M221" i="1"/>
  <c r="R221" i="1" s="1"/>
  <c r="L221" i="1"/>
  <c r="Q221" i="1" s="1"/>
  <c r="K221" i="1"/>
  <c r="F221" i="1"/>
  <c r="N221" i="1" s="1"/>
  <c r="T220" i="1"/>
  <c r="S220" i="1"/>
  <c r="P220" i="1"/>
  <c r="O220" i="1"/>
  <c r="M220" i="1"/>
  <c r="L220" i="1"/>
  <c r="Q220" i="1" s="1"/>
  <c r="K220" i="1"/>
  <c r="F220" i="1"/>
  <c r="R220" i="1" s="1"/>
  <c r="S219" i="1"/>
  <c r="R219" i="1"/>
  <c r="O219" i="1"/>
  <c r="N219" i="1"/>
  <c r="L219" i="1"/>
  <c r="Q219" i="1" s="1"/>
  <c r="K219" i="1"/>
  <c r="T219" i="1" s="1"/>
  <c r="F219" i="1"/>
  <c r="T218" i="1"/>
  <c r="S218" i="1"/>
  <c r="O218" i="1"/>
  <c r="M218" i="1"/>
  <c r="L218" i="1"/>
  <c r="K218" i="1"/>
  <c r="F218" i="1"/>
  <c r="R218" i="1" s="1"/>
  <c r="Q217" i="1"/>
  <c r="O217" i="1"/>
  <c r="M217" i="1"/>
  <c r="L217" i="1"/>
  <c r="P217" i="1" s="1"/>
  <c r="F217" i="1"/>
  <c r="Q216" i="1"/>
  <c r="O216" i="1"/>
  <c r="N216" i="1"/>
  <c r="M216" i="1"/>
  <c r="R216" i="1" s="1"/>
  <c r="L216" i="1"/>
  <c r="P216" i="1" s="1"/>
  <c r="F216" i="1"/>
  <c r="T215" i="1"/>
  <c r="S215" i="1"/>
  <c r="P215" i="1"/>
  <c r="O215" i="1"/>
  <c r="M215" i="1"/>
  <c r="R215" i="1" s="1"/>
  <c r="L215" i="1"/>
  <c r="Q215" i="1" s="1"/>
  <c r="K215" i="1"/>
  <c r="F215" i="1"/>
  <c r="N215" i="1" s="1"/>
  <c r="T214" i="1"/>
  <c r="S214" i="1"/>
  <c r="P214" i="1"/>
  <c r="O214" i="1"/>
  <c r="M214" i="1"/>
  <c r="L214" i="1"/>
  <c r="Q214" i="1" s="1"/>
  <c r="K214" i="1"/>
  <c r="F214" i="1"/>
  <c r="R214" i="1" s="1"/>
  <c r="S213" i="1"/>
  <c r="Q213" i="1"/>
  <c r="O213" i="1"/>
  <c r="M213" i="1"/>
  <c r="L213" i="1"/>
  <c r="P213" i="1" s="1"/>
  <c r="K213" i="1"/>
  <c r="T213" i="1" s="1"/>
  <c r="F213" i="1"/>
  <c r="R213" i="1" s="1"/>
  <c r="Q212" i="1"/>
  <c r="O212" i="1"/>
  <c r="M212" i="1"/>
  <c r="L212" i="1"/>
  <c r="P212" i="1" s="1"/>
  <c r="F212" i="1"/>
  <c r="T211" i="1"/>
  <c r="S211" i="1"/>
  <c r="P211" i="1"/>
  <c r="O211" i="1"/>
  <c r="M211" i="1"/>
  <c r="R211" i="1" s="1"/>
  <c r="L211" i="1"/>
  <c r="Q211" i="1" s="1"/>
  <c r="K211" i="1"/>
  <c r="F211" i="1"/>
  <c r="N211" i="1" s="1"/>
  <c r="S210" i="1"/>
  <c r="P210" i="1"/>
  <c r="O210" i="1"/>
  <c r="M210" i="1"/>
  <c r="L210" i="1"/>
  <c r="Q210" i="1" s="1"/>
  <c r="K210" i="1"/>
  <c r="T210" i="1" s="1"/>
  <c r="F210" i="1"/>
  <c r="R210" i="1" s="1"/>
  <c r="R209" i="1"/>
  <c r="Q209" i="1"/>
  <c r="O209" i="1"/>
  <c r="M209" i="1"/>
  <c r="L209" i="1"/>
  <c r="P209" i="1" s="1"/>
  <c r="K209" i="1"/>
  <c r="T209" i="1" s="1"/>
  <c r="F209" i="1"/>
  <c r="S209" i="1" s="1"/>
  <c r="Q208" i="1"/>
  <c r="O208" i="1"/>
  <c r="M208" i="1"/>
  <c r="L208" i="1"/>
  <c r="L248" i="1" s="1"/>
  <c r="F208" i="1"/>
  <c r="K217" i="1" l="1"/>
  <c r="T217" i="1" s="1"/>
  <c r="R217" i="1"/>
  <c r="S217" i="1"/>
  <c r="N217" i="1"/>
  <c r="Q240" i="1"/>
  <c r="P240" i="1"/>
  <c r="Q228" i="1"/>
  <c r="P228" i="1"/>
  <c r="S212" i="1"/>
  <c r="K212" i="1"/>
  <c r="T212" i="1" s="1"/>
  <c r="N212" i="1"/>
  <c r="R247" i="1"/>
  <c r="S247" i="1"/>
  <c r="N247" i="1"/>
  <c r="S208" i="1"/>
  <c r="K208" i="1"/>
  <c r="N208" i="1"/>
  <c r="F248" i="1"/>
  <c r="N248" i="1" s="1"/>
  <c r="Q224" i="1"/>
  <c r="P224" i="1"/>
  <c r="S234" i="1"/>
  <c r="K234" i="1"/>
  <c r="T234" i="1" s="1"/>
  <c r="K247" i="1"/>
  <c r="T247" i="1" s="1"/>
  <c r="P248" i="1"/>
  <c r="Q248" i="1"/>
  <c r="R212" i="1"/>
  <c r="N213" i="1"/>
  <c r="Q225" i="1"/>
  <c r="P229" i="1"/>
  <c r="S230" i="1"/>
  <c r="K230" i="1"/>
  <c r="T230" i="1" s="1"/>
  <c r="N230" i="1"/>
  <c r="S235" i="1"/>
  <c r="Q241" i="1"/>
  <c r="S246" i="1"/>
  <c r="K246" i="1"/>
  <c r="T246" i="1" s="1"/>
  <c r="R208" i="1"/>
  <c r="Q218" i="1"/>
  <c r="P218" i="1"/>
  <c r="R234" i="1"/>
  <c r="N235" i="1"/>
  <c r="S216" i="1"/>
  <c r="K216" i="1"/>
  <c r="T216" i="1" s="1"/>
  <c r="S222" i="1"/>
  <c r="K222" i="1"/>
  <c r="T222" i="1" s="1"/>
  <c r="N227" i="1"/>
  <c r="S227" i="1"/>
  <c r="S238" i="1"/>
  <c r="K238" i="1"/>
  <c r="T238" i="1" s="1"/>
  <c r="N209" i="1"/>
  <c r="S226" i="1"/>
  <c r="K226" i="1"/>
  <c r="T226" i="1" s="1"/>
  <c r="N231" i="1"/>
  <c r="S242" i="1"/>
  <c r="K242" i="1"/>
  <c r="T242" i="1" s="1"/>
  <c r="O248" i="1"/>
  <c r="P208" i="1"/>
  <c r="N210" i="1"/>
  <c r="N214" i="1"/>
  <c r="N218" i="1"/>
  <c r="N220" i="1"/>
  <c r="N224" i="1"/>
  <c r="N228" i="1"/>
  <c r="N232" i="1"/>
  <c r="N236" i="1"/>
  <c r="N240" i="1"/>
  <c r="S248" i="1" l="1"/>
  <c r="T208" i="1"/>
  <c r="K248" i="1"/>
  <c r="T248" i="1" s="1"/>
</calcChain>
</file>

<file path=xl/sharedStrings.xml><?xml version="1.0" encoding="utf-8"?>
<sst xmlns="http://schemas.openxmlformats.org/spreadsheetml/2006/main" count="640" uniqueCount="267">
  <si>
    <t>Store Information</t>
  </si>
  <si>
    <t>Transactions</t>
  </si>
  <si>
    <t>Customers</t>
  </si>
  <si>
    <t>Measurement</t>
  </si>
  <si>
    <t>Store Number</t>
  </si>
  <si>
    <t>Store Name</t>
  </si>
  <si>
    <t>District Manager</t>
  </si>
  <si>
    <t>Province</t>
  </si>
  <si>
    <t>Total Transactions</t>
  </si>
  <si>
    <t>Txns associated with a customer</t>
  </si>
  <si>
    <t>Txn from New Customers</t>
  </si>
  <si>
    <t>Txn from existing customers</t>
  </si>
  <si>
    <t>Customers w/ txn record</t>
  </si>
  <si>
    <t>New Customers</t>
  </si>
  <si>
    <t>Returning  Customers</t>
  </si>
  <si>
    <t>New Emails Collected</t>
  </si>
  <si>
    <t>New Customers Who Opt-In</t>
  </si>
  <si>
    <t>% of Transactions Associated with a Customer</t>
  </si>
  <si>
    <t>New Customer Capture Rate</t>
  </si>
  <si>
    <t>% of New Customers with Emails Captured</t>
  </si>
  <si>
    <t>New Email Capture Rate**</t>
  </si>
  <si>
    <t>% of New Customers w/ Email Who    Opt-In</t>
  </si>
  <si>
    <t>% of Captured Customers that are New</t>
  </si>
  <si>
    <t>% of Captured Customers that are Returning</t>
  </si>
  <si>
    <t xml:space="preserve"> </t>
  </si>
  <si>
    <t>Mike Moussa</t>
  </si>
  <si>
    <t>SC BARRIE-SOUTH</t>
  </si>
  <si>
    <t>ON</t>
  </si>
  <si>
    <t>SC MAPLE LEAF SQUARE</t>
  </si>
  <si>
    <t>SC SMITHERS</t>
  </si>
  <si>
    <t>Mike Poelzer</t>
  </si>
  <si>
    <t>BC</t>
  </si>
  <si>
    <t>SC ORANGEVILLE</t>
  </si>
  <si>
    <t>Jayson McColgan</t>
  </si>
  <si>
    <t>SC COLLINGWOOD</t>
  </si>
  <si>
    <t>SC ALLISTON</t>
  </si>
  <si>
    <t>SC WILLIAMS LAKE</t>
  </si>
  <si>
    <t>SC OAKVILLE</t>
  </si>
  <si>
    <t>Jim Phillip</t>
  </si>
  <si>
    <t>SC STOCKYARDS</t>
  </si>
  <si>
    <t>SC GRAND FALLS</t>
  </si>
  <si>
    <t>Dave Dekkers</t>
  </si>
  <si>
    <t>NL</t>
  </si>
  <si>
    <t>Greg Kotsopoulos</t>
  </si>
  <si>
    <t>SC PARK PLACE SHOPPING CENTER</t>
  </si>
  <si>
    <t>SC SMITHERS MALL</t>
  </si>
  <si>
    <t>Michael Poelzer</t>
  </si>
  <si>
    <t>Chris Owen</t>
  </si>
  <si>
    <t>SC MAPLE LEAFS SQUARE</t>
  </si>
  <si>
    <t>Matt Lappin-Fortin</t>
  </si>
  <si>
    <t>SC EAST HILLS</t>
  </si>
  <si>
    <t>AB</t>
  </si>
  <si>
    <t>SC NORTHWEST CENTER</t>
  </si>
  <si>
    <t>NB</t>
  </si>
  <si>
    <t>SC FLAMBOROUGH POWER CENTER</t>
  </si>
  <si>
    <t>SC SWIFT CURRENT</t>
  </si>
  <si>
    <t>SK</t>
  </si>
  <si>
    <t>SC SELKIRK</t>
  </si>
  <si>
    <t>MB</t>
  </si>
  <si>
    <t>SC TSAWWASSEN MILLS</t>
  </si>
  <si>
    <t>Total</t>
  </si>
  <si>
    <t>National</t>
  </si>
  <si>
    <t>** Equals new emails collected versus all transactions with potential new customers</t>
  </si>
  <si>
    <t>Transactions Associated with a Customer</t>
  </si>
  <si>
    <t>Returning Customers</t>
  </si>
  <si>
    <t>New Collected Emails</t>
  </si>
  <si>
    <t>% of Transactions Associated with a Customers</t>
  </si>
  <si>
    <t>% of New Customers vs. Total Transactions</t>
  </si>
  <si>
    <t>% of New Customer Emails Captured</t>
  </si>
  <si>
    <t>Email Capture Rate vs. All Tranactions</t>
  </si>
  <si>
    <t>% of New Customers Who Opt-In</t>
  </si>
  <si>
    <t>% of New Customers of all Captured Customers</t>
  </si>
  <si>
    <t>% of Returning Customers of all Captured Customers</t>
  </si>
  <si>
    <t>SC CORNER BROOK PLAZA</t>
  </si>
  <si>
    <t>SC MARKHAM ON</t>
  </si>
  <si>
    <t>Krista Selfridge</t>
  </si>
  <si>
    <t>SC WOODSTOCK ON</t>
  </si>
  <si>
    <t>Ken Van de Wal</t>
  </si>
  <si>
    <t>SC BEDFORD NS</t>
  </si>
  <si>
    <t>Scott Allen</t>
  </si>
  <si>
    <t>NS</t>
  </si>
  <si>
    <t>SC WATERLOO</t>
  </si>
  <si>
    <t>Steph De Souza</t>
  </si>
  <si>
    <t>SC MIDLAND</t>
  </si>
  <si>
    <t>SC 8K NORTH BATTLEFORD SK</t>
  </si>
  <si>
    <t>Mike Baerwald</t>
  </si>
  <si>
    <t>SC 8K MIRAMICHI NB</t>
  </si>
  <si>
    <t>SC 8K LINDSAY ON</t>
  </si>
  <si>
    <t>Bob Legomski</t>
  </si>
  <si>
    <t>SC 8K HUNTSVILLE</t>
  </si>
  <si>
    <t>SC 8K SALMON ARM BC</t>
  </si>
  <si>
    <t>Howard Toering</t>
  </si>
  <si>
    <t>SC 8K ESTEVAN SK</t>
  </si>
  <si>
    <t>SC SPRUCE GROVE</t>
  </si>
  <si>
    <t>Kevin Austin</t>
  </si>
  <si>
    <t>SC CROWFOOT</t>
  </si>
  <si>
    <t>Bert Harbour</t>
  </si>
  <si>
    <t>SC DEERFOOT MALL AB</t>
  </si>
  <si>
    <t>SC 8K TRURO</t>
  </si>
  <si>
    <t>SC 8K WETASKIWIN</t>
  </si>
  <si>
    <t>Cam Johnson</t>
  </si>
  <si>
    <t>SC CORNWALL ON</t>
  </si>
  <si>
    <t>Derek Grange</t>
  </si>
  <si>
    <t>SC DUNCAN</t>
  </si>
  <si>
    <t>SC BRAMPTON TRINITY</t>
  </si>
  <si>
    <t>SC OAKVILLE BURLOAK</t>
  </si>
  <si>
    <t>SC LEASIDE</t>
  </si>
  <si>
    <t>SC LONDON NORTH</t>
  </si>
  <si>
    <t>SC SHERWAY GARDENS</t>
  </si>
  <si>
    <t>SC DURHAM CENTRE</t>
  </si>
  <si>
    <t>SC HIGHLAND SQUARE MALL</t>
  </si>
  <si>
    <t>SC BIG BEND CROSSING</t>
  </si>
  <si>
    <t>SC SHAWNESSY TOWN CENTRE</t>
  </si>
  <si>
    <t>Craig Anger</t>
  </si>
  <si>
    <t>SC CROSSIRON MILLS</t>
  </si>
  <si>
    <t>SC STEPHEN AVENUE</t>
  </si>
  <si>
    <t>SC LLOYDMINSTER</t>
  </si>
  <si>
    <t>SC FAIRVIEW MALL</t>
  </si>
  <si>
    <t>SC BOLTON</t>
  </si>
  <si>
    <t>SC WHITBY</t>
  </si>
  <si>
    <t>SC NORTHUMBERLAND</t>
  </si>
  <si>
    <t>SC UPPER CANADA MALL</t>
  </si>
  <si>
    <t>SC MAYFLOWER MALL</t>
  </si>
  <si>
    <t>SC APPLEBY CROSSING</t>
  </si>
  <si>
    <t>SC DARTMOUTH CROSSING</t>
  </si>
  <si>
    <t>SC STONE ROAD MALL</t>
  </si>
  <si>
    <t>SC BEACON HILL</t>
  </si>
  <si>
    <t>SC TIMMINS</t>
  </si>
  <si>
    <t>SC EGLINTON CORNERS</t>
  </si>
  <si>
    <t>SC RIOCAN MARKETPLACE</t>
  </si>
  <si>
    <t>SC ST.VITAL</t>
  </si>
  <si>
    <t>Gord Bergen</t>
  </si>
  <si>
    <t>SC KANATA CENTRUM</t>
  </si>
  <si>
    <t>SC PEACHTREE SQUARE</t>
  </si>
  <si>
    <t>SC SOUTHRIDGE MALL</t>
  </si>
  <si>
    <t>SC DEERFOOT MEADOWS</t>
  </si>
  <si>
    <t>SC ST. CATHARINES</t>
  </si>
  <si>
    <t>SC RICHMOND CENTRE</t>
  </si>
  <si>
    <t>SC CAMBRIDGE CENTRE</t>
  </si>
  <si>
    <t>SC HALIFAX SHOPPING CTR</t>
  </si>
  <si>
    <t>SC WESTRIDGE PLACE</t>
  </si>
  <si>
    <t>SC LOUGHEED MALL BURNABY</t>
  </si>
  <si>
    <t>SC EDMONTON EATON CENTRE</t>
  </si>
  <si>
    <t>SC VILLAGE GREEN VERNON</t>
  </si>
  <si>
    <t>SC SARNIA</t>
  </si>
  <si>
    <t>SC FORT MCMURRAY</t>
  </si>
  <si>
    <t>SC SOUTH TRAIL CROSSING</t>
  </si>
  <si>
    <t>SC PINE CENTRE</t>
  </si>
  <si>
    <t>SC WOODBRIDGE</t>
  </si>
  <si>
    <t>SC REGENT MALL</t>
  </si>
  <si>
    <t>SC NEW MINAS</t>
  </si>
  <si>
    <t>SC ORION GATE</t>
  </si>
  <si>
    <t>SC MILTON MALL</t>
  </si>
  <si>
    <t>SC VICTORIA BAY CENTRE</t>
  </si>
  <si>
    <t>SC WHITE OAKS</t>
  </si>
  <si>
    <t>SC PEN CENTRE</t>
  </si>
  <si>
    <t>SC ARGYLE MALL</t>
  </si>
  <si>
    <t>SC HEARTLAND</t>
  </si>
  <si>
    <t>SC NORTH BAY MALL</t>
  </si>
  <si>
    <t>SC SAINT JOHN</t>
  </si>
  <si>
    <t>SC LANSDOWNE PLACE</t>
  </si>
  <si>
    <t>SC LIMERIDGE MALL</t>
  </si>
  <si>
    <t>SC ABERDEEN MALL</t>
  </si>
  <si>
    <t>SC SUNRIDGE MALL</t>
  </si>
  <si>
    <t>SC TOWN AND COUNTRY</t>
  </si>
  <si>
    <t>SC SOUTHPARK</t>
  </si>
  <si>
    <t>SC MARKET MALL</t>
  </si>
  <si>
    <t>SC CHINOOK CENTRE</t>
  </si>
  <si>
    <t>SC PARK PLACE MALL</t>
  </si>
  <si>
    <t>SC MANNING PARK</t>
  </si>
  <si>
    <t>SC MEDICINE HAT</t>
  </si>
  <si>
    <t>SC WEST EDMONTON MALL</t>
  </si>
  <si>
    <t>SC KINGSWAY GARDEN MALL</t>
  </si>
  <si>
    <t>SC WINSTON POWER CENTRE</t>
  </si>
  <si>
    <t>SC SOUTHCENTRE</t>
  </si>
  <si>
    <t>SC NIAGARA SQUARE</t>
  </si>
  <si>
    <t>SC ST. ALBERT</t>
  </si>
  <si>
    <t>SC CATARAQUI</t>
  </si>
  <si>
    <t>SC PEMBROKE MALL</t>
  </si>
  <si>
    <t>SC WOODBINE</t>
  </si>
  <si>
    <t>SC BROADWAY &amp; ONTARIO</t>
  </si>
  <si>
    <t>SC MEADOWTOWN CENTRE</t>
  </si>
  <si>
    <t>SC SOUTHLAND MALL</t>
  </si>
  <si>
    <t>SC ST. LAURENT</t>
  </si>
  <si>
    <t>SC PARK ROYAL</t>
  </si>
  <si>
    <t>SC KELOWNA</t>
  </si>
  <si>
    <t>SC ISLAND HOME CENTRE</t>
  </si>
  <si>
    <t>SC PACIFIC CENTRE</t>
  </si>
  <si>
    <t>SC CENTRE CIRCLE AND 8TH</t>
  </si>
  <si>
    <t>SC GATEWAY</t>
  </si>
  <si>
    <t>SC BRAMALEA CITY CENTRE</t>
  </si>
  <si>
    <t>SC VICTORIA SQUARE</t>
  </si>
  <si>
    <t>SC SASKATOON</t>
  </si>
  <si>
    <t>SC STRAWBERRY HILL</t>
  </si>
  <si>
    <t>SC PEMBINA</t>
  </si>
  <si>
    <t>SC POLO PARK</t>
  </si>
  <si>
    <t>SC KILDONAN</t>
  </si>
  <si>
    <t>SC SHERWOOD PARK MALL</t>
  </si>
  <si>
    <t>SC QUINTE MALL</t>
  </si>
  <si>
    <t>SC MERIVALE MALL</t>
  </si>
  <si>
    <t>SC PICKERING</t>
  </si>
  <si>
    <t>SC BURLINGTON</t>
  </si>
  <si>
    <t>SC NEW SUDBURY CENTRE</t>
  </si>
  <si>
    <t>SC PROMENADE</t>
  </si>
  <si>
    <t>SC SQUARE ONE</t>
  </si>
  <si>
    <t>SC CONESTOGA</t>
  </si>
  <si>
    <t>SC HYLANDS</t>
  </si>
  <si>
    <t>SC ERIN MILLS TOWN CENTRE</t>
  </si>
  <si>
    <t>SC INTERCITY MALL</t>
  </si>
  <si>
    <t>SC WOODGROVE CENTRE</t>
  </si>
  <si>
    <t>SC OSHAWA</t>
  </si>
  <si>
    <t>SC PORT COQUITLAM</t>
  </si>
  <si>
    <t>SC BRANDON SHOPPERS</t>
  </si>
  <si>
    <t>SC NORTHGATE CENTRE</t>
  </si>
  <si>
    <t>SC COTTONWOOD</t>
  </si>
  <si>
    <t>SC HERITAGE PLACE</t>
  </si>
  <si>
    <t>SC SEVENOAKS SHOPPING</t>
  </si>
  <si>
    <t>SC GUILDFORD TOWN CENTRE</t>
  </si>
  <si>
    <t>SC BAYERS LAKE</t>
  </si>
  <si>
    <t>SC VILLAGE SHOPPING CENTRE</t>
  </si>
  <si>
    <t>SC YORKDALE</t>
  </si>
  <si>
    <t>SC FAIRWAY BEST MALL</t>
  </si>
  <si>
    <t>SC CHAMPLAIN PLACE</t>
  </si>
  <si>
    <t>SC CHARLOTTETOWN</t>
  </si>
  <si>
    <t>SC WESTBROOK MALL</t>
  </si>
  <si>
    <t>SC FESTIVAL MARKETPLACE</t>
  </si>
  <si>
    <t>SC ST. JOHN'S</t>
  </si>
  <si>
    <t>SC RED DEER</t>
  </si>
  <si>
    <t>SC WILLOWBROOK</t>
  </si>
  <si>
    <t>SC SAULT ST. MARIE</t>
  </si>
  <si>
    <t xml:space="preserve">SC MEADOWLANDS POWER </t>
  </si>
  <si>
    <t>SC LYNDEN PARK</t>
  </si>
  <si>
    <t>SC EATON CENTRE</t>
  </si>
  <si>
    <t>SC CHATHAM</t>
  </si>
  <si>
    <t>SC DEVONSHIRE MALL</t>
  </si>
  <si>
    <t>SC HILLCREST MALL</t>
  </si>
  <si>
    <t>SC PLACE D'ORLEANS</t>
  </si>
  <si>
    <t>SC GEORGIAN MALL</t>
  </si>
  <si>
    <t>SC E-COMM</t>
  </si>
  <si>
    <t>SC TORONTO UPTOWN</t>
  </si>
  <si>
    <t>SC WELLAND ON</t>
  </si>
  <si>
    <t>SC COURTNEY</t>
  </si>
  <si>
    <t>SC 8K GANDER NF</t>
  </si>
  <si>
    <t>SC 8K YARMOUTH NS</t>
  </si>
  <si>
    <t xml:space="preserve">SC 8K STEINBACH </t>
  </si>
  <si>
    <t>SC 8K OKOTOKS AB</t>
  </si>
  <si>
    <t>SC WINNIPEG UNICITY</t>
  </si>
  <si>
    <t>SC 8K CRANBROOK</t>
  </si>
  <si>
    <t>SC HILLSIDE MALL, BC</t>
  </si>
  <si>
    <t>SC STONEY CREEK ON</t>
  </si>
  <si>
    <t>SC BOWMANVILLE ON</t>
  </si>
  <si>
    <t>SC 8K CAMROSE</t>
  </si>
  <si>
    <t>SC MARINE DRIVE, VANCOUVER</t>
  </si>
  <si>
    <t>SC LEDUC AB</t>
  </si>
  <si>
    <t>SC CONFEDERATION SASK</t>
  </si>
  <si>
    <t>SC GEORGETOWN</t>
  </si>
  <si>
    <t>SC OSHAWA NORTH ON</t>
  </si>
  <si>
    <t>SC 8K SIMCOE ON</t>
  </si>
  <si>
    <t>SC STOUFFVILLE ON</t>
  </si>
  <si>
    <t>SC 8K TERRACE</t>
  </si>
  <si>
    <t>SC LONDON SW ON</t>
  </si>
  <si>
    <t>SC 8K COLD LAKE</t>
  </si>
  <si>
    <t>SC 8K SUMMERSIDE</t>
  </si>
  <si>
    <t>PEI</t>
  </si>
  <si>
    <t>SC 8K BRIDGEWATER</t>
  </si>
  <si>
    <t>SC WESTSHORE</t>
  </si>
  <si>
    <t>SC YORKTON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</si>
</sst>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(* #,##0.00_);_(* \(#,##0.00\);_(* &quot;-&quot;??_);_(@_)"/>
    <numFmt numFmtId="167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</cellStyleXfs>
  <cellXfs count="7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3" fillId="0" borderId="0" xfId="0" applyFont="1"/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1" fontId="3" fillId="6" borderId="15" xfId="0" applyNumberFormat="1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3" fontId="3" fillId="6" borderId="18" xfId="0" applyNumberFormat="1" applyFont="1" applyFill="1" applyBorder="1" applyAlignment="1">
      <alignment horizontal="center" vertical="center" wrapText="1"/>
    </xf>
    <xf numFmtId="3" fontId="3" fillId="6" borderId="19" xfId="0" applyNumberFormat="1" applyFont="1" applyFill="1" applyBorder="1" applyAlignment="1">
      <alignment horizontal="center" vertical="center" wrapText="1"/>
    </xf>
    <xf numFmtId="3" fontId="3" fillId="6" borderId="20" xfId="0" applyNumberFormat="1" applyFont="1" applyFill="1" applyBorder="1" applyAlignment="1">
      <alignment horizontal="center" vertical="center" wrapText="1"/>
    </xf>
    <xf numFmtId="3" fontId="3" fillId="6" borderId="21" xfId="0" applyNumberFormat="1" applyFont="1" applyFill="1" applyBorder="1" applyAlignment="1">
      <alignment horizontal="center" vertical="center" wrapText="1"/>
    </xf>
    <xf numFmtId="3" fontId="3" fillId="6" borderId="22" xfId="0" applyNumberFormat="1" applyFont="1" applyFill="1" applyBorder="1" applyAlignment="1">
      <alignment horizontal="center" vertical="center" wrapText="1"/>
    </xf>
    <xf numFmtId="164" fontId="3" fillId="6" borderId="23" xfId="2" applyNumberFormat="1" applyFont="1" applyFill="1" applyBorder="1" applyAlignment="1">
      <alignment horizontal="center" vertical="center" wrapText="1"/>
    </xf>
    <xf numFmtId="164" fontId="3" fillId="6" borderId="19" xfId="2" applyNumberFormat="1" applyFont="1" applyFill="1" applyBorder="1" applyAlignment="1">
      <alignment horizontal="center" vertical="center" wrapText="1"/>
    </xf>
    <xf numFmtId="164" fontId="3" fillId="6" borderId="24" xfId="2" applyNumberFormat="1" applyFont="1" applyFill="1" applyBorder="1" applyAlignment="1">
      <alignment horizontal="center" vertical="center" wrapText="1"/>
    </xf>
    <xf numFmtId="164" fontId="3" fillId="6" borderId="17" xfId="2" applyNumberFormat="1" applyFont="1" applyFill="1" applyBorder="1" applyAlignment="1">
      <alignment horizontal="center" vertical="center" wrapText="1"/>
    </xf>
    <xf numFmtId="0" fontId="3" fillId="6" borderId="0" xfId="0" applyFont="1" applyFill="1"/>
    <xf numFmtId="1" fontId="3" fillId="6" borderId="25" xfId="0" applyNumberFormat="1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164" fontId="3" fillId="6" borderId="28" xfId="2" applyNumberFormat="1" applyFont="1" applyFill="1" applyBorder="1" applyAlignment="1">
      <alignment horizontal="center" vertical="center" wrapText="1"/>
    </xf>
    <xf numFmtId="164" fontId="3" fillId="6" borderId="29" xfId="2" applyNumberFormat="1" applyFont="1" applyFill="1" applyBorder="1" applyAlignment="1">
      <alignment horizontal="center" vertical="center" wrapText="1"/>
    </xf>
    <xf numFmtId="164" fontId="3" fillId="6" borderId="27" xfId="2" applyNumberFormat="1" applyFont="1" applyFill="1" applyBorder="1" applyAlignment="1">
      <alignment horizontal="center" vertical="center" wrapText="1"/>
    </xf>
    <xf numFmtId="1" fontId="3" fillId="6" borderId="30" xfId="0" applyNumberFormat="1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3" fontId="3" fillId="6" borderId="24" xfId="0" applyNumberFormat="1" applyFont="1" applyFill="1" applyBorder="1" applyAlignment="1">
      <alignment horizontal="center" vertical="center" wrapText="1"/>
    </xf>
    <xf numFmtId="1" fontId="3" fillId="6" borderId="24" xfId="0" applyNumberFormat="1" applyFont="1" applyFill="1" applyBorder="1" applyAlignment="1">
      <alignment horizontal="center" vertical="center" wrapText="1"/>
    </xf>
    <xf numFmtId="1" fontId="4" fillId="2" borderId="31" xfId="1" applyNumberFormat="1" applyFont="1" applyFill="1" applyBorder="1" applyAlignment="1">
      <alignment horizontal="center" vertical="center" wrapText="1"/>
    </xf>
    <xf numFmtId="43" fontId="4" fillId="2" borderId="1" xfId="1" applyFont="1" applyFill="1" applyBorder="1" applyAlignment="1">
      <alignment horizontal="center" vertical="center" wrapText="1"/>
    </xf>
    <xf numFmtId="43" fontId="4" fillId="2" borderId="11" xfId="1" applyFont="1" applyFill="1" applyBorder="1" applyAlignment="1">
      <alignment horizontal="center" vertical="center" wrapText="1"/>
    </xf>
    <xf numFmtId="43" fontId="4" fillId="2" borderId="12" xfId="1" applyFont="1" applyFill="1" applyBorder="1" applyAlignment="1">
      <alignment horizontal="center" vertical="center" wrapText="1"/>
    </xf>
    <xf numFmtId="165" fontId="4" fillId="3" borderId="32" xfId="1" applyNumberFormat="1" applyFont="1" applyFill="1" applyBorder="1" applyAlignment="1">
      <alignment horizontal="center"/>
    </xf>
    <xf numFmtId="165" fontId="4" fillId="3" borderId="33" xfId="1" applyNumberFormat="1" applyFont="1" applyFill="1" applyBorder="1" applyAlignment="1">
      <alignment horizontal="center"/>
    </xf>
    <xf numFmtId="165" fontId="4" fillId="3" borderId="34" xfId="1" applyNumberFormat="1" applyFont="1" applyFill="1" applyBorder="1" applyAlignment="1">
      <alignment horizontal="center"/>
    </xf>
    <xf numFmtId="165" fontId="4" fillId="7" borderId="32" xfId="1" applyNumberFormat="1" applyFont="1" applyFill="1" applyBorder="1" applyAlignment="1">
      <alignment horizontal="center"/>
    </xf>
    <xf numFmtId="165" fontId="4" fillId="7" borderId="35" xfId="1" applyNumberFormat="1" applyFont="1" applyFill="1" applyBorder="1" applyAlignment="1">
      <alignment horizontal="center"/>
    </xf>
    <xf numFmtId="165" fontId="4" fillId="7" borderId="36" xfId="1" applyNumberFormat="1" applyFont="1" applyFill="1" applyBorder="1" applyAlignment="1">
      <alignment horizontal="center"/>
    </xf>
    <xf numFmtId="164" fontId="4" fillId="5" borderId="32" xfId="2" applyNumberFormat="1" applyFont="1" applyFill="1" applyBorder="1" applyAlignment="1">
      <alignment horizontal="center" vertical="center" wrapText="1"/>
    </xf>
    <xf numFmtId="164" fontId="4" fillId="5" borderId="35" xfId="2" applyNumberFormat="1" applyFont="1" applyFill="1" applyBorder="1" applyAlignment="1">
      <alignment horizontal="center" vertical="center" wrapText="1"/>
    </xf>
    <xf numFmtId="9" fontId="4" fillId="5" borderId="35" xfId="2" applyFont="1" applyFill="1" applyBorder="1" applyAlignment="1">
      <alignment horizontal="center" vertical="center" wrapText="1"/>
    </xf>
    <xf numFmtId="9" fontId="4" fillId="5" borderId="36" xfId="2" applyFont="1" applyFill="1" applyBorder="1" applyAlignment="1">
      <alignment horizontal="center" vertical="center" wrapText="1"/>
    </xf>
    <xf numFmtId="43" fontId="3" fillId="0" borderId="0" xfId="1" applyFont="1"/>
    <xf numFmtId="1" fontId="5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3" borderId="2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left" vertical="center" wrapText="1"/>
    </xf>
    <xf numFmtId="0" fontId="3" fillId="6" borderId="24" xfId="0" applyFont="1" applyFill="1" applyBorder="1" applyAlignment="1">
      <alignment horizontal="left" vertical="center" wrapText="1"/>
    </xf>
    <xf numFmtId="9" fontId="3" fillId="6" borderId="24" xfId="2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/>
    </xf>
    <xf numFmtId="0" fontId="6" fillId="8" borderId="24" xfId="0" applyFont="1" applyFill="1" applyBorder="1" applyAlignment="1">
      <alignment horizontal="left"/>
    </xf>
    <xf numFmtId="1" fontId="6" fillId="8" borderId="24" xfId="2" applyNumberFormat="1" applyFont="1" applyFill="1" applyBorder="1" applyAlignment="1">
      <alignment horizontal="center"/>
    </xf>
    <xf numFmtId="10" fontId="6" fillId="8" borderId="24" xfId="2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3" fillId="0" borderId="0" xfId="2" applyNumberFormat="1" applyFont="1"/>
  </cellXfs>
  <cellStyles count="12">
    <cellStyle name="Comma" xfId="1" builtinId="3"/>
    <cellStyle name="Comma 2" xfId="3"/>
    <cellStyle name="Comma 2 2" xfId="4"/>
    <cellStyle name="Comma 3" xfId="5"/>
    <cellStyle name="Currency 2" xfId="6"/>
    <cellStyle name="Currency 2 2" xfId="7"/>
    <cellStyle name="Normal" xfId="0" builtinId="0"/>
    <cellStyle name="Normal 2" xfId="8"/>
    <cellStyle name="Normal 2 2" xfId="9"/>
    <cellStyle name="Normal 3" xfId="10"/>
    <cellStyle name="Percent" xfId="2" builtinId="5"/>
    <cellStyle name="Percent 2" xfId="11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2"/>
  <sheetViews>
    <sheetView showGridLines="0" tabSelected="1" zoomScaleNormal="10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J13" sqref="J13"/>
    </sheetView>
  </sheetViews>
  <sheetFormatPr defaultRowHeight="12.75" x14ac:dyDescent="0.2"/>
  <cols>
    <col min="1" max="1" width="8.28515625" style="13" bestFit="1" customWidth="1"/>
    <col min="2" max="2" width="25.140625" style="66" bestFit="1" customWidth="1"/>
    <col min="3" max="3" width="15.85546875" style="66" bestFit="1" customWidth="1"/>
    <col min="4" max="4" width="8.85546875" style="67" customWidth="1"/>
    <col min="5" max="14" width="12.85546875" style="13" customWidth="1"/>
    <col min="15" max="15" width="13.140625" style="13" customWidth="1"/>
    <col min="16" max="18" width="12.85546875" style="13" customWidth="1"/>
    <col min="19" max="19" width="14.140625" style="13" customWidth="1"/>
    <col min="20" max="20" width="12.85546875" style="13" customWidth="1"/>
    <col min="21" max="16384" width="9.140625" style="13"/>
  </cols>
  <sheetData>
    <row r="1" spans="1:22" ht="21.75" thickBot="1" x14ac:dyDescent="0.4">
      <c r="A1" s="1" t="s">
        <v>0</v>
      </c>
      <c r="B1" s="2"/>
      <c r="C1" s="2"/>
      <c r="D1" s="3"/>
      <c r="E1" s="4" t="s">
        <v>1</v>
      </c>
      <c r="F1" s="5"/>
      <c r="G1" s="5"/>
      <c r="H1" s="6"/>
      <c r="I1" s="7" t="s">
        <v>2</v>
      </c>
      <c r="J1" s="8"/>
      <c r="K1" s="8"/>
      <c r="L1" s="8"/>
      <c r="M1" s="9"/>
      <c r="N1" s="10" t="s">
        <v>3</v>
      </c>
      <c r="O1" s="11"/>
      <c r="P1" s="11"/>
      <c r="Q1" s="11"/>
      <c r="R1" s="11"/>
      <c r="S1" s="11"/>
      <c r="T1" s="12"/>
    </row>
    <row r="2" spans="1:22" ht="66.75" customHeight="1" thickBot="1" x14ac:dyDescent="0.25">
      <c r="A2" s="14" t="s">
        <v>4</v>
      </c>
      <c r="B2" s="15" t="s">
        <v>5</v>
      </c>
      <c r="C2" s="15" t="s">
        <v>6</v>
      </c>
      <c r="D2" s="16" t="s">
        <v>7</v>
      </c>
      <c r="E2" s="17" t="s">
        <v>8</v>
      </c>
      <c r="F2" s="18" t="s">
        <v>9</v>
      </c>
      <c r="G2" s="18" t="s">
        <v>10</v>
      </c>
      <c r="H2" s="19" t="s">
        <v>11</v>
      </c>
      <c r="I2" s="20" t="s">
        <v>12</v>
      </c>
      <c r="J2" s="21" t="s">
        <v>13</v>
      </c>
      <c r="K2" s="21" t="s">
        <v>14</v>
      </c>
      <c r="L2" s="21" t="s">
        <v>15</v>
      </c>
      <c r="M2" s="22" t="s">
        <v>16</v>
      </c>
      <c r="N2" s="23" t="s">
        <v>17</v>
      </c>
      <c r="O2" s="24" t="s">
        <v>18</v>
      </c>
      <c r="P2" s="24" t="s">
        <v>19</v>
      </c>
      <c r="Q2" s="24" t="s">
        <v>20</v>
      </c>
      <c r="R2" s="24" t="s">
        <v>21</v>
      </c>
      <c r="S2" s="24" t="s">
        <v>22</v>
      </c>
      <c r="T2" s="25" t="s">
        <v>23</v>
      </c>
    </row>
    <row r="3" spans="1:22" s="38" customFormat="1" x14ac:dyDescent="0.2">
      <c r="A3" s="26">
        <v>201</v>
      </c>
      <c r="B3" s="27" t="s">
        <v>73</v>
      </c>
      <c r="C3" s="27" t="s">
        <v>41</v>
      </c>
      <c r="D3" s="28" t="s">
        <v>42</v>
      </c>
      <c r="E3" s="29">
        <v>1392</v>
      </c>
      <c r="F3" s="30">
        <v>103</v>
      </c>
      <c r="G3" s="30">
        <v>33</v>
      </c>
      <c r="H3" s="31">
        <v>70</v>
      </c>
      <c r="I3" s="32">
        <v>103</v>
      </c>
      <c r="J3" s="30">
        <v>33</v>
      </c>
      <c r="K3" s="30">
        <v>70</v>
      </c>
      <c r="L3" s="30">
        <v>0</v>
      </c>
      <c r="M3" s="33">
        <v>0</v>
      </c>
      <c r="N3" s="34">
        <v>7.3994252873563218E-2</v>
      </c>
      <c r="O3" s="35">
        <v>2.4962178517397883E-2</v>
      </c>
      <c r="P3" s="36">
        <v>0</v>
      </c>
      <c r="Q3" s="36">
        <v>0</v>
      </c>
      <c r="R3" s="36">
        <v>0</v>
      </c>
      <c r="S3" s="35">
        <v>0.32038834951456313</v>
      </c>
      <c r="T3" s="37">
        <v>0.67961165048543681</v>
      </c>
    </row>
    <row r="4" spans="1:22" s="38" customFormat="1" x14ac:dyDescent="0.2">
      <c r="A4" s="26">
        <v>208</v>
      </c>
      <c r="B4" s="27" t="s">
        <v>74</v>
      </c>
      <c r="C4" s="27" t="s">
        <v>75</v>
      </c>
      <c r="D4" s="28" t="s">
        <v>27</v>
      </c>
      <c r="E4" s="29">
        <v>1573</v>
      </c>
      <c r="F4" s="30">
        <v>0</v>
      </c>
      <c r="G4" s="30">
        <v>0</v>
      </c>
      <c r="H4" s="31">
        <v>0</v>
      </c>
      <c r="I4" s="32">
        <v>0</v>
      </c>
      <c r="J4" s="30">
        <v>0</v>
      </c>
      <c r="K4" s="30">
        <v>0</v>
      </c>
      <c r="L4" s="30">
        <v>0</v>
      </c>
      <c r="M4" s="33">
        <v>0</v>
      </c>
      <c r="N4" s="34">
        <v>0</v>
      </c>
      <c r="O4" s="35">
        <v>0</v>
      </c>
      <c r="P4" s="36">
        <v>0</v>
      </c>
      <c r="Q4" s="36">
        <v>0</v>
      </c>
      <c r="R4" s="36">
        <v>0</v>
      </c>
      <c r="S4" s="35">
        <v>0</v>
      </c>
      <c r="T4" s="37">
        <v>1</v>
      </c>
    </row>
    <row r="5" spans="1:22" s="38" customFormat="1" x14ac:dyDescent="0.2">
      <c r="A5" s="26">
        <v>213</v>
      </c>
      <c r="B5" s="27" t="s">
        <v>76</v>
      </c>
      <c r="C5" s="27" t="s">
        <v>77</v>
      </c>
      <c r="D5" s="28" t="s">
        <v>27</v>
      </c>
      <c r="E5" s="29">
        <v>1181</v>
      </c>
      <c r="F5" s="30">
        <v>43</v>
      </c>
      <c r="G5" s="30">
        <v>29</v>
      </c>
      <c r="H5" s="31">
        <v>14</v>
      </c>
      <c r="I5" s="32">
        <v>43</v>
      </c>
      <c r="J5" s="30">
        <v>29</v>
      </c>
      <c r="K5" s="30">
        <v>14</v>
      </c>
      <c r="L5" s="30">
        <v>0</v>
      </c>
      <c r="M5" s="33">
        <v>0</v>
      </c>
      <c r="N5" s="34">
        <v>3.6409822184589331E-2</v>
      </c>
      <c r="O5" s="35">
        <v>2.4850042844901457E-2</v>
      </c>
      <c r="P5" s="36">
        <v>0</v>
      </c>
      <c r="Q5" s="36">
        <v>0</v>
      </c>
      <c r="R5" s="36">
        <v>0</v>
      </c>
      <c r="S5" s="35">
        <v>0.67441860465116277</v>
      </c>
      <c r="T5" s="37">
        <v>0.32558139534883723</v>
      </c>
      <c r="V5" s="38" t="s">
        <v>24</v>
      </c>
    </row>
    <row r="6" spans="1:22" s="38" customFormat="1" x14ac:dyDescent="0.2">
      <c r="A6" s="26">
        <v>219</v>
      </c>
      <c r="B6" s="27" t="s">
        <v>78</v>
      </c>
      <c r="C6" s="27" t="s">
        <v>79</v>
      </c>
      <c r="D6" s="28" t="s">
        <v>80</v>
      </c>
      <c r="E6" s="29">
        <v>1052</v>
      </c>
      <c r="F6" s="30">
        <v>547</v>
      </c>
      <c r="G6" s="30">
        <v>101</v>
      </c>
      <c r="H6" s="31">
        <v>446</v>
      </c>
      <c r="I6" s="32">
        <v>547</v>
      </c>
      <c r="J6" s="30">
        <v>101</v>
      </c>
      <c r="K6" s="30">
        <v>446</v>
      </c>
      <c r="L6" s="30">
        <v>0</v>
      </c>
      <c r="M6" s="33">
        <v>0</v>
      </c>
      <c r="N6" s="34">
        <v>0.51996197718631176</v>
      </c>
      <c r="O6" s="35">
        <v>0.16666666666666666</v>
      </c>
      <c r="P6" s="36">
        <v>0</v>
      </c>
      <c r="Q6" s="36">
        <v>0</v>
      </c>
      <c r="R6" s="36">
        <v>0</v>
      </c>
      <c r="S6" s="35">
        <v>0.18464351005484461</v>
      </c>
      <c r="T6" s="37">
        <v>0.81535648994515542</v>
      </c>
    </row>
    <row r="7" spans="1:22" s="38" customFormat="1" x14ac:dyDescent="0.2">
      <c r="A7" s="26">
        <v>221</v>
      </c>
      <c r="B7" s="27" t="s">
        <v>81</v>
      </c>
      <c r="C7" s="27" t="s">
        <v>82</v>
      </c>
      <c r="D7" s="28" t="s">
        <v>27</v>
      </c>
      <c r="E7" s="29">
        <v>1128</v>
      </c>
      <c r="F7" s="30">
        <v>79</v>
      </c>
      <c r="G7" s="30">
        <v>63</v>
      </c>
      <c r="H7" s="31">
        <v>16</v>
      </c>
      <c r="I7" s="32">
        <v>79</v>
      </c>
      <c r="J7" s="30">
        <v>63</v>
      </c>
      <c r="K7" s="30">
        <v>16</v>
      </c>
      <c r="L7" s="30">
        <v>0</v>
      </c>
      <c r="M7" s="33">
        <v>0</v>
      </c>
      <c r="N7" s="34">
        <v>7.0035460992907805E-2</v>
      </c>
      <c r="O7" s="35">
        <v>5.6654676258992807E-2</v>
      </c>
      <c r="P7" s="36">
        <v>0</v>
      </c>
      <c r="Q7" s="36">
        <v>0</v>
      </c>
      <c r="R7" s="36">
        <v>0</v>
      </c>
      <c r="S7" s="35">
        <v>0.79746835443037978</v>
      </c>
      <c r="T7" s="37">
        <v>0.20253164556962022</v>
      </c>
    </row>
    <row r="8" spans="1:22" s="38" customFormat="1" x14ac:dyDescent="0.2">
      <c r="A8" s="26">
        <v>223</v>
      </c>
      <c r="B8" s="27" t="s">
        <v>83</v>
      </c>
      <c r="C8" s="27" t="s">
        <v>43</v>
      </c>
      <c r="D8" s="28" t="s">
        <v>27</v>
      </c>
      <c r="E8" s="29">
        <v>561</v>
      </c>
      <c r="F8" s="30">
        <v>66</v>
      </c>
      <c r="G8" s="30">
        <v>25</v>
      </c>
      <c r="H8" s="31">
        <v>41</v>
      </c>
      <c r="I8" s="32">
        <v>66</v>
      </c>
      <c r="J8" s="30">
        <v>25</v>
      </c>
      <c r="K8" s="30">
        <v>41</v>
      </c>
      <c r="L8" s="30">
        <v>2</v>
      </c>
      <c r="M8" s="33">
        <v>2</v>
      </c>
      <c r="N8" s="34">
        <v>0.11764705882352941</v>
      </c>
      <c r="O8" s="35">
        <v>4.807692307692308E-2</v>
      </c>
      <c r="P8" s="36">
        <v>0.08</v>
      </c>
      <c r="Q8" s="36">
        <v>3.8461538461538464E-3</v>
      </c>
      <c r="R8" s="36">
        <v>1</v>
      </c>
      <c r="S8" s="35">
        <v>0.37878787878787878</v>
      </c>
      <c r="T8" s="37">
        <v>0.62121212121212122</v>
      </c>
    </row>
    <row r="9" spans="1:22" s="38" customFormat="1" x14ac:dyDescent="0.2">
      <c r="A9" s="26">
        <v>224</v>
      </c>
      <c r="B9" s="27" t="s">
        <v>84</v>
      </c>
      <c r="C9" s="27" t="s">
        <v>85</v>
      </c>
      <c r="D9" s="28" t="s">
        <v>56</v>
      </c>
      <c r="E9" s="29">
        <v>658</v>
      </c>
      <c r="F9" s="30">
        <v>192</v>
      </c>
      <c r="G9" s="30">
        <v>67</v>
      </c>
      <c r="H9" s="31">
        <v>125</v>
      </c>
      <c r="I9" s="32">
        <v>192</v>
      </c>
      <c r="J9" s="30">
        <v>67</v>
      </c>
      <c r="K9" s="30">
        <v>125</v>
      </c>
      <c r="L9" s="30">
        <v>1</v>
      </c>
      <c r="M9" s="33">
        <v>0</v>
      </c>
      <c r="N9" s="34">
        <v>0.2917933130699088</v>
      </c>
      <c r="O9" s="35">
        <v>0.12570356472795496</v>
      </c>
      <c r="P9" s="36">
        <v>1.4925373134328358E-2</v>
      </c>
      <c r="Q9" s="36">
        <v>1.876172607879925E-3</v>
      </c>
      <c r="R9" s="36">
        <v>0</v>
      </c>
      <c r="S9" s="35">
        <v>0.34895833333333331</v>
      </c>
      <c r="T9" s="37">
        <v>0.65104166666666674</v>
      </c>
    </row>
    <row r="10" spans="1:22" s="38" customFormat="1" x14ac:dyDescent="0.2">
      <c r="A10" s="26">
        <v>225</v>
      </c>
      <c r="B10" s="27" t="s">
        <v>86</v>
      </c>
      <c r="C10" s="27" t="s">
        <v>79</v>
      </c>
      <c r="D10" s="28" t="s">
        <v>53</v>
      </c>
      <c r="E10" s="29">
        <v>753</v>
      </c>
      <c r="F10" s="30">
        <v>67</v>
      </c>
      <c r="G10" s="30">
        <v>29</v>
      </c>
      <c r="H10" s="31">
        <v>38</v>
      </c>
      <c r="I10" s="32">
        <v>67</v>
      </c>
      <c r="J10" s="30">
        <v>29</v>
      </c>
      <c r="K10" s="30">
        <v>38</v>
      </c>
      <c r="L10" s="30">
        <v>0</v>
      </c>
      <c r="M10" s="33">
        <v>0</v>
      </c>
      <c r="N10" s="34">
        <v>8.8977423638778225E-2</v>
      </c>
      <c r="O10" s="35">
        <v>4.0559440559440559E-2</v>
      </c>
      <c r="P10" s="36">
        <v>0</v>
      </c>
      <c r="Q10" s="36">
        <v>0</v>
      </c>
      <c r="R10" s="36">
        <v>0</v>
      </c>
      <c r="S10" s="35">
        <v>0.43283582089552236</v>
      </c>
      <c r="T10" s="37">
        <v>0.56716417910447769</v>
      </c>
    </row>
    <row r="11" spans="1:22" s="38" customFormat="1" x14ac:dyDescent="0.2">
      <c r="A11" s="26">
        <v>227</v>
      </c>
      <c r="B11" s="27" t="s">
        <v>87</v>
      </c>
      <c r="C11" s="27" t="s">
        <v>88</v>
      </c>
      <c r="D11" s="28" t="s">
        <v>27</v>
      </c>
      <c r="E11" s="29">
        <v>851</v>
      </c>
      <c r="F11" s="30">
        <v>367</v>
      </c>
      <c r="G11" s="30">
        <v>79</v>
      </c>
      <c r="H11" s="31">
        <v>288</v>
      </c>
      <c r="I11" s="32">
        <v>367</v>
      </c>
      <c r="J11" s="30">
        <v>79</v>
      </c>
      <c r="K11" s="30">
        <v>288</v>
      </c>
      <c r="L11" s="30">
        <v>4</v>
      </c>
      <c r="M11" s="33">
        <v>4</v>
      </c>
      <c r="N11" s="34">
        <v>0.43125734430082258</v>
      </c>
      <c r="O11" s="35">
        <v>0.14031971580817051</v>
      </c>
      <c r="P11" s="36">
        <v>5.0632911392405063E-2</v>
      </c>
      <c r="Q11" s="36">
        <v>7.104795737122558E-3</v>
      </c>
      <c r="R11" s="36">
        <v>1</v>
      </c>
      <c r="S11" s="35">
        <v>0.21525885558583105</v>
      </c>
      <c r="T11" s="37">
        <v>0.78474114441416898</v>
      </c>
    </row>
    <row r="12" spans="1:22" s="38" customFormat="1" x14ac:dyDescent="0.2">
      <c r="A12" s="26">
        <v>228</v>
      </c>
      <c r="B12" s="27" t="s">
        <v>89</v>
      </c>
      <c r="C12" s="27" t="s">
        <v>75</v>
      </c>
      <c r="D12" s="28" t="s">
        <v>27</v>
      </c>
      <c r="E12" s="29">
        <v>508</v>
      </c>
      <c r="F12" s="30">
        <v>0</v>
      </c>
      <c r="G12" s="30">
        <v>0</v>
      </c>
      <c r="H12" s="31">
        <v>0</v>
      </c>
      <c r="I12" s="32">
        <v>0</v>
      </c>
      <c r="J12" s="30">
        <v>0</v>
      </c>
      <c r="K12" s="30">
        <v>0</v>
      </c>
      <c r="L12" s="30">
        <v>0</v>
      </c>
      <c r="M12" s="33">
        <v>0</v>
      </c>
      <c r="N12" s="34">
        <v>0</v>
      </c>
      <c r="O12" s="35">
        <v>0</v>
      </c>
      <c r="P12" s="36">
        <v>0</v>
      </c>
      <c r="Q12" s="36">
        <v>0</v>
      </c>
      <c r="R12" s="36">
        <v>0</v>
      </c>
      <c r="S12" s="35">
        <v>0</v>
      </c>
      <c r="T12" s="37">
        <v>1</v>
      </c>
    </row>
    <row r="13" spans="1:22" s="38" customFormat="1" x14ac:dyDescent="0.2">
      <c r="A13" s="26">
        <v>229</v>
      </c>
      <c r="B13" s="27" t="s">
        <v>90</v>
      </c>
      <c r="C13" s="27" t="s">
        <v>91</v>
      </c>
      <c r="D13" s="28" t="s">
        <v>31</v>
      </c>
      <c r="E13" s="29">
        <v>578</v>
      </c>
      <c r="F13" s="30">
        <v>147</v>
      </c>
      <c r="G13" s="30">
        <v>12</v>
      </c>
      <c r="H13" s="31">
        <v>135</v>
      </c>
      <c r="I13" s="32">
        <v>147</v>
      </c>
      <c r="J13" s="30">
        <v>12</v>
      </c>
      <c r="K13" s="30">
        <v>135</v>
      </c>
      <c r="L13" s="30">
        <v>1</v>
      </c>
      <c r="M13" s="33">
        <v>0</v>
      </c>
      <c r="N13" s="34">
        <v>0.25432525951557095</v>
      </c>
      <c r="O13" s="35">
        <v>2.7088036117381489E-2</v>
      </c>
      <c r="P13" s="36">
        <v>8.3333333333333329E-2</v>
      </c>
      <c r="Q13" s="36">
        <v>2.257336343115124E-3</v>
      </c>
      <c r="R13" s="36">
        <v>0</v>
      </c>
      <c r="S13" s="35">
        <v>8.1632653061224483E-2</v>
      </c>
      <c r="T13" s="37">
        <v>0.91836734693877553</v>
      </c>
    </row>
    <row r="14" spans="1:22" s="38" customFormat="1" x14ac:dyDescent="0.2">
      <c r="A14" s="26">
        <v>230</v>
      </c>
      <c r="B14" s="27" t="s">
        <v>92</v>
      </c>
      <c r="C14" s="27" t="s">
        <v>85</v>
      </c>
      <c r="D14" s="28" t="s">
        <v>56</v>
      </c>
      <c r="E14" s="29">
        <v>669</v>
      </c>
      <c r="F14" s="30">
        <v>338</v>
      </c>
      <c r="G14" s="30">
        <v>49</v>
      </c>
      <c r="H14" s="31">
        <v>289</v>
      </c>
      <c r="I14" s="32">
        <v>338</v>
      </c>
      <c r="J14" s="30">
        <v>49</v>
      </c>
      <c r="K14" s="30">
        <v>289</v>
      </c>
      <c r="L14" s="30">
        <v>0</v>
      </c>
      <c r="M14" s="33">
        <v>0</v>
      </c>
      <c r="N14" s="34">
        <v>0.50523168908819138</v>
      </c>
      <c r="O14" s="35">
        <v>0.12894736842105264</v>
      </c>
      <c r="P14" s="36">
        <v>0</v>
      </c>
      <c r="Q14" s="36">
        <v>0</v>
      </c>
      <c r="R14" s="36">
        <v>0</v>
      </c>
      <c r="S14" s="35">
        <v>0.14497041420118342</v>
      </c>
      <c r="T14" s="37">
        <v>0.8550295857988166</v>
      </c>
    </row>
    <row r="15" spans="1:22" s="38" customFormat="1" x14ac:dyDescent="0.2">
      <c r="A15" s="26">
        <v>232</v>
      </c>
      <c r="B15" s="27" t="s">
        <v>93</v>
      </c>
      <c r="C15" s="27" t="s">
        <v>94</v>
      </c>
      <c r="D15" s="28" t="s">
        <v>51</v>
      </c>
      <c r="E15" s="29">
        <v>1809</v>
      </c>
      <c r="F15" s="30">
        <v>0</v>
      </c>
      <c r="G15" s="30">
        <v>0</v>
      </c>
      <c r="H15" s="31">
        <v>0</v>
      </c>
      <c r="I15" s="32">
        <v>0</v>
      </c>
      <c r="J15" s="30">
        <v>0</v>
      </c>
      <c r="K15" s="30">
        <v>0</v>
      </c>
      <c r="L15" s="30">
        <v>0</v>
      </c>
      <c r="M15" s="33">
        <v>0</v>
      </c>
      <c r="N15" s="34">
        <v>0</v>
      </c>
      <c r="O15" s="35">
        <v>0</v>
      </c>
      <c r="P15" s="36">
        <v>0</v>
      </c>
      <c r="Q15" s="36">
        <v>0</v>
      </c>
      <c r="R15" s="36">
        <v>0</v>
      </c>
      <c r="S15" s="35">
        <v>0</v>
      </c>
      <c r="T15" s="37">
        <v>1</v>
      </c>
    </row>
    <row r="16" spans="1:22" s="38" customFormat="1" x14ac:dyDescent="0.2">
      <c r="A16" s="26">
        <v>233</v>
      </c>
      <c r="B16" s="27" t="s">
        <v>95</v>
      </c>
      <c r="C16" s="27" t="s">
        <v>96</v>
      </c>
      <c r="D16" s="28" t="s">
        <v>51</v>
      </c>
      <c r="E16" s="29">
        <v>1753</v>
      </c>
      <c r="F16" s="30">
        <v>147</v>
      </c>
      <c r="G16" s="30">
        <v>76</v>
      </c>
      <c r="H16" s="31">
        <v>71</v>
      </c>
      <c r="I16" s="32">
        <v>147</v>
      </c>
      <c r="J16" s="30">
        <v>76</v>
      </c>
      <c r="K16" s="30">
        <v>71</v>
      </c>
      <c r="L16" s="30">
        <v>0</v>
      </c>
      <c r="M16" s="33">
        <v>0</v>
      </c>
      <c r="N16" s="34">
        <v>8.3856246434683396E-2</v>
      </c>
      <c r="O16" s="35">
        <v>4.5184304399524373E-2</v>
      </c>
      <c r="P16" s="36">
        <v>0</v>
      </c>
      <c r="Q16" s="36">
        <v>0</v>
      </c>
      <c r="R16" s="36">
        <v>0</v>
      </c>
      <c r="S16" s="35">
        <v>0.51700680272108845</v>
      </c>
      <c r="T16" s="37">
        <v>0.48299319727891155</v>
      </c>
    </row>
    <row r="17" spans="1:20" s="38" customFormat="1" x14ac:dyDescent="0.2">
      <c r="A17" s="26">
        <v>234</v>
      </c>
      <c r="B17" s="27" t="s">
        <v>97</v>
      </c>
      <c r="C17" s="27" t="s">
        <v>96</v>
      </c>
      <c r="D17" s="28" t="s">
        <v>51</v>
      </c>
      <c r="E17" s="29">
        <v>1720</v>
      </c>
      <c r="F17" s="30">
        <v>63</v>
      </c>
      <c r="G17" s="30">
        <v>45</v>
      </c>
      <c r="H17" s="31">
        <v>18</v>
      </c>
      <c r="I17" s="32">
        <v>63</v>
      </c>
      <c r="J17" s="30">
        <v>45</v>
      </c>
      <c r="K17" s="30">
        <v>18</v>
      </c>
      <c r="L17" s="30">
        <v>0</v>
      </c>
      <c r="M17" s="33">
        <v>0</v>
      </c>
      <c r="N17" s="34">
        <v>3.6627906976744187E-2</v>
      </c>
      <c r="O17" s="35">
        <v>2.6439482961222092E-2</v>
      </c>
      <c r="P17" s="36">
        <v>0</v>
      </c>
      <c r="Q17" s="36">
        <v>0</v>
      </c>
      <c r="R17" s="36">
        <v>0</v>
      </c>
      <c r="S17" s="35">
        <v>0.7142857142857143</v>
      </c>
      <c r="T17" s="37">
        <v>0.2857142857142857</v>
      </c>
    </row>
    <row r="18" spans="1:20" s="38" customFormat="1" x14ac:dyDescent="0.2">
      <c r="A18" s="26">
        <v>235</v>
      </c>
      <c r="B18" s="27" t="s">
        <v>98</v>
      </c>
      <c r="C18" s="27" t="s">
        <v>41</v>
      </c>
      <c r="D18" s="28" t="s">
        <v>80</v>
      </c>
      <c r="E18" s="29">
        <v>662</v>
      </c>
      <c r="F18" s="30">
        <v>65</v>
      </c>
      <c r="G18" s="30">
        <v>24</v>
      </c>
      <c r="H18" s="31">
        <v>41</v>
      </c>
      <c r="I18" s="32">
        <v>65</v>
      </c>
      <c r="J18" s="30">
        <v>24</v>
      </c>
      <c r="K18" s="30">
        <v>41</v>
      </c>
      <c r="L18" s="30">
        <v>0</v>
      </c>
      <c r="M18" s="33">
        <v>0</v>
      </c>
      <c r="N18" s="34">
        <v>9.8187311178247735E-2</v>
      </c>
      <c r="O18" s="35">
        <v>3.864734299516908E-2</v>
      </c>
      <c r="P18" s="36">
        <v>0</v>
      </c>
      <c r="Q18" s="36">
        <v>0</v>
      </c>
      <c r="R18" s="36">
        <v>0</v>
      </c>
      <c r="S18" s="35">
        <v>0.36923076923076925</v>
      </c>
      <c r="T18" s="37">
        <v>0.63076923076923075</v>
      </c>
    </row>
    <row r="19" spans="1:20" s="38" customFormat="1" x14ac:dyDescent="0.2">
      <c r="A19" s="26">
        <v>236</v>
      </c>
      <c r="B19" s="27" t="s">
        <v>99</v>
      </c>
      <c r="C19" s="27" t="s">
        <v>100</v>
      </c>
      <c r="D19" s="28" t="s">
        <v>51</v>
      </c>
      <c r="E19" s="29">
        <v>394</v>
      </c>
      <c r="F19" s="30">
        <v>32</v>
      </c>
      <c r="G19" s="30">
        <v>14</v>
      </c>
      <c r="H19" s="31">
        <v>18</v>
      </c>
      <c r="I19" s="32">
        <v>32</v>
      </c>
      <c r="J19" s="30">
        <v>14</v>
      </c>
      <c r="K19" s="30">
        <v>18</v>
      </c>
      <c r="L19" s="30">
        <v>2</v>
      </c>
      <c r="M19" s="33">
        <v>1</v>
      </c>
      <c r="N19" s="34">
        <v>8.1218274111675121E-2</v>
      </c>
      <c r="O19" s="35">
        <v>3.7234042553191488E-2</v>
      </c>
      <c r="P19" s="36">
        <v>0.14285714285714285</v>
      </c>
      <c r="Q19" s="36">
        <v>5.3191489361702126E-3</v>
      </c>
      <c r="R19" s="36">
        <v>0.5</v>
      </c>
      <c r="S19" s="35">
        <v>0.4375</v>
      </c>
      <c r="T19" s="37">
        <v>0.5625</v>
      </c>
    </row>
    <row r="20" spans="1:20" s="38" customFormat="1" x14ac:dyDescent="0.2">
      <c r="A20" s="26">
        <v>237</v>
      </c>
      <c r="B20" s="27" t="s">
        <v>101</v>
      </c>
      <c r="C20" s="27" t="s">
        <v>102</v>
      </c>
      <c r="D20" s="28" t="s">
        <v>27</v>
      </c>
      <c r="E20" s="29">
        <v>1025</v>
      </c>
      <c r="F20" s="30">
        <v>389</v>
      </c>
      <c r="G20" s="30">
        <v>150</v>
      </c>
      <c r="H20" s="31">
        <v>239</v>
      </c>
      <c r="I20" s="32">
        <v>389</v>
      </c>
      <c r="J20" s="30">
        <v>150</v>
      </c>
      <c r="K20" s="30">
        <v>239</v>
      </c>
      <c r="L20" s="30">
        <v>21</v>
      </c>
      <c r="M20" s="33">
        <v>20</v>
      </c>
      <c r="N20" s="34">
        <v>0.37951219512195122</v>
      </c>
      <c r="O20" s="35">
        <v>0.19083969465648856</v>
      </c>
      <c r="P20" s="36">
        <v>0.14000000000000001</v>
      </c>
      <c r="Q20" s="36">
        <v>2.6717557251908396E-2</v>
      </c>
      <c r="R20" s="36">
        <v>0.95238095238095233</v>
      </c>
      <c r="S20" s="35">
        <v>0.38560411311053983</v>
      </c>
      <c r="T20" s="37">
        <v>0.61439588688946012</v>
      </c>
    </row>
    <row r="21" spans="1:20" s="38" customFormat="1" x14ac:dyDescent="0.2">
      <c r="A21" s="26">
        <v>238</v>
      </c>
      <c r="B21" s="27" t="s">
        <v>103</v>
      </c>
      <c r="C21" s="27" t="s">
        <v>30</v>
      </c>
      <c r="D21" s="28" t="s">
        <v>31</v>
      </c>
      <c r="E21" s="29">
        <v>992</v>
      </c>
      <c r="F21" s="30">
        <v>87</v>
      </c>
      <c r="G21" s="30">
        <v>48</v>
      </c>
      <c r="H21" s="31">
        <v>39</v>
      </c>
      <c r="I21" s="32">
        <v>87</v>
      </c>
      <c r="J21" s="30">
        <v>48</v>
      </c>
      <c r="K21" s="30">
        <v>39</v>
      </c>
      <c r="L21" s="30">
        <v>0</v>
      </c>
      <c r="M21" s="33">
        <v>0</v>
      </c>
      <c r="N21" s="34">
        <v>8.7701612903225812E-2</v>
      </c>
      <c r="O21" s="35">
        <v>5.0367261280167892E-2</v>
      </c>
      <c r="P21" s="36">
        <v>0</v>
      </c>
      <c r="Q21" s="36">
        <v>0</v>
      </c>
      <c r="R21" s="36">
        <v>0</v>
      </c>
      <c r="S21" s="35">
        <v>0.55172413793103448</v>
      </c>
      <c r="T21" s="37">
        <v>0.44827586206896552</v>
      </c>
    </row>
    <row r="22" spans="1:20" s="38" customFormat="1" x14ac:dyDescent="0.2">
      <c r="A22" s="26">
        <v>239</v>
      </c>
      <c r="B22" s="27" t="s">
        <v>104</v>
      </c>
      <c r="C22" s="27" t="s">
        <v>33</v>
      </c>
      <c r="D22" s="28" t="s">
        <v>27</v>
      </c>
      <c r="E22" s="29">
        <v>1384</v>
      </c>
      <c r="F22" s="30">
        <v>0</v>
      </c>
      <c r="G22" s="30">
        <v>0</v>
      </c>
      <c r="H22" s="31">
        <v>0</v>
      </c>
      <c r="I22" s="32">
        <v>0</v>
      </c>
      <c r="J22" s="30">
        <v>0</v>
      </c>
      <c r="K22" s="30">
        <v>0</v>
      </c>
      <c r="L22" s="30">
        <v>0</v>
      </c>
      <c r="M22" s="33">
        <v>0</v>
      </c>
      <c r="N22" s="34">
        <v>0</v>
      </c>
      <c r="O22" s="35">
        <v>0</v>
      </c>
      <c r="P22" s="36">
        <v>0</v>
      </c>
      <c r="Q22" s="36">
        <v>0</v>
      </c>
      <c r="R22" s="36">
        <v>0</v>
      </c>
      <c r="S22" s="35">
        <v>0</v>
      </c>
      <c r="T22" s="37">
        <v>1</v>
      </c>
    </row>
    <row r="23" spans="1:20" s="38" customFormat="1" x14ac:dyDescent="0.2">
      <c r="A23" s="26">
        <v>240</v>
      </c>
      <c r="B23" s="27" t="s">
        <v>105</v>
      </c>
      <c r="C23" s="27" t="s">
        <v>38</v>
      </c>
      <c r="D23" s="28" t="s">
        <v>27</v>
      </c>
      <c r="E23" s="29">
        <v>775</v>
      </c>
      <c r="F23" s="30">
        <v>50</v>
      </c>
      <c r="G23" s="30">
        <v>32</v>
      </c>
      <c r="H23" s="31">
        <v>18</v>
      </c>
      <c r="I23" s="32">
        <v>50</v>
      </c>
      <c r="J23" s="30">
        <v>32</v>
      </c>
      <c r="K23" s="30">
        <v>18</v>
      </c>
      <c r="L23" s="30">
        <v>1</v>
      </c>
      <c r="M23" s="33">
        <v>1</v>
      </c>
      <c r="N23" s="34">
        <v>6.4516129032258063E-2</v>
      </c>
      <c r="O23" s="35">
        <v>4.2272126816380449E-2</v>
      </c>
      <c r="P23" s="36">
        <v>3.125E-2</v>
      </c>
      <c r="Q23" s="36">
        <v>1.321003963011889E-3</v>
      </c>
      <c r="R23" s="36">
        <v>1</v>
      </c>
      <c r="S23" s="35">
        <v>0.64</v>
      </c>
      <c r="T23" s="37">
        <v>0.36</v>
      </c>
    </row>
    <row r="24" spans="1:20" s="38" customFormat="1" x14ac:dyDescent="0.2">
      <c r="A24" s="26">
        <v>241</v>
      </c>
      <c r="B24" s="27" t="s">
        <v>106</v>
      </c>
      <c r="C24" s="27" t="s">
        <v>49</v>
      </c>
      <c r="D24" s="28" t="s">
        <v>27</v>
      </c>
      <c r="E24" s="29">
        <v>2277</v>
      </c>
      <c r="F24" s="30">
        <v>4</v>
      </c>
      <c r="G24" s="30">
        <v>3</v>
      </c>
      <c r="H24" s="31">
        <v>1</v>
      </c>
      <c r="I24" s="32">
        <v>4</v>
      </c>
      <c r="J24" s="30">
        <v>3</v>
      </c>
      <c r="K24" s="30">
        <v>1</v>
      </c>
      <c r="L24" s="30">
        <v>2</v>
      </c>
      <c r="M24" s="33">
        <v>2</v>
      </c>
      <c r="N24" s="34">
        <v>1.756697408871322E-3</v>
      </c>
      <c r="O24" s="35">
        <v>1.3181019332161687E-3</v>
      </c>
      <c r="P24" s="36">
        <v>0.66666666666666663</v>
      </c>
      <c r="Q24" s="36">
        <v>8.7873462214411243E-4</v>
      </c>
      <c r="R24" s="36">
        <v>1</v>
      </c>
      <c r="S24" s="35">
        <v>0.75</v>
      </c>
      <c r="T24" s="37">
        <v>0.25</v>
      </c>
    </row>
    <row r="25" spans="1:20" s="38" customFormat="1" x14ac:dyDescent="0.2">
      <c r="A25" s="26">
        <v>242</v>
      </c>
      <c r="B25" s="27" t="s">
        <v>107</v>
      </c>
      <c r="C25" s="27" t="s">
        <v>77</v>
      </c>
      <c r="D25" s="28" t="s">
        <v>27</v>
      </c>
      <c r="E25" s="29">
        <v>1378</v>
      </c>
      <c r="F25" s="30">
        <v>123</v>
      </c>
      <c r="G25" s="30">
        <v>61</v>
      </c>
      <c r="H25" s="31">
        <v>62</v>
      </c>
      <c r="I25" s="32">
        <v>123</v>
      </c>
      <c r="J25" s="30">
        <v>61</v>
      </c>
      <c r="K25" s="30">
        <v>62</v>
      </c>
      <c r="L25" s="30">
        <v>0</v>
      </c>
      <c r="M25" s="33">
        <v>0</v>
      </c>
      <c r="N25" s="34">
        <v>8.9259796806966621E-2</v>
      </c>
      <c r="O25" s="35">
        <v>4.6352583586626139E-2</v>
      </c>
      <c r="P25" s="36">
        <v>0</v>
      </c>
      <c r="Q25" s="36">
        <v>0</v>
      </c>
      <c r="R25" s="36">
        <v>0</v>
      </c>
      <c r="S25" s="35">
        <v>0.49593495934959347</v>
      </c>
      <c r="T25" s="37">
        <v>0.50406504065040658</v>
      </c>
    </row>
    <row r="26" spans="1:20" s="38" customFormat="1" x14ac:dyDescent="0.2">
      <c r="A26" s="26">
        <v>243</v>
      </c>
      <c r="B26" s="27" t="s">
        <v>108</v>
      </c>
      <c r="C26" s="27" t="s">
        <v>49</v>
      </c>
      <c r="D26" s="28" t="s">
        <v>27</v>
      </c>
      <c r="E26" s="29">
        <v>2482</v>
      </c>
      <c r="F26" s="30">
        <v>0</v>
      </c>
      <c r="G26" s="30">
        <v>0</v>
      </c>
      <c r="H26" s="31">
        <v>0</v>
      </c>
      <c r="I26" s="32">
        <v>0</v>
      </c>
      <c r="J26" s="30">
        <v>0</v>
      </c>
      <c r="K26" s="30">
        <v>0</v>
      </c>
      <c r="L26" s="30">
        <v>0</v>
      </c>
      <c r="M26" s="33">
        <v>0</v>
      </c>
      <c r="N26" s="34">
        <v>0</v>
      </c>
      <c r="O26" s="35">
        <v>0</v>
      </c>
      <c r="P26" s="36">
        <v>0</v>
      </c>
      <c r="Q26" s="36">
        <v>0</v>
      </c>
      <c r="R26" s="36">
        <v>0</v>
      </c>
      <c r="S26" s="35">
        <v>0</v>
      </c>
      <c r="T26" s="37">
        <v>1</v>
      </c>
    </row>
    <row r="27" spans="1:20" s="38" customFormat="1" x14ac:dyDescent="0.2">
      <c r="A27" s="39">
        <v>244</v>
      </c>
      <c r="B27" s="40" t="s">
        <v>109</v>
      </c>
      <c r="C27" s="27" t="s">
        <v>88</v>
      </c>
      <c r="D27" s="41" t="s">
        <v>27</v>
      </c>
      <c r="E27" s="29">
        <v>1176</v>
      </c>
      <c r="F27" s="30">
        <v>296</v>
      </c>
      <c r="G27" s="30">
        <v>88</v>
      </c>
      <c r="H27" s="31">
        <v>208</v>
      </c>
      <c r="I27" s="32">
        <v>296</v>
      </c>
      <c r="J27" s="30">
        <v>88</v>
      </c>
      <c r="K27" s="30">
        <v>208</v>
      </c>
      <c r="L27" s="30">
        <v>50</v>
      </c>
      <c r="M27" s="33">
        <v>50</v>
      </c>
      <c r="N27" s="42">
        <v>0.25170068027210885</v>
      </c>
      <c r="O27" s="35">
        <v>9.0909090909090912E-2</v>
      </c>
      <c r="P27" s="43">
        <v>0.56818181818181823</v>
      </c>
      <c r="Q27" s="43">
        <v>5.1652892561983473E-2</v>
      </c>
      <c r="R27" s="43">
        <v>1</v>
      </c>
      <c r="S27" s="35">
        <v>0.29729729729729731</v>
      </c>
      <c r="T27" s="44">
        <v>0.70270270270270263</v>
      </c>
    </row>
    <row r="28" spans="1:20" s="38" customFormat="1" x14ac:dyDescent="0.2">
      <c r="A28" s="45">
        <v>245</v>
      </c>
      <c r="B28" s="40" t="s">
        <v>110</v>
      </c>
      <c r="C28" s="27" t="s">
        <v>41</v>
      </c>
      <c r="D28" s="41" t="s">
        <v>80</v>
      </c>
      <c r="E28" s="29">
        <v>798</v>
      </c>
      <c r="F28" s="30">
        <v>61</v>
      </c>
      <c r="G28" s="30">
        <v>20</v>
      </c>
      <c r="H28" s="31">
        <v>41</v>
      </c>
      <c r="I28" s="32">
        <v>61</v>
      </c>
      <c r="J28" s="30">
        <v>20</v>
      </c>
      <c r="K28" s="30">
        <v>41</v>
      </c>
      <c r="L28" s="30">
        <v>0</v>
      </c>
      <c r="M28" s="33">
        <v>0</v>
      </c>
      <c r="N28" s="42">
        <v>7.6441102756892226E-2</v>
      </c>
      <c r="O28" s="35">
        <v>2.6420079260237782E-2</v>
      </c>
      <c r="P28" s="43">
        <v>0</v>
      </c>
      <c r="Q28" s="43">
        <v>0</v>
      </c>
      <c r="R28" s="43">
        <v>0</v>
      </c>
      <c r="S28" s="35">
        <v>0.32786885245901637</v>
      </c>
      <c r="T28" s="44">
        <v>0.67213114754098369</v>
      </c>
    </row>
    <row r="29" spans="1:20" s="38" customFormat="1" x14ac:dyDescent="0.2">
      <c r="A29" s="45">
        <v>246</v>
      </c>
      <c r="B29" s="40" t="s">
        <v>111</v>
      </c>
      <c r="C29" s="27" t="s">
        <v>91</v>
      </c>
      <c r="D29" s="41" t="s">
        <v>31</v>
      </c>
      <c r="E29" s="29">
        <v>1147</v>
      </c>
      <c r="F29" s="30">
        <v>33</v>
      </c>
      <c r="G29" s="30">
        <v>11</v>
      </c>
      <c r="H29" s="31">
        <v>22</v>
      </c>
      <c r="I29" s="32">
        <v>33</v>
      </c>
      <c r="J29" s="30">
        <v>11</v>
      </c>
      <c r="K29" s="30">
        <v>22</v>
      </c>
      <c r="L29" s="30">
        <v>10</v>
      </c>
      <c r="M29" s="33">
        <v>10</v>
      </c>
      <c r="N29" s="42">
        <v>2.8770706190061029E-2</v>
      </c>
      <c r="O29" s="35">
        <v>9.7777777777777776E-3</v>
      </c>
      <c r="P29" s="43">
        <v>0.90909090909090906</v>
      </c>
      <c r="Q29" s="43">
        <v>8.8888888888888889E-3</v>
      </c>
      <c r="R29" s="43">
        <v>1</v>
      </c>
      <c r="S29" s="35">
        <v>0.33333333333333331</v>
      </c>
      <c r="T29" s="44">
        <v>0.66666666666666674</v>
      </c>
    </row>
    <row r="30" spans="1:20" s="38" customFormat="1" x14ac:dyDescent="0.2">
      <c r="A30" s="45">
        <v>247</v>
      </c>
      <c r="B30" s="40" t="s">
        <v>112</v>
      </c>
      <c r="C30" s="27" t="s">
        <v>113</v>
      </c>
      <c r="D30" s="41" t="s">
        <v>51</v>
      </c>
      <c r="E30" s="29">
        <v>2004</v>
      </c>
      <c r="F30" s="30">
        <v>22</v>
      </c>
      <c r="G30" s="30">
        <v>5</v>
      </c>
      <c r="H30" s="31">
        <v>17</v>
      </c>
      <c r="I30" s="32">
        <v>22</v>
      </c>
      <c r="J30" s="30">
        <v>5</v>
      </c>
      <c r="K30" s="30">
        <v>17</v>
      </c>
      <c r="L30" s="30">
        <v>1</v>
      </c>
      <c r="M30" s="33">
        <v>1</v>
      </c>
      <c r="N30" s="42">
        <v>1.0978043912175649E-2</v>
      </c>
      <c r="O30" s="35">
        <v>2.5163563160543532E-3</v>
      </c>
      <c r="P30" s="43">
        <v>0.2</v>
      </c>
      <c r="Q30" s="43">
        <v>5.0327126321087065E-4</v>
      </c>
      <c r="R30" s="43">
        <v>1</v>
      </c>
      <c r="S30" s="35">
        <v>0.22727272727272727</v>
      </c>
      <c r="T30" s="44">
        <v>0.77272727272727271</v>
      </c>
    </row>
    <row r="31" spans="1:20" s="38" customFormat="1" x14ac:dyDescent="0.2">
      <c r="A31" s="45">
        <v>248</v>
      </c>
      <c r="B31" s="40" t="s">
        <v>114</v>
      </c>
      <c r="C31" s="27" t="s">
        <v>96</v>
      </c>
      <c r="D31" s="41" t="s">
        <v>51</v>
      </c>
      <c r="E31" s="29">
        <v>3095</v>
      </c>
      <c r="F31" s="30">
        <v>9</v>
      </c>
      <c r="G31" s="30">
        <v>6</v>
      </c>
      <c r="H31" s="31">
        <v>3</v>
      </c>
      <c r="I31" s="32">
        <v>9</v>
      </c>
      <c r="J31" s="30">
        <v>6</v>
      </c>
      <c r="K31" s="30">
        <v>3</v>
      </c>
      <c r="L31" s="30">
        <v>0</v>
      </c>
      <c r="M31" s="33">
        <v>0</v>
      </c>
      <c r="N31" s="42">
        <v>2.9079159935379646E-3</v>
      </c>
      <c r="O31" s="35">
        <v>1.9404915912031048E-3</v>
      </c>
      <c r="P31" s="43">
        <v>0</v>
      </c>
      <c r="Q31" s="43">
        <v>0</v>
      </c>
      <c r="R31" s="43">
        <v>0</v>
      </c>
      <c r="S31" s="35">
        <v>0.66666666666666663</v>
      </c>
      <c r="T31" s="44">
        <v>0.33333333333333337</v>
      </c>
    </row>
    <row r="32" spans="1:20" s="38" customFormat="1" x14ac:dyDescent="0.2">
      <c r="A32" s="45">
        <v>249</v>
      </c>
      <c r="B32" s="40" t="s">
        <v>115</v>
      </c>
      <c r="C32" s="27" t="s">
        <v>96</v>
      </c>
      <c r="D32" s="41" t="s">
        <v>51</v>
      </c>
      <c r="E32" s="29">
        <v>1058</v>
      </c>
      <c r="F32" s="30">
        <v>0</v>
      </c>
      <c r="G32" s="30">
        <v>0</v>
      </c>
      <c r="H32" s="31">
        <v>0</v>
      </c>
      <c r="I32" s="32">
        <v>0</v>
      </c>
      <c r="J32" s="30">
        <v>0</v>
      </c>
      <c r="K32" s="30">
        <v>0</v>
      </c>
      <c r="L32" s="30">
        <v>0</v>
      </c>
      <c r="M32" s="33">
        <v>0</v>
      </c>
      <c r="N32" s="42">
        <v>0</v>
      </c>
      <c r="O32" s="35">
        <v>0</v>
      </c>
      <c r="P32" s="43">
        <v>0</v>
      </c>
      <c r="Q32" s="43">
        <v>0</v>
      </c>
      <c r="R32" s="43">
        <v>0</v>
      </c>
      <c r="S32" s="35">
        <v>0</v>
      </c>
      <c r="T32" s="44">
        <v>1</v>
      </c>
    </row>
    <row r="33" spans="1:20" s="38" customFormat="1" x14ac:dyDescent="0.2">
      <c r="A33" s="45">
        <v>250</v>
      </c>
      <c r="B33" s="40" t="s">
        <v>116</v>
      </c>
      <c r="C33" s="27" t="s">
        <v>94</v>
      </c>
      <c r="D33" s="41" t="s">
        <v>51</v>
      </c>
      <c r="E33" s="29">
        <v>1431</v>
      </c>
      <c r="F33" s="30">
        <v>1</v>
      </c>
      <c r="G33" s="30">
        <v>0</v>
      </c>
      <c r="H33" s="31">
        <v>1</v>
      </c>
      <c r="I33" s="32">
        <v>1</v>
      </c>
      <c r="J33" s="30">
        <v>0</v>
      </c>
      <c r="K33" s="30">
        <v>1</v>
      </c>
      <c r="L33" s="30">
        <v>0</v>
      </c>
      <c r="M33" s="33">
        <v>0</v>
      </c>
      <c r="N33" s="42">
        <v>6.9881201956673651E-4</v>
      </c>
      <c r="O33" s="35">
        <v>0</v>
      </c>
      <c r="P33" s="43">
        <v>0</v>
      </c>
      <c r="Q33" s="43">
        <v>0</v>
      </c>
      <c r="R33" s="43">
        <v>0</v>
      </c>
      <c r="S33" s="35">
        <v>0</v>
      </c>
      <c r="T33" s="44">
        <v>1</v>
      </c>
    </row>
    <row r="34" spans="1:20" s="38" customFormat="1" x14ac:dyDescent="0.2">
      <c r="A34" s="45">
        <v>251</v>
      </c>
      <c r="B34" s="40" t="s">
        <v>117</v>
      </c>
      <c r="C34" s="27" t="s">
        <v>75</v>
      </c>
      <c r="D34" s="41" t="s">
        <v>27</v>
      </c>
      <c r="E34" s="29">
        <v>1992</v>
      </c>
      <c r="F34" s="30">
        <v>0</v>
      </c>
      <c r="G34" s="30">
        <v>0</v>
      </c>
      <c r="H34" s="31">
        <v>0</v>
      </c>
      <c r="I34" s="32">
        <v>0</v>
      </c>
      <c r="J34" s="30">
        <v>0</v>
      </c>
      <c r="K34" s="30">
        <v>0</v>
      </c>
      <c r="L34" s="30">
        <v>0</v>
      </c>
      <c r="M34" s="33">
        <v>0</v>
      </c>
      <c r="N34" s="42">
        <v>0</v>
      </c>
      <c r="O34" s="35">
        <v>0</v>
      </c>
      <c r="P34" s="43">
        <v>0</v>
      </c>
      <c r="Q34" s="43">
        <v>0</v>
      </c>
      <c r="R34" s="43">
        <v>0</v>
      </c>
      <c r="S34" s="35">
        <v>0</v>
      </c>
      <c r="T34" s="44">
        <v>1</v>
      </c>
    </row>
    <row r="35" spans="1:20" s="38" customFormat="1" x14ac:dyDescent="0.2">
      <c r="A35" s="45">
        <v>252</v>
      </c>
      <c r="B35" s="40" t="s">
        <v>118</v>
      </c>
      <c r="C35" s="27" t="s">
        <v>33</v>
      </c>
      <c r="D35" s="41" t="s">
        <v>27</v>
      </c>
      <c r="E35" s="29">
        <v>1090</v>
      </c>
      <c r="F35" s="30">
        <v>0</v>
      </c>
      <c r="G35" s="30">
        <v>0</v>
      </c>
      <c r="H35" s="31">
        <v>0</v>
      </c>
      <c r="I35" s="32">
        <v>0</v>
      </c>
      <c r="J35" s="30">
        <v>0</v>
      </c>
      <c r="K35" s="30">
        <v>0</v>
      </c>
      <c r="L35" s="30">
        <v>0</v>
      </c>
      <c r="M35" s="33">
        <v>0</v>
      </c>
      <c r="N35" s="42">
        <v>0</v>
      </c>
      <c r="O35" s="35">
        <v>0</v>
      </c>
      <c r="P35" s="43">
        <v>0</v>
      </c>
      <c r="Q35" s="43">
        <v>0</v>
      </c>
      <c r="R35" s="43">
        <v>0</v>
      </c>
      <c r="S35" s="35">
        <v>0</v>
      </c>
      <c r="T35" s="44">
        <v>1</v>
      </c>
    </row>
    <row r="36" spans="1:20" s="38" customFormat="1" x14ac:dyDescent="0.2">
      <c r="A36" s="45">
        <v>253</v>
      </c>
      <c r="B36" s="40" t="s">
        <v>119</v>
      </c>
      <c r="C36" s="27" t="s">
        <v>88</v>
      </c>
      <c r="D36" s="41" t="s">
        <v>27</v>
      </c>
      <c r="E36" s="29">
        <v>1490</v>
      </c>
      <c r="F36" s="30">
        <v>194</v>
      </c>
      <c r="G36" s="30">
        <v>49</v>
      </c>
      <c r="H36" s="31">
        <v>145</v>
      </c>
      <c r="I36" s="32">
        <v>194</v>
      </c>
      <c r="J36" s="30">
        <v>49</v>
      </c>
      <c r="K36" s="30">
        <v>145</v>
      </c>
      <c r="L36" s="30">
        <v>3</v>
      </c>
      <c r="M36" s="33">
        <v>2</v>
      </c>
      <c r="N36" s="42">
        <v>0.13020134228187918</v>
      </c>
      <c r="O36" s="35">
        <v>3.6431226765799254E-2</v>
      </c>
      <c r="P36" s="43">
        <v>6.1224489795918366E-2</v>
      </c>
      <c r="Q36" s="43">
        <v>2.2304832713754648E-3</v>
      </c>
      <c r="R36" s="43">
        <v>0.66666666666666663</v>
      </c>
      <c r="S36" s="35">
        <v>0.25257731958762886</v>
      </c>
      <c r="T36" s="44">
        <v>0.74742268041237114</v>
      </c>
    </row>
    <row r="37" spans="1:20" s="38" customFormat="1" x14ac:dyDescent="0.2">
      <c r="A37" s="45">
        <v>254</v>
      </c>
      <c r="B37" s="40" t="s">
        <v>120</v>
      </c>
      <c r="C37" s="27" t="s">
        <v>88</v>
      </c>
      <c r="D37" s="41" t="s">
        <v>27</v>
      </c>
      <c r="E37" s="29">
        <v>783</v>
      </c>
      <c r="F37" s="30">
        <v>129</v>
      </c>
      <c r="G37" s="30">
        <v>15</v>
      </c>
      <c r="H37" s="31">
        <v>114</v>
      </c>
      <c r="I37" s="32">
        <v>129</v>
      </c>
      <c r="J37" s="30">
        <v>15</v>
      </c>
      <c r="K37" s="30">
        <v>114</v>
      </c>
      <c r="L37" s="30">
        <v>8</v>
      </c>
      <c r="M37" s="33">
        <v>6</v>
      </c>
      <c r="N37" s="42">
        <v>0.16475095785440613</v>
      </c>
      <c r="O37" s="35">
        <v>2.2421524663677129E-2</v>
      </c>
      <c r="P37" s="43">
        <v>0.53333333333333333</v>
      </c>
      <c r="Q37" s="43">
        <v>1.195814648729447E-2</v>
      </c>
      <c r="R37" s="43">
        <v>0.75</v>
      </c>
      <c r="S37" s="35">
        <v>0.11627906976744186</v>
      </c>
      <c r="T37" s="44">
        <v>0.88372093023255816</v>
      </c>
    </row>
    <row r="38" spans="1:20" s="38" customFormat="1" x14ac:dyDescent="0.2">
      <c r="A38" s="45">
        <v>255</v>
      </c>
      <c r="B38" s="40" t="s">
        <v>121</v>
      </c>
      <c r="C38" s="27" t="s">
        <v>43</v>
      </c>
      <c r="D38" s="41" t="s">
        <v>27</v>
      </c>
      <c r="E38" s="29">
        <v>3374</v>
      </c>
      <c r="F38" s="30">
        <v>15</v>
      </c>
      <c r="G38" s="30">
        <v>10</v>
      </c>
      <c r="H38" s="31">
        <v>5</v>
      </c>
      <c r="I38" s="32">
        <v>15</v>
      </c>
      <c r="J38" s="30">
        <v>10</v>
      </c>
      <c r="K38" s="30">
        <v>5</v>
      </c>
      <c r="L38" s="30">
        <v>0</v>
      </c>
      <c r="M38" s="33">
        <v>0</v>
      </c>
      <c r="N38" s="42">
        <v>4.4457617071724954E-3</v>
      </c>
      <c r="O38" s="35">
        <v>2.9682398337785693E-3</v>
      </c>
      <c r="P38" s="43">
        <v>0</v>
      </c>
      <c r="Q38" s="43">
        <v>0</v>
      </c>
      <c r="R38" s="43">
        <v>0</v>
      </c>
      <c r="S38" s="35">
        <v>0.66666666666666663</v>
      </c>
      <c r="T38" s="44">
        <v>0.33333333333333337</v>
      </c>
    </row>
    <row r="39" spans="1:20" s="38" customFormat="1" x14ac:dyDescent="0.2">
      <c r="A39" s="45">
        <v>256</v>
      </c>
      <c r="B39" s="40" t="s">
        <v>122</v>
      </c>
      <c r="C39" s="27" t="s">
        <v>41</v>
      </c>
      <c r="D39" s="41" t="s">
        <v>80</v>
      </c>
      <c r="E39" s="29">
        <v>1250</v>
      </c>
      <c r="F39" s="30">
        <v>113</v>
      </c>
      <c r="G39" s="30">
        <v>46</v>
      </c>
      <c r="H39" s="31">
        <v>67</v>
      </c>
      <c r="I39" s="32">
        <v>113</v>
      </c>
      <c r="J39" s="30">
        <v>46</v>
      </c>
      <c r="K39" s="30">
        <v>67</v>
      </c>
      <c r="L39" s="30">
        <v>0</v>
      </c>
      <c r="M39" s="33">
        <v>0</v>
      </c>
      <c r="N39" s="42">
        <v>9.0399999999999994E-2</v>
      </c>
      <c r="O39" s="35">
        <v>3.888419273034658E-2</v>
      </c>
      <c r="P39" s="43">
        <v>0</v>
      </c>
      <c r="Q39" s="43">
        <v>0</v>
      </c>
      <c r="R39" s="43">
        <v>0</v>
      </c>
      <c r="S39" s="35">
        <v>0.40707964601769914</v>
      </c>
      <c r="T39" s="44">
        <v>0.59292035398230092</v>
      </c>
    </row>
    <row r="40" spans="1:20" s="38" customFormat="1" x14ac:dyDescent="0.2">
      <c r="A40" s="45">
        <v>257</v>
      </c>
      <c r="B40" s="40" t="s">
        <v>123</v>
      </c>
      <c r="C40" s="27" t="s">
        <v>38</v>
      </c>
      <c r="D40" s="41" t="s">
        <v>27</v>
      </c>
      <c r="E40" s="29">
        <v>1140</v>
      </c>
      <c r="F40" s="30">
        <v>83</v>
      </c>
      <c r="G40" s="30">
        <v>45</v>
      </c>
      <c r="H40" s="31">
        <v>38</v>
      </c>
      <c r="I40" s="32">
        <v>83</v>
      </c>
      <c r="J40" s="30">
        <v>45</v>
      </c>
      <c r="K40" s="30">
        <v>38</v>
      </c>
      <c r="L40" s="30">
        <v>0</v>
      </c>
      <c r="M40" s="33">
        <v>0</v>
      </c>
      <c r="N40" s="42">
        <v>7.2807017543859653E-2</v>
      </c>
      <c r="O40" s="35">
        <v>4.0834845735027221E-2</v>
      </c>
      <c r="P40" s="43">
        <v>0</v>
      </c>
      <c r="Q40" s="43">
        <v>0</v>
      </c>
      <c r="R40" s="43">
        <v>0</v>
      </c>
      <c r="S40" s="35">
        <v>0.54216867469879515</v>
      </c>
      <c r="T40" s="44">
        <v>0.45783132530120485</v>
      </c>
    </row>
    <row r="41" spans="1:20" s="38" customFormat="1" x14ac:dyDescent="0.2">
      <c r="A41" s="45">
        <v>258</v>
      </c>
      <c r="B41" s="40" t="s">
        <v>124</v>
      </c>
      <c r="C41" s="27" t="s">
        <v>41</v>
      </c>
      <c r="D41" s="41" t="s">
        <v>80</v>
      </c>
      <c r="E41" s="29">
        <v>1318</v>
      </c>
      <c r="F41" s="30">
        <v>4</v>
      </c>
      <c r="G41" s="30">
        <v>0</v>
      </c>
      <c r="H41" s="31">
        <v>4</v>
      </c>
      <c r="I41" s="32">
        <v>4</v>
      </c>
      <c r="J41" s="30">
        <v>0</v>
      </c>
      <c r="K41" s="30">
        <v>4</v>
      </c>
      <c r="L41" s="30">
        <v>0</v>
      </c>
      <c r="M41" s="33">
        <v>0</v>
      </c>
      <c r="N41" s="42">
        <v>3.0349013657056147E-3</v>
      </c>
      <c r="O41" s="35">
        <v>0</v>
      </c>
      <c r="P41" s="43">
        <v>0</v>
      </c>
      <c r="Q41" s="43">
        <v>0</v>
      </c>
      <c r="R41" s="43">
        <v>0</v>
      </c>
      <c r="S41" s="35">
        <v>0</v>
      </c>
      <c r="T41" s="44">
        <v>1</v>
      </c>
    </row>
    <row r="42" spans="1:20" s="38" customFormat="1" x14ac:dyDescent="0.2">
      <c r="A42" s="45">
        <v>259</v>
      </c>
      <c r="B42" s="40" t="s">
        <v>125</v>
      </c>
      <c r="C42" s="27" t="s">
        <v>38</v>
      </c>
      <c r="D42" s="41" t="s">
        <v>27</v>
      </c>
      <c r="E42" s="29">
        <v>2056</v>
      </c>
      <c r="F42" s="30">
        <v>160</v>
      </c>
      <c r="G42" s="30">
        <v>100</v>
      </c>
      <c r="H42" s="31">
        <v>60</v>
      </c>
      <c r="I42" s="32">
        <v>160</v>
      </c>
      <c r="J42" s="30">
        <v>100</v>
      </c>
      <c r="K42" s="30">
        <v>60</v>
      </c>
      <c r="L42" s="30">
        <v>0</v>
      </c>
      <c r="M42" s="33">
        <v>0</v>
      </c>
      <c r="N42" s="42">
        <v>7.7821011673151752E-2</v>
      </c>
      <c r="O42" s="35">
        <v>5.0100200400801605E-2</v>
      </c>
      <c r="P42" s="43">
        <v>0</v>
      </c>
      <c r="Q42" s="43">
        <v>0</v>
      </c>
      <c r="R42" s="43">
        <v>0</v>
      </c>
      <c r="S42" s="35">
        <v>0.625</v>
      </c>
      <c r="T42" s="44">
        <v>0.375</v>
      </c>
    </row>
    <row r="43" spans="1:20" s="38" customFormat="1" x14ac:dyDescent="0.2">
      <c r="A43" s="45">
        <v>260</v>
      </c>
      <c r="B43" s="40" t="s">
        <v>126</v>
      </c>
      <c r="C43" s="27" t="s">
        <v>96</v>
      </c>
      <c r="D43" s="41" t="s">
        <v>51</v>
      </c>
      <c r="E43" s="29">
        <v>1701</v>
      </c>
      <c r="F43" s="30">
        <v>0</v>
      </c>
      <c r="G43" s="30">
        <v>0</v>
      </c>
      <c r="H43" s="31">
        <v>0</v>
      </c>
      <c r="I43" s="32">
        <v>0</v>
      </c>
      <c r="J43" s="30">
        <v>0</v>
      </c>
      <c r="K43" s="30">
        <v>0</v>
      </c>
      <c r="L43" s="30">
        <v>0</v>
      </c>
      <c r="M43" s="33">
        <v>0</v>
      </c>
      <c r="N43" s="42">
        <v>0</v>
      </c>
      <c r="O43" s="35">
        <v>0</v>
      </c>
      <c r="P43" s="43">
        <v>0</v>
      </c>
      <c r="Q43" s="43">
        <v>0</v>
      </c>
      <c r="R43" s="43">
        <v>0</v>
      </c>
      <c r="S43" s="35">
        <v>0</v>
      </c>
      <c r="T43" s="44">
        <v>1</v>
      </c>
    </row>
    <row r="44" spans="1:20" s="38" customFormat="1" x14ac:dyDescent="0.2">
      <c r="A44" s="45">
        <v>262</v>
      </c>
      <c r="B44" s="40" t="s">
        <v>127</v>
      </c>
      <c r="C44" s="27" t="s">
        <v>88</v>
      </c>
      <c r="D44" s="41" t="s">
        <v>27</v>
      </c>
      <c r="E44" s="29">
        <v>1253</v>
      </c>
      <c r="F44" s="30">
        <v>410</v>
      </c>
      <c r="G44" s="30">
        <v>112</v>
      </c>
      <c r="H44" s="31">
        <v>298</v>
      </c>
      <c r="I44" s="32">
        <v>410</v>
      </c>
      <c r="J44" s="30">
        <v>112</v>
      </c>
      <c r="K44" s="30">
        <v>298</v>
      </c>
      <c r="L44" s="30">
        <v>1</v>
      </c>
      <c r="M44" s="33">
        <v>1</v>
      </c>
      <c r="N44" s="42">
        <v>0.32721468475658422</v>
      </c>
      <c r="O44" s="35">
        <v>0.11727748691099477</v>
      </c>
      <c r="P44" s="43">
        <v>8.9285714285714281E-3</v>
      </c>
      <c r="Q44" s="43">
        <v>1.0471204188481676E-3</v>
      </c>
      <c r="R44" s="43">
        <v>1</v>
      </c>
      <c r="S44" s="35">
        <v>0.27317073170731709</v>
      </c>
      <c r="T44" s="44">
        <v>0.72682926829268291</v>
      </c>
    </row>
    <row r="45" spans="1:20" s="38" customFormat="1" x14ac:dyDescent="0.2">
      <c r="A45" s="45">
        <v>263</v>
      </c>
      <c r="B45" s="40" t="s">
        <v>128</v>
      </c>
      <c r="C45" s="27" t="s">
        <v>75</v>
      </c>
      <c r="D45" s="41" t="s">
        <v>27</v>
      </c>
      <c r="E45" s="29">
        <v>1913</v>
      </c>
      <c r="F45" s="30">
        <v>4</v>
      </c>
      <c r="G45" s="30">
        <v>3</v>
      </c>
      <c r="H45" s="31">
        <v>1</v>
      </c>
      <c r="I45" s="32">
        <v>4</v>
      </c>
      <c r="J45" s="30">
        <v>3</v>
      </c>
      <c r="K45" s="30">
        <v>1</v>
      </c>
      <c r="L45" s="30">
        <v>3</v>
      </c>
      <c r="M45" s="33">
        <v>3</v>
      </c>
      <c r="N45" s="42">
        <v>2.0909566126502874E-3</v>
      </c>
      <c r="O45" s="35">
        <v>1.5690376569037657E-3</v>
      </c>
      <c r="P45" s="43">
        <v>1</v>
      </c>
      <c r="Q45" s="43">
        <v>1.5690376569037657E-3</v>
      </c>
      <c r="R45" s="43">
        <v>1</v>
      </c>
      <c r="S45" s="35">
        <v>0.75</v>
      </c>
      <c r="T45" s="44">
        <v>0.25</v>
      </c>
    </row>
    <row r="46" spans="1:20" s="38" customFormat="1" x14ac:dyDescent="0.2">
      <c r="A46" s="45">
        <v>264</v>
      </c>
      <c r="B46" s="40" t="s">
        <v>129</v>
      </c>
      <c r="C46" s="27" t="s">
        <v>102</v>
      </c>
      <c r="D46" s="41" t="s">
        <v>27</v>
      </c>
      <c r="E46" s="29">
        <v>1676</v>
      </c>
      <c r="F46" s="30">
        <v>292</v>
      </c>
      <c r="G46" s="30">
        <v>94</v>
      </c>
      <c r="H46" s="31">
        <v>198</v>
      </c>
      <c r="I46" s="32">
        <v>292</v>
      </c>
      <c r="J46" s="30">
        <v>94</v>
      </c>
      <c r="K46" s="30">
        <v>198</v>
      </c>
      <c r="L46" s="30">
        <v>14</v>
      </c>
      <c r="M46" s="33">
        <v>13</v>
      </c>
      <c r="N46" s="42">
        <v>0.17422434367541767</v>
      </c>
      <c r="O46" s="35">
        <v>6.359945872801083E-2</v>
      </c>
      <c r="P46" s="43">
        <v>0.14893617021276595</v>
      </c>
      <c r="Q46" s="43">
        <v>9.4722598105548041E-3</v>
      </c>
      <c r="R46" s="43">
        <v>0.9285714285714286</v>
      </c>
      <c r="S46" s="35">
        <v>0.32191780821917809</v>
      </c>
      <c r="T46" s="44">
        <v>0.67808219178082196</v>
      </c>
    </row>
    <row r="47" spans="1:20" s="38" customFormat="1" x14ac:dyDescent="0.2">
      <c r="A47" s="45">
        <v>265</v>
      </c>
      <c r="B47" s="40" t="s">
        <v>130</v>
      </c>
      <c r="C47" s="27" t="s">
        <v>131</v>
      </c>
      <c r="D47" s="41" t="s">
        <v>58</v>
      </c>
      <c r="E47" s="29">
        <v>2043</v>
      </c>
      <c r="F47" s="30">
        <v>45</v>
      </c>
      <c r="G47" s="30">
        <v>35</v>
      </c>
      <c r="H47" s="31">
        <v>10</v>
      </c>
      <c r="I47" s="32">
        <v>45</v>
      </c>
      <c r="J47" s="30">
        <v>35</v>
      </c>
      <c r="K47" s="30">
        <v>10</v>
      </c>
      <c r="L47" s="30">
        <v>1</v>
      </c>
      <c r="M47" s="33">
        <v>1</v>
      </c>
      <c r="N47" s="42">
        <v>2.2026431718061675E-2</v>
      </c>
      <c r="O47" s="35">
        <v>1.721593703885883E-2</v>
      </c>
      <c r="P47" s="43">
        <v>2.8571428571428571E-2</v>
      </c>
      <c r="Q47" s="43">
        <v>4.9188391539596653E-4</v>
      </c>
      <c r="R47" s="43">
        <v>1</v>
      </c>
      <c r="S47" s="35">
        <v>0.77777777777777779</v>
      </c>
      <c r="T47" s="44">
        <v>0.22222222222222221</v>
      </c>
    </row>
    <row r="48" spans="1:20" s="38" customFormat="1" x14ac:dyDescent="0.2">
      <c r="A48" s="45">
        <v>266</v>
      </c>
      <c r="B48" s="40" t="s">
        <v>132</v>
      </c>
      <c r="C48" s="27" t="s">
        <v>102</v>
      </c>
      <c r="D48" s="41" t="s">
        <v>27</v>
      </c>
      <c r="E48" s="29">
        <v>1514</v>
      </c>
      <c r="F48" s="30">
        <v>278</v>
      </c>
      <c r="G48" s="30">
        <v>88</v>
      </c>
      <c r="H48" s="31">
        <v>190</v>
      </c>
      <c r="I48" s="32">
        <v>278</v>
      </c>
      <c r="J48" s="30">
        <v>88</v>
      </c>
      <c r="K48" s="30">
        <v>190</v>
      </c>
      <c r="L48" s="30">
        <v>23</v>
      </c>
      <c r="M48" s="33">
        <v>20</v>
      </c>
      <c r="N48" s="42">
        <v>0.18361955085865259</v>
      </c>
      <c r="O48" s="35">
        <v>6.6465256797583083E-2</v>
      </c>
      <c r="P48" s="43">
        <v>0.26136363636363635</v>
      </c>
      <c r="Q48" s="43">
        <v>1.7371601208459216E-2</v>
      </c>
      <c r="R48" s="43">
        <v>0.86956521739130432</v>
      </c>
      <c r="S48" s="35">
        <v>0.31654676258992803</v>
      </c>
      <c r="T48" s="44">
        <v>0.68345323741007191</v>
      </c>
    </row>
    <row r="49" spans="1:20" s="38" customFormat="1" x14ac:dyDescent="0.2">
      <c r="A49" s="45">
        <v>267</v>
      </c>
      <c r="B49" s="40" t="s">
        <v>133</v>
      </c>
      <c r="C49" s="27" t="s">
        <v>91</v>
      </c>
      <c r="D49" s="41" t="s">
        <v>31</v>
      </c>
      <c r="E49" s="29">
        <v>1062</v>
      </c>
      <c r="F49" s="30">
        <v>155</v>
      </c>
      <c r="G49" s="30">
        <v>15</v>
      </c>
      <c r="H49" s="31">
        <v>140</v>
      </c>
      <c r="I49" s="32">
        <v>155</v>
      </c>
      <c r="J49" s="30">
        <v>15</v>
      </c>
      <c r="K49" s="30">
        <v>140</v>
      </c>
      <c r="L49" s="30">
        <v>8</v>
      </c>
      <c r="M49" s="33">
        <v>8</v>
      </c>
      <c r="N49" s="42">
        <v>0.14595103578154425</v>
      </c>
      <c r="O49" s="35">
        <v>1.6268980477223426E-2</v>
      </c>
      <c r="P49" s="43">
        <v>0.53333333333333333</v>
      </c>
      <c r="Q49" s="43">
        <v>8.6767895878524948E-3</v>
      </c>
      <c r="R49" s="43">
        <v>1</v>
      </c>
      <c r="S49" s="35">
        <v>9.6774193548387094E-2</v>
      </c>
      <c r="T49" s="44">
        <v>0.90322580645161288</v>
      </c>
    </row>
    <row r="50" spans="1:20" s="38" customFormat="1" x14ac:dyDescent="0.2">
      <c r="A50" s="45">
        <v>268</v>
      </c>
      <c r="B50" s="40" t="s">
        <v>134</v>
      </c>
      <c r="C50" s="27" t="s">
        <v>75</v>
      </c>
      <c r="D50" s="41" t="s">
        <v>27</v>
      </c>
      <c r="E50" s="29">
        <v>1085</v>
      </c>
      <c r="F50" s="30">
        <v>0</v>
      </c>
      <c r="G50" s="30">
        <v>0</v>
      </c>
      <c r="H50" s="31">
        <v>0</v>
      </c>
      <c r="I50" s="32">
        <v>0</v>
      </c>
      <c r="J50" s="30">
        <v>0</v>
      </c>
      <c r="K50" s="30">
        <v>0</v>
      </c>
      <c r="L50" s="30">
        <v>0</v>
      </c>
      <c r="M50" s="33">
        <v>0</v>
      </c>
      <c r="N50" s="42">
        <v>0</v>
      </c>
      <c r="O50" s="35">
        <v>0</v>
      </c>
      <c r="P50" s="43">
        <v>0</v>
      </c>
      <c r="Q50" s="43">
        <v>0</v>
      </c>
      <c r="R50" s="43">
        <v>0</v>
      </c>
      <c r="S50" s="35">
        <v>0</v>
      </c>
      <c r="T50" s="44">
        <v>1</v>
      </c>
    </row>
    <row r="51" spans="1:20" s="38" customFormat="1" x14ac:dyDescent="0.2">
      <c r="A51" s="45">
        <v>270</v>
      </c>
      <c r="B51" s="40" t="s">
        <v>135</v>
      </c>
      <c r="C51" s="27" t="s">
        <v>113</v>
      </c>
      <c r="D51" s="41" t="s">
        <v>51</v>
      </c>
      <c r="E51" s="29">
        <v>1891</v>
      </c>
      <c r="F51" s="30">
        <v>0</v>
      </c>
      <c r="G51" s="30">
        <v>0</v>
      </c>
      <c r="H51" s="31">
        <v>0</v>
      </c>
      <c r="I51" s="32">
        <v>0</v>
      </c>
      <c r="J51" s="30">
        <v>0</v>
      </c>
      <c r="K51" s="30">
        <v>0</v>
      </c>
      <c r="L51" s="30">
        <v>0</v>
      </c>
      <c r="M51" s="33">
        <v>0</v>
      </c>
      <c r="N51" s="42">
        <v>0</v>
      </c>
      <c r="O51" s="35">
        <v>0</v>
      </c>
      <c r="P51" s="43">
        <v>0</v>
      </c>
      <c r="Q51" s="43">
        <v>0</v>
      </c>
      <c r="R51" s="43">
        <v>0</v>
      </c>
      <c r="S51" s="35">
        <v>0</v>
      </c>
      <c r="T51" s="44">
        <v>1</v>
      </c>
    </row>
    <row r="52" spans="1:20" s="38" customFormat="1" x14ac:dyDescent="0.2">
      <c r="A52" s="45">
        <v>271</v>
      </c>
      <c r="B52" s="40" t="s">
        <v>136</v>
      </c>
      <c r="C52" s="27" t="s">
        <v>82</v>
      </c>
      <c r="D52" s="41" t="s">
        <v>27</v>
      </c>
      <c r="E52" s="29">
        <v>1100</v>
      </c>
      <c r="F52" s="30">
        <v>127</v>
      </c>
      <c r="G52" s="30">
        <v>55</v>
      </c>
      <c r="H52" s="31">
        <v>72</v>
      </c>
      <c r="I52" s="32">
        <v>127</v>
      </c>
      <c r="J52" s="30">
        <v>55</v>
      </c>
      <c r="K52" s="30">
        <v>72</v>
      </c>
      <c r="L52" s="30">
        <v>0</v>
      </c>
      <c r="M52" s="33">
        <v>0</v>
      </c>
      <c r="N52" s="42">
        <v>0.11545454545454545</v>
      </c>
      <c r="O52" s="35">
        <v>5.3501945525291826E-2</v>
      </c>
      <c r="P52" s="43">
        <v>0</v>
      </c>
      <c r="Q52" s="43">
        <v>0</v>
      </c>
      <c r="R52" s="43">
        <v>0</v>
      </c>
      <c r="S52" s="35">
        <v>0.43307086614173229</v>
      </c>
      <c r="T52" s="44">
        <v>0.56692913385826771</v>
      </c>
    </row>
    <row r="53" spans="1:20" s="38" customFormat="1" x14ac:dyDescent="0.2">
      <c r="A53" s="45">
        <v>272</v>
      </c>
      <c r="B53" s="40" t="s">
        <v>137</v>
      </c>
      <c r="C53" s="27" t="s">
        <v>47</v>
      </c>
      <c r="D53" s="41" t="s">
        <v>31</v>
      </c>
      <c r="E53" s="29">
        <v>5035</v>
      </c>
      <c r="F53" s="30">
        <v>178</v>
      </c>
      <c r="G53" s="30">
        <v>130</v>
      </c>
      <c r="H53" s="31">
        <v>48</v>
      </c>
      <c r="I53" s="32">
        <v>178</v>
      </c>
      <c r="J53" s="30">
        <v>130</v>
      </c>
      <c r="K53" s="30">
        <v>48</v>
      </c>
      <c r="L53" s="30">
        <v>0</v>
      </c>
      <c r="M53" s="33">
        <v>0</v>
      </c>
      <c r="N53" s="42">
        <v>3.535253227408143E-2</v>
      </c>
      <c r="O53" s="35">
        <v>2.6067776218167235E-2</v>
      </c>
      <c r="P53" s="43">
        <v>0</v>
      </c>
      <c r="Q53" s="43">
        <v>0</v>
      </c>
      <c r="R53" s="43">
        <v>0</v>
      </c>
      <c r="S53" s="35">
        <v>0.7303370786516854</v>
      </c>
      <c r="T53" s="44">
        <v>0.2696629213483146</v>
      </c>
    </row>
    <row r="54" spans="1:20" s="38" customFormat="1" x14ac:dyDescent="0.2">
      <c r="A54" s="45">
        <v>273</v>
      </c>
      <c r="B54" s="40" t="s">
        <v>138</v>
      </c>
      <c r="C54" s="27" t="s">
        <v>38</v>
      </c>
      <c r="D54" s="41" t="s">
        <v>27</v>
      </c>
      <c r="E54" s="29">
        <v>1412</v>
      </c>
      <c r="F54" s="30">
        <v>39</v>
      </c>
      <c r="G54" s="30">
        <v>19</v>
      </c>
      <c r="H54" s="31">
        <v>20</v>
      </c>
      <c r="I54" s="32">
        <v>39</v>
      </c>
      <c r="J54" s="30">
        <v>19</v>
      </c>
      <c r="K54" s="30">
        <v>20</v>
      </c>
      <c r="L54" s="30">
        <v>1</v>
      </c>
      <c r="M54" s="33">
        <v>1</v>
      </c>
      <c r="N54" s="42">
        <v>2.7620396600566571E-2</v>
      </c>
      <c r="O54" s="35">
        <v>1.3649425287356323E-2</v>
      </c>
      <c r="P54" s="43">
        <v>5.2631578947368418E-2</v>
      </c>
      <c r="Q54" s="43">
        <v>7.1839080459770114E-4</v>
      </c>
      <c r="R54" s="43">
        <v>1</v>
      </c>
      <c r="S54" s="35">
        <v>0.48717948717948717</v>
      </c>
      <c r="T54" s="44">
        <v>0.51282051282051277</v>
      </c>
    </row>
    <row r="55" spans="1:20" s="38" customFormat="1" x14ac:dyDescent="0.2">
      <c r="A55" s="45">
        <v>274</v>
      </c>
      <c r="B55" s="40" t="s">
        <v>139</v>
      </c>
      <c r="C55" s="27" t="s">
        <v>41</v>
      </c>
      <c r="D55" s="41" t="s">
        <v>80</v>
      </c>
      <c r="E55" s="29">
        <v>2871</v>
      </c>
      <c r="F55" s="30">
        <v>269</v>
      </c>
      <c r="G55" s="30">
        <v>139</v>
      </c>
      <c r="H55" s="31">
        <v>130</v>
      </c>
      <c r="I55" s="32">
        <v>269</v>
      </c>
      <c r="J55" s="30">
        <v>139</v>
      </c>
      <c r="K55" s="30">
        <v>130</v>
      </c>
      <c r="L55" s="30">
        <v>0</v>
      </c>
      <c r="M55" s="33">
        <v>0</v>
      </c>
      <c r="N55" s="42">
        <v>9.3695576454197141E-2</v>
      </c>
      <c r="O55" s="35">
        <v>5.0711419190076615E-2</v>
      </c>
      <c r="P55" s="43">
        <v>0</v>
      </c>
      <c r="Q55" s="43">
        <v>0</v>
      </c>
      <c r="R55" s="43">
        <v>0</v>
      </c>
      <c r="S55" s="35">
        <v>0.51672862453531598</v>
      </c>
      <c r="T55" s="44">
        <v>0.48327137546468402</v>
      </c>
    </row>
    <row r="56" spans="1:20" s="38" customFormat="1" x14ac:dyDescent="0.2">
      <c r="A56" s="45">
        <v>275</v>
      </c>
      <c r="B56" s="40" t="s">
        <v>140</v>
      </c>
      <c r="C56" s="27" t="s">
        <v>75</v>
      </c>
      <c r="D56" s="41" t="s">
        <v>27</v>
      </c>
      <c r="E56" s="29">
        <v>1090</v>
      </c>
      <c r="F56" s="30">
        <v>17</v>
      </c>
      <c r="G56" s="30">
        <v>11</v>
      </c>
      <c r="H56" s="31">
        <v>6</v>
      </c>
      <c r="I56" s="32">
        <v>17</v>
      </c>
      <c r="J56" s="30">
        <v>11</v>
      </c>
      <c r="K56" s="30">
        <v>6</v>
      </c>
      <c r="L56" s="30">
        <v>0</v>
      </c>
      <c r="M56" s="33">
        <v>0</v>
      </c>
      <c r="N56" s="42">
        <v>1.5596330275229359E-2</v>
      </c>
      <c r="O56" s="35">
        <v>1.014760147601476E-2</v>
      </c>
      <c r="P56" s="43">
        <v>0</v>
      </c>
      <c r="Q56" s="43">
        <v>0</v>
      </c>
      <c r="R56" s="43">
        <v>0</v>
      </c>
      <c r="S56" s="35">
        <v>0.6470588235294118</v>
      </c>
      <c r="T56" s="44">
        <v>0.3529411764705882</v>
      </c>
    </row>
    <row r="57" spans="1:20" s="38" customFormat="1" x14ac:dyDescent="0.2">
      <c r="A57" s="45">
        <v>276</v>
      </c>
      <c r="B57" s="40" t="s">
        <v>141</v>
      </c>
      <c r="C57" s="27" t="s">
        <v>30</v>
      </c>
      <c r="D57" s="41" t="s">
        <v>31</v>
      </c>
      <c r="E57" s="29">
        <v>1604</v>
      </c>
      <c r="F57" s="30">
        <v>44</v>
      </c>
      <c r="G57" s="30">
        <v>28</v>
      </c>
      <c r="H57" s="31">
        <v>16</v>
      </c>
      <c r="I57" s="32">
        <v>44</v>
      </c>
      <c r="J57" s="30">
        <v>28</v>
      </c>
      <c r="K57" s="30">
        <v>16</v>
      </c>
      <c r="L57" s="30">
        <v>0</v>
      </c>
      <c r="M57" s="33">
        <v>0</v>
      </c>
      <c r="N57" s="42">
        <v>2.7431421446384038E-2</v>
      </c>
      <c r="O57" s="35">
        <v>1.7632241813602016E-2</v>
      </c>
      <c r="P57" s="43">
        <v>0</v>
      </c>
      <c r="Q57" s="43">
        <v>0</v>
      </c>
      <c r="R57" s="43">
        <v>0</v>
      </c>
      <c r="S57" s="35">
        <v>0.63636363636363635</v>
      </c>
      <c r="T57" s="44">
        <v>0.36363636363636365</v>
      </c>
    </row>
    <row r="58" spans="1:20" s="38" customFormat="1" x14ac:dyDescent="0.2">
      <c r="A58" s="45">
        <v>277</v>
      </c>
      <c r="B58" s="40" t="s">
        <v>142</v>
      </c>
      <c r="C58" s="27" t="s">
        <v>100</v>
      </c>
      <c r="D58" s="41" t="s">
        <v>51</v>
      </c>
      <c r="E58" s="29">
        <v>1506</v>
      </c>
      <c r="F58" s="30">
        <v>18</v>
      </c>
      <c r="G58" s="30">
        <v>17</v>
      </c>
      <c r="H58" s="31">
        <v>1</v>
      </c>
      <c r="I58" s="32">
        <v>18</v>
      </c>
      <c r="J58" s="30">
        <v>17</v>
      </c>
      <c r="K58" s="30">
        <v>1</v>
      </c>
      <c r="L58" s="30">
        <v>0</v>
      </c>
      <c r="M58" s="33">
        <v>0</v>
      </c>
      <c r="N58" s="42">
        <v>1.1952191235059761E-2</v>
      </c>
      <c r="O58" s="35">
        <v>1.1295681063122924E-2</v>
      </c>
      <c r="P58" s="43">
        <v>0</v>
      </c>
      <c r="Q58" s="43">
        <v>0</v>
      </c>
      <c r="R58" s="43">
        <v>0</v>
      </c>
      <c r="S58" s="35">
        <v>0.94444444444444442</v>
      </c>
      <c r="T58" s="44">
        <v>5.555555555555558E-2</v>
      </c>
    </row>
    <row r="59" spans="1:20" s="38" customFormat="1" x14ac:dyDescent="0.2">
      <c r="A59" s="45">
        <v>278</v>
      </c>
      <c r="B59" s="40" t="s">
        <v>143</v>
      </c>
      <c r="C59" s="27" t="s">
        <v>91</v>
      </c>
      <c r="D59" s="41" t="s">
        <v>31</v>
      </c>
      <c r="E59" s="29">
        <v>1232</v>
      </c>
      <c r="F59" s="30">
        <v>46</v>
      </c>
      <c r="G59" s="30">
        <v>30</v>
      </c>
      <c r="H59" s="31">
        <v>16</v>
      </c>
      <c r="I59" s="32">
        <v>46</v>
      </c>
      <c r="J59" s="30">
        <v>30</v>
      </c>
      <c r="K59" s="30">
        <v>16</v>
      </c>
      <c r="L59" s="30">
        <v>13</v>
      </c>
      <c r="M59" s="33">
        <v>9</v>
      </c>
      <c r="N59" s="42">
        <v>3.7337662337662336E-2</v>
      </c>
      <c r="O59" s="35">
        <v>2.4671052631578948E-2</v>
      </c>
      <c r="P59" s="43">
        <v>0.43333333333333335</v>
      </c>
      <c r="Q59" s="43">
        <v>1.0690789473684211E-2</v>
      </c>
      <c r="R59" s="43">
        <v>0.69230769230769229</v>
      </c>
      <c r="S59" s="35">
        <v>0.65217391304347827</v>
      </c>
      <c r="T59" s="44">
        <v>0.34782608695652173</v>
      </c>
    </row>
    <row r="60" spans="1:20" s="38" customFormat="1" x14ac:dyDescent="0.2">
      <c r="A60" s="45">
        <v>279</v>
      </c>
      <c r="B60" s="40" t="s">
        <v>144</v>
      </c>
      <c r="C60" s="27" t="s">
        <v>77</v>
      </c>
      <c r="D60" s="41" t="s">
        <v>27</v>
      </c>
      <c r="E60" s="29">
        <v>1788</v>
      </c>
      <c r="F60" s="30">
        <v>0</v>
      </c>
      <c r="G60" s="30">
        <v>0</v>
      </c>
      <c r="H60" s="31">
        <v>0</v>
      </c>
      <c r="I60" s="32">
        <v>0</v>
      </c>
      <c r="J60" s="30">
        <v>0</v>
      </c>
      <c r="K60" s="30">
        <v>0</v>
      </c>
      <c r="L60" s="30">
        <v>0</v>
      </c>
      <c r="M60" s="33">
        <v>0</v>
      </c>
      <c r="N60" s="42">
        <v>0</v>
      </c>
      <c r="O60" s="35">
        <v>0</v>
      </c>
      <c r="P60" s="43">
        <v>0</v>
      </c>
      <c r="Q60" s="43">
        <v>0</v>
      </c>
      <c r="R60" s="43">
        <v>0</v>
      </c>
      <c r="S60" s="35">
        <v>0</v>
      </c>
      <c r="T60" s="44">
        <v>1</v>
      </c>
    </row>
    <row r="61" spans="1:20" s="38" customFormat="1" x14ac:dyDescent="0.2">
      <c r="A61" s="45">
        <v>280</v>
      </c>
      <c r="B61" s="40" t="s">
        <v>145</v>
      </c>
      <c r="C61" s="27" t="s">
        <v>91</v>
      </c>
      <c r="D61" s="41" t="s">
        <v>51</v>
      </c>
      <c r="E61" s="29">
        <v>2746</v>
      </c>
      <c r="F61" s="30">
        <v>8</v>
      </c>
      <c r="G61" s="30">
        <v>6</v>
      </c>
      <c r="H61" s="31">
        <v>2</v>
      </c>
      <c r="I61" s="32">
        <v>8</v>
      </c>
      <c r="J61" s="30">
        <v>6</v>
      </c>
      <c r="K61" s="30">
        <v>2</v>
      </c>
      <c r="L61" s="30">
        <v>0</v>
      </c>
      <c r="M61" s="33">
        <v>0</v>
      </c>
      <c r="N61" s="42">
        <v>2.9133284777858705E-3</v>
      </c>
      <c r="O61" s="35">
        <v>2.1865889212827989E-3</v>
      </c>
      <c r="P61" s="43">
        <v>0</v>
      </c>
      <c r="Q61" s="43">
        <v>0</v>
      </c>
      <c r="R61" s="43">
        <v>0</v>
      </c>
      <c r="S61" s="35">
        <v>0.75</v>
      </c>
      <c r="T61" s="44">
        <v>0.25</v>
      </c>
    </row>
    <row r="62" spans="1:20" s="38" customFormat="1" x14ac:dyDescent="0.2">
      <c r="A62" s="45">
        <v>281</v>
      </c>
      <c r="B62" s="40" t="s">
        <v>146</v>
      </c>
      <c r="C62" s="27" t="s">
        <v>113</v>
      </c>
      <c r="D62" s="41" t="s">
        <v>51</v>
      </c>
      <c r="E62" s="29">
        <v>1588</v>
      </c>
      <c r="F62" s="30">
        <v>8</v>
      </c>
      <c r="G62" s="30">
        <v>5</v>
      </c>
      <c r="H62" s="31">
        <v>3</v>
      </c>
      <c r="I62" s="32">
        <v>8</v>
      </c>
      <c r="J62" s="30">
        <v>5</v>
      </c>
      <c r="K62" s="30">
        <v>3</v>
      </c>
      <c r="L62" s="30">
        <v>0</v>
      </c>
      <c r="M62" s="33">
        <v>0</v>
      </c>
      <c r="N62" s="42">
        <v>5.0377833753148613E-3</v>
      </c>
      <c r="O62" s="35">
        <v>3.1545741324921135E-3</v>
      </c>
      <c r="P62" s="43">
        <v>0</v>
      </c>
      <c r="Q62" s="43">
        <v>0</v>
      </c>
      <c r="R62" s="43">
        <v>0</v>
      </c>
      <c r="S62" s="35">
        <v>0.625</v>
      </c>
      <c r="T62" s="44">
        <v>0.375</v>
      </c>
    </row>
    <row r="63" spans="1:20" s="38" customFormat="1" x14ac:dyDescent="0.2">
      <c r="A63" s="45">
        <v>282</v>
      </c>
      <c r="B63" s="40" t="s">
        <v>147</v>
      </c>
      <c r="C63" s="27" t="s">
        <v>30</v>
      </c>
      <c r="D63" s="41" t="s">
        <v>31</v>
      </c>
      <c r="E63" s="29">
        <v>2200</v>
      </c>
      <c r="F63" s="30">
        <v>76</v>
      </c>
      <c r="G63" s="30">
        <v>37</v>
      </c>
      <c r="H63" s="31">
        <v>39</v>
      </c>
      <c r="I63" s="32">
        <v>76</v>
      </c>
      <c r="J63" s="30">
        <v>37</v>
      </c>
      <c r="K63" s="30">
        <v>39</v>
      </c>
      <c r="L63" s="30">
        <v>0</v>
      </c>
      <c r="M63" s="33">
        <v>0</v>
      </c>
      <c r="N63" s="42">
        <v>3.4545454545454546E-2</v>
      </c>
      <c r="O63" s="35">
        <v>1.7121702915316984E-2</v>
      </c>
      <c r="P63" s="43">
        <v>0</v>
      </c>
      <c r="Q63" s="43">
        <v>0</v>
      </c>
      <c r="R63" s="43">
        <v>0</v>
      </c>
      <c r="S63" s="35">
        <v>0.48684210526315791</v>
      </c>
      <c r="T63" s="44">
        <v>0.51315789473684204</v>
      </c>
    </row>
    <row r="64" spans="1:20" s="38" customFormat="1" x14ac:dyDescent="0.2">
      <c r="A64" s="45">
        <v>283</v>
      </c>
      <c r="B64" s="40" t="s">
        <v>148</v>
      </c>
      <c r="C64" s="27" t="s">
        <v>43</v>
      </c>
      <c r="D64" s="41" t="s">
        <v>27</v>
      </c>
      <c r="E64" s="29">
        <v>1367</v>
      </c>
      <c r="F64" s="30">
        <v>11</v>
      </c>
      <c r="G64" s="30">
        <v>11</v>
      </c>
      <c r="H64" s="31">
        <v>0</v>
      </c>
      <c r="I64" s="32">
        <v>11</v>
      </c>
      <c r="J64" s="30">
        <v>11</v>
      </c>
      <c r="K64" s="30">
        <v>0</v>
      </c>
      <c r="L64" s="30">
        <v>0</v>
      </c>
      <c r="M64" s="33">
        <v>0</v>
      </c>
      <c r="N64" s="42">
        <v>8.0468178493050477E-3</v>
      </c>
      <c r="O64" s="35">
        <v>8.0468178493050477E-3</v>
      </c>
      <c r="P64" s="43">
        <v>0</v>
      </c>
      <c r="Q64" s="43">
        <v>0</v>
      </c>
      <c r="R64" s="43">
        <v>0</v>
      </c>
      <c r="S64" s="35">
        <v>1</v>
      </c>
      <c r="T64" s="44">
        <v>0</v>
      </c>
    </row>
    <row r="65" spans="1:20" s="38" customFormat="1" x14ac:dyDescent="0.2">
      <c r="A65" s="45">
        <v>284</v>
      </c>
      <c r="B65" s="40" t="s">
        <v>149</v>
      </c>
      <c r="C65" s="27" t="s">
        <v>79</v>
      </c>
      <c r="D65" s="41" t="s">
        <v>53</v>
      </c>
      <c r="E65" s="29">
        <v>1846</v>
      </c>
      <c r="F65" s="30">
        <v>149</v>
      </c>
      <c r="G65" s="30">
        <v>63</v>
      </c>
      <c r="H65" s="31">
        <v>86</v>
      </c>
      <c r="I65" s="32">
        <v>149</v>
      </c>
      <c r="J65" s="30">
        <v>63</v>
      </c>
      <c r="K65" s="30">
        <v>86</v>
      </c>
      <c r="L65" s="30">
        <v>0</v>
      </c>
      <c r="M65" s="33">
        <v>0</v>
      </c>
      <c r="N65" s="42">
        <v>8.0715059588299026E-2</v>
      </c>
      <c r="O65" s="35">
        <v>3.5795454545454547E-2</v>
      </c>
      <c r="P65" s="43">
        <v>0</v>
      </c>
      <c r="Q65" s="43">
        <v>0</v>
      </c>
      <c r="R65" s="43">
        <v>0</v>
      </c>
      <c r="S65" s="35">
        <v>0.42281879194630873</v>
      </c>
      <c r="T65" s="44">
        <v>0.57718120805369133</v>
      </c>
    </row>
    <row r="66" spans="1:20" s="38" customFormat="1" x14ac:dyDescent="0.2">
      <c r="A66" s="45">
        <v>285</v>
      </c>
      <c r="B66" s="40" t="s">
        <v>150</v>
      </c>
      <c r="C66" s="27" t="s">
        <v>79</v>
      </c>
      <c r="D66" s="41" t="s">
        <v>80</v>
      </c>
      <c r="E66" s="29">
        <v>836</v>
      </c>
      <c r="F66" s="30">
        <v>182</v>
      </c>
      <c r="G66" s="30">
        <v>83</v>
      </c>
      <c r="H66" s="31">
        <v>99</v>
      </c>
      <c r="I66" s="32">
        <v>182</v>
      </c>
      <c r="J66" s="30">
        <v>83</v>
      </c>
      <c r="K66" s="30">
        <v>99</v>
      </c>
      <c r="L66" s="30">
        <v>46</v>
      </c>
      <c r="M66" s="33">
        <v>46</v>
      </c>
      <c r="N66" s="42">
        <v>0.21770334928229665</v>
      </c>
      <c r="O66" s="35">
        <v>0.11261872455902307</v>
      </c>
      <c r="P66" s="43">
        <v>0.55421686746987953</v>
      </c>
      <c r="Q66" s="43">
        <v>6.2415196743554953E-2</v>
      </c>
      <c r="R66" s="43">
        <v>1</v>
      </c>
      <c r="S66" s="35">
        <v>0.45604395604395603</v>
      </c>
      <c r="T66" s="44">
        <v>0.54395604395604402</v>
      </c>
    </row>
    <row r="67" spans="1:20" s="38" customFormat="1" x14ac:dyDescent="0.2">
      <c r="A67" s="45">
        <v>287</v>
      </c>
      <c r="B67" s="40" t="s">
        <v>151</v>
      </c>
      <c r="C67" s="27" t="s">
        <v>33</v>
      </c>
      <c r="D67" s="41" t="s">
        <v>27</v>
      </c>
      <c r="E67" s="29">
        <v>0</v>
      </c>
      <c r="F67" s="30">
        <v>0</v>
      </c>
      <c r="G67" s="30">
        <v>0</v>
      </c>
      <c r="H67" s="31">
        <v>0</v>
      </c>
      <c r="I67" s="32">
        <v>0</v>
      </c>
      <c r="J67" s="30">
        <v>0</v>
      </c>
      <c r="K67" s="30">
        <v>0</v>
      </c>
      <c r="L67" s="30">
        <v>0</v>
      </c>
      <c r="M67" s="33">
        <v>0</v>
      </c>
      <c r="N67" s="42">
        <v>0</v>
      </c>
      <c r="O67" s="35">
        <v>0</v>
      </c>
      <c r="P67" s="43">
        <v>0</v>
      </c>
      <c r="Q67" s="43">
        <v>0</v>
      </c>
      <c r="R67" s="43">
        <v>0</v>
      </c>
      <c r="S67" s="35">
        <v>0</v>
      </c>
      <c r="T67" s="44">
        <v>1</v>
      </c>
    </row>
    <row r="68" spans="1:20" s="38" customFormat="1" x14ac:dyDescent="0.2">
      <c r="A68" s="45">
        <v>288</v>
      </c>
      <c r="B68" s="40" t="s">
        <v>152</v>
      </c>
      <c r="C68" s="27" t="s">
        <v>38</v>
      </c>
      <c r="D68" s="41" t="s">
        <v>27</v>
      </c>
      <c r="E68" s="29">
        <v>1381</v>
      </c>
      <c r="F68" s="30">
        <v>243</v>
      </c>
      <c r="G68" s="30">
        <v>101</v>
      </c>
      <c r="H68" s="31">
        <v>142</v>
      </c>
      <c r="I68" s="32">
        <v>243</v>
      </c>
      <c r="J68" s="30">
        <v>101</v>
      </c>
      <c r="K68" s="30">
        <v>142</v>
      </c>
      <c r="L68" s="30">
        <v>0</v>
      </c>
      <c r="M68" s="33">
        <v>0</v>
      </c>
      <c r="N68" s="42">
        <v>0.17595944967414917</v>
      </c>
      <c r="O68" s="35">
        <v>8.1517352703793386E-2</v>
      </c>
      <c r="P68" s="43">
        <v>0</v>
      </c>
      <c r="Q68" s="43">
        <v>0</v>
      </c>
      <c r="R68" s="43">
        <v>0</v>
      </c>
      <c r="S68" s="35">
        <v>0.41563786008230452</v>
      </c>
      <c r="T68" s="44">
        <v>0.58436213991769548</v>
      </c>
    </row>
    <row r="69" spans="1:20" s="38" customFormat="1" x14ac:dyDescent="0.2">
      <c r="A69" s="45">
        <v>290</v>
      </c>
      <c r="B69" s="40" t="s">
        <v>153</v>
      </c>
      <c r="C69" s="27" t="s">
        <v>47</v>
      </c>
      <c r="D69" s="41" t="s">
        <v>31</v>
      </c>
      <c r="E69" s="29">
        <v>1398</v>
      </c>
      <c r="F69" s="30">
        <v>3</v>
      </c>
      <c r="G69" s="30">
        <v>2</v>
      </c>
      <c r="H69" s="31">
        <v>1</v>
      </c>
      <c r="I69" s="32">
        <v>3</v>
      </c>
      <c r="J69" s="30">
        <v>2</v>
      </c>
      <c r="K69" s="30">
        <v>1</v>
      </c>
      <c r="L69" s="30">
        <v>2</v>
      </c>
      <c r="M69" s="33">
        <v>0</v>
      </c>
      <c r="N69" s="42">
        <v>2.1459227467811159E-3</v>
      </c>
      <c r="O69" s="35">
        <v>1.4316392269148174E-3</v>
      </c>
      <c r="P69" s="43">
        <v>1</v>
      </c>
      <c r="Q69" s="43">
        <v>1.4316392269148174E-3</v>
      </c>
      <c r="R69" s="43">
        <v>0</v>
      </c>
      <c r="S69" s="35">
        <v>0.66666666666666663</v>
      </c>
      <c r="T69" s="44">
        <v>0.33333333333333337</v>
      </c>
    </row>
    <row r="70" spans="1:20" s="38" customFormat="1" x14ac:dyDescent="0.2">
      <c r="A70" s="45">
        <v>291</v>
      </c>
      <c r="B70" s="40" t="s">
        <v>154</v>
      </c>
      <c r="C70" s="27" t="s">
        <v>77</v>
      </c>
      <c r="D70" s="41" t="s">
        <v>27</v>
      </c>
      <c r="E70" s="29">
        <v>2029</v>
      </c>
      <c r="F70" s="30">
        <v>125</v>
      </c>
      <c r="G70" s="30">
        <v>76</v>
      </c>
      <c r="H70" s="31">
        <v>49</v>
      </c>
      <c r="I70" s="32">
        <v>125</v>
      </c>
      <c r="J70" s="30">
        <v>76</v>
      </c>
      <c r="K70" s="30">
        <v>49</v>
      </c>
      <c r="L70" s="30">
        <v>0</v>
      </c>
      <c r="M70" s="33">
        <v>0</v>
      </c>
      <c r="N70" s="42">
        <v>6.1606702809265647E-2</v>
      </c>
      <c r="O70" s="35">
        <v>3.8383838383838381E-2</v>
      </c>
      <c r="P70" s="43">
        <v>0</v>
      </c>
      <c r="Q70" s="43">
        <v>0</v>
      </c>
      <c r="R70" s="43">
        <v>0</v>
      </c>
      <c r="S70" s="35">
        <v>0.60799999999999998</v>
      </c>
      <c r="T70" s="44">
        <v>0.39200000000000002</v>
      </c>
    </row>
    <row r="71" spans="1:20" s="38" customFormat="1" x14ac:dyDescent="0.2">
      <c r="A71" s="45">
        <v>292</v>
      </c>
      <c r="B71" s="40" t="s">
        <v>155</v>
      </c>
      <c r="C71" s="27" t="s">
        <v>82</v>
      </c>
      <c r="D71" s="41" t="s">
        <v>27</v>
      </c>
      <c r="E71" s="29">
        <v>1571</v>
      </c>
      <c r="F71" s="30">
        <v>113</v>
      </c>
      <c r="G71" s="30">
        <v>67</v>
      </c>
      <c r="H71" s="31">
        <v>46</v>
      </c>
      <c r="I71" s="32">
        <v>113</v>
      </c>
      <c r="J71" s="30">
        <v>67</v>
      </c>
      <c r="K71" s="30">
        <v>46</v>
      </c>
      <c r="L71" s="30">
        <v>0</v>
      </c>
      <c r="M71" s="33">
        <v>0</v>
      </c>
      <c r="N71" s="42">
        <v>7.1928707829408023E-2</v>
      </c>
      <c r="O71" s="35">
        <v>4.3934426229508196E-2</v>
      </c>
      <c r="P71" s="43">
        <v>0</v>
      </c>
      <c r="Q71" s="43">
        <v>0</v>
      </c>
      <c r="R71" s="43">
        <v>0</v>
      </c>
      <c r="S71" s="35">
        <v>0.59292035398230092</v>
      </c>
      <c r="T71" s="44">
        <v>0.40707964601769908</v>
      </c>
    </row>
    <row r="72" spans="1:20" s="38" customFormat="1" x14ac:dyDescent="0.2">
      <c r="A72" s="45">
        <v>293</v>
      </c>
      <c r="B72" s="40" t="s">
        <v>156</v>
      </c>
      <c r="C72" s="27" t="s">
        <v>77</v>
      </c>
      <c r="D72" s="41" t="s">
        <v>27</v>
      </c>
      <c r="E72" s="29">
        <v>1070</v>
      </c>
      <c r="F72" s="30">
        <v>85</v>
      </c>
      <c r="G72" s="30">
        <v>55</v>
      </c>
      <c r="H72" s="31">
        <v>30</v>
      </c>
      <c r="I72" s="32">
        <v>85</v>
      </c>
      <c r="J72" s="30">
        <v>55</v>
      </c>
      <c r="K72" s="30">
        <v>30</v>
      </c>
      <c r="L72" s="30">
        <v>0</v>
      </c>
      <c r="M72" s="33">
        <v>0</v>
      </c>
      <c r="N72" s="42">
        <v>7.9439252336448593E-2</v>
      </c>
      <c r="O72" s="35">
        <v>5.2884615384615384E-2</v>
      </c>
      <c r="P72" s="43">
        <v>0</v>
      </c>
      <c r="Q72" s="43">
        <v>0</v>
      </c>
      <c r="R72" s="43">
        <v>0</v>
      </c>
      <c r="S72" s="35">
        <v>0.6470588235294118</v>
      </c>
      <c r="T72" s="44">
        <v>0.3529411764705882</v>
      </c>
    </row>
    <row r="73" spans="1:20" s="38" customFormat="1" x14ac:dyDescent="0.2">
      <c r="A73" s="45">
        <v>294</v>
      </c>
      <c r="B73" s="40" t="s">
        <v>157</v>
      </c>
      <c r="C73" s="27" t="s">
        <v>33</v>
      </c>
      <c r="D73" s="41" t="s">
        <v>27</v>
      </c>
      <c r="E73" s="29">
        <v>1327</v>
      </c>
      <c r="F73" s="30">
        <v>0</v>
      </c>
      <c r="G73" s="30">
        <v>0</v>
      </c>
      <c r="H73" s="31">
        <v>0</v>
      </c>
      <c r="I73" s="32">
        <v>0</v>
      </c>
      <c r="J73" s="30">
        <v>0</v>
      </c>
      <c r="K73" s="30">
        <v>0</v>
      </c>
      <c r="L73" s="30">
        <v>0</v>
      </c>
      <c r="M73" s="33">
        <v>0</v>
      </c>
      <c r="N73" s="42">
        <v>0</v>
      </c>
      <c r="O73" s="35">
        <v>0</v>
      </c>
      <c r="P73" s="43">
        <v>0</v>
      </c>
      <c r="Q73" s="43">
        <v>0</v>
      </c>
      <c r="R73" s="43">
        <v>0</v>
      </c>
      <c r="S73" s="35">
        <v>0</v>
      </c>
      <c r="T73" s="44">
        <v>1</v>
      </c>
    </row>
    <row r="74" spans="1:20" s="38" customFormat="1" x14ac:dyDescent="0.2">
      <c r="A74" s="45">
        <v>296</v>
      </c>
      <c r="B74" s="40" t="s">
        <v>158</v>
      </c>
      <c r="C74" s="27" t="s">
        <v>75</v>
      </c>
      <c r="D74" s="41" t="s">
        <v>27</v>
      </c>
      <c r="E74" s="29">
        <v>1201</v>
      </c>
      <c r="F74" s="30">
        <v>8</v>
      </c>
      <c r="G74" s="30">
        <v>4</v>
      </c>
      <c r="H74" s="31">
        <v>4</v>
      </c>
      <c r="I74" s="32">
        <v>8</v>
      </c>
      <c r="J74" s="30">
        <v>4</v>
      </c>
      <c r="K74" s="30">
        <v>4</v>
      </c>
      <c r="L74" s="30">
        <v>0</v>
      </c>
      <c r="M74" s="33">
        <v>0</v>
      </c>
      <c r="N74" s="42">
        <v>6.6611157368859286E-3</v>
      </c>
      <c r="O74" s="35">
        <v>3.3416875522138678E-3</v>
      </c>
      <c r="P74" s="43">
        <v>0</v>
      </c>
      <c r="Q74" s="43">
        <v>0</v>
      </c>
      <c r="R74" s="43">
        <v>0</v>
      </c>
      <c r="S74" s="35">
        <v>0.5</v>
      </c>
      <c r="T74" s="44">
        <v>0.5</v>
      </c>
    </row>
    <row r="75" spans="1:20" s="38" customFormat="1" x14ac:dyDescent="0.2">
      <c r="A75" s="45">
        <v>297</v>
      </c>
      <c r="B75" s="40" t="s">
        <v>159</v>
      </c>
      <c r="C75" s="27" t="s">
        <v>79</v>
      </c>
      <c r="D75" s="41" t="s">
        <v>42</v>
      </c>
      <c r="E75" s="29">
        <v>1319</v>
      </c>
      <c r="F75" s="30">
        <v>147</v>
      </c>
      <c r="G75" s="30">
        <v>62</v>
      </c>
      <c r="H75" s="31">
        <v>85</v>
      </c>
      <c r="I75" s="32">
        <v>147</v>
      </c>
      <c r="J75" s="30">
        <v>62</v>
      </c>
      <c r="K75" s="30">
        <v>85</v>
      </c>
      <c r="L75" s="30">
        <v>2</v>
      </c>
      <c r="M75" s="33">
        <v>2</v>
      </c>
      <c r="N75" s="42">
        <v>0.11144806671721001</v>
      </c>
      <c r="O75" s="35">
        <v>5.0243111831442464E-2</v>
      </c>
      <c r="P75" s="43">
        <v>3.2258064516129031E-2</v>
      </c>
      <c r="Q75" s="43">
        <v>1.6207455429497568E-3</v>
      </c>
      <c r="R75" s="43">
        <v>1</v>
      </c>
      <c r="S75" s="35">
        <v>0.42176870748299322</v>
      </c>
      <c r="T75" s="44">
        <v>0.57823129251700678</v>
      </c>
    </row>
    <row r="76" spans="1:20" s="38" customFormat="1" x14ac:dyDescent="0.2">
      <c r="A76" s="45">
        <v>298</v>
      </c>
      <c r="B76" s="40" t="s">
        <v>160</v>
      </c>
      <c r="C76" s="27" t="s">
        <v>88</v>
      </c>
      <c r="D76" s="41" t="s">
        <v>27</v>
      </c>
      <c r="E76" s="29">
        <v>1828</v>
      </c>
      <c r="F76" s="30">
        <v>350</v>
      </c>
      <c r="G76" s="30">
        <v>130</v>
      </c>
      <c r="H76" s="31">
        <v>220</v>
      </c>
      <c r="I76" s="32">
        <v>350</v>
      </c>
      <c r="J76" s="30">
        <v>130</v>
      </c>
      <c r="K76" s="30">
        <v>220</v>
      </c>
      <c r="L76" s="30">
        <v>4</v>
      </c>
      <c r="M76" s="33">
        <v>4</v>
      </c>
      <c r="N76" s="42">
        <v>0.19146608315098468</v>
      </c>
      <c r="O76" s="35">
        <v>8.0845771144278614E-2</v>
      </c>
      <c r="P76" s="43">
        <v>3.0769230769230771E-2</v>
      </c>
      <c r="Q76" s="43">
        <v>2.4875621890547263E-3</v>
      </c>
      <c r="R76" s="43">
        <v>1</v>
      </c>
      <c r="S76" s="35">
        <v>0.37142857142857144</v>
      </c>
      <c r="T76" s="44">
        <v>0.62857142857142856</v>
      </c>
    </row>
    <row r="77" spans="1:20" s="38" customFormat="1" x14ac:dyDescent="0.2">
      <c r="A77" s="45">
        <v>299</v>
      </c>
      <c r="B77" s="40" t="s">
        <v>161</v>
      </c>
      <c r="C77" s="27" t="s">
        <v>82</v>
      </c>
      <c r="D77" s="41" t="s">
        <v>27</v>
      </c>
      <c r="E77" s="29">
        <v>2136</v>
      </c>
      <c r="F77" s="30">
        <v>130</v>
      </c>
      <c r="G77" s="30">
        <v>92</v>
      </c>
      <c r="H77" s="31">
        <v>38</v>
      </c>
      <c r="I77" s="32">
        <v>130</v>
      </c>
      <c r="J77" s="30">
        <v>92</v>
      </c>
      <c r="K77" s="30">
        <v>38</v>
      </c>
      <c r="L77" s="30">
        <v>0</v>
      </c>
      <c r="M77" s="33">
        <v>0</v>
      </c>
      <c r="N77" s="42">
        <v>6.0861423220973786E-2</v>
      </c>
      <c r="O77" s="35">
        <v>4.38512869399428E-2</v>
      </c>
      <c r="P77" s="43">
        <v>0</v>
      </c>
      <c r="Q77" s="43">
        <v>0</v>
      </c>
      <c r="R77" s="43">
        <v>0</v>
      </c>
      <c r="S77" s="35">
        <v>0.70769230769230773</v>
      </c>
      <c r="T77" s="44">
        <v>0.29230769230769227</v>
      </c>
    </row>
    <row r="78" spans="1:20" s="38" customFormat="1" x14ac:dyDescent="0.2">
      <c r="A78" s="45">
        <v>300</v>
      </c>
      <c r="B78" s="40" t="s">
        <v>162</v>
      </c>
      <c r="C78" s="27" t="s">
        <v>91</v>
      </c>
      <c r="D78" s="41" t="s">
        <v>31</v>
      </c>
      <c r="E78" s="29">
        <v>2192</v>
      </c>
      <c r="F78" s="30">
        <v>7</v>
      </c>
      <c r="G78" s="30">
        <v>4</v>
      </c>
      <c r="H78" s="31">
        <v>3</v>
      </c>
      <c r="I78" s="32">
        <v>7</v>
      </c>
      <c r="J78" s="30">
        <v>4</v>
      </c>
      <c r="K78" s="30">
        <v>3</v>
      </c>
      <c r="L78" s="30">
        <v>4</v>
      </c>
      <c r="M78" s="33">
        <v>4</v>
      </c>
      <c r="N78" s="42">
        <v>3.1934306569343066E-3</v>
      </c>
      <c r="O78" s="35">
        <v>1.8273184102329831E-3</v>
      </c>
      <c r="P78" s="43">
        <v>1</v>
      </c>
      <c r="Q78" s="43">
        <v>1.8273184102329831E-3</v>
      </c>
      <c r="R78" s="43">
        <v>1</v>
      </c>
      <c r="S78" s="35">
        <v>0.5714285714285714</v>
      </c>
      <c r="T78" s="44">
        <v>0.4285714285714286</v>
      </c>
    </row>
    <row r="79" spans="1:20" s="38" customFormat="1" x14ac:dyDescent="0.2">
      <c r="A79" s="45">
        <v>303</v>
      </c>
      <c r="B79" s="40" t="s">
        <v>163</v>
      </c>
      <c r="C79" s="27" t="s">
        <v>96</v>
      </c>
      <c r="D79" s="41" t="s">
        <v>51</v>
      </c>
      <c r="E79" s="29">
        <v>2614</v>
      </c>
      <c r="F79" s="30">
        <v>138</v>
      </c>
      <c r="G79" s="30">
        <v>104</v>
      </c>
      <c r="H79" s="31">
        <v>34</v>
      </c>
      <c r="I79" s="32">
        <v>138</v>
      </c>
      <c r="J79" s="30">
        <v>104</v>
      </c>
      <c r="K79" s="30">
        <v>34</v>
      </c>
      <c r="L79" s="30">
        <v>0</v>
      </c>
      <c r="M79" s="33">
        <v>0</v>
      </c>
      <c r="N79" s="42">
        <v>5.2792654934965572E-2</v>
      </c>
      <c r="O79" s="35">
        <v>4.0310077519379844E-2</v>
      </c>
      <c r="P79" s="43">
        <v>0</v>
      </c>
      <c r="Q79" s="43">
        <v>0</v>
      </c>
      <c r="R79" s="43">
        <v>0</v>
      </c>
      <c r="S79" s="35">
        <v>0.75362318840579712</v>
      </c>
      <c r="T79" s="44">
        <v>0.24637681159420288</v>
      </c>
    </row>
    <row r="80" spans="1:20" s="38" customFormat="1" x14ac:dyDescent="0.2">
      <c r="A80" s="45">
        <v>304</v>
      </c>
      <c r="B80" s="40" t="s">
        <v>164</v>
      </c>
      <c r="C80" s="27" t="s">
        <v>85</v>
      </c>
      <c r="D80" s="41" t="s">
        <v>56</v>
      </c>
      <c r="E80" s="29">
        <v>984</v>
      </c>
      <c r="F80" s="30">
        <v>0</v>
      </c>
      <c r="G80" s="30">
        <v>0</v>
      </c>
      <c r="H80" s="31">
        <v>0</v>
      </c>
      <c r="I80" s="32">
        <v>0</v>
      </c>
      <c r="J80" s="30">
        <v>0</v>
      </c>
      <c r="K80" s="30">
        <v>0</v>
      </c>
      <c r="L80" s="30">
        <v>0</v>
      </c>
      <c r="M80" s="33">
        <v>0</v>
      </c>
      <c r="N80" s="42">
        <v>0</v>
      </c>
      <c r="O80" s="35">
        <v>0</v>
      </c>
      <c r="P80" s="43">
        <v>0</v>
      </c>
      <c r="Q80" s="43">
        <v>0</v>
      </c>
      <c r="R80" s="43">
        <v>0</v>
      </c>
      <c r="S80" s="35">
        <v>0</v>
      </c>
      <c r="T80" s="44">
        <v>1</v>
      </c>
    </row>
    <row r="81" spans="1:20" s="38" customFormat="1" x14ac:dyDescent="0.2">
      <c r="A81" s="45">
        <v>308</v>
      </c>
      <c r="B81" s="40" t="s">
        <v>165</v>
      </c>
      <c r="C81" s="27" t="s">
        <v>94</v>
      </c>
      <c r="D81" s="41" t="s">
        <v>51</v>
      </c>
      <c r="E81" s="29">
        <v>2816</v>
      </c>
      <c r="F81" s="30">
        <v>0</v>
      </c>
      <c r="G81" s="30">
        <v>0</v>
      </c>
      <c r="H81" s="31">
        <v>0</v>
      </c>
      <c r="I81" s="32">
        <v>0</v>
      </c>
      <c r="J81" s="30">
        <v>0</v>
      </c>
      <c r="K81" s="30">
        <v>0</v>
      </c>
      <c r="L81" s="30">
        <v>0</v>
      </c>
      <c r="M81" s="33">
        <v>0</v>
      </c>
      <c r="N81" s="42">
        <v>0</v>
      </c>
      <c r="O81" s="35">
        <v>0</v>
      </c>
      <c r="P81" s="43">
        <v>0</v>
      </c>
      <c r="Q81" s="43">
        <v>0</v>
      </c>
      <c r="R81" s="43">
        <v>0</v>
      </c>
      <c r="S81" s="35">
        <v>0</v>
      </c>
      <c r="T81" s="44">
        <v>1</v>
      </c>
    </row>
    <row r="82" spans="1:20" s="38" customFormat="1" x14ac:dyDescent="0.2">
      <c r="A82" s="45">
        <v>309</v>
      </c>
      <c r="B82" s="40" t="s">
        <v>166</v>
      </c>
      <c r="C82" s="27" t="s">
        <v>113</v>
      </c>
      <c r="D82" s="41" t="s">
        <v>51</v>
      </c>
      <c r="E82" s="29">
        <v>3929</v>
      </c>
      <c r="F82" s="30">
        <v>1</v>
      </c>
      <c r="G82" s="30">
        <v>0</v>
      </c>
      <c r="H82" s="31">
        <v>1</v>
      </c>
      <c r="I82" s="32">
        <v>1</v>
      </c>
      <c r="J82" s="30">
        <v>0</v>
      </c>
      <c r="K82" s="30">
        <v>1</v>
      </c>
      <c r="L82" s="30">
        <v>0</v>
      </c>
      <c r="M82" s="33">
        <v>0</v>
      </c>
      <c r="N82" s="42">
        <v>2.5451768897938407E-4</v>
      </c>
      <c r="O82" s="35">
        <v>0</v>
      </c>
      <c r="P82" s="43">
        <v>0</v>
      </c>
      <c r="Q82" s="43">
        <v>0</v>
      </c>
      <c r="R82" s="43">
        <v>0</v>
      </c>
      <c r="S82" s="35">
        <v>0</v>
      </c>
      <c r="T82" s="44">
        <v>1</v>
      </c>
    </row>
    <row r="83" spans="1:20" s="38" customFormat="1" x14ac:dyDescent="0.2">
      <c r="A83" s="45">
        <v>310</v>
      </c>
      <c r="B83" s="40" t="s">
        <v>167</v>
      </c>
      <c r="C83" s="27" t="s">
        <v>113</v>
      </c>
      <c r="D83" s="41" t="s">
        <v>51</v>
      </c>
      <c r="E83" s="29">
        <v>2666</v>
      </c>
      <c r="F83" s="30">
        <v>0</v>
      </c>
      <c r="G83" s="30">
        <v>0</v>
      </c>
      <c r="H83" s="31">
        <v>0</v>
      </c>
      <c r="I83" s="32">
        <v>0</v>
      </c>
      <c r="J83" s="30">
        <v>0</v>
      </c>
      <c r="K83" s="30">
        <v>0</v>
      </c>
      <c r="L83" s="30">
        <v>0</v>
      </c>
      <c r="M83" s="33">
        <v>0</v>
      </c>
      <c r="N83" s="42">
        <v>0</v>
      </c>
      <c r="O83" s="35">
        <v>0</v>
      </c>
      <c r="P83" s="43">
        <v>0</v>
      </c>
      <c r="Q83" s="43">
        <v>0</v>
      </c>
      <c r="R83" s="43">
        <v>0</v>
      </c>
      <c r="S83" s="35">
        <v>0</v>
      </c>
      <c r="T83" s="44">
        <v>1</v>
      </c>
    </row>
    <row r="84" spans="1:20" s="38" customFormat="1" x14ac:dyDescent="0.2">
      <c r="A84" s="45">
        <v>311</v>
      </c>
      <c r="B84" s="40" t="s">
        <v>168</v>
      </c>
      <c r="C84" s="27" t="s">
        <v>113</v>
      </c>
      <c r="D84" s="41" t="s">
        <v>51</v>
      </c>
      <c r="E84" s="29">
        <v>2379</v>
      </c>
      <c r="F84" s="30">
        <v>1</v>
      </c>
      <c r="G84" s="30">
        <v>0</v>
      </c>
      <c r="H84" s="31">
        <v>1</v>
      </c>
      <c r="I84" s="32">
        <v>1</v>
      </c>
      <c r="J84" s="30">
        <v>0</v>
      </c>
      <c r="K84" s="30">
        <v>1</v>
      </c>
      <c r="L84" s="30">
        <v>0</v>
      </c>
      <c r="M84" s="33">
        <v>0</v>
      </c>
      <c r="N84" s="42">
        <v>4.2034468263976461E-4</v>
      </c>
      <c r="O84" s="35">
        <v>0</v>
      </c>
      <c r="P84" s="43">
        <v>0</v>
      </c>
      <c r="Q84" s="43">
        <v>0</v>
      </c>
      <c r="R84" s="43">
        <v>0</v>
      </c>
      <c r="S84" s="35">
        <v>0</v>
      </c>
      <c r="T84" s="44">
        <v>1</v>
      </c>
    </row>
    <row r="85" spans="1:20" s="38" customFormat="1" x14ac:dyDescent="0.2">
      <c r="A85" s="45">
        <v>312</v>
      </c>
      <c r="B85" s="40" t="s">
        <v>169</v>
      </c>
      <c r="C85" s="27" t="s">
        <v>100</v>
      </c>
      <c r="D85" s="41" t="s">
        <v>51</v>
      </c>
      <c r="E85" s="29">
        <v>2216</v>
      </c>
      <c r="F85" s="30">
        <v>2</v>
      </c>
      <c r="G85" s="30">
        <v>1</v>
      </c>
      <c r="H85" s="31">
        <v>1</v>
      </c>
      <c r="I85" s="32">
        <v>2</v>
      </c>
      <c r="J85" s="30">
        <v>1</v>
      </c>
      <c r="K85" s="30">
        <v>1</v>
      </c>
      <c r="L85" s="30">
        <v>0</v>
      </c>
      <c r="M85" s="33">
        <v>0</v>
      </c>
      <c r="N85" s="42">
        <v>9.025270758122744E-4</v>
      </c>
      <c r="O85" s="35">
        <v>4.514672686230248E-4</v>
      </c>
      <c r="P85" s="43">
        <v>0</v>
      </c>
      <c r="Q85" s="43">
        <v>0</v>
      </c>
      <c r="R85" s="43">
        <v>0</v>
      </c>
      <c r="S85" s="35">
        <v>0.5</v>
      </c>
      <c r="T85" s="44">
        <v>0.5</v>
      </c>
    </row>
    <row r="86" spans="1:20" s="38" customFormat="1" x14ac:dyDescent="0.2">
      <c r="A86" s="45">
        <v>313</v>
      </c>
      <c r="B86" s="40" t="s">
        <v>170</v>
      </c>
      <c r="C86" s="27" t="s">
        <v>113</v>
      </c>
      <c r="D86" s="41" t="s">
        <v>51</v>
      </c>
      <c r="E86" s="29">
        <v>1572</v>
      </c>
      <c r="F86" s="30">
        <v>6</v>
      </c>
      <c r="G86" s="30">
        <v>4</v>
      </c>
      <c r="H86" s="31">
        <v>2</v>
      </c>
      <c r="I86" s="32">
        <v>6</v>
      </c>
      <c r="J86" s="30">
        <v>4</v>
      </c>
      <c r="K86" s="30">
        <v>2</v>
      </c>
      <c r="L86" s="30">
        <v>1</v>
      </c>
      <c r="M86" s="33">
        <v>1</v>
      </c>
      <c r="N86" s="42">
        <v>3.8167938931297708E-3</v>
      </c>
      <c r="O86" s="35">
        <v>2.5477707006369425E-3</v>
      </c>
      <c r="P86" s="43">
        <v>0.25</v>
      </c>
      <c r="Q86" s="43">
        <v>6.3694267515923564E-4</v>
      </c>
      <c r="R86" s="43">
        <v>1</v>
      </c>
      <c r="S86" s="35">
        <v>0.66666666666666663</v>
      </c>
      <c r="T86" s="44">
        <v>0.33333333333333337</v>
      </c>
    </row>
    <row r="87" spans="1:20" s="38" customFormat="1" x14ac:dyDescent="0.2">
      <c r="A87" s="45">
        <v>314</v>
      </c>
      <c r="B87" s="40" t="s">
        <v>171</v>
      </c>
      <c r="C87" s="27" t="s">
        <v>94</v>
      </c>
      <c r="D87" s="41" t="s">
        <v>51</v>
      </c>
      <c r="E87" s="29">
        <v>5608</v>
      </c>
      <c r="F87" s="30">
        <v>4</v>
      </c>
      <c r="G87" s="30">
        <v>0</v>
      </c>
      <c r="H87" s="31">
        <v>4</v>
      </c>
      <c r="I87" s="32">
        <v>4</v>
      </c>
      <c r="J87" s="30">
        <v>0</v>
      </c>
      <c r="K87" s="30">
        <v>4</v>
      </c>
      <c r="L87" s="30">
        <v>0</v>
      </c>
      <c r="M87" s="33">
        <v>0</v>
      </c>
      <c r="N87" s="42">
        <v>7.1326676176890159E-4</v>
      </c>
      <c r="O87" s="35">
        <v>0</v>
      </c>
      <c r="P87" s="43">
        <v>0</v>
      </c>
      <c r="Q87" s="43">
        <v>0</v>
      </c>
      <c r="R87" s="43">
        <v>0</v>
      </c>
      <c r="S87" s="35">
        <v>0</v>
      </c>
      <c r="T87" s="44">
        <v>1</v>
      </c>
    </row>
    <row r="88" spans="1:20" s="38" customFormat="1" x14ac:dyDescent="0.2">
      <c r="A88" s="45">
        <v>316</v>
      </c>
      <c r="B88" s="40" t="s">
        <v>172</v>
      </c>
      <c r="C88" s="27" t="s">
        <v>100</v>
      </c>
      <c r="D88" s="41" t="s">
        <v>51</v>
      </c>
      <c r="E88" s="29">
        <v>2697</v>
      </c>
      <c r="F88" s="30">
        <v>56</v>
      </c>
      <c r="G88" s="30">
        <v>48</v>
      </c>
      <c r="H88" s="31">
        <v>8</v>
      </c>
      <c r="I88" s="32">
        <v>56</v>
      </c>
      <c r="J88" s="30">
        <v>48</v>
      </c>
      <c r="K88" s="30">
        <v>8</v>
      </c>
      <c r="L88" s="30">
        <v>2</v>
      </c>
      <c r="M88" s="33">
        <v>0</v>
      </c>
      <c r="N88" s="42">
        <v>2.0763811642565813E-2</v>
      </c>
      <c r="O88" s="35">
        <v>1.7850502045370024E-2</v>
      </c>
      <c r="P88" s="43">
        <v>4.1666666666666664E-2</v>
      </c>
      <c r="Q88" s="43">
        <v>7.4377091855708439E-4</v>
      </c>
      <c r="R88" s="43">
        <v>0</v>
      </c>
      <c r="S88" s="35">
        <v>0.8571428571428571</v>
      </c>
      <c r="T88" s="44">
        <v>0.1428571428571429</v>
      </c>
    </row>
    <row r="89" spans="1:20" s="38" customFormat="1" x14ac:dyDescent="0.2">
      <c r="A89" s="45">
        <v>317</v>
      </c>
      <c r="B89" s="40" t="s">
        <v>173</v>
      </c>
      <c r="C89" s="27" t="s">
        <v>38</v>
      </c>
      <c r="D89" s="41" t="s">
        <v>27</v>
      </c>
      <c r="E89" s="29">
        <v>2422</v>
      </c>
      <c r="F89" s="30">
        <v>15</v>
      </c>
      <c r="G89" s="30">
        <v>2</v>
      </c>
      <c r="H89" s="31">
        <v>13</v>
      </c>
      <c r="I89" s="32">
        <v>15</v>
      </c>
      <c r="J89" s="30">
        <v>2</v>
      </c>
      <c r="K89" s="30">
        <v>13</v>
      </c>
      <c r="L89" s="30">
        <v>2</v>
      </c>
      <c r="M89" s="33">
        <v>2</v>
      </c>
      <c r="N89" s="42">
        <v>6.1932287365813379E-3</v>
      </c>
      <c r="O89" s="35">
        <v>8.3022000830220008E-4</v>
      </c>
      <c r="P89" s="43">
        <v>1</v>
      </c>
      <c r="Q89" s="43">
        <v>8.3022000830220008E-4</v>
      </c>
      <c r="R89" s="43">
        <v>1</v>
      </c>
      <c r="S89" s="35">
        <v>0.13333333333333333</v>
      </c>
      <c r="T89" s="44">
        <v>0.8666666666666667</v>
      </c>
    </row>
    <row r="90" spans="1:20" s="38" customFormat="1" x14ac:dyDescent="0.2">
      <c r="A90" s="45">
        <v>318</v>
      </c>
      <c r="B90" s="40" t="s">
        <v>174</v>
      </c>
      <c r="C90" s="27" t="s">
        <v>113</v>
      </c>
      <c r="D90" s="41" t="s">
        <v>51</v>
      </c>
      <c r="E90" s="29">
        <v>1477</v>
      </c>
      <c r="F90" s="30">
        <v>144</v>
      </c>
      <c r="G90" s="30">
        <v>89</v>
      </c>
      <c r="H90" s="31">
        <v>55</v>
      </c>
      <c r="I90" s="32">
        <v>144</v>
      </c>
      <c r="J90" s="30">
        <v>89</v>
      </c>
      <c r="K90" s="30">
        <v>55</v>
      </c>
      <c r="L90" s="30">
        <v>0</v>
      </c>
      <c r="M90" s="33">
        <v>0</v>
      </c>
      <c r="N90" s="42">
        <v>9.7494922139471904E-2</v>
      </c>
      <c r="O90" s="35">
        <v>6.2587904360056262E-2</v>
      </c>
      <c r="P90" s="43">
        <v>0</v>
      </c>
      <c r="Q90" s="43">
        <v>0</v>
      </c>
      <c r="R90" s="43">
        <v>0</v>
      </c>
      <c r="S90" s="35">
        <v>0.61805555555555558</v>
      </c>
      <c r="T90" s="44">
        <v>0.38194444444444442</v>
      </c>
    </row>
    <row r="91" spans="1:20" s="38" customFormat="1" x14ac:dyDescent="0.2">
      <c r="A91" s="45">
        <v>319</v>
      </c>
      <c r="B91" s="40" t="s">
        <v>175</v>
      </c>
      <c r="C91" s="27" t="s">
        <v>82</v>
      </c>
      <c r="D91" s="41" t="s">
        <v>27</v>
      </c>
      <c r="E91" s="29">
        <v>1091</v>
      </c>
      <c r="F91" s="30">
        <v>38</v>
      </c>
      <c r="G91" s="30">
        <v>27</v>
      </c>
      <c r="H91" s="31">
        <v>11</v>
      </c>
      <c r="I91" s="32">
        <v>38</v>
      </c>
      <c r="J91" s="30">
        <v>27</v>
      </c>
      <c r="K91" s="30">
        <v>11</v>
      </c>
      <c r="L91" s="30">
        <v>1</v>
      </c>
      <c r="M91" s="33">
        <v>1</v>
      </c>
      <c r="N91" s="42">
        <v>3.4830430797433545E-2</v>
      </c>
      <c r="O91" s="35">
        <v>2.5000000000000001E-2</v>
      </c>
      <c r="P91" s="43">
        <v>3.7037037037037035E-2</v>
      </c>
      <c r="Q91" s="43">
        <v>9.2592592592592596E-4</v>
      </c>
      <c r="R91" s="43">
        <v>1</v>
      </c>
      <c r="S91" s="35">
        <v>0.71052631578947367</v>
      </c>
      <c r="T91" s="44">
        <v>0.28947368421052633</v>
      </c>
    </row>
    <row r="92" spans="1:20" s="38" customFormat="1" x14ac:dyDescent="0.2">
      <c r="A92" s="45">
        <v>320</v>
      </c>
      <c r="B92" s="40" t="s">
        <v>176</v>
      </c>
      <c r="C92" s="27" t="s">
        <v>94</v>
      </c>
      <c r="D92" s="41" t="s">
        <v>51</v>
      </c>
      <c r="E92" s="29">
        <v>1878</v>
      </c>
      <c r="F92" s="30">
        <v>1</v>
      </c>
      <c r="G92" s="30">
        <v>0</v>
      </c>
      <c r="H92" s="31">
        <v>1</v>
      </c>
      <c r="I92" s="32">
        <v>1</v>
      </c>
      <c r="J92" s="30">
        <v>0</v>
      </c>
      <c r="K92" s="30">
        <v>1</v>
      </c>
      <c r="L92" s="30">
        <v>0</v>
      </c>
      <c r="M92" s="33">
        <v>0</v>
      </c>
      <c r="N92" s="42">
        <v>5.3248136315228972E-4</v>
      </c>
      <c r="O92" s="35">
        <v>0</v>
      </c>
      <c r="P92" s="43">
        <v>0</v>
      </c>
      <c r="Q92" s="43">
        <v>0</v>
      </c>
      <c r="R92" s="43">
        <v>0</v>
      </c>
      <c r="S92" s="35">
        <v>0</v>
      </c>
      <c r="T92" s="44">
        <v>1</v>
      </c>
    </row>
    <row r="93" spans="1:20" s="38" customFormat="1" x14ac:dyDescent="0.2">
      <c r="A93" s="45">
        <v>322</v>
      </c>
      <c r="B93" s="40" t="s">
        <v>177</v>
      </c>
      <c r="C93" s="27" t="s">
        <v>102</v>
      </c>
      <c r="D93" s="41" t="s">
        <v>27</v>
      </c>
      <c r="E93" s="29">
        <v>2227</v>
      </c>
      <c r="F93" s="30">
        <v>140</v>
      </c>
      <c r="G93" s="30">
        <v>69</v>
      </c>
      <c r="H93" s="31">
        <v>71</v>
      </c>
      <c r="I93" s="32">
        <v>140</v>
      </c>
      <c r="J93" s="30">
        <v>69</v>
      </c>
      <c r="K93" s="30">
        <v>71</v>
      </c>
      <c r="L93" s="30">
        <v>1</v>
      </c>
      <c r="M93" s="33">
        <v>1</v>
      </c>
      <c r="N93" s="42">
        <v>6.2864840592725638E-2</v>
      </c>
      <c r="O93" s="35">
        <v>3.2003710575139149E-2</v>
      </c>
      <c r="P93" s="43">
        <v>1.4492753623188406E-2</v>
      </c>
      <c r="Q93" s="43">
        <v>4.6382189239332097E-4</v>
      </c>
      <c r="R93" s="43">
        <v>1</v>
      </c>
      <c r="S93" s="35">
        <v>0.49285714285714288</v>
      </c>
      <c r="T93" s="44">
        <v>0.50714285714285712</v>
      </c>
    </row>
    <row r="94" spans="1:20" s="38" customFormat="1" x14ac:dyDescent="0.2">
      <c r="A94" s="45">
        <v>323</v>
      </c>
      <c r="B94" s="40" t="s">
        <v>178</v>
      </c>
      <c r="C94" s="27" t="s">
        <v>102</v>
      </c>
      <c r="D94" s="41" t="s">
        <v>27</v>
      </c>
      <c r="E94" s="29">
        <v>1276</v>
      </c>
      <c r="F94" s="30">
        <v>38</v>
      </c>
      <c r="G94" s="30">
        <v>28</v>
      </c>
      <c r="H94" s="31">
        <v>10</v>
      </c>
      <c r="I94" s="32">
        <v>38</v>
      </c>
      <c r="J94" s="30">
        <v>28</v>
      </c>
      <c r="K94" s="30">
        <v>10</v>
      </c>
      <c r="L94" s="30">
        <v>3</v>
      </c>
      <c r="M94" s="33">
        <v>3</v>
      </c>
      <c r="N94" s="42">
        <v>2.9780564263322883E-2</v>
      </c>
      <c r="O94" s="35">
        <v>2.2116903633491312E-2</v>
      </c>
      <c r="P94" s="43">
        <v>0.10714285714285714</v>
      </c>
      <c r="Q94" s="43">
        <v>2.3696682464454978E-3</v>
      </c>
      <c r="R94" s="43">
        <v>1</v>
      </c>
      <c r="S94" s="35">
        <v>0.73684210526315785</v>
      </c>
      <c r="T94" s="44">
        <v>0.26315789473684215</v>
      </c>
    </row>
    <row r="95" spans="1:20" s="38" customFormat="1" x14ac:dyDescent="0.2">
      <c r="A95" s="45">
        <v>325</v>
      </c>
      <c r="B95" s="40" t="s">
        <v>179</v>
      </c>
      <c r="C95" s="27" t="s">
        <v>33</v>
      </c>
      <c r="D95" s="41" t="s">
        <v>27</v>
      </c>
      <c r="E95" s="29">
        <v>0</v>
      </c>
      <c r="F95" s="30">
        <v>0</v>
      </c>
      <c r="G95" s="30">
        <v>0</v>
      </c>
      <c r="H95" s="31">
        <v>0</v>
      </c>
      <c r="I95" s="32">
        <v>0</v>
      </c>
      <c r="J95" s="30">
        <v>0</v>
      </c>
      <c r="K95" s="30">
        <v>0</v>
      </c>
      <c r="L95" s="30">
        <v>0</v>
      </c>
      <c r="M95" s="33">
        <v>0</v>
      </c>
      <c r="N95" s="42">
        <v>0</v>
      </c>
      <c r="O95" s="35">
        <v>0</v>
      </c>
      <c r="P95" s="43">
        <v>0</v>
      </c>
      <c r="Q95" s="43">
        <v>0</v>
      </c>
      <c r="R95" s="43">
        <v>0</v>
      </c>
      <c r="S95" s="35">
        <v>0</v>
      </c>
      <c r="T95" s="44">
        <v>1</v>
      </c>
    </row>
    <row r="96" spans="1:20" s="38" customFormat="1" x14ac:dyDescent="0.2">
      <c r="A96" s="45">
        <v>327</v>
      </c>
      <c r="B96" s="40" t="s">
        <v>180</v>
      </c>
      <c r="C96" s="27" t="s">
        <v>30</v>
      </c>
      <c r="D96" s="41" t="s">
        <v>31</v>
      </c>
      <c r="E96" s="29">
        <v>2141</v>
      </c>
      <c r="F96" s="30">
        <v>114</v>
      </c>
      <c r="G96" s="30">
        <v>91</v>
      </c>
      <c r="H96" s="31">
        <v>23</v>
      </c>
      <c r="I96" s="32">
        <v>114</v>
      </c>
      <c r="J96" s="30">
        <v>91</v>
      </c>
      <c r="K96" s="30">
        <v>23</v>
      </c>
      <c r="L96" s="30">
        <v>0</v>
      </c>
      <c r="M96" s="33">
        <v>0</v>
      </c>
      <c r="N96" s="42">
        <v>5.3246146660439045E-2</v>
      </c>
      <c r="O96" s="35">
        <v>4.296506137865911E-2</v>
      </c>
      <c r="P96" s="43">
        <v>0</v>
      </c>
      <c r="Q96" s="43">
        <v>0</v>
      </c>
      <c r="R96" s="43">
        <v>0</v>
      </c>
      <c r="S96" s="35">
        <v>0.79824561403508776</v>
      </c>
      <c r="T96" s="44">
        <v>0.20175438596491224</v>
      </c>
    </row>
    <row r="97" spans="1:20" s="38" customFormat="1" x14ac:dyDescent="0.2">
      <c r="A97" s="45">
        <v>328</v>
      </c>
      <c r="B97" s="40" t="s">
        <v>181</v>
      </c>
      <c r="C97" s="27" t="s">
        <v>47</v>
      </c>
      <c r="D97" s="41" t="s">
        <v>31</v>
      </c>
      <c r="E97" s="29">
        <v>1606</v>
      </c>
      <c r="F97" s="30">
        <v>2</v>
      </c>
      <c r="G97" s="30">
        <v>0</v>
      </c>
      <c r="H97" s="31">
        <v>2</v>
      </c>
      <c r="I97" s="32">
        <v>2</v>
      </c>
      <c r="J97" s="30">
        <v>0</v>
      </c>
      <c r="K97" s="30">
        <v>2</v>
      </c>
      <c r="L97" s="30">
        <v>0</v>
      </c>
      <c r="M97" s="33">
        <v>0</v>
      </c>
      <c r="N97" s="42">
        <v>1.2453300124533001E-3</v>
      </c>
      <c r="O97" s="35">
        <v>0</v>
      </c>
      <c r="P97" s="43">
        <v>0</v>
      </c>
      <c r="Q97" s="43">
        <v>0</v>
      </c>
      <c r="R97" s="43">
        <v>0</v>
      </c>
      <c r="S97" s="35">
        <v>0</v>
      </c>
      <c r="T97" s="44">
        <v>1</v>
      </c>
    </row>
    <row r="98" spans="1:20" s="38" customFormat="1" x14ac:dyDescent="0.2">
      <c r="A98" s="45">
        <v>329</v>
      </c>
      <c r="B98" s="40" t="s">
        <v>182</v>
      </c>
      <c r="C98" s="27" t="s">
        <v>85</v>
      </c>
      <c r="D98" s="41" t="s">
        <v>56</v>
      </c>
      <c r="E98" s="29">
        <v>2150</v>
      </c>
      <c r="F98" s="30">
        <v>151</v>
      </c>
      <c r="G98" s="30">
        <v>68</v>
      </c>
      <c r="H98" s="31">
        <v>83</v>
      </c>
      <c r="I98" s="32">
        <v>151</v>
      </c>
      <c r="J98" s="30">
        <v>68</v>
      </c>
      <c r="K98" s="30">
        <v>83</v>
      </c>
      <c r="L98" s="30">
        <v>1</v>
      </c>
      <c r="M98" s="33">
        <v>1</v>
      </c>
      <c r="N98" s="42">
        <v>7.0232558139534884E-2</v>
      </c>
      <c r="O98" s="35">
        <v>3.2897919690372521E-2</v>
      </c>
      <c r="P98" s="43">
        <v>1.4705882352941176E-2</v>
      </c>
      <c r="Q98" s="43">
        <v>4.8379293662312528E-4</v>
      </c>
      <c r="R98" s="43">
        <v>1</v>
      </c>
      <c r="S98" s="35">
        <v>0.45033112582781459</v>
      </c>
      <c r="T98" s="44">
        <v>0.54966887417218535</v>
      </c>
    </row>
    <row r="99" spans="1:20" s="38" customFormat="1" x14ac:dyDescent="0.2">
      <c r="A99" s="45">
        <v>330</v>
      </c>
      <c r="B99" s="40" t="s">
        <v>183</v>
      </c>
      <c r="C99" s="27" t="s">
        <v>102</v>
      </c>
      <c r="D99" s="41" t="s">
        <v>27</v>
      </c>
      <c r="E99" s="29">
        <v>2454</v>
      </c>
      <c r="F99" s="30">
        <v>600</v>
      </c>
      <c r="G99" s="30">
        <v>308</v>
      </c>
      <c r="H99" s="31">
        <v>292</v>
      </c>
      <c r="I99" s="32">
        <v>600</v>
      </c>
      <c r="J99" s="30">
        <v>308</v>
      </c>
      <c r="K99" s="30">
        <v>292</v>
      </c>
      <c r="L99" s="30">
        <v>86</v>
      </c>
      <c r="M99" s="33">
        <v>86</v>
      </c>
      <c r="N99" s="42">
        <v>0.24449877750611246</v>
      </c>
      <c r="O99" s="35">
        <v>0.14246068455134134</v>
      </c>
      <c r="P99" s="43">
        <v>0.2792207792207792</v>
      </c>
      <c r="Q99" s="43">
        <v>3.9777983348751156E-2</v>
      </c>
      <c r="R99" s="43">
        <v>1</v>
      </c>
      <c r="S99" s="35">
        <v>0.51333333333333331</v>
      </c>
      <c r="T99" s="44">
        <v>0.48666666666666669</v>
      </c>
    </row>
    <row r="100" spans="1:20" s="38" customFormat="1" x14ac:dyDescent="0.2">
      <c r="A100" s="45">
        <v>334</v>
      </c>
      <c r="B100" s="40" t="s">
        <v>184</v>
      </c>
      <c r="C100" s="27" t="s">
        <v>30</v>
      </c>
      <c r="D100" s="41" t="s">
        <v>31</v>
      </c>
      <c r="E100" s="29">
        <v>3641</v>
      </c>
      <c r="F100" s="30">
        <v>6</v>
      </c>
      <c r="G100" s="30">
        <v>2</v>
      </c>
      <c r="H100" s="31">
        <v>4</v>
      </c>
      <c r="I100" s="32">
        <v>6</v>
      </c>
      <c r="J100" s="30">
        <v>2</v>
      </c>
      <c r="K100" s="30">
        <v>4</v>
      </c>
      <c r="L100" s="30">
        <v>2</v>
      </c>
      <c r="M100" s="33">
        <v>2</v>
      </c>
      <c r="N100" s="42">
        <v>1.6478989288656962E-3</v>
      </c>
      <c r="O100" s="35">
        <v>5.499037668408029E-4</v>
      </c>
      <c r="P100" s="43">
        <v>1</v>
      </c>
      <c r="Q100" s="43">
        <v>5.499037668408029E-4</v>
      </c>
      <c r="R100" s="43">
        <v>1</v>
      </c>
      <c r="S100" s="35">
        <v>0.33333333333333331</v>
      </c>
      <c r="T100" s="44">
        <v>0.66666666666666674</v>
      </c>
    </row>
    <row r="101" spans="1:20" s="38" customFormat="1" x14ac:dyDescent="0.2">
      <c r="A101" s="45">
        <v>335</v>
      </c>
      <c r="B101" s="40" t="s">
        <v>185</v>
      </c>
      <c r="C101" s="27" t="s">
        <v>91</v>
      </c>
      <c r="D101" s="41" t="s">
        <v>31</v>
      </c>
      <c r="E101" s="29">
        <v>4219</v>
      </c>
      <c r="F101" s="30">
        <v>479</v>
      </c>
      <c r="G101" s="30">
        <v>98</v>
      </c>
      <c r="H101" s="31">
        <v>381</v>
      </c>
      <c r="I101" s="32">
        <v>479</v>
      </c>
      <c r="J101" s="30">
        <v>98</v>
      </c>
      <c r="K101" s="30">
        <v>381</v>
      </c>
      <c r="L101" s="30">
        <v>62</v>
      </c>
      <c r="M101" s="33">
        <v>59</v>
      </c>
      <c r="N101" s="42">
        <v>0.11353401279924152</v>
      </c>
      <c r="O101" s="35">
        <v>2.5534132360604481E-2</v>
      </c>
      <c r="P101" s="43">
        <v>0.63265306122448983</v>
      </c>
      <c r="Q101" s="43">
        <v>1.6154247003647731E-2</v>
      </c>
      <c r="R101" s="43">
        <v>0.95161290322580649</v>
      </c>
      <c r="S101" s="35">
        <v>0.20459290187891441</v>
      </c>
      <c r="T101" s="44">
        <v>0.79540709812108557</v>
      </c>
    </row>
    <row r="102" spans="1:20" s="38" customFormat="1" x14ac:dyDescent="0.2">
      <c r="A102" s="45">
        <v>336</v>
      </c>
      <c r="B102" s="40" t="s">
        <v>186</v>
      </c>
      <c r="C102" s="27" t="s">
        <v>47</v>
      </c>
      <c r="D102" s="41" t="s">
        <v>31</v>
      </c>
      <c r="E102" s="29">
        <v>1536</v>
      </c>
      <c r="F102" s="30">
        <v>74</v>
      </c>
      <c r="G102" s="30">
        <v>50</v>
      </c>
      <c r="H102" s="31">
        <v>24</v>
      </c>
      <c r="I102" s="32">
        <v>74</v>
      </c>
      <c r="J102" s="30">
        <v>50</v>
      </c>
      <c r="K102" s="30">
        <v>24</v>
      </c>
      <c r="L102" s="30">
        <v>1</v>
      </c>
      <c r="M102" s="33">
        <v>1</v>
      </c>
      <c r="N102" s="42">
        <v>4.8177083333333336E-2</v>
      </c>
      <c r="O102" s="35">
        <v>3.3068783068783067E-2</v>
      </c>
      <c r="P102" s="43">
        <v>0.02</v>
      </c>
      <c r="Q102" s="43">
        <v>6.6137566137566134E-4</v>
      </c>
      <c r="R102" s="43">
        <v>1</v>
      </c>
      <c r="S102" s="35">
        <v>0.67567567567567566</v>
      </c>
      <c r="T102" s="44">
        <v>0.32432432432432434</v>
      </c>
    </row>
    <row r="103" spans="1:20" s="38" customFormat="1" x14ac:dyDescent="0.2">
      <c r="A103" s="45">
        <v>337</v>
      </c>
      <c r="B103" s="40" t="s">
        <v>187</v>
      </c>
      <c r="C103" s="27" t="s">
        <v>30</v>
      </c>
      <c r="D103" s="41" t="s">
        <v>31</v>
      </c>
      <c r="E103" s="29">
        <v>0</v>
      </c>
      <c r="F103" s="30">
        <v>0</v>
      </c>
      <c r="G103" s="30">
        <v>0</v>
      </c>
      <c r="H103" s="31">
        <v>0</v>
      </c>
      <c r="I103" s="32">
        <v>0</v>
      </c>
      <c r="J103" s="30">
        <v>0</v>
      </c>
      <c r="K103" s="30">
        <v>0</v>
      </c>
      <c r="L103" s="30">
        <v>0</v>
      </c>
      <c r="M103" s="33">
        <v>0</v>
      </c>
      <c r="N103" s="42">
        <v>0</v>
      </c>
      <c r="O103" s="35">
        <v>0</v>
      </c>
      <c r="P103" s="43">
        <v>0</v>
      </c>
      <c r="Q103" s="43">
        <v>0</v>
      </c>
      <c r="R103" s="43">
        <v>0</v>
      </c>
      <c r="S103" s="35">
        <v>0</v>
      </c>
      <c r="T103" s="44">
        <v>1</v>
      </c>
    </row>
    <row r="104" spans="1:20" s="38" customFormat="1" x14ac:dyDescent="0.2">
      <c r="A104" s="45">
        <v>338</v>
      </c>
      <c r="B104" s="40" t="s">
        <v>188</v>
      </c>
      <c r="C104" s="27" t="s">
        <v>85</v>
      </c>
      <c r="D104" s="41" t="s">
        <v>56</v>
      </c>
      <c r="E104" s="29">
        <v>2908</v>
      </c>
      <c r="F104" s="30">
        <v>29</v>
      </c>
      <c r="G104" s="30">
        <v>22</v>
      </c>
      <c r="H104" s="31">
        <v>7</v>
      </c>
      <c r="I104" s="32">
        <v>29</v>
      </c>
      <c r="J104" s="30">
        <v>22</v>
      </c>
      <c r="K104" s="30">
        <v>7</v>
      </c>
      <c r="L104" s="30">
        <v>0</v>
      </c>
      <c r="M104" s="33">
        <v>0</v>
      </c>
      <c r="N104" s="42">
        <v>9.9724896836313609E-3</v>
      </c>
      <c r="O104" s="35">
        <v>7.5835918648741816E-3</v>
      </c>
      <c r="P104" s="43">
        <v>0</v>
      </c>
      <c r="Q104" s="43">
        <v>0</v>
      </c>
      <c r="R104" s="43">
        <v>0</v>
      </c>
      <c r="S104" s="35">
        <v>0.75862068965517238</v>
      </c>
      <c r="T104" s="44">
        <v>0.24137931034482762</v>
      </c>
    </row>
    <row r="105" spans="1:20" s="38" customFormat="1" x14ac:dyDescent="0.2">
      <c r="A105" s="45">
        <v>339</v>
      </c>
      <c r="B105" s="40" t="s">
        <v>189</v>
      </c>
      <c r="C105" s="27" t="s">
        <v>85</v>
      </c>
      <c r="D105" s="41" t="s">
        <v>56</v>
      </c>
      <c r="E105" s="29">
        <v>894</v>
      </c>
      <c r="F105" s="30">
        <v>58</v>
      </c>
      <c r="G105" s="30">
        <v>34</v>
      </c>
      <c r="H105" s="31">
        <v>24</v>
      </c>
      <c r="I105" s="32">
        <v>58</v>
      </c>
      <c r="J105" s="30">
        <v>34</v>
      </c>
      <c r="K105" s="30">
        <v>24</v>
      </c>
      <c r="L105" s="30">
        <v>0</v>
      </c>
      <c r="M105" s="33">
        <v>0</v>
      </c>
      <c r="N105" s="42">
        <v>6.4876957494407153E-2</v>
      </c>
      <c r="O105" s="35">
        <v>3.9080459770114942E-2</v>
      </c>
      <c r="P105" s="43">
        <v>0</v>
      </c>
      <c r="Q105" s="43">
        <v>0</v>
      </c>
      <c r="R105" s="43">
        <v>0</v>
      </c>
      <c r="S105" s="35">
        <v>0.58620689655172409</v>
      </c>
      <c r="T105" s="44">
        <v>0.41379310344827591</v>
      </c>
    </row>
    <row r="106" spans="1:20" s="38" customFormat="1" x14ac:dyDescent="0.2">
      <c r="A106" s="45">
        <v>340</v>
      </c>
      <c r="B106" s="40" t="s">
        <v>190</v>
      </c>
      <c r="C106" s="27" t="s">
        <v>33</v>
      </c>
      <c r="D106" s="41" t="s">
        <v>27</v>
      </c>
      <c r="E106" s="29">
        <v>1861</v>
      </c>
      <c r="F106" s="30">
        <v>0</v>
      </c>
      <c r="G106" s="30">
        <v>0</v>
      </c>
      <c r="H106" s="31">
        <v>0</v>
      </c>
      <c r="I106" s="32">
        <v>0</v>
      </c>
      <c r="J106" s="30">
        <v>0</v>
      </c>
      <c r="K106" s="30">
        <v>0</v>
      </c>
      <c r="L106" s="30">
        <v>0</v>
      </c>
      <c r="M106" s="33">
        <v>0</v>
      </c>
      <c r="N106" s="42">
        <v>0</v>
      </c>
      <c r="O106" s="35">
        <v>0</v>
      </c>
      <c r="P106" s="43">
        <v>0</v>
      </c>
      <c r="Q106" s="43">
        <v>0</v>
      </c>
      <c r="R106" s="43">
        <v>0</v>
      </c>
      <c r="S106" s="35">
        <v>0</v>
      </c>
      <c r="T106" s="44">
        <v>1</v>
      </c>
    </row>
    <row r="107" spans="1:20" s="38" customFormat="1" x14ac:dyDescent="0.2">
      <c r="A107" s="45">
        <v>341</v>
      </c>
      <c r="B107" s="40" t="s">
        <v>191</v>
      </c>
      <c r="C107" s="27" t="s">
        <v>85</v>
      </c>
      <c r="D107" s="41" t="s">
        <v>56</v>
      </c>
      <c r="E107" s="29">
        <v>2467</v>
      </c>
      <c r="F107" s="30">
        <v>293</v>
      </c>
      <c r="G107" s="30">
        <v>88</v>
      </c>
      <c r="H107" s="31">
        <v>205</v>
      </c>
      <c r="I107" s="32">
        <v>293</v>
      </c>
      <c r="J107" s="30">
        <v>88</v>
      </c>
      <c r="K107" s="30">
        <v>205</v>
      </c>
      <c r="L107" s="30">
        <v>3</v>
      </c>
      <c r="M107" s="33">
        <v>3</v>
      </c>
      <c r="N107" s="42">
        <v>0.11876773408998784</v>
      </c>
      <c r="O107" s="35">
        <v>3.8903625110521665E-2</v>
      </c>
      <c r="P107" s="43">
        <v>3.4090909090909088E-2</v>
      </c>
      <c r="Q107" s="43">
        <v>1.3262599469496021E-3</v>
      </c>
      <c r="R107" s="43">
        <v>1</v>
      </c>
      <c r="S107" s="35">
        <v>0.30034129692832767</v>
      </c>
      <c r="T107" s="44">
        <v>0.69965870307167233</v>
      </c>
    </row>
    <row r="108" spans="1:20" s="38" customFormat="1" x14ac:dyDescent="0.2">
      <c r="A108" s="45">
        <v>342</v>
      </c>
      <c r="B108" s="40" t="s">
        <v>192</v>
      </c>
      <c r="C108" s="27" t="s">
        <v>85</v>
      </c>
      <c r="D108" s="41" t="s">
        <v>56</v>
      </c>
      <c r="E108" s="29">
        <v>1924</v>
      </c>
      <c r="F108" s="30">
        <v>125</v>
      </c>
      <c r="G108" s="30">
        <v>72</v>
      </c>
      <c r="H108" s="31">
        <v>53</v>
      </c>
      <c r="I108" s="32">
        <v>125</v>
      </c>
      <c r="J108" s="30">
        <v>72</v>
      </c>
      <c r="K108" s="30">
        <v>53</v>
      </c>
      <c r="L108" s="30">
        <v>0</v>
      </c>
      <c r="M108" s="33">
        <v>0</v>
      </c>
      <c r="N108" s="42">
        <v>6.4968814968814972E-2</v>
      </c>
      <c r="O108" s="35">
        <v>3.848209513629075E-2</v>
      </c>
      <c r="P108" s="43">
        <v>0</v>
      </c>
      <c r="Q108" s="43">
        <v>0</v>
      </c>
      <c r="R108" s="43">
        <v>0</v>
      </c>
      <c r="S108" s="35">
        <v>0.57599999999999996</v>
      </c>
      <c r="T108" s="44">
        <v>0.42400000000000004</v>
      </c>
    </row>
    <row r="109" spans="1:20" s="38" customFormat="1" x14ac:dyDescent="0.2">
      <c r="A109" s="45">
        <v>344</v>
      </c>
      <c r="B109" s="40" t="s">
        <v>193</v>
      </c>
      <c r="C109" s="27" t="s">
        <v>47</v>
      </c>
      <c r="D109" s="41" t="s">
        <v>31</v>
      </c>
      <c r="E109" s="29">
        <v>2230</v>
      </c>
      <c r="F109" s="30">
        <v>0</v>
      </c>
      <c r="G109" s="30">
        <v>0</v>
      </c>
      <c r="H109" s="31">
        <v>0</v>
      </c>
      <c r="I109" s="32">
        <v>0</v>
      </c>
      <c r="J109" s="30">
        <v>0</v>
      </c>
      <c r="K109" s="30">
        <v>0</v>
      </c>
      <c r="L109" s="30">
        <v>0</v>
      </c>
      <c r="M109" s="33">
        <v>0</v>
      </c>
      <c r="N109" s="42">
        <v>0</v>
      </c>
      <c r="O109" s="35">
        <v>0</v>
      </c>
      <c r="P109" s="43">
        <v>0</v>
      </c>
      <c r="Q109" s="43">
        <v>0</v>
      </c>
      <c r="R109" s="43">
        <v>0</v>
      </c>
      <c r="S109" s="35">
        <v>0</v>
      </c>
      <c r="T109" s="44">
        <v>1</v>
      </c>
    </row>
    <row r="110" spans="1:20" s="38" customFormat="1" x14ac:dyDescent="0.2">
      <c r="A110" s="45">
        <v>345</v>
      </c>
      <c r="B110" s="40" t="s">
        <v>194</v>
      </c>
      <c r="C110" s="27" t="s">
        <v>131</v>
      </c>
      <c r="D110" s="41" t="s">
        <v>58</v>
      </c>
      <c r="E110" s="29">
        <v>1848</v>
      </c>
      <c r="F110" s="30">
        <v>2</v>
      </c>
      <c r="G110" s="30">
        <v>0</v>
      </c>
      <c r="H110" s="31">
        <v>2</v>
      </c>
      <c r="I110" s="32">
        <v>2</v>
      </c>
      <c r="J110" s="30">
        <v>0</v>
      </c>
      <c r="K110" s="30">
        <v>2</v>
      </c>
      <c r="L110" s="30">
        <v>0</v>
      </c>
      <c r="M110" s="33">
        <v>0</v>
      </c>
      <c r="N110" s="42">
        <v>1.0822510822510823E-3</v>
      </c>
      <c r="O110" s="35">
        <v>0</v>
      </c>
      <c r="P110" s="43">
        <v>0</v>
      </c>
      <c r="Q110" s="43">
        <v>0</v>
      </c>
      <c r="R110" s="43">
        <v>0</v>
      </c>
      <c r="S110" s="35">
        <v>0</v>
      </c>
      <c r="T110" s="44">
        <v>1</v>
      </c>
    </row>
    <row r="111" spans="1:20" s="38" customFormat="1" x14ac:dyDescent="0.2">
      <c r="A111" s="45">
        <v>346</v>
      </c>
      <c r="B111" s="40" t="s">
        <v>195</v>
      </c>
      <c r="C111" s="27" t="s">
        <v>131</v>
      </c>
      <c r="D111" s="41" t="s">
        <v>58</v>
      </c>
      <c r="E111" s="29">
        <v>3828</v>
      </c>
      <c r="F111" s="30">
        <v>0</v>
      </c>
      <c r="G111" s="30">
        <v>0</v>
      </c>
      <c r="H111" s="31">
        <v>0</v>
      </c>
      <c r="I111" s="32">
        <v>0</v>
      </c>
      <c r="J111" s="30">
        <v>0</v>
      </c>
      <c r="K111" s="30">
        <v>0</v>
      </c>
      <c r="L111" s="30">
        <v>0</v>
      </c>
      <c r="M111" s="33">
        <v>0</v>
      </c>
      <c r="N111" s="42">
        <v>0</v>
      </c>
      <c r="O111" s="35">
        <v>0</v>
      </c>
      <c r="P111" s="43">
        <v>0</v>
      </c>
      <c r="Q111" s="43">
        <v>0</v>
      </c>
      <c r="R111" s="43">
        <v>0</v>
      </c>
      <c r="S111" s="35">
        <v>0</v>
      </c>
      <c r="T111" s="44">
        <v>1</v>
      </c>
    </row>
    <row r="112" spans="1:20" s="38" customFormat="1" x14ac:dyDescent="0.2">
      <c r="A112" s="45">
        <v>347</v>
      </c>
      <c r="B112" s="40" t="s">
        <v>196</v>
      </c>
      <c r="C112" s="27" t="s">
        <v>131</v>
      </c>
      <c r="D112" s="41" t="s">
        <v>58</v>
      </c>
      <c r="E112" s="29">
        <v>1837</v>
      </c>
      <c r="F112" s="30">
        <v>0</v>
      </c>
      <c r="G112" s="30">
        <v>0</v>
      </c>
      <c r="H112" s="31">
        <v>0</v>
      </c>
      <c r="I112" s="32">
        <v>0</v>
      </c>
      <c r="J112" s="30">
        <v>0</v>
      </c>
      <c r="K112" s="30">
        <v>0</v>
      </c>
      <c r="L112" s="30">
        <v>0</v>
      </c>
      <c r="M112" s="33">
        <v>0</v>
      </c>
      <c r="N112" s="42">
        <v>0</v>
      </c>
      <c r="O112" s="35">
        <v>0</v>
      </c>
      <c r="P112" s="43">
        <v>0</v>
      </c>
      <c r="Q112" s="43">
        <v>0</v>
      </c>
      <c r="R112" s="43">
        <v>0</v>
      </c>
      <c r="S112" s="35">
        <v>0</v>
      </c>
      <c r="T112" s="44">
        <v>1</v>
      </c>
    </row>
    <row r="113" spans="1:20" s="38" customFormat="1" x14ac:dyDescent="0.2">
      <c r="A113" s="45">
        <v>348</v>
      </c>
      <c r="B113" s="40" t="s">
        <v>197</v>
      </c>
      <c r="C113" s="27" t="s">
        <v>100</v>
      </c>
      <c r="D113" s="41" t="s">
        <v>51</v>
      </c>
      <c r="E113" s="29">
        <v>2220</v>
      </c>
      <c r="F113" s="30">
        <v>131</v>
      </c>
      <c r="G113" s="30">
        <v>98</v>
      </c>
      <c r="H113" s="31">
        <v>33</v>
      </c>
      <c r="I113" s="32">
        <v>131</v>
      </c>
      <c r="J113" s="30">
        <v>98</v>
      </c>
      <c r="K113" s="30">
        <v>33</v>
      </c>
      <c r="L113" s="30">
        <v>0</v>
      </c>
      <c r="M113" s="33">
        <v>0</v>
      </c>
      <c r="N113" s="42">
        <v>5.900900900900901E-2</v>
      </c>
      <c r="O113" s="35">
        <v>4.4810242341106539E-2</v>
      </c>
      <c r="P113" s="43">
        <v>0</v>
      </c>
      <c r="Q113" s="43">
        <v>0</v>
      </c>
      <c r="R113" s="43">
        <v>0</v>
      </c>
      <c r="S113" s="35">
        <v>0.74809160305343514</v>
      </c>
      <c r="T113" s="44">
        <v>0.25190839694656486</v>
      </c>
    </row>
    <row r="114" spans="1:20" s="38" customFormat="1" x14ac:dyDescent="0.2">
      <c r="A114" s="45">
        <v>349</v>
      </c>
      <c r="B114" s="40" t="s">
        <v>198</v>
      </c>
      <c r="C114" s="27" t="s">
        <v>102</v>
      </c>
      <c r="D114" s="41" t="s">
        <v>27</v>
      </c>
      <c r="E114" s="29">
        <v>2111</v>
      </c>
      <c r="F114" s="30">
        <v>507</v>
      </c>
      <c r="G114" s="30">
        <v>168</v>
      </c>
      <c r="H114" s="31">
        <v>339</v>
      </c>
      <c r="I114" s="32">
        <v>507</v>
      </c>
      <c r="J114" s="30">
        <v>168</v>
      </c>
      <c r="K114" s="30">
        <v>339</v>
      </c>
      <c r="L114" s="30">
        <v>52</v>
      </c>
      <c r="M114" s="33">
        <v>52</v>
      </c>
      <c r="N114" s="42">
        <v>0.24017053529133112</v>
      </c>
      <c r="O114" s="35">
        <v>9.480812641083522E-2</v>
      </c>
      <c r="P114" s="43">
        <v>0.30952380952380953</v>
      </c>
      <c r="Q114" s="43">
        <v>2.9345372460496615E-2</v>
      </c>
      <c r="R114" s="43">
        <v>1</v>
      </c>
      <c r="S114" s="35">
        <v>0.33136094674556216</v>
      </c>
      <c r="T114" s="44">
        <v>0.66863905325443784</v>
      </c>
    </row>
    <row r="115" spans="1:20" s="38" customFormat="1" x14ac:dyDescent="0.2">
      <c r="A115" s="45">
        <v>350</v>
      </c>
      <c r="B115" s="40" t="s">
        <v>199</v>
      </c>
      <c r="C115" s="27" t="s">
        <v>102</v>
      </c>
      <c r="D115" s="41" t="s">
        <v>27</v>
      </c>
      <c r="E115" s="29">
        <v>1831</v>
      </c>
      <c r="F115" s="30">
        <v>74</v>
      </c>
      <c r="G115" s="30">
        <v>38</v>
      </c>
      <c r="H115" s="31">
        <v>36</v>
      </c>
      <c r="I115" s="32">
        <v>74</v>
      </c>
      <c r="J115" s="30">
        <v>38</v>
      </c>
      <c r="K115" s="30">
        <v>36</v>
      </c>
      <c r="L115" s="30">
        <v>14</v>
      </c>
      <c r="M115" s="33">
        <v>13</v>
      </c>
      <c r="N115" s="42">
        <v>4.0415073730202075E-2</v>
      </c>
      <c r="O115" s="35">
        <v>2.116991643454039E-2</v>
      </c>
      <c r="P115" s="43">
        <v>0.36842105263157893</v>
      </c>
      <c r="Q115" s="43">
        <v>7.7994428969359328E-3</v>
      </c>
      <c r="R115" s="43">
        <v>0.9285714285714286</v>
      </c>
      <c r="S115" s="35">
        <v>0.51351351351351349</v>
      </c>
      <c r="T115" s="44">
        <v>0.48648648648648651</v>
      </c>
    </row>
    <row r="116" spans="1:20" s="38" customFormat="1" x14ac:dyDescent="0.2">
      <c r="A116" s="45">
        <v>351</v>
      </c>
      <c r="B116" s="40" t="s">
        <v>200</v>
      </c>
      <c r="C116" s="27" t="s">
        <v>75</v>
      </c>
      <c r="D116" s="41" t="s">
        <v>27</v>
      </c>
      <c r="E116" s="29">
        <v>1217</v>
      </c>
      <c r="F116" s="30">
        <v>34</v>
      </c>
      <c r="G116" s="30">
        <v>20</v>
      </c>
      <c r="H116" s="31">
        <v>14</v>
      </c>
      <c r="I116" s="32">
        <v>34</v>
      </c>
      <c r="J116" s="30">
        <v>20</v>
      </c>
      <c r="K116" s="30">
        <v>14</v>
      </c>
      <c r="L116" s="30">
        <v>3</v>
      </c>
      <c r="M116" s="33">
        <v>2</v>
      </c>
      <c r="N116" s="42">
        <v>2.7937551355792935E-2</v>
      </c>
      <c r="O116" s="35">
        <v>1.6625103906899419E-2</v>
      </c>
      <c r="P116" s="43">
        <v>0.15</v>
      </c>
      <c r="Q116" s="43">
        <v>2.4937655860349127E-3</v>
      </c>
      <c r="R116" s="43">
        <v>0.66666666666666663</v>
      </c>
      <c r="S116" s="35">
        <v>0.58823529411764708</v>
      </c>
      <c r="T116" s="44">
        <v>0.41176470588235292</v>
      </c>
    </row>
    <row r="117" spans="1:20" s="38" customFormat="1" x14ac:dyDescent="0.2">
      <c r="A117" s="45">
        <v>352</v>
      </c>
      <c r="B117" s="40" t="s">
        <v>201</v>
      </c>
      <c r="C117" s="27" t="s">
        <v>38</v>
      </c>
      <c r="D117" s="41" t="s">
        <v>27</v>
      </c>
      <c r="E117" s="29">
        <v>1453</v>
      </c>
      <c r="F117" s="30">
        <v>0</v>
      </c>
      <c r="G117" s="30">
        <v>0</v>
      </c>
      <c r="H117" s="31">
        <v>0</v>
      </c>
      <c r="I117" s="32">
        <v>0</v>
      </c>
      <c r="J117" s="30">
        <v>0</v>
      </c>
      <c r="K117" s="30">
        <v>0</v>
      </c>
      <c r="L117" s="30">
        <v>0</v>
      </c>
      <c r="M117" s="33">
        <v>0</v>
      </c>
      <c r="N117" s="42">
        <v>0</v>
      </c>
      <c r="O117" s="35">
        <v>0</v>
      </c>
      <c r="P117" s="43">
        <v>0</v>
      </c>
      <c r="Q117" s="43">
        <v>0</v>
      </c>
      <c r="R117" s="43">
        <v>0</v>
      </c>
      <c r="S117" s="35">
        <v>0</v>
      </c>
      <c r="T117" s="44">
        <v>1</v>
      </c>
    </row>
    <row r="118" spans="1:20" s="38" customFormat="1" x14ac:dyDescent="0.2">
      <c r="A118" s="45">
        <v>353</v>
      </c>
      <c r="B118" s="40" t="s">
        <v>202</v>
      </c>
      <c r="C118" s="27" t="s">
        <v>75</v>
      </c>
      <c r="D118" s="41" t="s">
        <v>27</v>
      </c>
      <c r="E118" s="29">
        <v>1728</v>
      </c>
      <c r="F118" s="30">
        <v>0</v>
      </c>
      <c r="G118" s="30">
        <v>0</v>
      </c>
      <c r="H118" s="31">
        <v>0</v>
      </c>
      <c r="I118" s="32">
        <v>0</v>
      </c>
      <c r="J118" s="30">
        <v>0</v>
      </c>
      <c r="K118" s="30">
        <v>0</v>
      </c>
      <c r="L118" s="30">
        <v>0</v>
      </c>
      <c r="M118" s="33">
        <v>0</v>
      </c>
      <c r="N118" s="42">
        <v>0</v>
      </c>
      <c r="O118" s="35">
        <v>0</v>
      </c>
      <c r="P118" s="43">
        <v>0</v>
      </c>
      <c r="Q118" s="43">
        <v>0</v>
      </c>
      <c r="R118" s="43">
        <v>0</v>
      </c>
      <c r="S118" s="35">
        <v>0</v>
      </c>
      <c r="T118" s="44">
        <v>1</v>
      </c>
    </row>
    <row r="119" spans="1:20" s="38" customFormat="1" x14ac:dyDescent="0.2">
      <c r="A119" s="45">
        <v>354</v>
      </c>
      <c r="B119" s="40" t="s">
        <v>203</v>
      </c>
      <c r="C119" s="27" t="s">
        <v>43</v>
      </c>
      <c r="D119" s="41" t="s">
        <v>27</v>
      </c>
      <c r="E119" s="29">
        <v>1557</v>
      </c>
      <c r="F119" s="30">
        <v>0</v>
      </c>
      <c r="G119" s="30">
        <v>0</v>
      </c>
      <c r="H119" s="31">
        <v>0</v>
      </c>
      <c r="I119" s="32">
        <v>0</v>
      </c>
      <c r="J119" s="30">
        <v>0</v>
      </c>
      <c r="K119" s="30">
        <v>0</v>
      </c>
      <c r="L119" s="30">
        <v>0</v>
      </c>
      <c r="M119" s="33">
        <v>0</v>
      </c>
      <c r="N119" s="42">
        <v>0</v>
      </c>
      <c r="O119" s="35">
        <v>0</v>
      </c>
      <c r="P119" s="43">
        <v>0</v>
      </c>
      <c r="Q119" s="43">
        <v>0</v>
      </c>
      <c r="R119" s="43">
        <v>0</v>
      </c>
      <c r="S119" s="35">
        <v>0</v>
      </c>
      <c r="T119" s="44">
        <v>1</v>
      </c>
    </row>
    <row r="120" spans="1:20" s="38" customFormat="1" x14ac:dyDescent="0.2">
      <c r="A120" s="45">
        <v>355</v>
      </c>
      <c r="B120" s="40" t="s">
        <v>204</v>
      </c>
      <c r="C120" s="27" t="s">
        <v>49</v>
      </c>
      <c r="D120" s="41" t="s">
        <v>27</v>
      </c>
      <c r="E120" s="29">
        <v>4152</v>
      </c>
      <c r="F120" s="30">
        <v>3</v>
      </c>
      <c r="G120" s="30">
        <v>0</v>
      </c>
      <c r="H120" s="31">
        <v>3</v>
      </c>
      <c r="I120" s="32">
        <v>3</v>
      </c>
      <c r="J120" s="30">
        <v>0</v>
      </c>
      <c r="K120" s="30">
        <v>3</v>
      </c>
      <c r="L120" s="30">
        <v>0</v>
      </c>
      <c r="M120" s="33">
        <v>0</v>
      </c>
      <c r="N120" s="42">
        <v>7.2254335260115603E-4</v>
      </c>
      <c r="O120" s="35">
        <v>0</v>
      </c>
      <c r="P120" s="43">
        <v>0</v>
      </c>
      <c r="Q120" s="43">
        <v>0</v>
      </c>
      <c r="R120" s="43">
        <v>0</v>
      </c>
      <c r="S120" s="35">
        <v>0</v>
      </c>
      <c r="T120" s="44">
        <v>1</v>
      </c>
    </row>
    <row r="121" spans="1:20" s="38" customFormat="1" x14ac:dyDescent="0.2">
      <c r="A121" s="45">
        <v>356</v>
      </c>
      <c r="B121" s="40" t="s">
        <v>205</v>
      </c>
      <c r="C121" s="27" t="s">
        <v>82</v>
      </c>
      <c r="D121" s="41" t="s">
        <v>27</v>
      </c>
      <c r="E121" s="29">
        <v>1763</v>
      </c>
      <c r="F121" s="30">
        <v>95</v>
      </c>
      <c r="G121" s="30">
        <v>77</v>
      </c>
      <c r="H121" s="31">
        <v>18</v>
      </c>
      <c r="I121" s="32">
        <v>95</v>
      </c>
      <c r="J121" s="30">
        <v>77</v>
      </c>
      <c r="K121" s="30">
        <v>18</v>
      </c>
      <c r="L121" s="30">
        <v>0</v>
      </c>
      <c r="M121" s="33">
        <v>0</v>
      </c>
      <c r="N121" s="42">
        <v>5.3885422575155981E-2</v>
      </c>
      <c r="O121" s="35">
        <v>4.4126074498567334E-2</v>
      </c>
      <c r="P121" s="43">
        <v>0</v>
      </c>
      <c r="Q121" s="43">
        <v>0</v>
      </c>
      <c r="R121" s="43">
        <v>0</v>
      </c>
      <c r="S121" s="35">
        <v>0.81052631578947365</v>
      </c>
      <c r="T121" s="44">
        <v>0.18947368421052635</v>
      </c>
    </row>
    <row r="122" spans="1:20" s="38" customFormat="1" x14ac:dyDescent="0.2">
      <c r="A122" s="45">
        <v>357</v>
      </c>
      <c r="B122" s="40" t="s">
        <v>206</v>
      </c>
      <c r="C122" s="27" t="s">
        <v>77</v>
      </c>
      <c r="D122" s="41" t="s">
        <v>27</v>
      </c>
      <c r="E122" s="29">
        <v>1786</v>
      </c>
      <c r="F122" s="30">
        <v>13</v>
      </c>
      <c r="G122" s="30">
        <v>6</v>
      </c>
      <c r="H122" s="31">
        <v>7</v>
      </c>
      <c r="I122" s="32">
        <v>13</v>
      </c>
      <c r="J122" s="30">
        <v>6</v>
      </c>
      <c r="K122" s="30">
        <v>7</v>
      </c>
      <c r="L122" s="30">
        <v>0</v>
      </c>
      <c r="M122" s="33">
        <v>0</v>
      </c>
      <c r="N122" s="42">
        <v>7.2788353863381863E-3</v>
      </c>
      <c r="O122" s="35">
        <v>3.3726812816188868E-3</v>
      </c>
      <c r="P122" s="43">
        <v>0</v>
      </c>
      <c r="Q122" s="43">
        <v>0</v>
      </c>
      <c r="R122" s="43">
        <v>0</v>
      </c>
      <c r="S122" s="35">
        <v>0.46153846153846156</v>
      </c>
      <c r="T122" s="44">
        <v>0.53846153846153844</v>
      </c>
    </row>
    <row r="123" spans="1:20" s="38" customFormat="1" x14ac:dyDescent="0.2">
      <c r="A123" s="45">
        <v>358</v>
      </c>
      <c r="B123" s="40" t="s">
        <v>207</v>
      </c>
      <c r="C123" s="27" t="s">
        <v>38</v>
      </c>
      <c r="D123" s="41" t="s">
        <v>27</v>
      </c>
      <c r="E123" s="29">
        <v>0</v>
      </c>
      <c r="F123" s="30">
        <v>0</v>
      </c>
      <c r="G123" s="30">
        <v>0</v>
      </c>
      <c r="H123" s="31">
        <v>0</v>
      </c>
      <c r="I123" s="32">
        <v>0</v>
      </c>
      <c r="J123" s="30">
        <v>0</v>
      </c>
      <c r="K123" s="30">
        <v>0</v>
      </c>
      <c r="L123" s="30">
        <v>0</v>
      </c>
      <c r="M123" s="33">
        <v>0</v>
      </c>
      <c r="N123" s="42">
        <v>0</v>
      </c>
      <c r="O123" s="35">
        <v>0</v>
      </c>
      <c r="P123" s="43">
        <v>0</v>
      </c>
      <c r="Q123" s="43">
        <v>0</v>
      </c>
      <c r="R123" s="43">
        <v>0</v>
      </c>
      <c r="S123" s="35">
        <v>0</v>
      </c>
      <c r="T123" s="44">
        <v>1</v>
      </c>
    </row>
    <row r="124" spans="1:20" s="38" customFormat="1" x14ac:dyDescent="0.2">
      <c r="A124" s="45">
        <v>359</v>
      </c>
      <c r="B124" s="40" t="s">
        <v>208</v>
      </c>
      <c r="C124" s="27" t="s">
        <v>33</v>
      </c>
      <c r="D124" s="41" t="s">
        <v>27</v>
      </c>
      <c r="E124" s="29">
        <v>1917</v>
      </c>
      <c r="F124" s="30">
        <v>2</v>
      </c>
      <c r="G124" s="30">
        <v>0</v>
      </c>
      <c r="H124" s="31">
        <v>2</v>
      </c>
      <c r="I124" s="32">
        <v>2</v>
      </c>
      <c r="J124" s="30">
        <v>0</v>
      </c>
      <c r="K124" s="30">
        <v>2</v>
      </c>
      <c r="L124" s="30">
        <v>0</v>
      </c>
      <c r="M124" s="33">
        <v>0</v>
      </c>
      <c r="N124" s="42">
        <v>1.0432968179447052E-3</v>
      </c>
      <c r="O124" s="35">
        <v>0</v>
      </c>
      <c r="P124" s="43">
        <v>0</v>
      </c>
      <c r="Q124" s="43">
        <v>0</v>
      </c>
      <c r="R124" s="43">
        <v>0</v>
      </c>
      <c r="S124" s="35">
        <v>0</v>
      </c>
      <c r="T124" s="44">
        <v>1</v>
      </c>
    </row>
    <row r="125" spans="1:20" s="38" customFormat="1" x14ac:dyDescent="0.2">
      <c r="A125" s="45">
        <v>361</v>
      </c>
      <c r="B125" s="40" t="s">
        <v>209</v>
      </c>
      <c r="C125" s="27" t="s">
        <v>30</v>
      </c>
      <c r="D125" s="41" t="s">
        <v>31</v>
      </c>
      <c r="E125" s="29">
        <v>1864</v>
      </c>
      <c r="F125" s="30">
        <v>133</v>
      </c>
      <c r="G125" s="30">
        <v>40</v>
      </c>
      <c r="H125" s="31">
        <v>93</v>
      </c>
      <c r="I125" s="32">
        <v>133</v>
      </c>
      <c r="J125" s="30">
        <v>40</v>
      </c>
      <c r="K125" s="30">
        <v>93</v>
      </c>
      <c r="L125" s="30">
        <v>5</v>
      </c>
      <c r="M125" s="33">
        <v>3</v>
      </c>
      <c r="N125" s="42">
        <v>7.1351931330472101E-2</v>
      </c>
      <c r="O125" s="35">
        <v>2.258610954263128E-2</v>
      </c>
      <c r="P125" s="43">
        <v>0.125</v>
      </c>
      <c r="Q125" s="43">
        <v>2.82326369282891E-3</v>
      </c>
      <c r="R125" s="43">
        <v>0.6</v>
      </c>
      <c r="S125" s="35">
        <v>0.3007518796992481</v>
      </c>
      <c r="T125" s="44">
        <v>0.6992481203007519</v>
      </c>
    </row>
    <row r="126" spans="1:20" s="38" customFormat="1" x14ac:dyDescent="0.2">
      <c r="A126" s="45">
        <v>362</v>
      </c>
      <c r="B126" s="40" t="s">
        <v>210</v>
      </c>
      <c r="C126" s="27" t="s">
        <v>88</v>
      </c>
      <c r="D126" s="41" t="s">
        <v>27</v>
      </c>
      <c r="E126" s="29">
        <v>2160</v>
      </c>
      <c r="F126" s="30">
        <v>655</v>
      </c>
      <c r="G126" s="30">
        <v>214</v>
      </c>
      <c r="H126" s="31">
        <v>441</v>
      </c>
      <c r="I126" s="32">
        <v>655</v>
      </c>
      <c r="J126" s="30">
        <v>214</v>
      </c>
      <c r="K126" s="30">
        <v>441</v>
      </c>
      <c r="L126" s="30">
        <v>9</v>
      </c>
      <c r="M126" s="33">
        <v>5</v>
      </c>
      <c r="N126" s="42">
        <v>0.30324074074074076</v>
      </c>
      <c r="O126" s="35">
        <v>0.12449098312972659</v>
      </c>
      <c r="P126" s="43">
        <v>4.2056074766355138E-2</v>
      </c>
      <c r="Q126" s="43">
        <v>5.235602094240838E-3</v>
      </c>
      <c r="R126" s="43">
        <v>0.55555555555555558</v>
      </c>
      <c r="S126" s="35">
        <v>0.32671755725190837</v>
      </c>
      <c r="T126" s="44">
        <v>0.67328244274809168</v>
      </c>
    </row>
    <row r="127" spans="1:20" s="38" customFormat="1" x14ac:dyDescent="0.2">
      <c r="A127" s="45">
        <v>363</v>
      </c>
      <c r="B127" s="40" t="s">
        <v>211</v>
      </c>
      <c r="C127" s="27" t="s">
        <v>30</v>
      </c>
      <c r="D127" s="41" t="s">
        <v>31</v>
      </c>
      <c r="E127" s="29">
        <v>2877</v>
      </c>
      <c r="F127" s="30">
        <v>16</v>
      </c>
      <c r="G127" s="30">
        <v>13</v>
      </c>
      <c r="H127" s="31">
        <v>3</v>
      </c>
      <c r="I127" s="32">
        <v>16</v>
      </c>
      <c r="J127" s="30">
        <v>13</v>
      </c>
      <c r="K127" s="30">
        <v>3</v>
      </c>
      <c r="L127" s="30">
        <v>0</v>
      </c>
      <c r="M127" s="33">
        <v>0</v>
      </c>
      <c r="N127" s="42">
        <v>5.5613486270420578E-3</v>
      </c>
      <c r="O127" s="35">
        <v>4.523312456506611E-3</v>
      </c>
      <c r="P127" s="43">
        <v>0</v>
      </c>
      <c r="Q127" s="43">
        <v>0</v>
      </c>
      <c r="R127" s="43">
        <v>0</v>
      </c>
      <c r="S127" s="35">
        <v>0.8125</v>
      </c>
      <c r="T127" s="44">
        <v>0.1875</v>
      </c>
    </row>
    <row r="128" spans="1:20" s="38" customFormat="1" x14ac:dyDescent="0.2">
      <c r="A128" s="45">
        <v>364</v>
      </c>
      <c r="B128" s="40" t="s">
        <v>212</v>
      </c>
      <c r="C128" s="27" t="s">
        <v>131</v>
      </c>
      <c r="D128" s="41" t="s">
        <v>58</v>
      </c>
      <c r="E128" s="29">
        <v>2194</v>
      </c>
      <c r="F128" s="30">
        <v>5</v>
      </c>
      <c r="G128" s="30">
        <v>0</v>
      </c>
      <c r="H128" s="31">
        <v>5</v>
      </c>
      <c r="I128" s="32">
        <v>5</v>
      </c>
      <c r="J128" s="30">
        <v>0</v>
      </c>
      <c r="K128" s="30">
        <v>5</v>
      </c>
      <c r="L128" s="30">
        <v>0</v>
      </c>
      <c r="M128" s="33">
        <v>0</v>
      </c>
      <c r="N128" s="42">
        <v>2.2789425706472195E-3</v>
      </c>
      <c r="O128" s="35">
        <v>0</v>
      </c>
      <c r="P128" s="43">
        <v>0</v>
      </c>
      <c r="Q128" s="43">
        <v>0</v>
      </c>
      <c r="R128" s="43">
        <v>0</v>
      </c>
      <c r="S128" s="35">
        <v>0</v>
      </c>
      <c r="T128" s="44">
        <v>1</v>
      </c>
    </row>
    <row r="129" spans="1:20" s="38" customFormat="1" x14ac:dyDescent="0.2">
      <c r="A129" s="45">
        <v>365</v>
      </c>
      <c r="B129" s="40" t="s">
        <v>213</v>
      </c>
      <c r="C129" s="27" t="s">
        <v>131</v>
      </c>
      <c r="D129" s="41" t="s">
        <v>58</v>
      </c>
      <c r="E129" s="29">
        <v>1220</v>
      </c>
      <c r="F129" s="30">
        <v>80</v>
      </c>
      <c r="G129" s="30">
        <v>46</v>
      </c>
      <c r="H129" s="31">
        <v>34</v>
      </c>
      <c r="I129" s="32">
        <v>80</v>
      </c>
      <c r="J129" s="30">
        <v>46</v>
      </c>
      <c r="K129" s="30">
        <v>34</v>
      </c>
      <c r="L129" s="30">
        <v>4</v>
      </c>
      <c r="M129" s="33">
        <v>4</v>
      </c>
      <c r="N129" s="42">
        <v>6.5573770491803282E-2</v>
      </c>
      <c r="O129" s="35">
        <v>3.87858347386172E-2</v>
      </c>
      <c r="P129" s="43">
        <v>8.6956521739130432E-2</v>
      </c>
      <c r="Q129" s="43">
        <v>3.3726812816188868E-3</v>
      </c>
      <c r="R129" s="43">
        <v>1</v>
      </c>
      <c r="S129" s="35">
        <v>0.57499999999999996</v>
      </c>
      <c r="T129" s="44">
        <v>0.42500000000000004</v>
      </c>
    </row>
    <row r="130" spans="1:20" s="38" customFormat="1" x14ac:dyDescent="0.2">
      <c r="A130" s="45">
        <v>366</v>
      </c>
      <c r="B130" s="40" t="s">
        <v>214</v>
      </c>
      <c r="C130" s="27" t="s">
        <v>91</v>
      </c>
      <c r="D130" s="41" t="s">
        <v>31</v>
      </c>
      <c r="E130" s="29">
        <v>1431</v>
      </c>
      <c r="F130" s="30">
        <v>260</v>
      </c>
      <c r="G130" s="30">
        <v>81</v>
      </c>
      <c r="H130" s="31">
        <v>179</v>
      </c>
      <c r="I130" s="32">
        <v>260</v>
      </c>
      <c r="J130" s="30">
        <v>81</v>
      </c>
      <c r="K130" s="30">
        <v>179</v>
      </c>
      <c r="L130" s="30">
        <v>2</v>
      </c>
      <c r="M130" s="33">
        <v>2</v>
      </c>
      <c r="N130" s="42">
        <v>0.1816911250873515</v>
      </c>
      <c r="O130" s="35">
        <v>6.4696485623003189E-2</v>
      </c>
      <c r="P130" s="43">
        <v>2.4691358024691357E-2</v>
      </c>
      <c r="Q130" s="43">
        <v>1.5974440894568689E-3</v>
      </c>
      <c r="R130" s="43">
        <v>1</v>
      </c>
      <c r="S130" s="35">
        <v>0.31153846153846154</v>
      </c>
      <c r="T130" s="44">
        <v>0.68846153846153846</v>
      </c>
    </row>
    <row r="131" spans="1:20" s="38" customFormat="1" x14ac:dyDescent="0.2">
      <c r="A131" s="45">
        <v>367</v>
      </c>
      <c r="B131" s="40" t="s">
        <v>215</v>
      </c>
      <c r="C131" s="27" t="s">
        <v>43</v>
      </c>
      <c r="D131" s="41" t="s">
        <v>27</v>
      </c>
      <c r="E131" s="29">
        <v>1349</v>
      </c>
      <c r="F131" s="30">
        <v>7</v>
      </c>
      <c r="G131" s="30">
        <v>4</v>
      </c>
      <c r="H131" s="31">
        <v>3</v>
      </c>
      <c r="I131" s="32">
        <v>7</v>
      </c>
      <c r="J131" s="30">
        <v>4</v>
      </c>
      <c r="K131" s="30">
        <v>3</v>
      </c>
      <c r="L131" s="30">
        <v>0</v>
      </c>
      <c r="M131" s="33">
        <v>0</v>
      </c>
      <c r="N131" s="42">
        <v>5.1890289103039286E-3</v>
      </c>
      <c r="O131" s="35">
        <v>2.9717682020802376E-3</v>
      </c>
      <c r="P131" s="43">
        <v>0</v>
      </c>
      <c r="Q131" s="43">
        <v>0</v>
      </c>
      <c r="R131" s="43">
        <v>0</v>
      </c>
      <c r="S131" s="35">
        <v>0.5714285714285714</v>
      </c>
      <c r="T131" s="44">
        <v>0.4285714285714286</v>
      </c>
    </row>
    <row r="132" spans="1:20" s="38" customFormat="1" x14ac:dyDescent="0.2">
      <c r="A132" s="45">
        <v>368</v>
      </c>
      <c r="B132" s="40" t="s">
        <v>216</v>
      </c>
      <c r="C132" s="27" t="s">
        <v>91</v>
      </c>
      <c r="D132" s="41" t="s">
        <v>31</v>
      </c>
      <c r="E132" s="29">
        <v>2243</v>
      </c>
      <c r="F132" s="30">
        <v>6</v>
      </c>
      <c r="G132" s="30">
        <v>1</v>
      </c>
      <c r="H132" s="31">
        <v>5</v>
      </c>
      <c r="I132" s="32">
        <v>6</v>
      </c>
      <c r="J132" s="30">
        <v>1</v>
      </c>
      <c r="K132" s="30">
        <v>5</v>
      </c>
      <c r="L132" s="30">
        <v>1</v>
      </c>
      <c r="M132" s="33">
        <v>1</v>
      </c>
      <c r="N132" s="42">
        <v>2.6749888542131075E-3</v>
      </c>
      <c r="O132" s="35">
        <v>4.4682752457551384E-4</v>
      </c>
      <c r="P132" s="43">
        <v>1</v>
      </c>
      <c r="Q132" s="43">
        <v>4.4682752457551384E-4</v>
      </c>
      <c r="R132" s="43">
        <v>1</v>
      </c>
      <c r="S132" s="35">
        <v>0.16666666666666666</v>
      </c>
      <c r="T132" s="44">
        <v>0.83333333333333337</v>
      </c>
    </row>
    <row r="133" spans="1:20" s="38" customFormat="1" x14ac:dyDescent="0.2">
      <c r="A133" s="45">
        <v>369</v>
      </c>
      <c r="B133" s="40" t="s">
        <v>217</v>
      </c>
      <c r="C133" s="27" t="s">
        <v>47</v>
      </c>
      <c r="D133" s="41" t="s">
        <v>31</v>
      </c>
      <c r="E133" s="29">
        <v>2623</v>
      </c>
      <c r="F133" s="30">
        <v>0</v>
      </c>
      <c r="G133" s="30">
        <v>0</v>
      </c>
      <c r="H133" s="31">
        <v>0</v>
      </c>
      <c r="I133" s="32">
        <v>0</v>
      </c>
      <c r="J133" s="30">
        <v>0</v>
      </c>
      <c r="K133" s="30">
        <v>0</v>
      </c>
      <c r="L133" s="30">
        <v>0</v>
      </c>
      <c r="M133" s="33">
        <v>0</v>
      </c>
      <c r="N133" s="42">
        <v>0</v>
      </c>
      <c r="O133" s="35">
        <v>0</v>
      </c>
      <c r="P133" s="43">
        <v>0</v>
      </c>
      <c r="Q133" s="43">
        <v>0</v>
      </c>
      <c r="R133" s="43">
        <v>0</v>
      </c>
      <c r="S133" s="35">
        <v>0</v>
      </c>
      <c r="T133" s="44">
        <v>1</v>
      </c>
    </row>
    <row r="134" spans="1:20" s="38" customFormat="1" x14ac:dyDescent="0.2">
      <c r="A134" s="45">
        <v>370</v>
      </c>
      <c r="B134" s="40" t="s">
        <v>218</v>
      </c>
      <c r="C134" s="27" t="s">
        <v>79</v>
      </c>
      <c r="D134" s="41" t="s">
        <v>80</v>
      </c>
      <c r="E134" s="29">
        <v>1353</v>
      </c>
      <c r="F134" s="30">
        <v>300</v>
      </c>
      <c r="G134" s="30">
        <v>122</v>
      </c>
      <c r="H134" s="31">
        <v>178</v>
      </c>
      <c r="I134" s="32">
        <v>300</v>
      </c>
      <c r="J134" s="30">
        <v>122</v>
      </c>
      <c r="K134" s="30">
        <v>178</v>
      </c>
      <c r="L134" s="30">
        <v>1</v>
      </c>
      <c r="M134" s="33">
        <v>1</v>
      </c>
      <c r="N134" s="42">
        <v>0.22172949002217296</v>
      </c>
      <c r="O134" s="35">
        <v>0.10382978723404256</v>
      </c>
      <c r="P134" s="43">
        <v>8.1967213114754103E-3</v>
      </c>
      <c r="Q134" s="43">
        <v>8.5106382978723403E-4</v>
      </c>
      <c r="R134" s="43">
        <v>1</v>
      </c>
      <c r="S134" s="35">
        <v>0.40666666666666668</v>
      </c>
      <c r="T134" s="44">
        <v>0.59333333333333327</v>
      </c>
    </row>
    <row r="135" spans="1:20" s="38" customFormat="1" x14ac:dyDescent="0.2">
      <c r="A135" s="45">
        <v>371</v>
      </c>
      <c r="B135" s="40" t="s">
        <v>219</v>
      </c>
      <c r="C135" s="27" t="s">
        <v>41</v>
      </c>
      <c r="D135" s="41" t="s">
        <v>42</v>
      </c>
      <c r="E135" s="29">
        <v>2739</v>
      </c>
      <c r="F135" s="30">
        <v>29</v>
      </c>
      <c r="G135" s="30">
        <v>22</v>
      </c>
      <c r="H135" s="31">
        <v>7</v>
      </c>
      <c r="I135" s="32">
        <v>29</v>
      </c>
      <c r="J135" s="30">
        <v>22</v>
      </c>
      <c r="K135" s="30">
        <v>7</v>
      </c>
      <c r="L135" s="30">
        <v>0</v>
      </c>
      <c r="M135" s="33">
        <v>0</v>
      </c>
      <c r="N135" s="42">
        <v>1.058780576852866E-2</v>
      </c>
      <c r="O135" s="35">
        <v>8.0527086383601759E-3</v>
      </c>
      <c r="P135" s="43">
        <v>0</v>
      </c>
      <c r="Q135" s="43">
        <v>0</v>
      </c>
      <c r="R135" s="43">
        <v>0</v>
      </c>
      <c r="S135" s="35">
        <v>0.75862068965517238</v>
      </c>
      <c r="T135" s="44">
        <v>0.24137931034482762</v>
      </c>
    </row>
    <row r="136" spans="1:20" s="38" customFormat="1" x14ac:dyDescent="0.2">
      <c r="A136" s="45">
        <v>375</v>
      </c>
      <c r="B136" s="40" t="s">
        <v>220</v>
      </c>
      <c r="C136" s="27" t="s">
        <v>49</v>
      </c>
      <c r="D136" s="41" t="s">
        <v>27</v>
      </c>
      <c r="E136" s="29">
        <v>3181</v>
      </c>
      <c r="F136" s="30">
        <v>1</v>
      </c>
      <c r="G136" s="30">
        <v>1</v>
      </c>
      <c r="H136" s="31">
        <v>0</v>
      </c>
      <c r="I136" s="32">
        <v>1</v>
      </c>
      <c r="J136" s="30">
        <v>1</v>
      </c>
      <c r="K136" s="30">
        <v>0</v>
      </c>
      <c r="L136" s="30">
        <v>1</v>
      </c>
      <c r="M136" s="33">
        <v>1</v>
      </c>
      <c r="N136" s="42">
        <v>3.1436655139893113E-4</v>
      </c>
      <c r="O136" s="35">
        <v>3.1436655139893113E-4</v>
      </c>
      <c r="P136" s="43">
        <v>1</v>
      </c>
      <c r="Q136" s="43">
        <v>3.1436655139893113E-4</v>
      </c>
      <c r="R136" s="43">
        <v>1</v>
      </c>
      <c r="S136" s="35">
        <v>1</v>
      </c>
      <c r="T136" s="44">
        <v>0</v>
      </c>
    </row>
    <row r="137" spans="1:20" s="38" customFormat="1" x14ac:dyDescent="0.2">
      <c r="A137" s="45">
        <v>377</v>
      </c>
      <c r="B137" s="40" t="s">
        <v>221</v>
      </c>
      <c r="C137" s="27" t="s">
        <v>82</v>
      </c>
      <c r="D137" s="41" t="s">
        <v>27</v>
      </c>
      <c r="E137" s="29">
        <v>1127</v>
      </c>
      <c r="F137" s="30">
        <v>83</v>
      </c>
      <c r="G137" s="30">
        <v>67</v>
      </c>
      <c r="H137" s="31">
        <v>16</v>
      </c>
      <c r="I137" s="32">
        <v>83</v>
      </c>
      <c r="J137" s="30">
        <v>67</v>
      </c>
      <c r="K137" s="30">
        <v>16</v>
      </c>
      <c r="L137" s="30">
        <v>0</v>
      </c>
      <c r="M137" s="33">
        <v>0</v>
      </c>
      <c r="N137" s="42">
        <v>7.3646850044365567E-2</v>
      </c>
      <c r="O137" s="35">
        <v>6.0306030603060307E-2</v>
      </c>
      <c r="P137" s="43">
        <v>0</v>
      </c>
      <c r="Q137" s="43">
        <v>0</v>
      </c>
      <c r="R137" s="43">
        <v>0</v>
      </c>
      <c r="S137" s="35">
        <v>0.80722891566265065</v>
      </c>
      <c r="T137" s="44">
        <v>0.19277108433734935</v>
      </c>
    </row>
    <row r="138" spans="1:20" s="38" customFormat="1" x14ac:dyDescent="0.2">
      <c r="A138" s="45">
        <v>379</v>
      </c>
      <c r="B138" s="40" t="s">
        <v>222</v>
      </c>
      <c r="C138" s="27" t="s">
        <v>79</v>
      </c>
      <c r="D138" s="41" t="s">
        <v>53</v>
      </c>
      <c r="E138" s="29">
        <v>1745</v>
      </c>
      <c r="F138" s="30">
        <v>273</v>
      </c>
      <c r="G138" s="30">
        <v>165</v>
      </c>
      <c r="H138" s="31">
        <v>108</v>
      </c>
      <c r="I138" s="32">
        <v>273</v>
      </c>
      <c r="J138" s="30">
        <v>165</v>
      </c>
      <c r="K138" s="30">
        <v>108</v>
      </c>
      <c r="L138" s="30">
        <v>29</v>
      </c>
      <c r="M138" s="33">
        <v>28</v>
      </c>
      <c r="N138" s="42">
        <v>0.15644699140401147</v>
      </c>
      <c r="O138" s="35">
        <v>0.10079413561392792</v>
      </c>
      <c r="P138" s="43">
        <v>0.17575757575757575</v>
      </c>
      <c r="Q138" s="43">
        <v>1.77153329260843E-2</v>
      </c>
      <c r="R138" s="43">
        <v>0.96551724137931039</v>
      </c>
      <c r="S138" s="35">
        <v>0.60439560439560436</v>
      </c>
      <c r="T138" s="44">
        <v>0.39560439560439564</v>
      </c>
    </row>
    <row r="139" spans="1:20" s="38" customFormat="1" x14ac:dyDescent="0.2">
      <c r="A139" s="45">
        <v>380</v>
      </c>
      <c r="B139" s="40" t="s">
        <v>223</v>
      </c>
      <c r="C139" s="27" t="s">
        <v>79</v>
      </c>
      <c r="D139" s="41" t="s">
        <v>53</v>
      </c>
      <c r="E139" s="29">
        <v>1442</v>
      </c>
      <c r="F139" s="30">
        <v>52</v>
      </c>
      <c r="G139" s="30">
        <v>22</v>
      </c>
      <c r="H139" s="31">
        <v>30</v>
      </c>
      <c r="I139" s="32">
        <v>52</v>
      </c>
      <c r="J139" s="30">
        <v>22</v>
      </c>
      <c r="K139" s="30">
        <v>30</v>
      </c>
      <c r="L139" s="30">
        <v>0</v>
      </c>
      <c r="M139" s="33">
        <v>0</v>
      </c>
      <c r="N139" s="42">
        <v>3.6061026352288486E-2</v>
      </c>
      <c r="O139" s="35">
        <v>1.5580736543909348E-2</v>
      </c>
      <c r="P139" s="43">
        <v>0</v>
      </c>
      <c r="Q139" s="43">
        <v>0</v>
      </c>
      <c r="R139" s="43">
        <v>0</v>
      </c>
      <c r="S139" s="35">
        <v>0.42307692307692307</v>
      </c>
      <c r="T139" s="44">
        <v>0.57692307692307687</v>
      </c>
    </row>
    <row r="140" spans="1:20" s="38" customFormat="1" x14ac:dyDescent="0.2">
      <c r="A140" s="45">
        <v>381</v>
      </c>
      <c r="B140" s="40" t="s">
        <v>224</v>
      </c>
      <c r="C140" s="27" t="s">
        <v>96</v>
      </c>
      <c r="D140" s="41" t="s">
        <v>51</v>
      </c>
      <c r="E140" s="29">
        <v>1592</v>
      </c>
      <c r="F140" s="30">
        <v>1</v>
      </c>
      <c r="G140" s="30">
        <v>1</v>
      </c>
      <c r="H140" s="31">
        <v>0</v>
      </c>
      <c r="I140" s="32">
        <v>1</v>
      </c>
      <c r="J140" s="30">
        <v>1</v>
      </c>
      <c r="K140" s="30">
        <v>0</v>
      </c>
      <c r="L140" s="30">
        <v>1</v>
      </c>
      <c r="M140" s="33">
        <v>0</v>
      </c>
      <c r="N140" s="42">
        <v>6.2814070351758795E-4</v>
      </c>
      <c r="O140" s="35">
        <v>6.2814070351758795E-4</v>
      </c>
      <c r="P140" s="43">
        <v>1</v>
      </c>
      <c r="Q140" s="43">
        <v>6.2814070351758795E-4</v>
      </c>
      <c r="R140" s="43">
        <v>0</v>
      </c>
      <c r="S140" s="35">
        <v>1</v>
      </c>
      <c r="T140" s="44">
        <v>0</v>
      </c>
    </row>
    <row r="141" spans="1:20" s="38" customFormat="1" x14ac:dyDescent="0.2">
      <c r="A141" s="45">
        <v>382</v>
      </c>
      <c r="B141" s="40" t="s">
        <v>225</v>
      </c>
      <c r="C141" s="27" t="s">
        <v>77</v>
      </c>
      <c r="D141" s="41" t="s">
        <v>27</v>
      </c>
      <c r="E141" s="29">
        <v>1021</v>
      </c>
      <c r="F141" s="30">
        <v>110</v>
      </c>
      <c r="G141" s="30">
        <v>28</v>
      </c>
      <c r="H141" s="31">
        <v>82</v>
      </c>
      <c r="I141" s="32">
        <v>110</v>
      </c>
      <c r="J141" s="30">
        <v>28</v>
      </c>
      <c r="K141" s="30">
        <v>82</v>
      </c>
      <c r="L141" s="30">
        <v>2</v>
      </c>
      <c r="M141" s="33">
        <v>2</v>
      </c>
      <c r="N141" s="42">
        <v>0.10773751224289912</v>
      </c>
      <c r="O141" s="35">
        <v>2.9818956336528223E-2</v>
      </c>
      <c r="P141" s="43">
        <v>7.1428571428571425E-2</v>
      </c>
      <c r="Q141" s="43">
        <v>2.1299254526091589E-3</v>
      </c>
      <c r="R141" s="43">
        <v>1</v>
      </c>
      <c r="S141" s="35">
        <v>0.25454545454545452</v>
      </c>
      <c r="T141" s="44">
        <v>0.74545454545454548</v>
      </c>
    </row>
    <row r="142" spans="1:20" s="38" customFormat="1" x14ac:dyDescent="0.2">
      <c r="A142" s="45">
        <v>383</v>
      </c>
      <c r="B142" s="40" t="s">
        <v>226</v>
      </c>
      <c r="C142" s="27" t="s">
        <v>41</v>
      </c>
      <c r="D142" s="41" t="s">
        <v>42</v>
      </c>
      <c r="E142" s="29">
        <v>1362</v>
      </c>
      <c r="F142" s="30">
        <v>1</v>
      </c>
      <c r="G142" s="30">
        <v>0</v>
      </c>
      <c r="H142" s="31">
        <v>1</v>
      </c>
      <c r="I142" s="32">
        <v>1</v>
      </c>
      <c r="J142" s="30">
        <v>0</v>
      </c>
      <c r="K142" s="30">
        <v>1</v>
      </c>
      <c r="L142" s="30">
        <v>0</v>
      </c>
      <c r="M142" s="33">
        <v>0</v>
      </c>
      <c r="N142" s="42">
        <v>7.3421439060205576E-4</v>
      </c>
      <c r="O142" s="35">
        <v>0</v>
      </c>
      <c r="P142" s="43">
        <v>0</v>
      </c>
      <c r="Q142" s="43">
        <v>0</v>
      </c>
      <c r="R142" s="43">
        <v>0</v>
      </c>
      <c r="S142" s="35">
        <v>0</v>
      </c>
      <c r="T142" s="44">
        <v>1</v>
      </c>
    </row>
    <row r="143" spans="1:20" s="38" customFormat="1" x14ac:dyDescent="0.2">
      <c r="A143" s="45">
        <v>384</v>
      </c>
      <c r="B143" s="40" t="s">
        <v>227</v>
      </c>
      <c r="C143" s="27" t="s">
        <v>100</v>
      </c>
      <c r="D143" s="41" t="s">
        <v>51</v>
      </c>
      <c r="E143" s="29">
        <v>2119</v>
      </c>
      <c r="F143" s="30">
        <v>274</v>
      </c>
      <c r="G143" s="30">
        <v>90</v>
      </c>
      <c r="H143" s="31">
        <v>184</v>
      </c>
      <c r="I143" s="32">
        <v>274</v>
      </c>
      <c r="J143" s="30">
        <v>90</v>
      </c>
      <c r="K143" s="30">
        <v>184</v>
      </c>
      <c r="L143" s="30">
        <v>12</v>
      </c>
      <c r="M143" s="33">
        <v>10</v>
      </c>
      <c r="N143" s="42">
        <v>0.12930627654554036</v>
      </c>
      <c r="O143" s="35">
        <v>4.6511627906976744E-2</v>
      </c>
      <c r="P143" s="43">
        <v>0.13333333333333333</v>
      </c>
      <c r="Q143" s="43">
        <v>6.2015503875968991E-3</v>
      </c>
      <c r="R143" s="43">
        <v>0.83333333333333337</v>
      </c>
      <c r="S143" s="35">
        <v>0.32846715328467152</v>
      </c>
      <c r="T143" s="44">
        <v>0.67153284671532854</v>
      </c>
    </row>
    <row r="144" spans="1:20" s="38" customFormat="1" x14ac:dyDescent="0.2">
      <c r="A144" s="45">
        <v>385</v>
      </c>
      <c r="B144" s="40" t="s">
        <v>228</v>
      </c>
      <c r="C144" s="27" t="s">
        <v>91</v>
      </c>
      <c r="D144" s="41" t="s">
        <v>31</v>
      </c>
      <c r="E144" s="29">
        <v>3070</v>
      </c>
      <c r="F144" s="30">
        <v>302</v>
      </c>
      <c r="G144" s="30">
        <v>190</v>
      </c>
      <c r="H144" s="31">
        <v>112</v>
      </c>
      <c r="I144" s="32">
        <v>302</v>
      </c>
      <c r="J144" s="30">
        <v>190</v>
      </c>
      <c r="K144" s="30">
        <v>112</v>
      </c>
      <c r="L144" s="30">
        <v>0</v>
      </c>
      <c r="M144" s="33">
        <v>0</v>
      </c>
      <c r="N144" s="42">
        <v>9.8371335504885998E-2</v>
      </c>
      <c r="O144" s="35">
        <v>6.4232589587559161E-2</v>
      </c>
      <c r="P144" s="43">
        <v>0</v>
      </c>
      <c r="Q144" s="43">
        <v>0</v>
      </c>
      <c r="R144" s="43">
        <v>0</v>
      </c>
      <c r="S144" s="35">
        <v>0.62913907284768211</v>
      </c>
      <c r="T144" s="44">
        <v>0.37086092715231789</v>
      </c>
    </row>
    <row r="145" spans="1:20" s="38" customFormat="1" x14ac:dyDescent="0.2">
      <c r="A145" s="45">
        <v>386</v>
      </c>
      <c r="B145" s="40" t="s">
        <v>229</v>
      </c>
      <c r="C145" s="27" t="s">
        <v>33</v>
      </c>
      <c r="D145" s="41" t="s">
        <v>27</v>
      </c>
      <c r="E145" s="29">
        <v>1449</v>
      </c>
      <c r="F145" s="30">
        <v>0</v>
      </c>
      <c r="G145" s="30">
        <v>0</v>
      </c>
      <c r="H145" s="31">
        <v>0</v>
      </c>
      <c r="I145" s="32">
        <v>0</v>
      </c>
      <c r="J145" s="30">
        <v>0</v>
      </c>
      <c r="K145" s="30">
        <v>0</v>
      </c>
      <c r="L145" s="30">
        <v>0</v>
      </c>
      <c r="M145" s="33">
        <v>0</v>
      </c>
      <c r="N145" s="42">
        <v>0</v>
      </c>
      <c r="O145" s="35">
        <v>0</v>
      </c>
      <c r="P145" s="43">
        <v>0</v>
      </c>
      <c r="Q145" s="43">
        <v>0</v>
      </c>
      <c r="R145" s="43">
        <v>0</v>
      </c>
      <c r="S145" s="35">
        <v>0</v>
      </c>
      <c r="T145" s="44">
        <v>1</v>
      </c>
    </row>
    <row r="146" spans="1:20" s="38" customFormat="1" x14ac:dyDescent="0.2">
      <c r="A146" s="45">
        <v>389</v>
      </c>
      <c r="B146" s="40" t="s">
        <v>230</v>
      </c>
      <c r="C146" s="27" t="s">
        <v>38</v>
      </c>
      <c r="D146" s="41" t="s">
        <v>27</v>
      </c>
      <c r="E146" s="29">
        <v>1560</v>
      </c>
      <c r="F146" s="30">
        <v>0</v>
      </c>
      <c r="G146" s="30">
        <v>0</v>
      </c>
      <c r="H146" s="31">
        <v>0</v>
      </c>
      <c r="I146" s="32">
        <v>0</v>
      </c>
      <c r="J146" s="30">
        <v>0</v>
      </c>
      <c r="K146" s="30">
        <v>0</v>
      </c>
      <c r="L146" s="30">
        <v>0</v>
      </c>
      <c r="M146" s="33">
        <v>0</v>
      </c>
      <c r="N146" s="42">
        <v>0</v>
      </c>
      <c r="O146" s="35">
        <v>0</v>
      </c>
      <c r="P146" s="43">
        <v>0</v>
      </c>
      <c r="Q146" s="43">
        <v>0</v>
      </c>
      <c r="R146" s="43">
        <v>0</v>
      </c>
      <c r="S146" s="35">
        <v>0</v>
      </c>
      <c r="T146" s="44">
        <v>1</v>
      </c>
    </row>
    <row r="147" spans="1:20" s="38" customFormat="1" x14ac:dyDescent="0.2">
      <c r="A147" s="45">
        <v>391</v>
      </c>
      <c r="B147" s="40" t="s">
        <v>231</v>
      </c>
      <c r="C147" s="27" t="s">
        <v>82</v>
      </c>
      <c r="D147" s="41" t="s">
        <v>27</v>
      </c>
      <c r="E147" s="29">
        <v>1473</v>
      </c>
      <c r="F147" s="30">
        <v>210</v>
      </c>
      <c r="G147" s="30">
        <v>111</v>
      </c>
      <c r="H147" s="31">
        <v>99</v>
      </c>
      <c r="I147" s="32">
        <v>210</v>
      </c>
      <c r="J147" s="30">
        <v>111</v>
      </c>
      <c r="K147" s="30">
        <v>99</v>
      </c>
      <c r="L147" s="30">
        <v>0</v>
      </c>
      <c r="M147" s="33">
        <v>0</v>
      </c>
      <c r="N147" s="42">
        <v>0.1425661914460285</v>
      </c>
      <c r="O147" s="35">
        <v>8.0786026200873357E-2</v>
      </c>
      <c r="P147" s="43">
        <v>0</v>
      </c>
      <c r="Q147" s="43">
        <v>0</v>
      </c>
      <c r="R147" s="43">
        <v>0</v>
      </c>
      <c r="S147" s="35">
        <v>0.52857142857142858</v>
      </c>
      <c r="T147" s="44">
        <v>0.47142857142857142</v>
      </c>
    </row>
    <row r="148" spans="1:20" s="38" customFormat="1" x14ac:dyDescent="0.2">
      <c r="A148" s="45">
        <v>392</v>
      </c>
      <c r="B148" s="40" t="s">
        <v>232</v>
      </c>
      <c r="C148" s="27" t="s">
        <v>91</v>
      </c>
      <c r="D148" s="41" t="s">
        <v>31</v>
      </c>
      <c r="E148" s="29">
        <v>5722</v>
      </c>
      <c r="F148" s="30">
        <v>37</v>
      </c>
      <c r="G148" s="30">
        <v>27</v>
      </c>
      <c r="H148" s="31">
        <v>10</v>
      </c>
      <c r="I148" s="32">
        <v>37</v>
      </c>
      <c r="J148" s="30">
        <v>27</v>
      </c>
      <c r="K148" s="30">
        <v>10</v>
      </c>
      <c r="L148" s="30">
        <v>14</v>
      </c>
      <c r="M148" s="33">
        <v>14</v>
      </c>
      <c r="N148" s="42">
        <v>6.4662705347780496E-3</v>
      </c>
      <c r="O148" s="35">
        <v>4.7268907563025207E-3</v>
      </c>
      <c r="P148" s="43">
        <v>0.51851851851851849</v>
      </c>
      <c r="Q148" s="43">
        <v>2.4509803921568627E-3</v>
      </c>
      <c r="R148" s="43">
        <v>1</v>
      </c>
      <c r="S148" s="35">
        <v>0.72972972972972971</v>
      </c>
      <c r="T148" s="44">
        <v>0.27027027027027029</v>
      </c>
    </row>
    <row r="149" spans="1:20" s="38" customFormat="1" x14ac:dyDescent="0.2">
      <c r="A149" s="45">
        <v>393</v>
      </c>
      <c r="B149" s="40" t="s">
        <v>233</v>
      </c>
      <c r="C149" s="27" t="s">
        <v>77</v>
      </c>
      <c r="D149" s="41" t="s">
        <v>27</v>
      </c>
      <c r="E149" s="29">
        <v>1275</v>
      </c>
      <c r="F149" s="30">
        <v>395</v>
      </c>
      <c r="G149" s="30">
        <v>67</v>
      </c>
      <c r="H149" s="31">
        <v>328</v>
      </c>
      <c r="I149" s="32">
        <v>395</v>
      </c>
      <c r="J149" s="30">
        <v>67</v>
      </c>
      <c r="K149" s="30">
        <v>328</v>
      </c>
      <c r="L149" s="30">
        <v>7</v>
      </c>
      <c r="M149" s="33">
        <v>6</v>
      </c>
      <c r="N149" s="42">
        <v>0.30980392156862746</v>
      </c>
      <c r="O149" s="35">
        <v>7.0749736008447736E-2</v>
      </c>
      <c r="P149" s="43">
        <v>0.1044776119402985</v>
      </c>
      <c r="Q149" s="43">
        <v>7.3917634635691657E-3</v>
      </c>
      <c r="R149" s="43">
        <v>0.8571428571428571</v>
      </c>
      <c r="S149" s="35">
        <v>0.16962025316455695</v>
      </c>
      <c r="T149" s="44">
        <v>0.83037974683544302</v>
      </c>
    </row>
    <row r="150" spans="1:20" s="38" customFormat="1" x14ac:dyDescent="0.2">
      <c r="A150" s="45">
        <v>394</v>
      </c>
      <c r="B150" s="40" t="s">
        <v>234</v>
      </c>
      <c r="C150" s="27" t="s">
        <v>77</v>
      </c>
      <c r="D150" s="41" t="s">
        <v>27</v>
      </c>
      <c r="E150" s="29">
        <v>3003</v>
      </c>
      <c r="F150" s="30">
        <v>129</v>
      </c>
      <c r="G150" s="30">
        <v>103</v>
      </c>
      <c r="H150" s="31">
        <v>26</v>
      </c>
      <c r="I150" s="32">
        <v>129</v>
      </c>
      <c r="J150" s="30">
        <v>103</v>
      </c>
      <c r="K150" s="30">
        <v>26</v>
      </c>
      <c r="L150" s="30">
        <v>15</v>
      </c>
      <c r="M150" s="33">
        <v>15</v>
      </c>
      <c r="N150" s="42">
        <v>4.295704295704296E-2</v>
      </c>
      <c r="O150" s="35">
        <v>3.4598589183742021E-2</v>
      </c>
      <c r="P150" s="43">
        <v>0.14563106796116504</v>
      </c>
      <c r="Q150" s="43">
        <v>5.0386294927779645E-3</v>
      </c>
      <c r="R150" s="43">
        <v>1</v>
      </c>
      <c r="S150" s="35">
        <v>0.79844961240310075</v>
      </c>
      <c r="T150" s="44">
        <v>0.20155038759689925</v>
      </c>
    </row>
    <row r="151" spans="1:20" s="38" customFormat="1" x14ac:dyDescent="0.2">
      <c r="A151" s="45">
        <v>395</v>
      </c>
      <c r="B151" s="40" t="s">
        <v>235</v>
      </c>
      <c r="C151" s="27" t="s">
        <v>43</v>
      </c>
      <c r="D151" s="41" t="s">
        <v>27</v>
      </c>
      <c r="E151" s="29">
        <v>1665</v>
      </c>
      <c r="F151" s="30">
        <v>0</v>
      </c>
      <c r="G151" s="30">
        <v>0</v>
      </c>
      <c r="H151" s="31">
        <v>0</v>
      </c>
      <c r="I151" s="32">
        <v>0</v>
      </c>
      <c r="J151" s="30">
        <v>0</v>
      </c>
      <c r="K151" s="30">
        <v>0</v>
      </c>
      <c r="L151" s="30">
        <v>0</v>
      </c>
      <c r="M151" s="33">
        <v>0</v>
      </c>
      <c r="N151" s="42">
        <v>0</v>
      </c>
      <c r="O151" s="35">
        <v>0</v>
      </c>
      <c r="P151" s="43">
        <v>0</v>
      </c>
      <c r="Q151" s="43">
        <v>0</v>
      </c>
      <c r="R151" s="43">
        <v>0</v>
      </c>
      <c r="S151" s="35">
        <v>0</v>
      </c>
      <c r="T151" s="44">
        <v>1</v>
      </c>
    </row>
    <row r="152" spans="1:20" s="38" customFormat="1" x14ac:dyDescent="0.2">
      <c r="A152" s="45">
        <v>398</v>
      </c>
      <c r="B152" s="40" t="s">
        <v>236</v>
      </c>
      <c r="C152" s="27" t="s">
        <v>102</v>
      </c>
      <c r="D152" s="41" t="s">
        <v>27</v>
      </c>
      <c r="E152" s="29">
        <v>2816</v>
      </c>
      <c r="F152" s="30">
        <v>265</v>
      </c>
      <c r="G152" s="30">
        <v>139</v>
      </c>
      <c r="H152" s="31">
        <v>126</v>
      </c>
      <c r="I152" s="32">
        <v>265</v>
      </c>
      <c r="J152" s="30">
        <v>139</v>
      </c>
      <c r="K152" s="30">
        <v>126</v>
      </c>
      <c r="L152" s="30">
        <v>1</v>
      </c>
      <c r="M152" s="33">
        <v>1</v>
      </c>
      <c r="N152" s="42">
        <v>9.4105113636363633E-2</v>
      </c>
      <c r="O152" s="35">
        <v>5.1672862453531601E-2</v>
      </c>
      <c r="P152" s="43">
        <v>7.1942446043165471E-3</v>
      </c>
      <c r="Q152" s="43">
        <v>3.7174721189591077E-4</v>
      </c>
      <c r="R152" s="43">
        <v>1</v>
      </c>
      <c r="S152" s="35">
        <v>0.52452830188679245</v>
      </c>
      <c r="T152" s="44">
        <v>0.47547169811320755</v>
      </c>
    </row>
    <row r="153" spans="1:20" s="38" customFormat="1" x14ac:dyDescent="0.2">
      <c r="A153" s="45">
        <v>401</v>
      </c>
      <c r="B153" s="40" t="s">
        <v>232</v>
      </c>
      <c r="C153" s="27" t="s">
        <v>49</v>
      </c>
      <c r="D153" s="41" t="s">
        <v>27</v>
      </c>
      <c r="E153" s="29">
        <v>4806</v>
      </c>
      <c r="F153" s="30">
        <v>0</v>
      </c>
      <c r="G153" s="30">
        <v>0</v>
      </c>
      <c r="H153" s="31">
        <v>0</v>
      </c>
      <c r="I153" s="32">
        <v>0</v>
      </c>
      <c r="J153" s="30">
        <v>0</v>
      </c>
      <c r="K153" s="30">
        <v>0</v>
      </c>
      <c r="L153" s="30">
        <v>0</v>
      </c>
      <c r="M153" s="33">
        <v>0</v>
      </c>
      <c r="N153" s="42">
        <v>0</v>
      </c>
      <c r="O153" s="35">
        <v>0</v>
      </c>
      <c r="P153" s="43">
        <v>0</v>
      </c>
      <c r="Q153" s="43">
        <v>0</v>
      </c>
      <c r="R153" s="43">
        <v>0</v>
      </c>
      <c r="S153" s="35">
        <v>0</v>
      </c>
      <c r="T153" s="44">
        <v>1</v>
      </c>
    </row>
    <row r="154" spans="1:20" s="38" customFormat="1" x14ac:dyDescent="0.2">
      <c r="A154" s="45">
        <v>419</v>
      </c>
      <c r="B154" s="40" t="s">
        <v>237</v>
      </c>
      <c r="C154" s="27" t="s">
        <v>43</v>
      </c>
      <c r="D154" s="41" t="s">
        <v>27</v>
      </c>
      <c r="E154" s="29">
        <v>2470</v>
      </c>
      <c r="F154" s="30">
        <v>82</v>
      </c>
      <c r="G154" s="30">
        <v>56</v>
      </c>
      <c r="H154" s="31">
        <v>26</v>
      </c>
      <c r="I154" s="32">
        <v>82</v>
      </c>
      <c r="J154" s="30">
        <v>56</v>
      </c>
      <c r="K154" s="30">
        <v>26</v>
      </c>
      <c r="L154" s="30">
        <v>0</v>
      </c>
      <c r="M154" s="33">
        <v>0</v>
      </c>
      <c r="N154" s="42">
        <v>3.3198380566801619E-2</v>
      </c>
      <c r="O154" s="35">
        <v>2.2913256955810146E-2</v>
      </c>
      <c r="P154" s="43">
        <v>0</v>
      </c>
      <c r="Q154" s="43">
        <v>0</v>
      </c>
      <c r="R154" s="43">
        <v>0</v>
      </c>
      <c r="S154" s="35">
        <v>0.68292682926829273</v>
      </c>
      <c r="T154" s="44">
        <v>0.31707317073170727</v>
      </c>
    </row>
    <row r="155" spans="1:20" s="38" customFormat="1" x14ac:dyDescent="0.2">
      <c r="A155" s="45">
        <v>494</v>
      </c>
      <c r="B155" s="40" t="s">
        <v>238</v>
      </c>
      <c r="C155" s="27" t="s">
        <v>25</v>
      </c>
      <c r="D155" s="41" t="s">
        <v>27</v>
      </c>
      <c r="E155" s="29">
        <v>3780</v>
      </c>
      <c r="F155" s="30">
        <v>662</v>
      </c>
      <c r="G155" s="30">
        <v>6</v>
      </c>
      <c r="H155" s="31">
        <v>656</v>
      </c>
      <c r="I155" s="32">
        <v>662</v>
      </c>
      <c r="J155" s="30">
        <v>6</v>
      </c>
      <c r="K155" s="30">
        <v>656</v>
      </c>
      <c r="L155" s="30">
        <v>0</v>
      </c>
      <c r="M155" s="33">
        <v>0</v>
      </c>
      <c r="N155" s="42">
        <v>0.17513227513227514</v>
      </c>
      <c r="O155" s="35">
        <v>1.9206145966709346E-3</v>
      </c>
      <c r="P155" s="43">
        <v>0</v>
      </c>
      <c r="Q155" s="43">
        <v>0</v>
      </c>
      <c r="R155" s="43">
        <v>0</v>
      </c>
      <c r="S155" s="35">
        <v>9.0634441087613302E-3</v>
      </c>
      <c r="T155" s="44">
        <v>0.99093655589123864</v>
      </c>
    </row>
    <row r="156" spans="1:20" s="38" customFormat="1" x14ac:dyDescent="0.2">
      <c r="A156" s="45">
        <v>5111</v>
      </c>
      <c r="B156" s="40" t="s">
        <v>239</v>
      </c>
      <c r="C156" s="27" t="s">
        <v>49</v>
      </c>
      <c r="D156" s="41" t="s">
        <v>27</v>
      </c>
      <c r="E156" s="29">
        <v>774</v>
      </c>
      <c r="F156" s="30">
        <v>22</v>
      </c>
      <c r="G156" s="30">
        <v>11</v>
      </c>
      <c r="H156" s="31">
        <v>11</v>
      </c>
      <c r="I156" s="32">
        <v>22</v>
      </c>
      <c r="J156" s="30">
        <v>11</v>
      </c>
      <c r="K156" s="30">
        <v>11</v>
      </c>
      <c r="L156" s="30">
        <v>0</v>
      </c>
      <c r="M156" s="33">
        <v>0</v>
      </c>
      <c r="N156" s="42">
        <v>2.8423772609819122E-2</v>
      </c>
      <c r="O156" s="35">
        <v>1.4416775884665793E-2</v>
      </c>
      <c r="P156" s="43">
        <v>0</v>
      </c>
      <c r="Q156" s="43">
        <v>0</v>
      </c>
      <c r="R156" s="43">
        <v>0</v>
      </c>
      <c r="S156" s="35">
        <v>0.5</v>
      </c>
      <c r="T156" s="44">
        <v>0.5</v>
      </c>
    </row>
    <row r="157" spans="1:20" s="38" customFormat="1" x14ac:dyDescent="0.2">
      <c r="A157" s="45">
        <v>5112</v>
      </c>
      <c r="B157" s="40" t="s">
        <v>240</v>
      </c>
      <c r="C157" s="27" t="s">
        <v>82</v>
      </c>
      <c r="D157" s="41" t="s">
        <v>27</v>
      </c>
      <c r="E157" s="29">
        <v>871</v>
      </c>
      <c r="F157" s="30">
        <v>12</v>
      </c>
      <c r="G157" s="30">
        <v>7</v>
      </c>
      <c r="H157" s="31">
        <v>5</v>
      </c>
      <c r="I157" s="32">
        <v>12</v>
      </c>
      <c r="J157" s="30">
        <v>7</v>
      </c>
      <c r="K157" s="30">
        <v>5</v>
      </c>
      <c r="L157" s="30">
        <v>0</v>
      </c>
      <c r="M157" s="33">
        <v>0</v>
      </c>
      <c r="N157" s="42">
        <v>1.3777267508610792E-2</v>
      </c>
      <c r="O157" s="35">
        <v>8.0831408775981529E-3</v>
      </c>
      <c r="P157" s="43">
        <v>0</v>
      </c>
      <c r="Q157" s="43">
        <v>0</v>
      </c>
      <c r="R157" s="43">
        <v>0</v>
      </c>
      <c r="S157" s="35">
        <v>0.58333333333333337</v>
      </c>
      <c r="T157" s="44">
        <v>0.41666666666666663</v>
      </c>
    </row>
    <row r="158" spans="1:20" s="38" customFormat="1" x14ac:dyDescent="0.2">
      <c r="A158" s="45">
        <v>5113</v>
      </c>
      <c r="B158" s="40" t="s">
        <v>241</v>
      </c>
      <c r="C158" s="27" t="s">
        <v>30</v>
      </c>
      <c r="D158" s="41" t="s">
        <v>31</v>
      </c>
      <c r="E158" s="29">
        <v>961</v>
      </c>
      <c r="F158" s="30">
        <v>434</v>
      </c>
      <c r="G158" s="30">
        <v>132</v>
      </c>
      <c r="H158" s="31">
        <v>302</v>
      </c>
      <c r="I158" s="32">
        <v>434</v>
      </c>
      <c r="J158" s="30">
        <v>132</v>
      </c>
      <c r="K158" s="30">
        <v>302</v>
      </c>
      <c r="L158" s="30">
        <v>7</v>
      </c>
      <c r="M158" s="33">
        <v>7</v>
      </c>
      <c r="N158" s="42">
        <v>0.45161290322580644</v>
      </c>
      <c r="O158" s="35">
        <v>0.20030349013657056</v>
      </c>
      <c r="P158" s="43">
        <v>5.3030303030303032E-2</v>
      </c>
      <c r="Q158" s="43">
        <v>1.0622154779969651E-2</v>
      </c>
      <c r="R158" s="43">
        <v>1</v>
      </c>
      <c r="S158" s="35">
        <v>0.30414746543778803</v>
      </c>
      <c r="T158" s="44">
        <v>0.69585253456221197</v>
      </c>
    </row>
    <row r="159" spans="1:20" s="38" customFormat="1" x14ac:dyDescent="0.2">
      <c r="A159" s="45">
        <v>5114</v>
      </c>
      <c r="B159" s="40" t="s">
        <v>242</v>
      </c>
      <c r="C159" s="27" t="s">
        <v>41</v>
      </c>
      <c r="D159" s="41" t="s">
        <v>42</v>
      </c>
      <c r="E159" s="29">
        <v>729</v>
      </c>
      <c r="F159" s="30">
        <v>2</v>
      </c>
      <c r="G159" s="30">
        <v>0</v>
      </c>
      <c r="H159" s="31">
        <v>2</v>
      </c>
      <c r="I159" s="32">
        <v>2</v>
      </c>
      <c r="J159" s="30">
        <v>0</v>
      </c>
      <c r="K159" s="30">
        <v>2</v>
      </c>
      <c r="L159" s="30">
        <v>0</v>
      </c>
      <c r="M159" s="33">
        <v>0</v>
      </c>
      <c r="N159" s="42">
        <v>2.7434842249657062E-3</v>
      </c>
      <c r="O159" s="35">
        <v>0</v>
      </c>
      <c r="P159" s="43">
        <v>0</v>
      </c>
      <c r="Q159" s="43">
        <v>0</v>
      </c>
      <c r="R159" s="43">
        <v>0</v>
      </c>
      <c r="S159" s="35">
        <v>0</v>
      </c>
      <c r="T159" s="44">
        <v>1</v>
      </c>
    </row>
    <row r="160" spans="1:20" s="38" customFormat="1" x14ac:dyDescent="0.2">
      <c r="A160" s="45">
        <v>5115</v>
      </c>
      <c r="B160" s="40" t="s">
        <v>243</v>
      </c>
      <c r="C160" s="27" t="s">
        <v>79</v>
      </c>
      <c r="D160" s="41" t="s">
        <v>80</v>
      </c>
      <c r="E160" s="29">
        <v>553</v>
      </c>
      <c r="F160" s="30">
        <v>0</v>
      </c>
      <c r="G160" s="30">
        <v>0</v>
      </c>
      <c r="H160" s="31">
        <v>0</v>
      </c>
      <c r="I160" s="32">
        <v>0</v>
      </c>
      <c r="J160" s="30">
        <v>0</v>
      </c>
      <c r="K160" s="30">
        <v>0</v>
      </c>
      <c r="L160" s="30">
        <v>0</v>
      </c>
      <c r="M160" s="33">
        <v>0</v>
      </c>
      <c r="N160" s="42">
        <v>0</v>
      </c>
      <c r="O160" s="35">
        <v>0</v>
      </c>
      <c r="P160" s="43">
        <v>0</v>
      </c>
      <c r="Q160" s="43">
        <v>0</v>
      </c>
      <c r="R160" s="43">
        <v>0</v>
      </c>
      <c r="S160" s="35">
        <v>0</v>
      </c>
      <c r="T160" s="44">
        <v>1</v>
      </c>
    </row>
    <row r="161" spans="1:20" s="38" customFormat="1" x14ac:dyDescent="0.2">
      <c r="A161" s="45">
        <v>5116</v>
      </c>
      <c r="B161" s="40" t="s">
        <v>244</v>
      </c>
      <c r="C161" s="27" t="s">
        <v>131</v>
      </c>
      <c r="D161" s="41" t="s">
        <v>58</v>
      </c>
      <c r="E161" s="29">
        <v>818</v>
      </c>
      <c r="F161" s="30">
        <v>0</v>
      </c>
      <c r="G161" s="30">
        <v>0</v>
      </c>
      <c r="H161" s="31">
        <v>0</v>
      </c>
      <c r="I161" s="32">
        <v>0</v>
      </c>
      <c r="J161" s="30">
        <v>0</v>
      </c>
      <c r="K161" s="30">
        <v>0</v>
      </c>
      <c r="L161" s="30">
        <v>0</v>
      </c>
      <c r="M161" s="33">
        <v>0</v>
      </c>
      <c r="N161" s="42">
        <v>0</v>
      </c>
      <c r="O161" s="35">
        <v>0</v>
      </c>
      <c r="P161" s="43">
        <v>0</v>
      </c>
      <c r="Q161" s="43">
        <v>0</v>
      </c>
      <c r="R161" s="43">
        <v>0</v>
      </c>
      <c r="S161" s="35">
        <v>0</v>
      </c>
      <c r="T161" s="44">
        <v>1</v>
      </c>
    </row>
    <row r="162" spans="1:20" s="38" customFormat="1" x14ac:dyDescent="0.2">
      <c r="A162" s="45">
        <v>5117</v>
      </c>
      <c r="B162" s="40" t="s">
        <v>245</v>
      </c>
      <c r="C162" s="27" t="s">
        <v>113</v>
      </c>
      <c r="D162" s="41" t="s">
        <v>51</v>
      </c>
      <c r="E162" s="29">
        <v>967</v>
      </c>
      <c r="F162" s="30">
        <v>0</v>
      </c>
      <c r="G162" s="30">
        <v>0</v>
      </c>
      <c r="H162" s="31">
        <v>0</v>
      </c>
      <c r="I162" s="32">
        <v>0</v>
      </c>
      <c r="J162" s="30">
        <v>0</v>
      </c>
      <c r="K162" s="30">
        <v>0</v>
      </c>
      <c r="L162" s="30">
        <v>0</v>
      </c>
      <c r="M162" s="33">
        <v>0</v>
      </c>
      <c r="N162" s="42">
        <v>0</v>
      </c>
      <c r="O162" s="35">
        <v>0</v>
      </c>
      <c r="P162" s="43">
        <v>0</v>
      </c>
      <c r="Q162" s="43">
        <v>0</v>
      </c>
      <c r="R162" s="43">
        <v>0</v>
      </c>
      <c r="S162" s="35">
        <v>0</v>
      </c>
      <c r="T162" s="44">
        <v>1</v>
      </c>
    </row>
    <row r="163" spans="1:20" s="38" customFormat="1" x14ac:dyDescent="0.2">
      <c r="A163" s="45">
        <v>5118</v>
      </c>
      <c r="B163" s="40" t="s">
        <v>246</v>
      </c>
      <c r="C163" s="27" t="s">
        <v>131</v>
      </c>
      <c r="D163" s="41" t="s">
        <v>58</v>
      </c>
      <c r="E163" s="29">
        <v>976</v>
      </c>
      <c r="F163" s="30">
        <v>0</v>
      </c>
      <c r="G163" s="30">
        <v>0</v>
      </c>
      <c r="H163" s="31">
        <v>0</v>
      </c>
      <c r="I163" s="32">
        <v>0</v>
      </c>
      <c r="J163" s="30">
        <v>0</v>
      </c>
      <c r="K163" s="30">
        <v>0</v>
      </c>
      <c r="L163" s="30">
        <v>0</v>
      </c>
      <c r="M163" s="33">
        <v>0</v>
      </c>
      <c r="N163" s="42">
        <v>0</v>
      </c>
      <c r="O163" s="35">
        <v>0</v>
      </c>
      <c r="P163" s="43">
        <v>0</v>
      </c>
      <c r="Q163" s="43">
        <v>0</v>
      </c>
      <c r="R163" s="43">
        <v>0</v>
      </c>
      <c r="S163" s="35">
        <v>0</v>
      </c>
      <c r="T163" s="44">
        <v>1</v>
      </c>
    </row>
    <row r="164" spans="1:20" s="38" customFormat="1" x14ac:dyDescent="0.2">
      <c r="A164" s="45">
        <v>5119</v>
      </c>
      <c r="B164" s="40" t="s">
        <v>247</v>
      </c>
      <c r="C164" s="27" t="s">
        <v>47</v>
      </c>
      <c r="D164" s="41" t="s">
        <v>31</v>
      </c>
      <c r="E164" s="29">
        <v>751</v>
      </c>
      <c r="F164" s="30">
        <v>0</v>
      </c>
      <c r="G164" s="30">
        <v>0</v>
      </c>
      <c r="H164" s="31">
        <v>0</v>
      </c>
      <c r="I164" s="32">
        <v>0</v>
      </c>
      <c r="J164" s="30">
        <v>0</v>
      </c>
      <c r="K164" s="30">
        <v>0</v>
      </c>
      <c r="L164" s="30">
        <v>0</v>
      </c>
      <c r="M164" s="33">
        <v>0</v>
      </c>
      <c r="N164" s="42">
        <v>0</v>
      </c>
      <c r="O164" s="35">
        <v>0</v>
      </c>
      <c r="P164" s="43">
        <v>0</v>
      </c>
      <c r="Q164" s="43">
        <v>0</v>
      </c>
      <c r="R164" s="43">
        <v>0</v>
      </c>
      <c r="S164" s="35">
        <v>0</v>
      </c>
      <c r="T164" s="44">
        <v>1</v>
      </c>
    </row>
    <row r="165" spans="1:20" s="38" customFormat="1" x14ac:dyDescent="0.2">
      <c r="A165" s="45">
        <v>5120</v>
      </c>
      <c r="B165" s="40" t="s">
        <v>248</v>
      </c>
      <c r="C165" s="27" t="s">
        <v>47</v>
      </c>
      <c r="D165" s="41" t="s">
        <v>31</v>
      </c>
      <c r="E165" s="29">
        <v>1950</v>
      </c>
      <c r="F165" s="30">
        <v>34</v>
      </c>
      <c r="G165" s="30">
        <v>15</v>
      </c>
      <c r="H165" s="31">
        <v>19</v>
      </c>
      <c r="I165" s="32">
        <v>34</v>
      </c>
      <c r="J165" s="30">
        <v>15</v>
      </c>
      <c r="K165" s="30">
        <v>19</v>
      </c>
      <c r="L165" s="30">
        <v>10</v>
      </c>
      <c r="M165" s="33">
        <v>10</v>
      </c>
      <c r="N165" s="42">
        <v>1.7435897435897435E-2</v>
      </c>
      <c r="O165" s="35">
        <v>7.7679958570688766E-3</v>
      </c>
      <c r="P165" s="43">
        <v>0.66666666666666663</v>
      </c>
      <c r="Q165" s="43">
        <v>5.1786639047125844E-3</v>
      </c>
      <c r="R165" s="43">
        <v>1</v>
      </c>
      <c r="S165" s="35">
        <v>0.44117647058823528</v>
      </c>
      <c r="T165" s="44">
        <v>0.55882352941176472</v>
      </c>
    </row>
    <row r="166" spans="1:20" s="38" customFormat="1" x14ac:dyDescent="0.2">
      <c r="A166" s="45">
        <v>5121</v>
      </c>
      <c r="B166" s="40" t="s">
        <v>249</v>
      </c>
      <c r="C166" s="27" t="s">
        <v>82</v>
      </c>
      <c r="D166" s="41" t="s">
        <v>27</v>
      </c>
      <c r="E166" s="29">
        <v>1253</v>
      </c>
      <c r="F166" s="30">
        <v>106</v>
      </c>
      <c r="G166" s="30">
        <v>53</v>
      </c>
      <c r="H166" s="31">
        <v>53</v>
      </c>
      <c r="I166" s="32">
        <v>106</v>
      </c>
      <c r="J166" s="30">
        <v>53</v>
      </c>
      <c r="K166" s="30">
        <v>53</v>
      </c>
      <c r="L166" s="30">
        <v>1</v>
      </c>
      <c r="M166" s="33">
        <v>1</v>
      </c>
      <c r="N166" s="42">
        <v>8.4596967278531526E-2</v>
      </c>
      <c r="O166" s="35">
        <v>4.4166666666666667E-2</v>
      </c>
      <c r="P166" s="43">
        <v>1.8867924528301886E-2</v>
      </c>
      <c r="Q166" s="43">
        <v>8.3333333333333339E-4</v>
      </c>
      <c r="R166" s="43">
        <v>1</v>
      </c>
      <c r="S166" s="35">
        <v>0.5</v>
      </c>
      <c r="T166" s="44">
        <v>0.5</v>
      </c>
    </row>
    <row r="167" spans="1:20" s="38" customFormat="1" x14ac:dyDescent="0.2">
      <c r="A167" s="45">
        <v>5122</v>
      </c>
      <c r="B167" s="40" t="s">
        <v>250</v>
      </c>
      <c r="C167" s="27" t="s">
        <v>88</v>
      </c>
      <c r="D167" s="41" t="s">
        <v>27</v>
      </c>
      <c r="E167" s="29">
        <v>1151</v>
      </c>
      <c r="F167" s="30">
        <v>468</v>
      </c>
      <c r="G167" s="30">
        <v>84</v>
      </c>
      <c r="H167" s="31">
        <v>384</v>
      </c>
      <c r="I167" s="32">
        <v>468</v>
      </c>
      <c r="J167" s="30">
        <v>84</v>
      </c>
      <c r="K167" s="30">
        <v>384</v>
      </c>
      <c r="L167" s="30">
        <v>8</v>
      </c>
      <c r="M167" s="33">
        <v>4</v>
      </c>
      <c r="N167" s="42">
        <v>0.40660295395308427</v>
      </c>
      <c r="O167" s="35">
        <v>0.10951760104302477</v>
      </c>
      <c r="P167" s="43">
        <v>9.5238095238095233E-2</v>
      </c>
      <c r="Q167" s="43">
        <v>1.0430247718383311E-2</v>
      </c>
      <c r="R167" s="43">
        <v>0.5</v>
      </c>
      <c r="S167" s="35">
        <v>0.17948717948717949</v>
      </c>
      <c r="T167" s="44">
        <v>0.82051282051282048</v>
      </c>
    </row>
    <row r="168" spans="1:20" s="38" customFormat="1" x14ac:dyDescent="0.2">
      <c r="A168" s="45">
        <v>5124</v>
      </c>
      <c r="B168" s="40" t="s">
        <v>251</v>
      </c>
      <c r="C168" s="27" t="s">
        <v>100</v>
      </c>
      <c r="D168" s="41" t="s">
        <v>51</v>
      </c>
      <c r="E168" s="29">
        <v>760</v>
      </c>
      <c r="F168" s="30">
        <v>52</v>
      </c>
      <c r="G168" s="30">
        <v>28</v>
      </c>
      <c r="H168" s="31">
        <v>24</v>
      </c>
      <c r="I168" s="32">
        <v>52</v>
      </c>
      <c r="J168" s="30">
        <v>28</v>
      </c>
      <c r="K168" s="30">
        <v>24</v>
      </c>
      <c r="L168" s="30">
        <v>0</v>
      </c>
      <c r="M168" s="33">
        <v>0</v>
      </c>
      <c r="N168" s="42">
        <v>6.8421052631578952E-2</v>
      </c>
      <c r="O168" s="35">
        <v>3.8043478260869568E-2</v>
      </c>
      <c r="P168" s="43">
        <v>0</v>
      </c>
      <c r="Q168" s="43">
        <v>0</v>
      </c>
      <c r="R168" s="43">
        <v>0</v>
      </c>
      <c r="S168" s="35">
        <v>0.53846153846153844</v>
      </c>
      <c r="T168" s="44">
        <v>0.46153846153846156</v>
      </c>
    </row>
    <row r="169" spans="1:20" s="38" customFormat="1" x14ac:dyDescent="0.2">
      <c r="A169" s="45">
        <v>5125</v>
      </c>
      <c r="B169" s="40" t="s">
        <v>252</v>
      </c>
      <c r="C169" s="27" t="s">
        <v>47</v>
      </c>
      <c r="D169" s="41" t="s">
        <v>31</v>
      </c>
      <c r="E169" s="29">
        <v>1324</v>
      </c>
      <c r="F169" s="30">
        <v>14</v>
      </c>
      <c r="G169" s="30">
        <v>13</v>
      </c>
      <c r="H169" s="31">
        <v>1</v>
      </c>
      <c r="I169" s="32">
        <v>14</v>
      </c>
      <c r="J169" s="30">
        <v>13</v>
      </c>
      <c r="K169" s="30">
        <v>1</v>
      </c>
      <c r="L169" s="30">
        <v>0</v>
      </c>
      <c r="M169" s="33">
        <v>0</v>
      </c>
      <c r="N169" s="42">
        <v>1.0574018126888218E-2</v>
      </c>
      <c r="O169" s="35">
        <v>9.8261526832955411E-3</v>
      </c>
      <c r="P169" s="43">
        <v>0</v>
      </c>
      <c r="Q169" s="43">
        <v>0</v>
      </c>
      <c r="R169" s="43">
        <v>0</v>
      </c>
      <c r="S169" s="35">
        <v>0.9285714285714286</v>
      </c>
      <c r="T169" s="44">
        <v>7.1428571428571397E-2</v>
      </c>
    </row>
    <row r="170" spans="1:20" s="38" customFormat="1" x14ac:dyDescent="0.2">
      <c r="A170" s="45">
        <v>5126</v>
      </c>
      <c r="B170" s="40" t="s">
        <v>253</v>
      </c>
      <c r="C170" s="27" t="s">
        <v>100</v>
      </c>
      <c r="D170" s="41" t="s">
        <v>51</v>
      </c>
      <c r="E170" s="29">
        <v>957</v>
      </c>
      <c r="F170" s="30">
        <v>13</v>
      </c>
      <c r="G170" s="30">
        <v>8</v>
      </c>
      <c r="H170" s="31">
        <v>5</v>
      </c>
      <c r="I170" s="32">
        <v>13</v>
      </c>
      <c r="J170" s="30">
        <v>8</v>
      </c>
      <c r="K170" s="30">
        <v>5</v>
      </c>
      <c r="L170" s="30">
        <v>5</v>
      </c>
      <c r="M170" s="33">
        <v>5</v>
      </c>
      <c r="N170" s="42">
        <v>1.3584117032392894E-2</v>
      </c>
      <c r="O170" s="35">
        <v>8.4033613445378148E-3</v>
      </c>
      <c r="P170" s="43">
        <v>0.625</v>
      </c>
      <c r="Q170" s="43">
        <v>5.2521008403361349E-3</v>
      </c>
      <c r="R170" s="43">
        <v>1</v>
      </c>
      <c r="S170" s="35">
        <v>0.61538461538461542</v>
      </c>
      <c r="T170" s="44">
        <v>0.38461538461538458</v>
      </c>
    </row>
    <row r="171" spans="1:20" s="38" customFormat="1" x14ac:dyDescent="0.2">
      <c r="A171" s="45">
        <v>5127</v>
      </c>
      <c r="B171" s="40" t="s">
        <v>254</v>
      </c>
      <c r="C171" s="27" t="s">
        <v>85</v>
      </c>
      <c r="D171" s="41" t="s">
        <v>56</v>
      </c>
      <c r="E171" s="29">
        <v>1423</v>
      </c>
      <c r="F171" s="30">
        <v>1</v>
      </c>
      <c r="G171" s="30">
        <v>1</v>
      </c>
      <c r="H171" s="31">
        <v>0</v>
      </c>
      <c r="I171" s="32">
        <v>1</v>
      </c>
      <c r="J171" s="30">
        <v>1</v>
      </c>
      <c r="K171" s="30">
        <v>0</v>
      </c>
      <c r="L171" s="30">
        <v>1</v>
      </c>
      <c r="M171" s="33">
        <v>1</v>
      </c>
      <c r="N171" s="42">
        <v>7.0274068868587491E-4</v>
      </c>
      <c r="O171" s="35">
        <v>7.0274068868587491E-4</v>
      </c>
      <c r="P171" s="43">
        <v>1</v>
      </c>
      <c r="Q171" s="43">
        <v>7.0274068868587491E-4</v>
      </c>
      <c r="R171" s="43">
        <v>1</v>
      </c>
      <c r="S171" s="35">
        <v>1</v>
      </c>
      <c r="T171" s="44">
        <v>0</v>
      </c>
    </row>
    <row r="172" spans="1:20" s="38" customFormat="1" x14ac:dyDescent="0.2">
      <c r="A172" s="45">
        <v>5128</v>
      </c>
      <c r="B172" s="40" t="s">
        <v>255</v>
      </c>
      <c r="C172" s="27" t="s">
        <v>33</v>
      </c>
      <c r="D172" s="41" t="s">
        <v>27</v>
      </c>
      <c r="E172" s="29">
        <v>1217</v>
      </c>
      <c r="F172" s="30">
        <v>7</v>
      </c>
      <c r="G172" s="30">
        <v>6</v>
      </c>
      <c r="H172" s="31">
        <v>1</v>
      </c>
      <c r="I172" s="32">
        <v>7</v>
      </c>
      <c r="J172" s="30">
        <v>6</v>
      </c>
      <c r="K172" s="30">
        <v>1</v>
      </c>
      <c r="L172" s="30">
        <v>0</v>
      </c>
      <c r="M172" s="33">
        <v>0</v>
      </c>
      <c r="N172" s="42">
        <v>5.7518488085456041E-3</v>
      </c>
      <c r="O172" s="35">
        <v>4.9342105263157892E-3</v>
      </c>
      <c r="P172" s="43">
        <v>0</v>
      </c>
      <c r="Q172" s="43">
        <v>0</v>
      </c>
      <c r="R172" s="43">
        <v>0</v>
      </c>
      <c r="S172" s="35">
        <v>0.8571428571428571</v>
      </c>
      <c r="T172" s="44">
        <v>0.1428571428571429</v>
      </c>
    </row>
    <row r="173" spans="1:20" s="38" customFormat="1" x14ac:dyDescent="0.2">
      <c r="A173" s="45">
        <v>5129</v>
      </c>
      <c r="B173" s="40" t="s">
        <v>256</v>
      </c>
      <c r="C173" s="27" t="s">
        <v>88</v>
      </c>
      <c r="D173" s="41" t="s">
        <v>27</v>
      </c>
      <c r="E173" s="29">
        <v>1198</v>
      </c>
      <c r="F173" s="30">
        <v>357</v>
      </c>
      <c r="G173" s="30">
        <v>62</v>
      </c>
      <c r="H173" s="31">
        <v>295</v>
      </c>
      <c r="I173" s="32">
        <v>357</v>
      </c>
      <c r="J173" s="30">
        <v>62</v>
      </c>
      <c r="K173" s="30">
        <v>295</v>
      </c>
      <c r="L173" s="30">
        <v>7</v>
      </c>
      <c r="M173" s="33">
        <v>7</v>
      </c>
      <c r="N173" s="42">
        <v>0.29799666110183637</v>
      </c>
      <c r="O173" s="35">
        <v>6.8660022148394242E-2</v>
      </c>
      <c r="P173" s="43">
        <v>0.11290322580645161</v>
      </c>
      <c r="Q173" s="43">
        <v>7.7519379844961239E-3</v>
      </c>
      <c r="R173" s="43">
        <v>1</v>
      </c>
      <c r="S173" s="35">
        <v>0.17366946778711484</v>
      </c>
      <c r="T173" s="44">
        <v>0.8263305322128851</v>
      </c>
    </row>
    <row r="174" spans="1:20" s="38" customFormat="1" x14ac:dyDescent="0.2">
      <c r="A174" s="45">
        <v>5131</v>
      </c>
      <c r="B174" s="40" t="s">
        <v>257</v>
      </c>
      <c r="C174" s="27" t="s">
        <v>77</v>
      </c>
      <c r="D174" s="41" t="s">
        <v>27</v>
      </c>
      <c r="E174" s="29">
        <v>622</v>
      </c>
      <c r="F174" s="30">
        <v>35</v>
      </c>
      <c r="G174" s="30">
        <v>4</v>
      </c>
      <c r="H174" s="31">
        <v>31</v>
      </c>
      <c r="I174" s="32">
        <v>35</v>
      </c>
      <c r="J174" s="30">
        <v>4</v>
      </c>
      <c r="K174" s="30">
        <v>31</v>
      </c>
      <c r="L174" s="30">
        <v>4</v>
      </c>
      <c r="M174" s="33">
        <v>2</v>
      </c>
      <c r="N174" s="42">
        <v>5.6270096463022508E-2</v>
      </c>
      <c r="O174" s="35">
        <v>6.7681895093062603E-3</v>
      </c>
      <c r="P174" s="43">
        <v>1</v>
      </c>
      <c r="Q174" s="43">
        <v>6.7681895093062603E-3</v>
      </c>
      <c r="R174" s="43">
        <v>0.5</v>
      </c>
      <c r="S174" s="35">
        <v>0.11428571428571428</v>
      </c>
      <c r="T174" s="44">
        <v>0.88571428571428568</v>
      </c>
    </row>
    <row r="175" spans="1:20" s="38" customFormat="1" x14ac:dyDescent="0.2">
      <c r="A175" s="45">
        <v>5132</v>
      </c>
      <c r="B175" s="40" t="s">
        <v>258</v>
      </c>
      <c r="C175" s="27" t="s">
        <v>75</v>
      </c>
      <c r="D175" s="41" t="s">
        <v>27</v>
      </c>
      <c r="E175" s="29">
        <v>1029</v>
      </c>
      <c r="F175" s="30">
        <v>92</v>
      </c>
      <c r="G175" s="30">
        <v>53</v>
      </c>
      <c r="H175" s="31">
        <v>39</v>
      </c>
      <c r="I175" s="32">
        <v>92</v>
      </c>
      <c r="J175" s="30">
        <v>53</v>
      </c>
      <c r="K175" s="30">
        <v>39</v>
      </c>
      <c r="L175" s="30">
        <v>0</v>
      </c>
      <c r="M175" s="33">
        <v>0</v>
      </c>
      <c r="N175" s="42">
        <v>8.9407191448007781E-2</v>
      </c>
      <c r="O175" s="35">
        <v>5.3535353535353533E-2</v>
      </c>
      <c r="P175" s="43">
        <v>0</v>
      </c>
      <c r="Q175" s="43">
        <v>0</v>
      </c>
      <c r="R175" s="43">
        <v>0</v>
      </c>
      <c r="S175" s="35">
        <v>0.57608695652173914</v>
      </c>
      <c r="T175" s="44">
        <v>0.42391304347826086</v>
      </c>
    </row>
    <row r="176" spans="1:20" s="38" customFormat="1" x14ac:dyDescent="0.2">
      <c r="A176" s="45">
        <v>5133</v>
      </c>
      <c r="B176" s="40" t="s">
        <v>259</v>
      </c>
      <c r="C176" s="27" t="s">
        <v>30</v>
      </c>
      <c r="D176" s="41" t="s">
        <v>31</v>
      </c>
      <c r="E176" s="29">
        <v>634</v>
      </c>
      <c r="F176" s="30">
        <v>23</v>
      </c>
      <c r="G176" s="30">
        <v>9</v>
      </c>
      <c r="H176" s="31">
        <v>14</v>
      </c>
      <c r="I176" s="32">
        <v>23</v>
      </c>
      <c r="J176" s="30">
        <v>9</v>
      </c>
      <c r="K176" s="30">
        <v>14</v>
      </c>
      <c r="L176" s="30">
        <v>0</v>
      </c>
      <c r="M176" s="33">
        <v>0</v>
      </c>
      <c r="N176" s="42">
        <v>3.6277602523659309E-2</v>
      </c>
      <c r="O176" s="35">
        <v>1.4516129032258065E-2</v>
      </c>
      <c r="P176" s="43">
        <v>0</v>
      </c>
      <c r="Q176" s="43">
        <v>0</v>
      </c>
      <c r="R176" s="43">
        <v>0</v>
      </c>
      <c r="S176" s="35">
        <v>0.39130434782608697</v>
      </c>
      <c r="T176" s="44">
        <v>0.60869565217391308</v>
      </c>
    </row>
    <row r="177" spans="1:20" s="38" customFormat="1" x14ac:dyDescent="0.2">
      <c r="A177" s="45">
        <v>5134</v>
      </c>
      <c r="B177" s="40" t="s">
        <v>260</v>
      </c>
      <c r="C177" s="27" t="s">
        <v>77</v>
      </c>
      <c r="D177" s="41" t="s">
        <v>27</v>
      </c>
      <c r="E177" s="29">
        <v>1351</v>
      </c>
      <c r="F177" s="30">
        <v>60</v>
      </c>
      <c r="G177" s="30">
        <v>36</v>
      </c>
      <c r="H177" s="31">
        <v>24</v>
      </c>
      <c r="I177" s="32">
        <v>60</v>
      </c>
      <c r="J177" s="30">
        <v>36</v>
      </c>
      <c r="K177" s="30">
        <v>24</v>
      </c>
      <c r="L177" s="30">
        <v>4</v>
      </c>
      <c r="M177" s="33">
        <v>4</v>
      </c>
      <c r="N177" s="42">
        <v>4.441154700222058E-2</v>
      </c>
      <c r="O177" s="35">
        <v>2.7128862094951016E-2</v>
      </c>
      <c r="P177" s="43">
        <v>0.1111111111111111</v>
      </c>
      <c r="Q177" s="43">
        <v>3.0143180105501131E-3</v>
      </c>
      <c r="R177" s="43">
        <v>1</v>
      </c>
      <c r="S177" s="35">
        <v>0.6</v>
      </c>
      <c r="T177" s="44">
        <v>0.4</v>
      </c>
    </row>
    <row r="178" spans="1:20" s="38" customFormat="1" x14ac:dyDescent="0.2">
      <c r="A178" s="45">
        <v>5136</v>
      </c>
      <c r="B178" s="40" t="s">
        <v>261</v>
      </c>
      <c r="C178" s="27" t="s">
        <v>94</v>
      </c>
      <c r="D178" s="41" t="s">
        <v>51</v>
      </c>
      <c r="E178" s="29">
        <v>710</v>
      </c>
      <c r="F178" s="30">
        <v>1</v>
      </c>
      <c r="G178" s="30">
        <v>1</v>
      </c>
      <c r="H178" s="31">
        <v>0</v>
      </c>
      <c r="I178" s="32">
        <v>1</v>
      </c>
      <c r="J178" s="30">
        <v>1</v>
      </c>
      <c r="K178" s="30">
        <v>0</v>
      </c>
      <c r="L178" s="30">
        <v>0</v>
      </c>
      <c r="M178" s="33">
        <v>0</v>
      </c>
      <c r="N178" s="42">
        <v>1.4084507042253522E-3</v>
      </c>
      <c r="O178" s="35">
        <v>1.4084507042253522E-3</v>
      </c>
      <c r="P178" s="43">
        <v>0</v>
      </c>
      <c r="Q178" s="43">
        <v>0</v>
      </c>
      <c r="R178" s="43">
        <v>0</v>
      </c>
      <c r="S178" s="35">
        <v>1</v>
      </c>
      <c r="T178" s="44">
        <v>0</v>
      </c>
    </row>
    <row r="179" spans="1:20" s="38" customFormat="1" x14ac:dyDescent="0.2">
      <c r="A179" s="45">
        <v>5139</v>
      </c>
      <c r="B179" s="40" t="s">
        <v>262</v>
      </c>
      <c r="C179" s="27" t="s">
        <v>79</v>
      </c>
      <c r="D179" s="41" t="s">
        <v>263</v>
      </c>
      <c r="E179" s="29">
        <v>598</v>
      </c>
      <c r="F179" s="30">
        <v>117</v>
      </c>
      <c r="G179" s="30">
        <v>48</v>
      </c>
      <c r="H179" s="31">
        <v>69</v>
      </c>
      <c r="I179" s="32">
        <v>117</v>
      </c>
      <c r="J179" s="30">
        <v>48</v>
      </c>
      <c r="K179" s="30">
        <v>69</v>
      </c>
      <c r="L179" s="30">
        <v>0</v>
      </c>
      <c r="M179" s="33">
        <v>0</v>
      </c>
      <c r="N179" s="42">
        <v>0.19565217391304349</v>
      </c>
      <c r="O179" s="35">
        <v>9.0737240075614373E-2</v>
      </c>
      <c r="P179" s="43">
        <v>0</v>
      </c>
      <c r="Q179" s="43">
        <v>0</v>
      </c>
      <c r="R179" s="43">
        <v>0</v>
      </c>
      <c r="S179" s="35">
        <v>0.41025641025641024</v>
      </c>
      <c r="T179" s="44">
        <v>0.58974358974358976</v>
      </c>
    </row>
    <row r="180" spans="1:20" s="38" customFormat="1" x14ac:dyDescent="0.2">
      <c r="A180" s="45">
        <v>5140</v>
      </c>
      <c r="B180" s="40" t="s">
        <v>264</v>
      </c>
      <c r="C180" s="27" t="s">
        <v>79</v>
      </c>
      <c r="D180" s="41" t="s">
        <v>80</v>
      </c>
      <c r="E180" s="29">
        <v>469</v>
      </c>
      <c r="F180" s="30">
        <v>11</v>
      </c>
      <c r="G180" s="30">
        <v>3</v>
      </c>
      <c r="H180" s="31">
        <v>8</v>
      </c>
      <c r="I180" s="32">
        <v>11</v>
      </c>
      <c r="J180" s="30">
        <v>3</v>
      </c>
      <c r="K180" s="30">
        <v>8</v>
      </c>
      <c r="L180" s="30">
        <v>2</v>
      </c>
      <c r="M180" s="33">
        <v>2</v>
      </c>
      <c r="N180" s="42">
        <v>2.3454157782515993E-2</v>
      </c>
      <c r="O180" s="35">
        <v>6.5075921908893707E-3</v>
      </c>
      <c r="P180" s="43">
        <v>0.66666666666666663</v>
      </c>
      <c r="Q180" s="43">
        <v>4.3383947939262474E-3</v>
      </c>
      <c r="R180" s="43">
        <v>1</v>
      </c>
      <c r="S180" s="35">
        <v>0.27272727272727271</v>
      </c>
      <c r="T180" s="44">
        <v>0.72727272727272729</v>
      </c>
    </row>
    <row r="181" spans="1:20" s="38" customFormat="1" x14ac:dyDescent="0.2">
      <c r="A181" s="45">
        <v>5142</v>
      </c>
      <c r="B181" s="40" t="s">
        <v>265</v>
      </c>
      <c r="C181" s="27" t="s">
        <v>47</v>
      </c>
      <c r="D181" s="41" t="s">
        <v>31</v>
      </c>
      <c r="E181" s="29">
        <v>1305</v>
      </c>
      <c r="F181" s="30">
        <v>4</v>
      </c>
      <c r="G181" s="30">
        <v>0</v>
      </c>
      <c r="H181" s="31">
        <v>4</v>
      </c>
      <c r="I181" s="32">
        <v>4</v>
      </c>
      <c r="J181" s="30">
        <v>0</v>
      </c>
      <c r="K181" s="30">
        <v>4</v>
      </c>
      <c r="L181" s="30">
        <v>0</v>
      </c>
      <c r="M181" s="33">
        <v>0</v>
      </c>
      <c r="N181" s="42">
        <v>3.0651340996168583E-3</v>
      </c>
      <c r="O181" s="35">
        <v>0</v>
      </c>
      <c r="P181" s="43">
        <v>0</v>
      </c>
      <c r="Q181" s="43">
        <v>0</v>
      </c>
      <c r="R181" s="43">
        <v>0</v>
      </c>
      <c r="S181" s="35">
        <v>0</v>
      </c>
      <c r="T181" s="44">
        <v>1</v>
      </c>
    </row>
    <row r="182" spans="1:20" s="38" customFormat="1" x14ac:dyDescent="0.2">
      <c r="A182" s="45">
        <v>5143</v>
      </c>
      <c r="B182" s="40" t="s">
        <v>266</v>
      </c>
      <c r="C182" s="27" t="s">
        <v>85</v>
      </c>
      <c r="D182" s="41" t="s">
        <v>56</v>
      </c>
      <c r="E182" s="29">
        <v>1116</v>
      </c>
      <c r="F182" s="30">
        <v>546</v>
      </c>
      <c r="G182" s="30">
        <v>76</v>
      </c>
      <c r="H182" s="31">
        <v>470</v>
      </c>
      <c r="I182" s="32">
        <v>546</v>
      </c>
      <c r="J182" s="30">
        <v>76</v>
      </c>
      <c r="K182" s="30">
        <v>470</v>
      </c>
      <c r="L182" s="30">
        <v>0</v>
      </c>
      <c r="M182" s="33">
        <v>0</v>
      </c>
      <c r="N182" s="42">
        <v>0.489247311827957</v>
      </c>
      <c r="O182" s="35">
        <v>0.11764705882352941</v>
      </c>
      <c r="P182" s="43">
        <v>0</v>
      </c>
      <c r="Q182" s="43">
        <v>0</v>
      </c>
      <c r="R182" s="43">
        <v>0</v>
      </c>
      <c r="S182" s="35">
        <v>0.1391941391941392</v>
      </c>
      <c r="T182" s="44">
        <v>0.86080586080586086</v>
      </c>
    </row>
    <row r="183" spans="1:20" s="38" customFormat="1" x14ac:dyDescent="0.2">
      <c r="A183" s="45">
        <v>5148</v>
      </c>
      <c r="B183" s="40" t="s">
        <v>26</v>
      </c>
      <c r="C183" s="27" t="s">
        <v>43</v>
      </c>
      <c r="D183" s="41" t="s">
        <v>27</v>
      </c>
      <c r="E183" s="29">
        <v>1649</v>
      </c>
      <c r="F183" s="30">
        <v>147</v>
      </c>
      <c r="G183" s="30">
        <v>47</v>
      </c>
      <c r="H183" s="31">
        <v>100</v>
      </c>
      <c r="I183" s="32">
        <v>147</v>
      </c>
      <c r="J183" s="30">
        <v>47</v>
      </c>
      <c r="K183" s="30">
        <v>100</v>
      </c>
      <c r="L183" s="30">
        <v>33</v>
      </c>
      <c r="M183" s="33">
        <v>24</v>
      </c>
      <c r="N183" s="42">
        <v>8.9144936325045485E-2</v>
      </c>
      <c r="O183" s="35">
        <v>3.0342156229825695E-2</v>
      </c>
      <c r="P183" s="43">
        <v>0.7021276595744681</v>
      </c>
      <c r="Q183" s="43">
        <v>2.130406714009038E-2</v>
      </c>
      <c r="R183" s="43">
        <v>0.72727272727272729</v>
      </c>
      <c r="S183" s="35">
        <v>0.31972789115646261</v>
      </c>
      <c r="T183" s="44">
        <v>0.68027210884353739</v>
      </c>
    </row>
    <row r="184" spans="1:20" s="38" customFormat="1" x14ac:dyDescent="0.2">
      <c r="A184" s="45">
        <v>5151</v>
      </c>
      <c r="B184" s="46" t="s">
        <v>28</v>
      </c>
      <c r="C184" s="46" t="s">
        <v>49</v>
      </c>
      <c r="D184" s="46" t="s">
        <v>27</v>
      </c>
      <c r="E184" s="29">
        <v>746</v>
      </c>
      <c r="F184" s="30">
        <v>0</v>
      </c>
      <c r="G184" s="30">
        <v>0</v>
      </c>
      <c r="H184" s="31">
        <v>0</v>
      </c>
      <c r="I184" s="32">
        <v>0</v>
      </c>
      <c r="J184" s="30">
        <v>0</v>
      </c>
      <c r="K184" s="30">
        <v>0</v>
      </c>
      <c r="L184" s="30">
        <v>0</v>
      </c>
      <c r="M184" s="33">
        <v>0</v>
      </c>
      <c r="N184" s="42">
        <v>0</v>
      </c>
      <c r="O184" s="35">
        <v>0</v>
      </c>
      <c r="P184" s="43">
        <v>0</v>
      </c>
      <c r="Q184" s="43">
        <v>0</v>
      </c>
      <c r="R184" s="43">
        <v>0</v>
      </c>
      <c r="S184" s="35">
        <v>0</v>
      </c>
      <c r="T184" s="44">
        <v>1</v>
      </c>
    </row>
    <row r="185" spans="1:20" s="38" customFormat="1" x14ac:dyDescent="0.2">
      <c r="A185" s="45">
        <v>5149</v>
      </c>
      <c r="B185" s="46" t="s">
        <v>29</v>
      </c>
      <c r="C185" s="46" t="s">
        <v>30</v>
      </c>
      <c r="D185" s="46" t="s">
        <v>31</v>
      </c>
      <c r="E185" s="29">
        <v>453</v>
      </c>
      <c r="F185" s="30">
        <v>16</v>
      </c>
      <c r="G185" s="30">
        <v>9</v>
      </c>
      <c r="H185" s="31">
        <v>7</v>
      </c>
      <c r="I185" s="32">
        <v>16</v>
      </c>
      <c r="J185" s="30">
        <v>9</v>
      </c>
      <c r="K185" s="30">
        <v>7</v>
      </c>
      <c r="L185" s="30">
        <v>4</v>
      </c>
      <c r="M185" s="33">
        <v>0</v>
      </c>
      <c r="N185" s="42">
        <v>3.5320088300220751E-2</v>
      </c>
      <c r="O185" s="35">
        <v>2.0179372197309416E-2</v>
      </c>
      <c r="P185" s="43">
        <v>0.44444444444444442</v>
      </c>
      <c r="Q185" s="43">
        <v>8.9686098654708519E-3</v>
      </c>
      <c r="R185" s="43">
        <v>0</v>
      </c>
      <c r="S185" s="35">
        <v>0.5625</v>
      </c>
      <c r="T185" s="44">
        <v>0.4375</v>
      </c>
    </row>
    <row r="186" spans="1:20" s="38" customFormat="1" x14ac:dyDescent="0.2">
      <c r="A186" s="45">
        <v>5135</v>
      </c>
      <c r="B186" s="46" t="s">
        <v>32</v>
      </c>
      <c r="C186" s="46" t="s">
        <v>33</v>
      </c>
      <c r="D186" s="46" t="s">
        <v>27</v>
      </c>
      <c r="E186" s="29">
        <v>1205</v>
      </c>
      <c r="F186" s="30">
        <v>49</v>
      </c>
      <c r="G186" s="30">
        <v>40</v>
      </c>
      <c r="H186" s="31">
        <v>9</v>
      </c>
      <c r="I186" s="32">
        <v>49</v>
      </c>
      <c r="J186" s="30">
        <v>40</v>
      </c>
      <c r="K186" s="30">
        <v>9</v>
      </c>
      <c r="L186" s="30">
        <v>0</v>
      </c>
      <c r="M186" s="33">
        <v>0</v>
      </c>
      <c r="N186" s="42">
        <v>4.0663900414937761E-2</v>
      </c>
      <c r="O186" s="35">
        <v>3.3444816053511704E-2</v>
      </c>
      <c r="P186" s="43">
        <v>0</v>
      </c>
      <c r="Q186" s="43">
        <v>0</v>
      </c>
      <c r="R186" s="43">
        <v>0</v>
      </c>
      <c r="S186" s="35">
        <v>0.81632653061224492</v>
      </c>
      <c r="T186" s="44">
        <v>0.18367346938775508</v>
      </c>
    </row>
    <row r="187" spans="1:20" s="38" customFormat="1" x14ac:dyDescent="0.2">
      <c r="A187" s="45">
        <v>231</v>
      </c>
      <c r="B187" s="46" t="s">
        <v>34</v>
      </c>
      <c r="C187" s="46" t="s">
        <v>43</v>
      </c>
      <c r="D187" s="46" t="s">
        <v>27</v>
      </c>
      <c r="E187" s="29">
        <v>965</v>
      </c>
      <c r="F187" s="30">
        <v>253</v>
      </c>
      <c r="G187" s="30">
        <v>154</v>
      </c>
      <c r="H187" s="31">
        <v>99</v>
      </c>
      <c r="I187" s="32">
        <v>253</v>
      </c>
      <c r="J187" s="30">
        <v>154</v>
      </c>
      <c r="K187" s="30">
        <v>99</v>
      </c>
      <c r="L187" s="30">
        <v>0</v>
      </c>
      <c r="M187" s="33">
        <v>0</v>
      </c>
      <c r="N187" s="42">
        <v>0.26217616580310882</v>
      </c>
      <c r="O187" s="35">
        <v>0.17782909930715934</v>
      </c>
      <c r="P187" s="43">
        <v>0</v>
      </c>
      <c r="Q187" s="43">
        <v>0</v>
      </c>
      <c r="R187" s="43">
        <v>0</v>
      </c>
      <c r="S187" s="35">
        <v>0.60869565217391308</v>
      </c>
      <c r="T187" s="44">
        <v>0.39130434782608692</v>
      </c>
    </row>
    <row r="188" spans="1:20" s="38" customFormat="1" x14ac:dyDescent="0.2">
      <c r="A188" s="45">
        <v>5145</v>
      </c>
      <c r="B188" s="46" t="s">
        <v>35</v>
      </c>
      <c r="C188" s="46" t="s">
        <v>43</v>
      </c>
      <c r="D188" s="46" t="s">
        <v>27</v>
      </c>
      <c r="E188" s="29">
        <v>639</v>
      </c>
      <c r="F188" s="30">
        <v>22</v>
      </c>
      <c r="G188" s="30">
        <v>17</v>
      </c>
      <c r="H188" s="31">
        <v>5</v>
      </c>
      <c r="I188" s="32">
        <v>22</v>
      </c>
      <c r="J188" s="30">
        <v>17</v>
      </c>
      <c r="K188" s="30">
        <v>5</v>
      </c>
      <c r="L188" s="30">
        <v>0</v>
      </c>
      <c r="M188" s="33">
        <v>0</v>
      </c>
      <c r="N188" s="42">
        <v>3.4428794992175271E-2</v>
      </c>
      <c r="O188" s="35">
        <v>2.6813880126182965E-2</v>
      </c>
      <c r="P188" s="43">
        <v>0</v>
      </c>
      <c r="Q188" s="43">
        <v>0</v>
      </c>
      <c r="R188" s="43">
        <v>0</v>
      </c>
      <c r="S188" s="35">
        <v>0.77272727272727271</v>
      </c>
      <c r="T188" s="44">
        <v>0.22727272727272729</v>
      </c>
    </row>
    <row r="189" spans="1:20" s="38" customFormat="1" x14ac:dyDescent="0.2">
      <c r="A189" s="45">
        <v>5150</v>
      </c>
      <c r="B189" s="46" t="s">
        <v>36</v>
      </c>
      <c r="C189" s="46" t="s">
        <v>30</v>
      </c>
      <c r="D189" s="46" t="s">
        <v>31</v>
      </c>
      <c r="E189" s="29">
        <v>415</v>
      </c>
      <c r="F189" s="30">
        <v>0</v>
      </c>
      <c r="G189" s="30">
        <v>0</v>
      </c>
      <c r="H189" s="31">
        <v>0</v>
      </c>
      <c r="I189" s="32">
        <v>0</v>
      </c>
      <c r="J189" s="30">
        <v>0</v>
      </c>
      <c r="K189" s="30">
        <v>0</v>
      </c>
      <c r="L189" s="30">
        <v>0</v>
      </c>
      <c r="M189" s="33">
        <v>0</v>
      </c>
      <c r="N189" s="42">
        <v>0</v>
      </c>
      <c r="O189" s="35">
        <v>0</v>
      </c>
      <c r="P189" s="43">
        <v>0</v>
      </c>
      <c r="Q189" s="43">
        <v>0</v>
      </c>
      <c r="R189" s="43">
        <v>0</v>
      </c>
      <c r="S189" s="35">
        <v>0</v>
      </c>
      <c r="T189" s="44">
        <v>1</v>
      </c>
    </row>
    <row r="190" spans="1:20" s="38" customFormat="1" x14ac:dyDescent="0.2">
      <c r="A190" s="45">
        <v>5138</v>
      </c>
      <c r="B190" s="46" t="s">
        <v>37</v>
      </c>
      <c r="C190" s="46" t="s">
        <v>38</v>
      </c>
      <c r="D190" s="46" t="s">
        <v>27</v>
      </c>
      <c r="E190" s="29">
        <v>1052</v>
      </c>
      <c r="F190" s="30">
        <v>4</v>
      </c>
      <c r="G190" s="30">
        <v>4</v>
      </c>
      <c r="H190" s="31">
        <v>0</v>
      </c>
      <c r="I190" s="32">
        <v>4</v>
      </c>
      <c r="J190" s="30">
        <v>4</v>
      </c>
      <c r="K190" s="30">
        <v>0</v>
      </c>
      <c r="L190" s="30">
        <v>0</v>
      </c>
      <c r="M190" s="33">
        <v>0</v>
      </c>
      <c r="N190" s="42">
        <v>3.8022813688212928E-3</v>
      </c>
      <c r="O190" s="35">
        <v>3.8022813688212928E-3</v>
      </c>
      <c r="P190" s="43">
        <v>0</v>
      </c>
      <c r="Q190" s="43">
        <v>0</v>
      </c>
      <c r="R190" s="43">
        <v>0</v>
      </c>
      <c r="S190" s="35">
        <v>1</v>
      </c>
      <c r="T190" s="44">
        <v>0</v>
      </c>
    </row>
    <row r="191" spans="1:20" s="38" customFormat="1" x14ac:dyDescent="0.2">
      <c r="A191" s="45">
        <v>5141</v>
      </c>
      <c r="B191" s="46" t="s">
        <v>39</v>
      </c>
      <c r="C191" s="46" t="s">
        <v>49</v>
      </c>
      <c r="D191" s="46" t="s">
        <v>27</v>
      </c>
      <c r="E191" s="29">
        <v>1083</v>
      </c>
      <c r="F191" s="30">
        <v>0</v>
      </c>
      <c r="G191" s="30">
        <v>0</v>
      </c>
      <c r="H191" s="31">
        <v>0</v>
      </c>
      <c r="I191" s="32">
        <v>0</v>
      </c>
      <c r="J191" s="30">
        <v>0</v>
      </c>
      <c r="K191" s="30">
        <v>0</v>
      </c>
      <c r="L191" s="30">
        <v>0</v>
      </c>
      <c r="M191" s="33">
        <v>0</v>
      </c>
      <c r="N191" s="42">
        <v>0</v>
      </c>
      <c r="O191" s="35">
        <v>0</v>
      </c>
      <c r="P191" s="43">
        <v>0</v>
      </c>
      <c r="Q191" s="43">
        <v>0</v>
      </c>
      <c r="R191" s="43">
        <v>0</v>
      </c>
      <c r="S191" s="35">
        <v>0</v>
      </c>
      <c r="T191" s="44">
        <v>1</v>
      </c>
    </row>
    <row r="192" spans="1:20" s="38" customFormat="1" ht="14.25" customHeight="1" x14ac:dyDescent="0.2">
      <c r="A192" s="45">
        <v>5144</v>
      </c>
      <c r="B192" s="47" t="s">
        <v>40</v>
      </c>
      <c r="C192" s="47" t="s">
        <v>41</v>
      </c>
      <c r="D192" s="47" t="s">
        <v>42</v>
      </c>
      <c r="E192" s="48">
        <v>656</v>
      </c>
      <c r="F192" s="48">
        <v>373</v>
      </c>
      <c r="G192" s="48">
        <v>69</v>
      </c>
      <c r="H192" s="48">
        <v>304</v>
      </c>
      <c r="I192" s="48">
        <v>373</v>
      </c>
      <c r="J192" s="48">
        <v>69</v>
      </c>
      <c r="K192" s="48">
        <v>304</v>
      </c>
      <c r="L192" s="48">
        <v>0</v>
      </c>
      <c r="M192" s="48">
        <v>0</v>
      </c>
      <c r="N192" s="36">
        <v>0.56859756097560976</v>
      </c>
      <c r="O192" s="36">
        <v>0.19602272727272727</v>
      </c>
      <c r="P192" s="36">
        <v>0</v>
      </c>
      <c r="Q192" s="36">
        <v>0</v>
      </c>
      <c r="R192" s="36">
        <v>0</v>
      </c>
      <c r="S192" s="36">
        <v>0.18498659517426275</v>
      </c>
      <c r="T192" s="36">
        <v>0.81501340482573725</v>
      </c>
    </row>
    <row r="193" spans="1:20" s="38" customFormat="1" ht="14.25" customHeight="1" x14ac:dyDescent="0.2">
      <c r="A193" s="49">
        <v>5145</v>
      </c>
      <c r="B193" s="46" t="s">
        <v>35</v>
      </c>
      <c r="C193" s="46" t="s">
        <v>43</v>
      </c>
      <c r="D193" s="46" t="s">
        <v>27</v>
      </c>
      <c r="E193" s="48">
        <v>639</v>
      </c>
      <c r="F193" s="48">
        <v>22</v>
      </c>
      <c r="G193" s="48">
        <v>17</v>
      </c>
      <c r="H193" s="48">
        <v>5</v>
      </c>
      <c r="I193" s="48">
        <v>22</v>
      </c>
      <c r="J193" s="48">
        <v>17</v>
      </c>
      <c r="K193" s="48">
        <v>5</v>
      </c>
      <c r="L193" s="48">
        <v>0</v>
      </c>
      <c r="M193" s="48">
        <v>0</v>
      </c>
      <c r="N193" s="36">
        <v>3.4428794992175271E-2</v>
      </c>
      <c r="O193" s="36">
        <v>2.6813880126182965E-2</v>
      </c>
      <c r="P193" s="36">
        <v>0</v>
      </c>
      <c r="Q193" s="36">
        <v>0</v>
      </c>
      <c r="R193" s="36">
        <v>0</v>
      </c>
      <c r="S193" s="36">
        <v>0.77272727272727271</v>
      </c>
      <c r="T193" s="36">
        <v>0.22727272727272729</v>
      </c>
    </row>
    <row r="194" spans="1:20" s="38" customFormat="1" ht="25.5" x14ac:dyDescent="0.2">
      <c r="A194" s="49">
        <v>5148</v>
      </c>
      <c r="B194" s="46" t="s">
        <v>44</v>
      </c>
      <c r="C194" s="46" t="s">
        <v>43</v>
      </c>
      <c r="D194" s="46" t="s">
        <v>27</v>
      </c>
      <c r="E194" s="48">
        <v>1649</v>
      </c>
      <c r="F194" s="48">
        <v>147</v>
      </c>
      <c r="G194" s="48">
        <v>47</v>
      </c>
      <c r="H194" s="48">
        <v>100</v>
      </c>
      <c r="I194" s="48">
        <v>147</v>
      </c>
      <c r="J194" s="48">
        <v>47</v>
      </c>
      <c r="K194" s="48">
        <v>100</v>
      </c>
      <c r="L194" s="48">
        <v>33</v>
      </c>
      <c r="M194" s="48">
        <v>24</v>
      </c>
      <c r="N194" s="36">
        <v>8.9144936325045485E-2</v>
      </c>
      <c r="O194" s="36">
        <v>3.0342156229825695E-2</v>
      </c>
      <c r="P194" s="36">
        <v>0.7021276595744681</v>
      </c>
      <c r="Q194" s="36">
        <v>2.130406714009038E-2</v>
      </c>
      <c r="R194" s="36">
        <v>0.72727272727272729</v>
      </c>
      <c r="S194" s="36">
        <v>0.31972789115646261</v>
      </c>
      <c r="T194" s="36">
        <v>0.68027210884353739</v>
      </c>
    </row>
    <row r="195" spans="1:20" s="38" customFormat="1" x14ac:dyDescent="0.2">
      <c r="A195" s="49">
        <v>5149</v>
      </c>
      <c r="B195" s="46" t="s">
        <v>45</v>
      </c>
      <c r="C195" s="46" t="s">
        <v>46</v>
      </c>
      <c r="D195" s="46" t="s">
        <v>31</v>
      </c>
      <c r="E195" s="48">
        <v>453</v>
      </c>
      <c r="F195" s="48">
        <v>16</v>
      </c>
      <c r="G195" s="48">
        <v>9</v>
      </c>
      <c r="H195" s="48">
        <v>7</v>
      </c>
      <c r="I195" s="48">
        <v>16</v>
      </c>
      <c r="J195" s="48">
        <v>9</v>
      </c>
      <c r="K195" s="48">
        <v>7</v>
      </c>
      <c r="L195" s="48">
        <v>4</v>
      </c>
      <c r="M195" s="48">
        <v>0</v>
      </c>
      <c r="N195" s="36">
        <v>3.5320088300220751E-2</v>
      </c>
      <c r="O195" s="36">
        <v>2.0179372197309416E-2</v>
      </c>
      <c r="P195" s="36">
        <v>0.44444444444444442</v>
      </c>
      <c r="Q195" s="36">
        <v>8.9686098654708519E-3</v>
      </c>
      <c r="R195" s="36">
        <v>0</v>
      </c>
      <c r="S195" s="36">
        <v>0.5625</v>
      </c>
      <c r="T195" s="36">
        <v>0.4375</v>
      </c>
    </row>
    <row r="196" spans="1:20" s="38" customFormat="1" x14ac:dyDescent="0.2">
      <c r="A196" s="49">
        <v>5150</v>
      </c>
      <c r="B196" s="46" t="s">
        <v>36</v>
      </c>
      <c r="C196" s="46" t="s">
        <v>47</v>
      </c>
      <c r="D196" s="46" t="s">
        <v>31</v>
      </c>
      <c r="E196" s="48">
        <v>415</v>
      </c>
      <c r="F196" s="48">
        <v>0</v>
      </c>
      <c r="G196" s="48">
        <v>0</v>
      </c>
      <c r="H196" s="48">
        <v>0</v>
      </c>
      <c r="I196" s="48">
        <v>0</v>
      </c>
      <c r="J196" s="48">
        <v>0</v>
      </c>
      <c r="K196" s="48">
        <v>0</v>
      </c>
      <c r="L196" s="48">
        <v>0</v>
      </c>
      <c r="M196" s="48">
        <v>0</v>
      </c>
      <c r="N196" s="36">
        <v>0</v>
      </c>
      <c r="O196" s="36">
        <v>0</v>
      </c>
      <c r="P196" s="36">
        <v>0</v>
      </c>
      <c r="Q196" s="36">
        <v>0</v>
      </c>
      <c r="R196" s="36">
        <v>0</v>
      </c>
      <c r="S196" s="36">
        <v>0</v>
      </c>
      <c r="T196" s="36">
        <v>1</v>
      </c>
    </row>
    <row r="197" spans="1:20" s="38" customFormat="1" ht="13.5" thickBot="1" x14ac:dyDescent="0.25">
      <c r="A197" s="49">
        <v>5151</v>
      </c>
      <c r="B197" s="46" t="s">
        <v>48</v>
      </c>
      <c r="C197" s="46" t="s">
        <v>49</v>
      </c>
      <c r="D197" s="46" t="s">
        <v>27</v>
      </c>
      <c r="E197" s="48">
        <v>746</v>
      </c>
      <c r="F197" s="48">
        <v>0</v>
      </c>
      <c r="G197" s="48">
        <v>0</v>
      </c>
      <c r="H197" s="48">
        <v>0</v>
      </c>
      <c r="I197" s="48">
        <v>0</v>
      </c>
      <c r="J197" s="48">
        <v>0</v>
      </c>
      <c r="K197" s="48">
        <v>0</v>
      </c>
      <c r="L197" s="48">
        <v>0</v>
      </c>
      <c r="M197" s="48">
        <v>0</v>
      </c>
      <c r="N197" s="36">
        <v>0</v>
      </c>
      <c r="O197" s="36">
        <v>0</v>
      </c>
      <c r="P197" s="36">
        <v>0</v>
      </c>
      <c r="Q197" s="36">
        <v>0</v>
      </c>
      <c r="R197" s="36">
        <v>0</v>
      </c>
      <c r="S197" s="36">
        <v>0</v>
      </c>
      <c r="T197" s="36">
        <v>1</v>
      </c>
    </row>
    <row r="198" spans="1:20" s="38" customFormat="1" ht="13.5" hidden="1" thickBot="1" x14ac:dyDescent="0.25">
      <c r="A198" s="49">
        <v>5153</v>
      </c>
      <c r="B198" s="46" t="s">
        <v>50</v>
      </c>
      <c r="C198" s="46"/>
      <c r="D198" s="46" t="s">
        <v>51</v>
      </c>
      <c r="E198" s="48">
        <v>0</v>
      </c>
      <c r="F198" s="48">
        <v>0</v>
      </c>
      <c r="G198" s="48">
        <v>0</v>
      </c>
      <c r="H198" s="48">
        <v>0</v>
      </c>
      <c r="I198" s="48">
        <v>0</v>
      </c>
      <c r="J198" s="48">
        <v>0</v>
      </c>
      <c r="K198" s="48">
        <v>0</v>
      </c>
      <c r="L198" s="48">
        <v>0</v>
      </c>
      <c r="M198" s="48">
        <v>0</v>
      </c>
      <c r="N198" s="36">
        <v>0</v>
      </c>
      <c r="O198" s="36">
        <v>0</v>
      </c>
      <c r="P198" s="36">
        <v>0</v>
      </c>
      <c r="Q198" s="36">
        <v>0</v>
      </c>
      <c r="R198" s="36">
        <v>0</v>
      </c>
      <c r="S198" s="36">
        <v>0</v>
      </c>
      <c r="T198" s="36">
        <v>1</v>
      </c>
    </row>
    <row r="199" spans="1:20" s="38" customFormat="1" ht="13.5" hidden="1" thickBot="1" x14ac:dyDescent="0.25">
      <c r="A199" s="49">
        <v>5154</v>
      </c>
      <c r="B199" s="46" t="s">
        <v>52</v>
      </c>
      <c r="C199" s="46"/>
      <c r="D199" s="46" t="s">
        <v>53</v>
      </c>
      <c r="E199" s="48">
        <v>755</v>
      </c>
      <c r="F199" s="48">
        <v>0</v>
      </c>
      <c r="G199" s="48">
        <v>0</v>
      </c>
      <c r="H199" s="48">
        <v>0</v>
      </c>
      <c r="I199" s="48">
        <v>0</v>
      </c>
      <c r="J199" s="48">
        <v>0</v>
      </c>
      <c r="K199" s="48">
        <v>0</v>
      </c>
      <c r="L199" s="48">
        <v>0</v>
      </c>
      <c r="M199" s="48">
        <v>0</v>
      </c>
      <c r="N199" s="36">
        <v>0</v>
      </c>
      <c r="O199" s="36">
        <v>0</v>
      </c>
      <c r="P199" s="36">
        <v>0</v>
      </c>
      <c r="Q199" s="36">
        <v>0</v>
      </c>
      <c r="R199" s="36">
        <v>0</v>
      </c>
      <c r="S199" s="36">
        <v>0</v>
      </c>
      <c r="T199" s="36">
        <v>1</v>
      </c>
    </row>
    <row r="200" spans="1:20" s="38" customFormat="1" ht="26.25" hidden="1" thickBot="1" x14ac:dyDescent="0.25">
      <c r="A200" s="49">
        <v>5155</v>
      </c>
      <c r="B200" s="46" t="s">
        <v>54</v>
      </c>
      <c r="C200" s="46"/>
      <c r="D200" s="46" t="s">
        <v>27</v>
      </c>
      <c r="E200" s="48">
        <v>638</v>
      </c>
      <c r="F200" s="48">
        <v>0</v>
      </c>
      <c r="G200" s="48">
        <v>0</v>
      </c>
      <c r="H200" s="48">
        <v>0</v>
      </c>
      <c r="I200" s="48">
        <v>0</v>
      </c>
      <c r="J200" s="48">
        <v>0</v>
      </c>
      <c r="K200" s="48">
        <v>0</v>
      </c>
      <c r="L200" s="48">
        <v>0</v>
      </c>
      <c r="M200" s="48">
        <v>0</v>
      </c>
      <c r="N200" s="36">
        <v>0</v>
      </c>
      <c r="O200" s="36">
        <v>0</v>
      </c>
      <c r="P200" s="36">
        <v>0</v>
      </c>
      <c r="Q200" s="36">
        <v>0</v>
      </c>
      <c r="R200" s="36">
        <v>0</v>
      </c>
      <c r="S200" s="36">
        <v>0</v>
      </c>
      <c r="T200" s="36">
        <v>1</v>
      </c>
    </row>
    <row r="201" spans="1:20" s="38" customFormat="1" ht="13.5" hidden="1" thickBot="1" x14ac:dyDescent="0.25">
      <c r="A201" s="49">
        <v>5156</v>
      </c>
      <c r="B201" s="46" t="s">
        <v>55</v>
      </c>
      <c r="C201" s="46"/>
      <c r="D201" s="46" t="s">
        <v>56</v>
      </c>
      <c r="E201" s="48">
        <v>523</v>
      </c>
      <c r="F201" s="48">
        <v>0</v>
      </c>
      <c r="G201" s="48">
        <v>0</v>
      </c>
      <c r="H201" s="48">
        <v>0</v>
      </c>
      <c r="I201" s="48">
        <v>0</v>
      </c>
      <c r="J201" s="48">
        <v>0</v>
      </c>
      <c r="K201" s="48">
        <v>0</v>
      </c>
      <c r="L201" s="48">
        <v>0</v>
      </c>
      <c r="M201" s="48">
        <v>0</v>
      </c>
      <c r="N201" s="36">
        <v>0</v>
      </c>
      <c r="O201" s="36">
        <v>0</v>
      </c>
      <c r="P201" s="36">
        <v>0</v>
      </c>
      <c r="Q201" s="36">
        <v>0</v>
      </c>
      <c r="R201" s="36">
        <v>0</v>
      </c>
      <c r="S201" s="36">
        <v>0</v>
      </c>
      <c r="T201" s="36">
        <v>1</v>
      </c>
    </row>
    <row r="202" spans="1:20" s="38" customFormat="1" ht="13.5" hidden="1" thickBot="1" x14ac:dyDescent="0.25">
      <c r="A202" s="49">
        <v>5157</v>
      </c>
      <c r="B202" s="46" t="s">
        <v>57</v>
      </c>
      <c r="C202" s="46"/>
      <c r="D202" s="46" t="s">
        <v>58</v>
      </c>
      <c r="E202" s="48">
        <v>505</v>
      </c>
      <c r="F202" s="48">
        <v>0</v>
      </c>
      <c r="G202" s="48">
        <v>0</v>
      </c>
      <c r="H202" s="48">
        <v>0</v>
      </c>
      <c r="I202" s="48">
        <v>0</v>
      </c>
      <c r="J202" s="48">
        <v>0</v>
      </c>
      <c r="K202" s="48">
        <v>0</v>
      </c>
      <c r="L202" s="48">
        <v>0</v>
      </c>
      <c r="M202" s="48">
        <v>0</v>
      </c>
      <c r="N202" s="36">
        <v>0</v>
      </c>
      <c r="O202" s="36">
        <v>0</v>
      </c>
      <c r="P202" s="36">
        <v>0</v>
      </c>
      <c r="Q202" s="36">
        <v>0</v>
      </c>
      <c r="R202" s="36">
        <v>0</v>
      </c>
      <c r="S202" s="36">
        <v>0</v>
      </c>
      <c r="T202" s="36">
        <v>1</v>
      </c>
    </row>
    <row r="203" spans="1:20" s="38" customFormat="1" ht="13.5" hidden="1" thickBot="1" x14ac:dyDescent="0.25">
      <c r="A203" s="49">
        <v>5158</v>
      </c>
      <c r="B203" s="47" t="s">
        <v>59</v>
      </c>
      <c r="C203" s="47"/>
      <c r="D203" s="47" t="s">
        <v>31</v>
      </c>
      <c r="E203" s="48">
        <v>0</v>
      </c>
      <c r="F203" s="48">
        <v>0</v>
      </c>
      <c r="G203" s="48">
        <v>0</v>
      </c>
      <c r="H203" s="48">
        <v>0</v>
      </c>
      <c r="I203" s="48">
        <v>0</v>
      </c>
      <c r="J203" s="48">
        <v>0</v>
      </c>
      <c r="K203" s="48">
        <v>0</v>
      </c>
      <c r="L203" s="48">
        <v>0</v>
      </c>
      <c r="M203" s="48">
        <v>0</v>
      </c>
      <c r="N203" s="36">
        <v>0</v>
      </c>
      <c r="O203" s="36">
        <v>0</v>
      </c>
      <c r="P203" s="36">
        <v>0</v>
      </c>
      <c r="Q203" s="36">
        <v>0</v>
      </c>
      <c r="R203" s="36">
        <v>0</v>
      </c>
      <c r="S203" s="36">
        <v>0</v>
      </c>
      <c r="T203" s="36">
        <v>1</v>
      </c>
    </row>
    <row r="204" spans="1:20" s="64" customFormat="1" ht="13.5" thickBot="1" x14ac:dyDescent="0.25">
      <c r="A204" s="50" t="s">
        <v>60</v>
      </c>
      <c r="B204" s="51" t="s">
        <v>61</v>
      </c>
      <c r="C204" s="52"/>
      <c r="D204" s="53"/>
      <c r="E204" s="54">
        <v>307292</v>
      </c>
      <c r="F204" s="55">
        <v>17898</v>
      </c>
      <c r="G204" s="55">
        <v>6834</v>
      </c>
      <c r="H204" s="56">
        <v>11064</v>
      </c>
      <c r="I204" s="57">
        <v>17898</v>
      </c>
      <c r="J204" s="58">
        <v>7127</v>
      </c>
      <c r="K204" s="58">
        <v>11064</v>
      </c>
      <c r="L204" s="58">
        <v>648</v>
      </c>
      <c r="M204" s="59">
        <v>598</v>
      </c>
      <c r="N204" s="60">
        <v>5.8244275802819469E-2</v>
      </c>
      <c r="O204" s="61">
        <v>2.4059170638832252E-2</v>
      </c>
      <c r="P204" s="62">
        <v>9.0921846499228284E-2</v>
      </c>
      <c r="Q204" s="61">
        <v>2.1875042197226462E-3</v>
      </c>
      <c r="R204" s="62">
        <v>0.9228395061728395</v>
      </c>
      <c r="S204" s="62">
        <v>0.39820091630349758</v>
      </c>
      <c r="T204" s="63">
        <v>0.60179908369650237</v>
      </c>
    </row>
    <row r="205" spans="1:20" x14ac:dyDescent="0.2">
      <c r="A205" s="65" t="s">
        <v>62</v>
      </c>
    </row>
    <row r="206" spans="1:20" hidden="1" x14ac:dyDescent="0.2"/>
    <row r="207" spans="1:20" ht="63.75" hidden="1" x14ac:dyDescent="0.2">
      <c r="A207" s="68" t="s">
        <v>4</v>
      </c>
      <c r="B207" s="69"/>
      <c r="C207" s="69"/>
      <c r="D207" s="68"/>
      <c r="E207" s="68" t="s">
        <v>8</v>
      </c>
      <c r="F207" s="68" t="s">
        <v>63</v>
      </c>
      <c r="G207" s="68"/>
      <c r="H207" s="68"/>
      <c r="I207" s="68"/>
      <c r="J207" s="68" t="s">
        <v>13</v>
      </c>
      <c r="K207" s="68" t="s">
        <v>64</v>
      </c>
      <c r="L207" s="68" t="s">
        <v>65</v>
      </c>
      <c r="M207" s="68" t="s">
        <v>16</v>
      </c>
      <c r="N207" s="68" t="s">
        <v>66</v>
      </c>
      <c r="O207" s="68" t="s">
        <v>67</v>
      </c>
      <c r="P207" s="68" t="s">
        <v>68</v>
      </c>
      <c r="Q207" s="68" t="s">
        <v>69</v>
      </c>
      <c r="R207" s="68" t="s">
        <v>70</v>
      </c>
      <c r="S207" s="68" t="s">
        <v>71</v>
      </c>
      <c r="T207" s="68" t="s">
        <v>72</v>
      </c>
    </row>
    <row r="208" spans="1:20" hidden="1" x14ac:dyDescent="0.2">
      <c r="A208" s="46">
        <v>224</v>
      </c>
      <c r="B208" s="70"/>
      <c r="C208" s="70"/>
      <c r="D208" s="46"/>
      <c r="E208" s="46">
        <v>578</v>
      </c>
      <c r="F208" s="46" t="e">
        <f>VLOOKUP(A208,#REF!,2,FALSE)</f>
        <v>#REF!</v>
      </c>
      <c r="G208" s="46"/>
      <c r="H208" s="46"/>
      <c r="I208" s="46"/>
      <c r="J208" s="46">
        <v>179</v>
      </c>
      <c r="K208" s="46" t="e">
        <f t="shared" ref="K208:K247" si="0">F208-J208</f>
        <v>#REF!</v>
      </c>
      <c r="L208" s="46" t="e">
        <f>VLOOKUP(Summary!A208,#REF!,3,FALSE)</f>
        <v>#REF!</v>
      </c>
      <c r="M208" s="46" t="e">
        <f>VLOOKUP(A208,#REF!,2,FALSE)</f>
        <v>#REF!</v>
      </c>
      <c r="N208" s="71" t="e">
        <f t="shared" ref="N208:N242" si="1">F208/E208</f>
        <v>#REF!</v>
      </c>
      <c r="O208" s="71">
        <f t="shared" ref="O208:O242" si="2">J208/E208</f>
        <v>0.30968858131487892</v>
      </c>
      <c r="P208" s="71" t="e">
        <f t="shared" ref="P208:P218" si="3">L208/J208</f>
        <v>#REF!</v>
      </c>
      <c r="Q208" s="71" t="e">
        <f t="shared" ref="Q208:R242" si="4">L208/E208</f>
        <v>#REF!</v>
      </c>
      <c r="R208" s="71" t="e">
        <f t="shared" si="4"/>
        <v>#REF!</v>
      </c>
      <c r="S208" s="71" t="e">
        <f t="shared" ref="S208:S242" si="5">J208/F208</f>
        <v>#REF!</v>
      </c>
      <c r="T208" s="71" t="e">
        <f t="shared" ref="T208:T242" si="6">K208/F208</f>
        <v>#REF!</v>
      </c>
    </row>
    <row r="209" spans="1:20" hidden="1" x14ac:dyDescent="0.2">
      <c r="A209" s="46">
        <v>230</v>
      </c>
      <c r="B209" s="70"/>
      <c r="C209" s="70"/>
      <c r="D209" s="46"/>
      <c r="E209" s="46">
        <v>765</v>
      </c>
      <c r="F209" s="46" t="e">
        <f>VLOOKUP(A209,#REF!,2,FALSE)</f>
        <v>#REF!</v>
      </c>
      <c r="G209" s="46"/>
      <c r="H209" s="46"/>
      <c r="I209" s="46"/>
      <c r="J209" s="46">
        <v>369</v>
      </c>
      <c r="K209" s="46" t="e">
        <f t="shared" si="0"/>
        <v>#REF!</v>
      </c>
      <c r="L209" s="46" t="e">
        <f>VLOOKUP(Summary!A209,#REF!,3,FALSE)</f>
        <v>#REF!</v>
      </c>
      <c r="M209" s="46" t="e">
        <f>VLOOKUP(A209,#REF!,2,FALSE)</f>
        <v>#REF!</v>
      </c>
      <c r="N209" s="71" t="e">
        <f t="shared" si="1"/>
        <v>#REF!</v>
      </c>
      <c r="O209" s="71">
        <f t="shared" si="2"/>
        <v>0.4823529411764706</v>
      </c>
      <c r="P209" s="71" t="e">
        <f t="shared" si="3"/>
        <v>#REF!</v>
      </c>
      <c r="Q209" s="71" t="e">
        <f t="shared" si="4"/>
        <v>#REF!</v>
      </c>
      <c r="R209" s="71" t="e">
        <f t="shared" si="4"/>
        <v>#REF!</v>
      </c>
      <c r="S209" s="71" t="e">
        <f t="shared" si="5"/>
        <v>#REF!</v>
      </c>
      <c r="T209" s="71" t="e">
        <f t="shared" si="6"/>
        <v>#REF!</v>
      </c>
    </row>
    <row r="210" spans="1:20" hidden="1" x14ac:dyDescent="0.2">
      <c r="A210" s="46">
        <v>232</v>
      </c>
      <c r="B210" s="70"/>
      <c r="C210" s="70"/>
      <c r="D210" s="46"/>
      <c r="E210" s="46">
        <v>1449</v>
      </c>
      <c r="F210" s="46" t="e">
        <f>VLOOKUP(A210,#REF!,2,FALSE)</f>
        <v>#REF!</v>
      </c>
      <c r="G210" s="46"/>
      <c r="H210" s="46"/>
      <c r="I210" s="46"/>
      <c r="J210" s="46">
        <v>38</v>
      </c>
      <c r="K210" s="46" t="e">
        <f t="shared" si="0"/>
        <v>#REF!</v>
      </c>
      <c r="L210" s="46" t="e">
        <f>VLOOKUP(Summary!A210,#REF!,3,FALSE)</f>
        <v>#REF!</v>
      </c>
      <c r="M210" s="46" t="e">
        <f>VLOOKUP(A210,#REF!,2,FALSE)</f>
        <v>#REF!</v>
      </c>
      <c r="N210" s="71" t="e">
        <f t="shared" si="1"/>
        <v>#REF!</v>
      </c>
      <c r="O210" s="71">
        <f t="shared" si="2"/>
        <v>2.6224982746721876E-2</v>
      </c>
      <c r="P210" s="71" t="e">
        <f t="shared" si="3"/>
        <v>#REF!</v>
      </c>
      <c r="Q210" s="71" t="e">
        <f t="shared" si="4"/>
        <v>#REF!</v>
      </c>
      <c r="R210" s="71" t="e">
        <f t="shared" si="4"/>
        <v>#REF!</v>
      </c>
      <c r="S210" s="71" t="e">
        <f t="shared" si="5"/>
        <v>#REF!</v>
      </c>
      <c r="T210" s="71" t="e">
        <f t="shared" si="6"/>
        <v>#REF!</v>
      </c>
    </row>
    <row r="211" spans="1:20" hidden="1" x14ac:dyDescent="0.2">
      <c r="A211" s="46">
        <v>233</v>
      </c>
      <c r="B211" s="70"/>
      <c r="C211" s="70"/>
      <c r="D211" s="46"/>
      <c r="E211" s="46">
        <v>1323</v>
      </c>
      <c r="F211" s="46" t="e">
        <f>VLOOKUP(A211,#REF!,2,FALSE)</f>
        <v>#REF!</v>
      </c>
      <c r="G211" s="46"/>
      <c r="H211" s="46"/>
      <c r="I211" s="46"/>
      <c r="J211" s="46">
        <v>64</v>
      </c>
      <c r="K211" s="46" t="e">
        <f t="shared" si="0"/>
        <v>#REF!</v>
      </c>
      <c r="L211" s="46" t="e">
        <f>VLOOKUP(Summary!A211,#REF!,3,FALSE)</f>
        <v>#REF!</v>
      </c>
      <c r="M211" s="46" t="e">
        <f>VLOOKUP(A211,#REF!,2,FALSE)</f>
        <v>#REF!</v>
      </c>
      <c r="N211" s="71" t="e">
        <f t="shared" si="1"/>
        <v>#REF!</v>
      </c>
      <c r="O211" s="71">
        <f t="shared" si="2"/>
        <v>4.8374905517762662E-2</v>
      </c>
      <c r="P211" s="71" t="e">
        <f t="shared" si="3"/>
        <v>#REF!</v>
      </c>
      <c r="Q211" s="71" t="e">
        <f t="shared" si="4"/>
        <v>#REF!</v>
      </c>
      <c r="R211" s="71" t="e">
        <f t="shared" si="4"/>
        <v>#REF!</v>
      </c>
      <c r="S211" s="71" t="e">
        <f t="shared" si="5"/>
        <v>#REF!</v>
      </c>
      <c r="T211" s="71" t="e">
        <f t="shared" si="6"/>
        <v>#REF!</v>
      </c>
    </row>
    <row r="212" spans="1:20" hidden="1" x14ac:dyDescent="0.2">
      <c r="A212" s="46">
        <v>234</v>
      </c>
      <c r="B212" s="70"/>
      <c r="C212" s="70"/>
      <c r="D212" s="46"/>
      <c r="E212" s="46">
        <v>1409</v>
      </c>
      <c r="F212" s="46" t="e">
        <f>VLOOKUP(A212,#REF!,2,FALSE)</f>
        <v>#REF!</v>
      </c>
      <c r="G212" s="46"/>
      <c r="H212" s="46"/>
      <c r="I212" s="46"/>
      <c r="J212" s="46">
        <v>70</v>
      </c>
      <c r="K212" s="46" t="e">
        <f t="shared" si="0"/>
        <v>#REF!</v>
      </c>
      <c r="L212" s="46" t="e">
        <f>VLOOKUP(Summary!A212,#REF!,3,FALSE)</f>
        <v>#REF!</v>
      </c>
      <c r="M212" s="46" t="e">
        <f>VLOOKUP(A212,#REF!,2,FALSE)</f>
        <v>#REF!</v>
      </c>
      <c r="N212" s="71" t="e">
        <f t="shared" si="1"/>
        <v>#REF!</v>
      </c>
      <c r="O212" s="71">
        <f t="shared" si="2"/>
        <v>4.9680624556422998E-2</v>
      </c>
      <c r="P212" s="71" t="e">
        <f t="shared" si="3"/>
        <v>#REF!</v>
      </c>
      <c r="Q212" s="71" t="e">
        <f t="shared" si="4"/>
        <v>#REF!</v>
      </c>
      <c r="R212" s="71" t="e">
        <f t="shared" si="4"/>
        <v>#REF!</v>
      </c>
      <c r="S212" s="71" t="e">
        <f t="shared" si="5"/>
        <v>#REF!</v>
      </c>
      <c r="T212" s="71" t="e">
        <f t="shared" si="6"/>
        <v>#REF!</v>
      </c>
    </row>
    <row r="213" spans="1:20" hidden="1" x14ac:dyDescent="0.2">
      <c r="A213" s="46">
        <v>236</v>
      </c>
      <c r="B213" s="70"/>
      <c r="C213" s="70"/>
      <c r="D213" s="46"/>
      <c r="E213" s="46">
        <v>380</v>
      </c>
      <c r="F213" s="46" t="e">
        <f>VLOOKUP(A213,#REF!,2,FALSE)</f>
        <v>#REF!</v>
      </c>
      <c r="G213" s="46"/>
      <c r="H213" s="46"/>
      <c r="I213" s="46"/>
      <c r="J213" s="46">
        <v>19</v>
      </c>
      <c r="K213" s="46" t="e">
        <f t="shared" si="0"/>
        <v>#REF!</v>
      </c>
      <c r="L213" s="46" t="e">
        <f>VLOOKUP(Summary!A213,#REF!,3,FALSE)</f>
        <v>#REF!</v>
      </c>
      <c r="M213" s="46" t="e">
        <f>VLOOKUP(A213,#REF!,2,FALSE)</f>
        <v>#REF!</v>
      </c>
      <c r="N213" s="71" t="e">
        <f t="shared" si="1"/>
        <v>#REF!</v>
      </c>
      <c r="O213" s="71">
        <f t="shared" si="2"/>
        <v>0.05</v>
      </c>
      <c r="P213" s="71" t="e">
        <f t="shared" si="3"/>
        <v>#REF!</v>
      </c>
      <c r="Q213" s="71" t="e">
        <f t="shared" si="4"/>
        <v>#REF!</v>
      </c>
      <c r="R213" s="71" t="e">
        <f t="shared" si="4"/>
        <v>#REF!</v>
      </c>
      <c r="S213" s="71" t="e">
        <f t="shared" si="5"/>
        <v>#REF!</v>
      </c>
      <c r="T213" s="71" t="e">
        <f t="shared" si="6"/>
        <v>#REF!</v>
      </c>
    </row>
    <row r="214" spans="1:20" hidden="1" x14ac:dyDescent="0.2">
      <c r="A214" s="46">
        <v>247</v>
      </c>
      <c r="B214" s="70"/>
      <c r="C214" s="70"/>
      <c r="D214" s="46"/>
      <c r="E214" s="46">
        <v>1673</v>
      </c>
      <c r="F214" s="46" t="e">
        <f>VLOOKUP(A214,#REF!,2,FALSE)</f>
        <v>#REF!</v>
      </c>
      <c r="G214" s="46"/>
      <c r="H214" s="46"/>
      <c r="I214" s="46"/>
      <c r="J214" s="46">
        <v>58</v>
      </c>
      <c r="K214" s="46" t="e">
        <f t="shared" si="0"/>
        <v>#REF!</v>
      </c>
      <c r="L214" s="46" t="e">
        <f>VLOOKUP(Summary!A214,#REF!,3,FALSE)</f>
        <v>#REF!</v>
      </c>
      <c r="M214" s="46" t="e">
        <f>VLOOKUP(A214,#REF!,2,FALSE)</f>
        <v>#REF!</v>
      </c>
      <c r="N214" s="71" t="e">
        <f t="shared" si="1"/>
        <v>#REF!</v>
      </c>
      <c r="O214" s="71">
        <f t="shared" si="2"/>
        <v>3.4668260609683206E-2</v>
      </c>
      <c r="P214" s="71" t="e">
        <f t="shared" si="3"/>
        <v>#REF!</v>
      </c>
      <c r="Q214" s="71" t="e">
        <f t="shared" si="4"/>
        <v>#REF!</v>
      </c>
      <c r="R214" s="71" t="e">
        <f t="shared" si="4"/>
        <v>#REF!</v>
      </c>
      <c r="S214" s="71" t="e">
        <f t="shared" si="5"/>
        <v>#REF!</v>
      </c>
      <c r="T214" s="71" t="e">
        <f t="shared" si="6"/>
        <v>#REF!</v>
      </c>
    </row>
    <row r="215" spans="1:20" hidden="1" x14ac:dyDescent="0.2">
      <c r="A215" s="46">
        <v>248</v>
      </c>
      <c r="B215" s="70"/>
      <c r="C215" s="70"/>
      <c r="D215" s="46"/>
      <c r="E215" s="46">
        <v>2155</v>
      </c>
      <c r="F215" s="46" t="e">
        <f>VLOOKUP(A215,#REF!,2,FALSE)</f>
        <v>#REF!</v>
      </c>
      <c r="G215" s="46"/>
      <c r="H215" s="46"/>
      <c r="I215" s="46"/>
      <c r="J215" s="46">
        <v>9</v>
      </c>
      <c r="K215" s="46" t="e">
        <f t="shared" si="0"/>
        <v>#REF!</v>
      </c>
      <c r="L215" s="46" t="e">
        <f>VLOOKUP(Summary!A215,#REF!,3,FALSE)</f>
        <v>#REF!</v>
      </c>
      <c r="M215" s="46" t="e">
        <f>VLOOKUP(A215,#REF!,2,FALSE)</f>
        <v>#REF!</v>
      </c>
      <c r="N215" s="71" t="e">
        <f t="shared" si="1"/>
        <v>#REF!</v>
      </c>
      <c r="O215" s="71">
        <f t="shared" si="2"/>
        <v>4.1763341067285386E-3</v>
      </c>
      <c r="P215" s="71" t="e">
        <f t="shared" si="3"/>
        <v>#REF!</v>
      </c>
      <c r="Q215" s="71" t="e">
        <f t="shared" si="4"/>
        <v>#REF!</v>
      </c>
      <c r="R215" s="71" t="e">
        <f t="shared" si="4"/>
        <v>#REF!</v>
      </c>
      <c r="S215" s="71" t="e">
        <f t="shared" si="5"/>
        <v>#REF!</v>
      </c>
      <c r="T215" s="71" t="e">
        <f t="shared" si="6"/>
        <v>#REF!</v>
      </c>
    </row>
    <row r="216" spans="1:20" hidden="1" x14ac:dyDescent="0.2">
      <c r="A216" s="46">
        <v>249</v>
      </c>
      <c r="B216" s="70"/>
      <c r="C216" s="70"/>
      <c r="D216" s="46"/>
      <c r="E216" s="46">
        <v>904</v>
      </c>
      <c r="F216" s="46" t="e">
        <f>VLOOKUP(A216,#REF!,2,FALSE)</f>
        <v>#REF!</v>
      </c>
      <c r="G216" s="46"/>
      <c r="H216" s="46"/>
      <c r="I216" s="46"/>
      <c r="J216" s="46">
        <v>33</v>
      </c>
      <c r="K216" s="46" t="e">
        <f t="shared" si="0"/>
        <v>#REF!</v>
      </c>
      <c r="L216" s="46" t="e">
        <f>VLOOKUP(Summary!A216,#REF!,3,FALSE)</f>
        <v>#REF!</v>
      </c>
      <c r="M216" s="46" t="e">
        <f>VLOOKUP(A216,#REF!,2,FALSE)</f>
        <v>#REF!</v>
      </c>
      <c r="N216" s="71" t="e">
        <f t="shared" si="1"/>
        <v>#REF!</v>
      </c>
      <c r="O216" s="71">
        <f t="shared" si="2"/>
        <v>3.6504424778761063E-2</v>
      </c>
      <c r="P216" s="71" t="e">
        <f t="shared" si="3"/>
        <v>#REF!</v>
      </c>
      <c r="Q216" s="71" t="e">
        <f t="shared" si="4"/>
        <v>#REF!</v>
      </c>
      <c r="R216" s="71" t="e">
        <f t="shared" si="4"/>
        <v>#REF!</v>
      </c>
      <c r="S216" s="71" t="e">
        <f t="shared" si="5"/>
        <v>#REF!</v>
      </c>
      <c r="T216" s="71" t="e">
        <f t="shared" si="6"/>
        <v>#REF!</v>
      </c>
    </row>
    <row r="217" spans="1:20" hidden="1" x14ac:dyDescent="0.2">
      <c r="A217" s="46">
        <v>250</v>
      </c>
      <c r="B217" s="70"/>
      <c r="C217" s="70"/>
      <c r="D217" s="46"/>
      <c r="E217" s="46">
        <v>1318</v>
      </c>
      <c r="F217" s="46" t="e">
        <f>VLOOKUP(A217,#REF!,2,FALSE)</f>
        <v>#REF!</v>
      </c>
      <c r="G217" s="46"/>
      <c r="H217" s="46"/>
      <c r="I217" s="46"/>
      <c r="J217" s="46">
        <v>15</v>
      </c>
      <c r="K217" s="46" t="e">
        <f t="shared" si="0"/>
        <v>#REF!</v>
      </c>
      <c r="L217" s="46" t="e">
        <f>VLOOKUP(Summary!A217,#REF!,3,FALSE)</f>
        <v>#REF!</v>
      </c>
      <c r="M217" s="46" t="e">
        <f>VLOOKUP(A217,#REF!,2,FALSE)</f>
        <v>#REF!</v>
      </c>
      <c r="N217" s="71" t="e">
        <f t="shared" si="1"/>
        <v>#REF!</v>
      </c>
      <c r="O217" s="71">
        <f t="shared" si="2"/>
        <v>1.1380880121396054E-2</v>
      </c>
      <c r="P217" s="71" t="e">
        <f t="shared" si="3"/>
        <v>#REF!</v>
      </c>
      <c r="Q217" s="71" t="e">
        <f t="shared" si="4"/>
        <v>#REF!</v>
      </c>
      <c r="R217" s="71" t="e">
        <f t="shared" si="4"/>
        <v>#REF!</v>
      </c>
      <c r="S217" s="71" t="e">
        <f t="shared" si="5"/>
        <v>#REF!</v>
      </c>
      <c r="T217" s="71" t="e">
        <f t="shared" si="6"/>
        <v>#REF!</v>
      </c>
    </row>
    <row r="218" spans="1:20" hidden="1" x14ac:dyDescent="0.2">
      <c r="A218" s="46">
        <v>260</v>
      </c>
      <c r="B218" s="70"/>
      <c r="C218" s="70"/>
      <c r="D218" s="46"/>
      <c r="E218" s="46">
        <v>1306</v>
      </c>
      <c r="F218" s="46" t="e">
        <f>VLOOKUP(A218,#REF!,2,FALSE)</f>
        <v>#REF!</v>
      </c>
      <c r="G218" s="46"/>
      <c r="H218" s="46"/>
      <c r="I218" s="46"/>
      <c r="J218" s="46">
        <v>173</v>
      </c>
      <c r="K218" s="46" t="e">
        <f t="shared" si="0"/>
        <v>#REF!</v>
      </c>
      <c r="L218" s="46" t="e">
        <f>VLOOKUP(Summary!A218,#REF!,3,FALSE)</f>
        <v>#REF!</v>
      </c>
      <c r="M218" s="46" t="e">
        <f>VLOOKUP(A218,#REF!,2,FALSE)</f>
        <v>#REF!</v>
      </c>
      <c r="N218" s="71" t="e">
        <f t="shared" si="1"/>
        <v>#REF!</v>
      </c>
      <c r="O218" s="71">
        <f t="shared" si="2"/>
        <v>0.13246554364471669</v>
      </c>
      <c r="P218" s="71" t="e">
        <f t="shared" si="3"/>
        <v>#REF!</v>
      </c>
      <c r="Q218" s="71" t="e">
        <f t="shared" si="4"/>
        <v>#REF!</v>
      </c>
      <c r="R218" s="71" t="e">
        <f t="shared" si="4"/>
        <v>#REF!</v>
      </c>
      <c r="S218" s="71" t="e">
        <f t="shared" si="5"/>
        <v>#REF!</v>
      </c>
      <c r="T218" s="71" t="e">
        <f t="shared" si="6"/>
        <v>#REF!</v>
      </c>
    </row>
    <row r="219" spans="1:20" hidden="1" x14ac:dyDescent="0.2">
      <c r="A219" s="46">
        <v>270</v>
      </c>
      <c r="B219" s="70"/>
      <c r="C219" s="70"/>
      <c r="D219" s="46"/>
      <c r="E219" s="46">
        <v>1724</v>
      </c>
      <c r="F219" s="46" t="e">
        <f>VLOOKUP(A219,#REF!,2,FALSE)</f>
        <v>#REF!</v>
      </c>
      <c r="G219" s="46"/>
      <c r="H219" s="46"/>
      <c r="I219" s="46"/>
      <c r="J219" s="46">
        <v>0</v>
      </c>
      <c r="K219" s="46" t="e">
        <f t="shared" si="0"/>
        <v>#REF!</v>
      </c>
      <c r="L219" s="46" t="e">
        <f>VLOOKUP(Summary!A219,#REF!,3,FALSE)</f>
        <v>#REF!</v>
      </c>
      <c r="M219" s="46">
        <v>0</v>
      </c>
      <c r="N219" s="71" t="e">
        <f t="shared" si="1"/>
        <v>#REF!</v>
      </c>
      <c r="O219" s="71">
        <f t="shared" si="2"/>
        <v>0</v>
      </c>
      <c r="P219" s="71">
        <v>0</v>
      </c>
      <c r="Q219" s="71" t="e">
        <f t="shared" si="4"/>
        <v>#REF!</v>
      </c>
      <c r="R219" s="71" t="e">
        <f t="shared" si="4"/>
        <v>#REF!</v>
      </c>
      <c r="S219" s="71" t="e">
        <f t="shared" si="5"/>
        <v>#REF!</v>
      </c>
      <c r="T219" s="71" t="e">
        <f t="shared" si="6"/>
        <v>#REF!</v>
      </c>
    </row>
    <row r="220" spans="1:20" hidden="1" x14ac:dyDescent="0.2">
      <c r="A220" s="46">
        <v>277</v>
      </c>
      <c r="B220" s="70"/>
      <c r="C220" s="70"/>
      <c r="D220" s="46"/>
      <c r="E220" s="46">
        <v>1140</v>
      </c>
      <c r="F220" s="46" t="e">
        <f>VLOOKUP(A220,#REF!,2,FALSE)</f>
        <v>#REF!</v>
      </c>
      <c r="G220" s="46"/>
      <c r="H220" s="46"/>
      <c r="I220" s="46"/>
      <c r="J220" s="46">
        <v>31</v>
      </c>
      <c r="K220" s="46" t="e">
        <f t="shared" si="0"/>
        <v>#REF!</v>
      </c>
      <c r="L220" s="46" t="e">
        <f>VLOOKUP(Summary!A220,#REF!,3,FALSE)</f>
        <v>#REF!</v>
      </c>
      <c r="M220" s="46" t="e">
        <f>VLOOKUP(A220,#REF!,2,FALSE)</f>
        <v>#REF!</v>
      </c>
      <c r="N220" s="71" t="e">
        <f t="shared" si="1"/>
        <v>#REF!</v>
      </c>
      <c r="O220" s="71">
        <f t="shared" si="2"/>
        <v>2.7192982456140352E-2</v>
      </c>
      <c r="P220" s="71" t="e">
        <f t="shared" ref="P220:P242" si="7">L220/J220</f>
        <v>#REF!</v>
      </c>
      <c r="Q220" s="71" t="e">
        <f t="shared" si="4"/>
        <v>#REF!</v>
      </c>
      <c r="R220" s="71" t="e">
        <f t="shared" si="4"/>
        <v>#REF!</v>
      </c>
      <c r="S220" s="71" t="e">
        <f t="shared" si="5"/>
        <v>#REF!</v>
      </c>
      <c r="T220" s="71" t="e">
        <f t="shared" si="6"/>
        <v>#REF!</v>
      </c>
    </row>
    <row r="221" spans="1:20" hidden="1" x14ac:dyDescent="0.2">
      <c r="A221" s="46">
        <v>280</v>
      </c>
      <c r="B221" s="70"/>
      <c r="C221" s="70"/>
      <c r="D221" s="46"/>
      <c r="E221" s="46">
        <v>2026</v>
      </c>
      <c r="F221" s="46" t="e">
        <f>VLOOKUP(A221,#REF!,2,FALSE)</f>
        <v>#REF!</v>
      </c>
      <c r="G221" s="46"/>
      <c r="H221" s="46"/>
      <c r="I221" s="46"/>
      <c r="J221" s="46">
        <v>24</v>
      </c>
      <c r="K221" s="46" t="e">
        <f t="shared" si="0"/>
        <v>#REF!</v>
      </c>
      <c r="L221" s="46" t="e">
        <f>VLOOKUP(Summary!A221,#REF!,3,FALSE)</f>
        <v>#REF!</v>
      </c>
      <c r="M221" s="46" t="e">
        <f>VLOOKUP(A221,#REF!,2,FALSE)</f>
        <v>#REF!</v>
      </c>
      <c r="N221" s="71" t="e">
        <f t="shared" si="1"/>
        <v>#REF!</v>
      </c>
      <c r="O221" s="71">
        <f t="shared" si="2"/>
        <v>1.1846001974333662E-2</v>
      </c>
      <c r="P221" s="71" t="e">
        <f t="shared" si="7"/>
        <v>#REF!</v>
      </c>
      <c r="Q221" s="71" t="e">
        <f t="shared" si="4"/>
        <v>#REF!</v>
      </c>
      <c r="R221" s="71" t="e">
        <f t="shared" si="4"/>
        <v>#REF!</v>
      </c>
      <c r="S221" s="71" t="e">
        <f t="shared" si="5"/>
        <v>#REF!</v>
      </c>
      <c r="T221" s="71" t="e">
        <f t="shared" si="6"/>
        <v>#REF!</v>
      </c>
    </row>
    <row r="222" spans="1:20" hidden="1" x14ac:dyDescent="0.2">
      <c r="A222" s="46">
        <v>281</v>
      </c>
      <c r="B222" s="70"/>
      <c r="C222" s="70"/>
      <c r="D222" s="46"/>
      <c r="E222" s="46">
        <v>1175</v>
      </c>
      <c r="F222" s="46" t="e">
        <f>VLOOKUP(A222,#REF!,2,FALSE)</f>
        <v>#REF!</v>
      </c>
      <c r="G222" s="46"/>
      <c r="H222" s="46"/>
      <c r="I222" s="46"/>
      <c r="J222" s="46">
        <v>128</v>
      </c>
      <c r="K222" s="46" t="e">
        <f t="shared" si="0"/>
        <v>#REF!</v>
      </c>
      <c r="L222" s="46" t="e">
        <f>VLOOKUP(Summary!A222,#REF!,3,FALSE)</f>
        <v>#REF!</v>
      </c>
      <c r="M222" s="46" t="e">
        <f>VLOOKUP(A222,#REF!,2,FALSE)</f>
        <v>#REF!</v>
      </c>
      <c r="N222" s="71" t="e">
        <f t="shared" si="1"/>
        <v>#REF!</v>
      </c>
      <c r="O222" s="71">
        <f t="shared" si="2"/>
        <v>0.10893617021276596</v>
      </c>
      <c r="P222" s="71" t="e">
        <f t="shared" si="7"/>
        <v>#REF!</v>
      </c>
      <c r="Q222" s="71" t="e">
        <f t="shared" si="4"/>
        <v>#REF!</v>
      </c>
      <c r="R222" s="71" t="e">
        <f t="shared" si="4"/>
        <v>#REF!</v>
      </c>
      <c r="S222" s="71" t="e">
        <f t="shared" si="5"/>
        <v>#REF!</v>
      </c>
      <c r="T222" s="71" t="e">
        <f t="shared" si="6"/>
        <v>#REF!</v>
      </c>
    </row>
    <row r="223" spans="1:20" hidden="1" x14ac:dyDescent="0.2">
      <c r="A223" s="46">
        <v>303</v>
      </c>
      <c r="B223" s="70"/>
      <c r="C223" s="70"/>
      <c r="D223" s="46"/>
      <c r="E223" s="46">
        <v>2675</v>
      </c>
      <c r="F223" s="46" t="e">
        <f>VLOOKUP(A223,#REF!,2,FALSE)</f>
        <v>#REF!</v>
      </c>
      <c r="G223" s="46"/>
      <c r="H223" s="46"/>
      <c r="I223" s="46"/>
      <c r="J223" s="46">
        <v>68</v>
      </c>
      <c r="K223" s="46" t="e">
        <f t="shared" si="0"/>
        <v>#REF!</v>
      </c>
      <c r="L223" s="46" t="e">
        <f>VLOOKUP(Summary!A223,#REF!,3,FALSE)</f>
        <v>#REF!</v>
      </c>
      <c r="M223" s="46" t="e">
        <f>VLOOKUP(A223,#REF!,2,FALSE)</f>
        <v>#REF!</v>
      </c>
      <c r="N223" s="71" t="e">
        <f t="shared" si="1"/>
        <v>#REF!</v>
      </c>
      <c r="O223" s="71">
        <f t="shared" si="2"/>
        <v>2.5420560747663551E-2</v>
      </c>
      <c r="P223" s="71" t="e">
        <f t="shared" si="7"/>
        <v>#REF!</v>
      </c>
      <c r="Q223" s="71" t="e">
        <f t="shared" si="4"/>
        <v>#REF!</v>
      </c>
      <c r="R223" s="71" t="e">
        <f t="shared" si="4"/>
        <v>#REF!</v>
      </c>
      <c r="S223" s="71" t="e">
        <f t="shared" si="5"/>
        <v>#REF!</v>
      </c>
      <c r="T223" s="71" t="e">
        <f t="shared" si="6"/>
        <v>#REF!</v>
      </c>
    </row>
    <row r="224" spans="1:20" hidden="1" x14ac:dyDescent="0.2">
      <c r="A224" s="46">
        <v>304</v>
      </c>
      <c r="B224" s="70"/>
      <c r="C224" s="70"/>
      <c r="D224" s="46"/>
      <c r="E224" s="46">
        <v>1067</v>
      </c>
      <c r="F224" s="46" t="e">
        <f>VLOOKUP(A224,#REF!,2,FALSE)</f>
        <v>#REF!</v>
      </c>
      <c r="G224" s="46"/>
      <c r="H224" s="46"/>
      <c r="I224" s="46"/>
      <c r="J224" s="46">
        <v>42</v>
      </c>
      <c r="K224" s="46" t="e">
        <f t="shared" si="0"/>
        <v>#REF!</v>
      </c>
      <c r="L224" s="46" t="e">
        <f>VLOOKUP(Summary!A224,#REF!,3,FALSE)</f>
        <v>#REF!</v>
      </c>
      <c r="M224" s="46" t="e">
        <f>VLOOKUP(A224,#REF!,2,FALSE)</f>
        <v>#REF!</v>
      </c>
      <c r="N224" s="71" t="e">
        <f t="shared" si="1"/>
        <v>#REF!</v>
      </c>
      <c r="O224" s="71">
        <f t="shared" si="2"/>
        <v>3.9362699156513588E-2</v>
      </c>
      <c r="P224" s="71" t="e">
        <f t="shared" si="7"/>
        <v>#REF!</v>
      </c>
      <c r="Q224" s="71" t="e">
        <f t="shared" si="4"/>
        <v>#REF!</v>
      </c>
      <c r="R224" s="71" t="e">
        <f t="shared" si="4"/>
        <v>#REF!</v>
      </c>
      <c r="S224" s="71" t="e">
        <f t="shared" si="5"/>
        <v>#REF!</v>
      </c>
      <c r="T224" s="71" t="e">
        <f t="shared" si="6"/>
        <v>#REF!</v>
      </c>
    </row>
    <row r="225" spans="1:20" hidden="1" x14ac:dyDescent="0.2">
      <c r="A225" s="46">
        <v>308</v>
      </c>
      <c r="B225" s="70"/>
      <c r="C225" s="70"/>
      <c r="D225" s="46"/>
      <c r="E225" s="46">
        <v>2200</v>
      </c>
      <c r="F225" s="46" t="e">
        <f>VLOOKUP(A225,#REF!,2,FALSE)</f>
        <v>#REF!</v>
      </c>
      <c r="G225" s="46"/>
      <c r="H225" s="46"/>
      <c r="I225" s="46"/>
      <c r="J225" s="46">
        <v>68</v>
      </c>
      <c r="K225" s="46" t="e">
        <f t="shared" si="0"/>
        <v>#REF!</v>
      </c>
      <c r="L225" s="46" t="e">
        <f>VLOOKUP(Summary!A225,#REF!,3,FALSE)</f>
        <v>#REF!</v>
      </c>
      <c r="M225" s="46" t="e">
        <f>VLOOKUP(A225,#REF!,2,FALSE)</f>
        <v>#REF!</v>
      </c>
      <c r="N225" s="71" t="e">
        <f t="shared" si="1"/>
        <v>#REF!</v>
      </c>
      <c r="O225" s="71">
        <f t="shared" si="2"/>
        <v>3.090909090909091E-2</v>
      </c>
      <c r="P225" s="71" t="e">
        <f t="shared" si="7"/>
        <v>#REF!</v>
      </c>
      <c r="Q225" s="71" t="e">
        <f t="shared" si="4"/>
        <v>#REF!</v>
      </c>
      <c r="R225" s="71" t="e">
        <f t="shared" si="4"/>
        <v>#REF!</v>
      </c>
      <c r="S225" s="71" t="e">
        <f t="shared" si="5"/>
        <v>#REF!</v>
      </c>
      <c r="T225" s="71" t="e">
        <f t="shared" si="6"/>
        <v>#REF!</v>
      </c>
    </row>
    <row r="226" spans="1:20" hidden="1" x14ac:dyDescent="0.2">
      <c r="A226" s="46">
        <v>309</v>
      </c>
      <c r="B226" s="70"/>
      <c r="C226" s="70"/>
      <c r="D226" s="46"/>
      <c r="E226" s="46">
        <v>3348</v>
      </c>
      <c r="F226" s="46" t="e">
        <f>VLOOKUP(A226,#REF!,2,FALSE)</f>
        <v>#REF!</v>
      </c>
      <c r="G226" s="46"/>
      <c r="H226" s="46"/>
      <c r="I226" s="46"/>
      <c r="J226" s="46">
        <v>90</v>
      </c>
      <c r="K226" s="46" t="e">
        <f t="shared" si="0"/>
        <v>#REF!</v>
      </c>
      <c r="L226" s="46" t="e">
        <f>VLOOKUP(Summary!A226,#REF!,3,FALSE)</f>
        <v>#REF!</v>
      </c>
      <c r="M226" s="46" t="e">
        <f>VLOOKUP(A226,#REF!,2,FALSE)</f>
        <v>#REF!</v>
      </c>
      <c r="N226" s="71" t="e">
        <f t="shared" si="1"/>
        <v>#REF!</v>
      </c>
      <c r="O226" s="71">
        <f t="shared" si="2"/>
        <v>2.6881720430107527E-2</v>
      </c>
      <c r="P226" s="71" t="e">
        <f t="shared" si="7"/>
        <v>#REF!</v>
      </c>
      <c r="Q226" s="71" t="e">
        <f t="shared" si="4"/>
        <v>#REF!</v>
      </c>
      <c r="R226" s="71" t="e">
        <f t="shared" si="4"/>
        <v>#REF!</v>
      </c>
      <c r="S226" s="71" t="e">
        <f t="shared" si="5"/>
        <v>#REF!</v>
      </c>
      <c r="T226" s="71" t="e">
        <f t="shared" si="6"/>
        <v>#REF!</v>
      </c>
    </row>
    <row r="227" spans="1:20" hidden="1" x14ac:dyDescent="0.2">
      <c r="A227" s="46">
        <v>310</v>
      </c>
      <c r="B227" s="70"/>
      <c r="C227" s="70"/>
      <c r="D227" s="46"/>
      <c r="E227" s="46">
        <v>2584</v>
      </c>
      <c r="F227" s="46" t="e">
        <f>VLOOKUP(A227,#REF!,2,FALSE)</f>
        <v>#REF!</v>
      </c>
      <c r="G227" s="46"/>
      <c r="H227" s="46"/>
      <c r="I227" s="46"/>
      <c r="J227" s="46">
        <v>40</v>
      </c>
      <c r="K227" s="46" t="e">
        <f t="shared" si="0"/>
        <v>#REF!</v>
      </c>
      <c r="L227" s="46" t="e">
        <f>VLOOKUP(Summary!A227,#REF!,3,FALSE)</f>
        <v>#REF!</v>
      </c>
      <c r="M227" s="46" t="e">
        <f>VLOOKUP(A227,#REF!,2,FALSE)</f>
        <v>#REF!</v>
      </c>
      <c r="N227" s="71" t="e">
        <f t="shared" si="1"/>
        <v>#REF!</v>
      </c>
      <c r="O227" s="71">
        <f t="shared" si="2"/>
        <v>1.5479876160990712E-2</v>
      </c>
      <c r="P227" s="71" t="e">
        <f t="shared" si="7"/>
        <v>#REF!</v>
      </c>
      <c r="Q227" s="71" t="e">
        <f t="shared" si="4"/>
        <v>#REF!</v>
      </c>
      <c r="R227" s="71" t="e">
        <f t="shared" si="4"/>
        <v>#REF!</v>
      </c>
      <c r="S227" s="71" t="e">
        <f t="shared" si="5"/>
        <v>#REF!</v>
      </c>
      <c r="T227" s="71" t="e">
        <f t="shared" si="6"/>
        <v>#REF!</v>
      </c>
    </row>
    <row r="228" spans="1:20" hidden="1" x14ac:dyDescent="0.2">
      <c r="A228" s="46">
        <v>311</v>
      </c>
      <c r="B228" s="70"/>
      <c r="C228" s="70"/>
      <c r="D228" s="46"/>
      <c r="E228" s="46">
        <v>1818</v>
      </c>
      <c r="F228" s="46" t="e">
        <f>VLOOKUP(A228,#REF!,2,FALSE)</f>
        <v>#REF!</v>
      </c>
      <c r="G228" s="46"/>
      <c r="H228" s="46"/>
      <c r="I228" s="46"/>
      <c r="J228" s="46">
        <v>40</v>
      </c>
      <c r="K228" s="46" t="e">
        <f t="shared" si="0"/>
        <v>#REF!</v>
      </c>
      <c r="L228" s="46" t="e">
        <f>VLOOKUP(Summary!A228,#REF!,3,FALSE)</f>
        <v>#REF!</v>
      </c>
      <c r="M228" s="46" t="e">
        <f>VLOOKUP(A228,#REF!,2,FALSE)</f>
        <v>#REF!</v>
      </c>
      <c r="N228" s="71" t="e">
        <f t="shared" si="1"/>
        <v>#REF!</v>
      </c>
      <c r="O228" s="71">
        <f t="shared" si="2"/>
        <v>2.2002200220022004E-2</v>
      </c>
      <c r="P228" s="71" t="e">
        <f t="shared" si="7"/>
        <v>#REF!</v>
      </c>
      <c r="Q228" s="71" t="e">
        <f t="shared" si="4"/>
        <v>#REF!</v>
      </c>
      <c r="R228" s="71" t="e">
        <f t="shared" si="4"/>
        <v>#REF!</v>
      </c>
      <c r="S228" s="71" t="e">
        <f t="shared" si="5"/>
        <v>#REF!</v>
      </c>
      <c r="T228" s="71" t="e">
        <f t="shared" si="6"/>
        <v>#REF!</v>
      </c>
    </row>
    <row r="229" spans="1:20" hidden="1" x14ac:dyDescent="0.2">
      <c r="A229" s="46">
        <v>312</v>
      </c>
      <c r="B229" s="70"/>
      <c r="C229" s="70"/>
      <c r="D229" s="46"/>
      <c r="E229" s="46">
        <v>2810</v>
      </c>
      <c r="F229" s="46" t="e">
        <f>VLOOKUP(A229,#REF!,2,FALSE)</f>
        <v>#REF!</v>
      </c>
      <c r="G229" s="46"/>
      <c r="H229" s="46"/>
      <c r="I229" s="46"/>
      <c r="J229" s="46">
        <v>66</v>
      </c>
      <c r="K229" s="46" t="e">
        <f t="shared" si="0"/>
        <v>#REF!</v>
      </c>
      <c r="L229" s="46" t="e">
        <f>VLOOKUP(Summary!A229,#REF!,3,FALSE)</f>
        <v>#REF!</v>
      </c>
      <c r="M229" s="46" t="e">
        <f>VLOOKUP(A229,#REF!,2,FALSE)</f>
        <v>#REF!</v>
      </c>
      <c r="N229" s="71" t="e">
        <f t="shared" si="1"/>
        <v>#REF!</v>
      </c>
      <c r="O229" s="71">
        <f t="shared" si="2"/>
        <v>2.3487544483985764E-2</v>
      </c>
      <c r="P229" s="71" t="e">
        <f t="shared" si="7"/>
        <v>#REF!</v>
      </c>
      <c r="Q229" s="71" t="e">
        <f t="shared" si="4"/>
        <v>#REF!</v>
      </c>
      <c r="R229" s="71" t="e">
        <f t="shared" si="4"/>
        <v>#REF!</v>
      </c>
      <c r="S229" s="71" t="e">
        <f t="shared" si="5"/>
        <v>#REF!</v>
      </c>
      <c r="T229" s="71" t="e">
        <f t="shared" si="6"/>
        <v>#REF!</v>
      </c>
    </row>
    <row r="230" spans="1:20" hidden="1" x14ac:dyDescent="0.2">
      <c r="A230" s="46">
        <v>313</v>
      </c>
      <c r="B230" s="70"/>
      <c r="C230" s="70"/>
      <c r="D230" s="46"/>
      <c r="E230" s="46">
        <v>1141</v>
      </c>
      <c r="F230" s="46" t="e">
        <f>VLOOKUP(A230,#REF!,2,FALSE)</f>
        <v>#REF!</v>
      </c>
      <c r="G230" s="46"/>
      <c r="H230" s="46"/>
      <c r="I230" s="46"/>
      <c r="J230" s="46">
        <v>286</v>
      </c>
      <c r="K230" s="46" t="e">
        <f t="shared" si="0"/>
        <v>#REF!</v>
      </c>
      <c r="L230" s="46" t="e">
        <f>VLOOKUP(Summary!A230,#REF!,3,FALSE)</f>
        <v>#REF!</v>
      </c>
      <c r="M230" s="46" t="e">
        <f>VLOOKUP(A230,#REF!,2,FALSE)</f>
        <v>#REF!</v>
      </c>
      <c r="N230" s="71" t="e">
        <f t="shared" si="1"/>
        <v>#REF!</v>
      </c>
      <c r="O230" s="71">
        <f t="shared" si="2"/>
        <v>0.25065731814198072</v>
      </c>
      <c r="P230" s="71" t="e">
        <f t="shared" si="7"/>
        <v>#REF!</v>
      </c>
      <c r="Q230" s="71" t="e">
        <f t="shared" si="4"/>
        <v>#REF!</v>
      </c>
      <c r="R230" s="71" t="e">
        <f t="shared" si="4"/>
        <v>#REF!</v>
      </c>
      <c r="S230" s="71" t="e">
        <f t="shared" si="5"/>
        <v>#REF!</v>
      </c>
      <c r="T230" s="71" t="e">
        <f t="shared" si="6"/>
        <v>#REF!</v>
      </c>
    </row>
    <row r="231" spans="1:20" hidden="1" x14ac:dyDescent="0.2">
      <c r="A231" s="46">
        <v>314</v>
      </c>
      <c r="B231" s="70"/>
      <c r="C231" s="70"/>
      <c r="D231" s="46"/>
      <c r="E231" s="46">
        <v>3589</v>
      </c>
      <c r="F231" s="46" t="e">
        <f>VLOOKUP(A231,#REF!,2,FALSE)</f>
        <v>#REF!</v>
      </c>
      <c r="G231" s="46"/>
      <c r="H231" s="46"/>
      <c r="I231" s="46"/>
      <c r="J231" s="46">
        <v>39</v>
      </c>
      <c r="K231" s="46" t="e">
        <f t="shared" si="0"/>
        <v>#REF!</v>
      </c>
      <c r="L231" s="46" t="e">
        <f>VLOOKUP(Summary!A231,#REF!,3,FALSE)</f>
        <v>#REF!</v>
      </c>
      <c r="M231" s="46" t="e">
        <f>VLOOKUP(A231,#REF!,2,FALSE)</f>
        <v>#REF!</v>
      </c>
      <c r="N231" s="71" t="e">
        <f t="shared" si="1"/>
        <v>#REF!</v>
      </c>
      <c r="O231" s="71">
        <f t="shared" si="2"/>
        <v>1.0866536639732517E-2</v>
      </c>
      <c r="P231" s="71" t="e">
        <f t="shared" si="7"/>
        <v>#REF!</v>
      </c>
      <c r="Q231" s="71" t="e">
        <f t="shared" si="4"/>
        <v>#REF!</v>
      </c>
      <c r="R231" s="71" t="e">
        <f t="shared" si="4"/>
        <v>#REF!</v>
      </c>
      <c r="S231" s="71" t="e">
        <f t="shared" si="5"/>
        <v>#REF!</v>
      </c>
      <c r="T231" s="71" t="e">
        <f t="shared" si="6"/>
        <v>#REF!</v>
      </c>
    </row>
    <row r="232" spans="1:20" hidden="1" x14ac:dyDescent="0.2">
      <c r="A232" s="46">
        <v>316</v>
      </c>
      <c r="B232" s="70"/>
      <c r="C232" s="70"/>
      <c r="D232" s="46"/>
      <c r="E232" s="46">
        <v>1950</v>
      </c>
      <c r="F232" s="46" t="e">
        <f>VLOOKUP(A232,#REF!,2,FALSE)</f>
        <v>#REF!</v>
      </c>
      <c r="G232" s="46"/>
      <c r="H232" s="46"/>
      <c r="I232" s="46"/>
      <c r="J232" s="46">
        <v>42</v>
      </c>
      <c r="K232" s="46" t="e">
        <f t="shared" si="0"/>
        <v>#REF!</v>
      </c>
      <c r="L232" s="46" t="e">
        <f>VLOOKUP(Summary!A232,#REF!,3,FALSE)</f>
        <v>#REF!</v>
      </c>
      <c r="M232" s="46" t="e">
        <f>VLOOKUP(A232,#REF!,2,FALSE)</f>
        <v>#REF!</v>
      </c>
      <c r="N232" s="71" t="e">
        <f t="shared" si="1"/>
        <v>#REF!</v>
      </c>
      <c r="O232" s="71">
        <f t="shared" si="2"/>
        <v>2.1538461538461538E-2</v>
      </c>
      <c r="P232" s="71" t="e">
        <f t="shared" si="7"/>
        <v>#REF!</v>
      </c>
      <c r="Q232" s="71" t="e">
        <f t="shared" si="4"/>
        <v>#REF!</v>
      </c>
      <c r="R232" s="71" t="e">
        <f t="shared" si="4"/>
        <v>#REF!</v>
      </c>
      <c r="S232" s="71" t="e">
        <f t="shared" si="5"/>
        <v>#REF!</v>
      </c>
      <c r="T232" s="71" t="e">
        <f t="shared" si="6"/>
        <v>#REF!</v>
      </c>
    </row>
    <row r="233" spans="1:20" hidden="1" x14ac:dyDescent="0.2">
      <c r="A233" s="46">
        <v>318</v>
      </c>
      <c r="B233" s="70"/>
      <c r="C233" s="70"/>
      <c r="D233" s="46"/>
      <c r="E233" s="46">
        <v>1705</v>
      </c>
      <c r="F233" s="46" t="e">
        <f>VLOOKUP(A233,#REF!,2,FALSE)</f>
        <v>#REF!</v>
      </c>
      <c r="G233" s="46"/>
      <c r="H233" s="46"/>
      <c r="I233" s="46"/>
      <c r="J233" s="46">
        <v>27</v>
      </c>
      <c r="K233" s="46" t="e">
        <f t="shared" si="0"/>
        <v>#REF!</v>
      </c>
      <c r="L233" s="46" t="e">
        <f>VLOOKUP(Summary!A233,#REF!,3,FALSE)</f>
        <v>#REF!</v>
      </c>
      <c r="M233" s="46" t="e">
        <f>VLOOKUP(A233,#REF!,2,FALSE)</f>
        <v>#REF!</v>
      </c>
      <c r="N233" s="71" t="e">
        <f t="shared" si="1"/>
        <v>#REF!</v>
      </c>
      <c r="O233" s="71">
        <f t="shared" si="2"/>
        <v>1.5835777126099706E-2</v>
      </c>
      <c r="P233" s="71" t="e">
        <f t="shared" si="7"/>
        <v>#REF!</v>
      </c>
      <c r="Q233" s="71" t="e">
        <f t="shared" si="4"/>
        <v>#REF!</v>
      </c>
      <c r="R233" s="71" t="e">
        <f t="shared" si="4"/>
        <v>#REF!</v>
      </c>
      <c r="S233" s="71" t="e">
        <f t="shared" si="5"/>
        <v>#REF!</v>
      </c>
      <c r="T233" s="71" t="e">
        <f t="shared" si="6"/>
        <v>#REF!</v>
      </c>
    </row>
    <row r="234" spans="1:20" hidden="1" x14ac:dyDescent="0.2">
      <c r="A234" s="46">
        <v>320</v>
      </c>
      <c r="B234" s="70"/>
      <c r="C234" s="70"/>
      <c r="D234" s="46"/>
      <c r="E234" s="46">
        <v>1235</v>
      </c>
      <c r="F234" s="46" t="e">
        <f>VLOOKUP(A234,#REF!,2,FALSE)</f>
        <v>#REF!</v>
      </c>
      <c r="G234" s="46"/>
      <c r="H234" s="46"/>
      <c r="I234" s="46"/>
      <c r="J234" s="46">
        <v>94</v>
      </c>
      <c r="K234" s="46" t="e">
        <f t="shared" si="0"/>
        <v>#REF!</v>
      </c>
      <c r="L234" s="46" t="e">
        <f>VLOOKUP(Summary!A234,#REF!,3,FALSE)</f>
        <v>#REF!</v>
      </c>
      <c r="M234" s="46" t="e">
        <f>VLOOKUP(A234,#REF!,2,FALSE)</f>
        <v>#REF!</v>
      </c>
      <c r="N234" s="71" t="e">
        <f t="shared" si="1"/>
        <v>#REF!</v>
      </c>
      <c r="O234" s="71">
        <f t="shared" si="2"/>
        <v>7.6113360323886645E-2</v>
      </c>
      <c r="P234" s="71" t="e">
        <f t="shared" si="7"/>
        <v>#REF!</v>
      </c>
      <c r="Q234" s="71" t="e">
        <f t="shared" si="4"/>
        <v>#REF!</v>
      </c>
      <c r="R234" s="71" t="e">
        <f t="shared" si="4"/>
        <v>#REF!</v>
      </c>
      <c r="S234" s="71" t="e">
        <f t="shared" si="5"/>
        <v>#REF!</v>
      </c>
      <c r="T234" s="71" t="e">
        <f t="shared" si="6"/>
        <v>#REF!</v>
      </c>
    </row>
    <row r="235" spans="1:20" hidden="1" x14ac:dyDescent="0.2">
      <c r="A235" s="46">
        <v>329</v>
      </c>
      <c r="B235" s="70"/>
      <c r="C235" s="70"/>
      <c r="D235" s="46"/>
      <c r="E235" s="46">
        <v>2080</v>
      </c>
      <c r="F235" s="46" t="e">
        <f>VLOOKUP(A235,#REF!,2,FALSE)</f>
        <v>#REF!</v>
      </c>
      <c r="G235" s="46"/>
      <c r="H235" s="46"/>
      <c r="I235" s="46"/>
      <c r="J235" s="46">
        <v>144</v>
      </c>
      <c r="K235" s="46" t="e">
        <f t="shared" si="0"/>
        <v>#REF!</v>
      </c>
      <c r="L235" s="46" t="e">
        <f>VLOOKUP(Summary!A235,#REF!,3,FALSE)</f>
        <v>#REF!</v>
      </c>
      <c r="M235" s="46" t="e">
        <f>VLOOKUP(A235,#REF!,2,FALSE)</f>
        <v>#REF!</v>
      </c>
      <c r="N235" s="71" t="e">
        <f t="shared" si="1"/>
        <v>#REF!</v>
      </c>
      <c r="O235" s="71">
        <f t="shared" si="2"/>
        <v>6.9230769230769235E-2</v>
      </c>
      <c r="P235" s="71" t="e">
        <f t="shared" si="7"/>
        <v>#REF!</v>
      </c>
      <c r="Q235" s="71" t="e">
        <f t="shared" si="4"/>
        <v>#REF!</v>
      </c>
      <c r="R235" s="71" t="e">
        <f t="shared" si="4"/>
        <v>#REF!</v>
      </c>
      <c r="S235" s="71" t="e">
        <f t="shared" si="5"/>
        <v>#REF!</v>
      </c>
      <c r="T235" s="71" t="e">
        <f t="shared" si="6"/>
        <v>#REF!</v>
      </c>
    </row>
    <row r="236" spans="1:20" hidden="1" x14ac:dyDescent="0.2">
      <c r="A236" s="46">
        <v>338</v>
      </c>
      <c r="B236" s="70"/>
      <c r="C236" s="70"/>
      <c r="D236" s="46"/>
      <c r="E236" s="46">
        <v>2932</v>
      </c>
      <c r="F236" s="46" t="e">
        <f>VLOOKUP(A236,#REF!,2,FALSE)</f>
        <v>#REF!</v>
      </c>
      <c r="G236" s="46"/>
      <c r="H236" s="46"/>
      <c r="I236" s="46"/>
      <c r="J236" s="46">
        <v>53</v>
      </c>
      <c r="K236" s="46" t="e">
        <f t="shared" si="0"/>
        <v>#REF!</v>
      </c>
      <c r="L236" s="46" t="e">
        <f>VLOOKUP(Summary!A236,#REF!,3,FALSE)</f>
        <v>#REF!</v>
      </c>
      <c r="M236" s="46" t="e">
        <f>VLOOKUP(A236,#REF!,2,FALSE)</f>
        <v>#REF!</v>
      </c>
      <c r="N236" s="71" t="e">
        <f t="shared" si="1"/>
        <v>#REF!</v>
      </c>
      <c r="O236" s="71">
        <f t="shared" si="2"/>
        <v>1.8076398362892224E-2</v>
      </c>
      <c r="P236" s="71" t="e">
        <f t="shared" si="7"/>
        <v>#REF!</v>
      </c>
      <c r="Q236" s="71" t="e">
        <f t="shared" si="4"/>
        <v>#REF!</v>
      </c>
      <c r="R236" s="71" t="e">
        <f t="shared" si="4"/>
        <v>#REF!</v>
      </c>
      <c r="S236" s="71" t="e">
        <f t="shared" si="5"/>
        <v>#REF!</v>
      </c>
      <c r="T236" s="71" t="e">
        <f t="shared" si="6"/>
        <v>#REF!</v>
      </c>
    </row>
    <row r="237" spans="1:20" hidden="1" x14ac:dyDescent="0.2">
      <c r="A237" s="46">
        <v>339</v>
      </c>
      <c r="B237" s="70"/>
      <c r="C237" s="70"/>
      <c r="D237" s="46"/>
      <c r="E237" s="46">
        <v>1286</v>
      </c>
      <c r="F237" s="46" t="e">
        <f>VLOOKUP(A237,#REF!,2,FALSE)</f>
        <v>#REF!</v>
      </c>
      <c r="G237" s="46"/>
      <c r="H237" s="46"/>
      <c r="I237" s="46"/>
      <c r="J237" s="46">
        <v>217</v>
      </c>
      <c r="K237" s="46" t="e">
        <f t="shared" si="0"/>
        <v>#REF!</v>
      </c>
      <c r="L237" s="46" t="e">
        <f>VLOOKUP(Summary!A237,#REF!,3,FALSE)</f>
        <v>#REF!</v>
      </c>
      <c r="M237" s="46" t="e">
        <f>VLOOKUP(A237,#REF!,2,FALSE)</f>
        <v>#REF!</v>
      </c>
      <c r="N237" s="71" t="e">
        <f t="shared" si="1"/>
        <v>#REF!</v>
      </c>
      <c r="O237" s="71">
        <f t="shared" si="2"/>
        <v>0.16874027993779162</v>
      </c>
      <c r="P237" s="71" t="e">
        <f t="shared" si="7"/>
        <v>#REF!</v>
      </c>
      <c r="Q237" s="71" t="e">
        <f t="shared" si="4"/>
        <v>#REF!</v>
      </c>
      <c r="R237" s="71" t="e">
        <f t="shared" si="4"/>
        <v>#REF!</v>
      </c>
      <c r="S237" s="71" t="e">
        <f t="shared" si="5"/>
        <v>#REF!</v>
      </c>
      <c r="T237" s="71" t="e">
        <f t="shared" si="6"/>
        <v>#REF!</v>
      </c>
    </row>
    <row r="238" spans="1:20" hidden="1" x14ac:dyDescent="0.2">
      <c r="A238" s="46">
        <v>341</v>
      </c>
      <c r="B238" s="70"/>
      <c r="C238" s="70"/>
      <c r="D238" s="46"/>
      <c r="E238" s="46">
        <v>2426</v>
      </c>
      <c r="F238" s="46" t="e">
        <f>VLOOKUP(A238,#REF!,2,FALSE)</f>
        <v>#REF!</v>
      </c>
      <c r="G238" s="46"/>
      <c r="H238" s="46"/>
      <c r="I238" s="46"/>
      <c r="J238" s="46">
        <v>236</v>
      </c>
      <c r="K238" s="46" t="e">
        <f t="shared" si="0"/>
        <v>#REF!</v>
      </c>
      <c r="L238" s="46" t="e">
        <f>VLOOKUP(Summary!A238,#REF!,3,FALSE)</f>
        <v>#REF!</v>
      </c>
      <c r="M238" s="46" t="e">
        <f>VLOOKUP(A238,#REF!,2,FALSE)</f>
        <v>#REF!</v>
      </c>
      <c r="N238" s="71" t="e">
        <f t="shared" si="1"/>
        <v>#REF!</v>
      </c>
      <c r="O238" s="71">
        <f t="shared" si="2"/>
        <v>9.7279472382522672E-2</v>
      </c>
      <c r="P238" s="71" t="e">
        <f t="shared" si="7"/>
        <v>#REF!</v>
      </c>
      <c r="Q238" s="71" t="e">
        <f t="shared" si="4"/>
        <v>#REF!</v>
      </c>
      <c r="R238" s="71" t="e">
        <f t="shared" si="4"/>
        <v>#REF!</v>
      </c>
      <c r="S238" s="71" t="e">
        <f t="shared" si="5"/>
        <v>#REF!</v>
      </c>
      <c r="T238" s="71" t="e">
        <f t="shared" si="6"/>
        <v>#REF!</v>
      </c>
    </row>
    <row r="239" spans="1:20" hidden="1" x14ac:dyDescent="0.2">
      <c r="A239" s="46">
        <v>342</v>
      </c>
      <c r="B239" s="70"/>
      <c r="C239" s="70"/>
      <c r="D239" s="46"/>
      <c r="E239" s="46">
        <v>1965</v>
      </c>
      <c r="F239" s="46" t="e">
        <f>VLOOKUP(A239,#REF!,2,FALSE)</f>
        <v>#REF!</v>
      </c>
      <c r="G239" s="46"/>
      <c r="H239" s="46"/>
      <c r="I239" s="46"/>
      <c r="J239" s="46">
        <v>148</v>
      </c>
      <c r="K239" s="46" t="e">
        <f t="shared" si="0"/>
        <v>#REF!</v>
      </c>
      <c r="L239" s="46" t="e">
        <f>VLOOKUP(Summary!A239,#REF!,3,FALSE)</f>
        <v>#REF!</v>
      </c>
      <c r="M239" s="46" t="e">
        <f>VLOOKUP(A239,#REF!,2,FALSE)</f>
        <v>#REF!</v>
      </c>
      <c r="N239" s="71" t="e">
        <f t="shared" si="1"/>
        <v>#REF!</v>
      </c>
      <c r="O239" s="71">
        <f t="shared" si="2"/>
        <v>7.5318066157760807E-2</v>
      </c>
      <c r="P239" s="71" t="e">
        <f t="shared" si="7"/>
        <v>#REF!</v>
      </c>
      <c r="Q239" s="71" t="e">
        <f t="shared" si="4"/>
        <v>#REF!</v>
      </c>
      <c r="R239" s="71" t="e">
        <f t="shared" si="4"/>
        <v>#REF!</v>
      </c>
      <c r="S239" s="71" t="e">
        <f t="shared" si="5"/>
        <v>#REF!</v>
      </c>
      <c r="T239" s="71" t="e">
        <f t="shared" si="6"/>
        <v>#REF!</v>
      </c>
    </row>
    <row r="240" spans="1:20" hidden="1" x14ac:dyDescent="0.2">
      <c r="A240" s="46">
        <v>348</v>
      </c>
      <c r="B240" s="70"/>
      <c r="C240" s="70"/>
      <c r="D240" s="46"/>
      <c r="E240" s="46">
        <v>1594</v>
      </c>
      <c r="F240" s="46" t="e">
        <f>VLOOKUP(A240,#REF!,2,FALSE)</f>
        <v>#REF!</v>
      </c>
      <c r="G240" s="46"/>
      <c r="H240" s="46"/>
      <c r="I240" s="46"/>
      <c r="J240" s="46">
        <v>39</v>
      </c>
      <c r="K240" s="46" t="e">
        <f t="shared" si="0"/>
        <v>#REF!</v>
      </c>
      <c r="L240" s="46" t="e">
        <f>VLOOKUP(Summary!A240,#REF!,3,FALSE)</f>
        <v>#REF!</v>
      </c>
      <c r="M240" s="46" t="e">
        <f>VLOOKUP(A240,#REF!,2,FALSE)</f>
        <v>#REF!</v>
      </c>
      <c r="N240" s="71" t="e">
        <f t="shared" si="1"/>
        <v>#REF!</v>
      </c>
      <c r="O240" s="71">
        <f t="shared" si="2"/>
        <v>2.4466750313676285E-2</v>
      </c>
      <c r="P240" s="71" t="e">
        <f t="shared" si="7"/>
        <v>#REF!</v>
      </c>
      <c r="Q240" s="71" t="e">
        <f t="shared" si="4"/>
        <v>#REF!</v>
      </c>
      <c r="R240" s="71" t="e">
        <f t="shared" si="4"/>
        <v>#REF!</v>
      </c>
      <c r="S240" s="71" t="e">
        <f t="shared" si="5"/>
        <v>#REF!</v>
      </c>
      <c r="T240" s="71" t="e">
        <f t="shared" si="6"/>
        <v>#REF!</v>
      </c>
    </row>
    <row r="241" spans="1:20" hidden="1" x14ac:dyDescent="0.2">
      <c r="A241" s="46">
        <v>381</v>
      </c>
      <c r="B241" s="70"/>
      <c r="C241" s="70"/>
      <c r="D241" s="46"/>
      <c r="E241" s="46">
        <v>1211</v>
      </c>
      <c r="F241" s="46" t="e">
        <f>VLOOKUP(A241,#REF!,2,FALSE)</f>
        <v>#REF!</v>
      </c>
      <c r="G241" s="46"/>
      <c r="H241" s="46"/>
      <c r="I241" s="46"/>
      <c r="J241" s="46">
        <v>48</v>
      </c>
      <c r="K241" s="46" t="e">
        <f t="shared" si="0"/>
        <v>#REF!</v>
      </c>
      <c r="L241" s="46" t="e">
        <f>VLOOKUP(Summary!A241,#REF!,3,FALSE)</f>
        <v>#REF!</v>
      </c>
      <c r="M241" s="46" t="e">
        <f>VLOOKUP(A241,#REF!,2,FALSE)</f>
        <v>#REF!</v>
      </c>
      <c r="N241" s="71" t="e">
        <f t="shared" si="1"/>
        <v>#REF!</v>
      </c>
      <c r="O241" s="71">
        <f t="shared" si="2"/>
        <v>3.963666391412056E-2</v>
      </c>
      <c r="P241" s="71" t="e">
        <f t="shared" si="7"/>
        <v>#REF!</v>
      </c>
      <c r="Q241" s="71" t="e">
        <f t="shared" si="4"/>
        <v>#REF!</v>
      </c>
      <c r="R241" s="71" t="e">
        <f t="shared" si="4"/>
        <v>#REF!</v>
      </c>
      <c r="S241" s="71" t="e">
        <f t="shared" si="5"/>
        <v>#REF!</v>
      </c>
      <c r="T241" s="71" t="e">
        <f t="shared" si="6"/>
        <v>#REF!</v>
      </c>
    </row>
    <row r="242" spans="1:20" hidden="1" x14ac:dyDescent="0.2">
      <c r="A242" s="46">
        <v>384</v>
      </c>
      <c r="B242" s="70"/>
      <c r="C242" s="70"/>
      <c r="D242" s="46"/>
      <c r="E242" s="46">
        <v>1775</v>
      </c>
      <c r="F242" s="46" t="e">
        <f>VLOOKUP(A242,#REF!,2,FALSE)</f>
        <v>#REF!</v>
      </c>
      <c r="G242" s="46"/>
      <c r="H242" s="46"/>
      <c r="I242" s="46"/>
      <c r="J242" s="46">
        <v>80</v>
      </c>
      <c r="K242" s="46" t="e">
        <f t="shared" si="0"/>
        <v>#REF!</v>
      </c>
      <c r="L242" s="46" t="e">
        <f>VLOOKUP(Summary!A242,#REF!,3,FALSE)</f>
        <v>#REF!</v>
      </c>
      <c r="M242" s="46" t="e">
        <f>VLOOKUP(A242,#REF!,2,FALSE)</f>
        <v>#REF!</v>
      </c>
      <c r="N242" s="71" t="e">
        <f t="shared" si="1"/>
        <v>#REF!</v>
      </c>
      <c r="O242" s="71">
        <f t="shared" si="2"/>
        <v>4.507042253521127E-2</v>
      </c>
      <c r="P242" s="71" t="e">
        <f t="shared" si="7"/>
        <v>#REF!</v>
      </c>
      <c r="Q242" s="71" t="e">
        <f t="shared" si="4"/>
        <v>#REF!</v>
      </c>
      <c r="R242" s="71" t="e">
        <f t="shared" si="4"/>
        <v>#REF!</v>
      </c>
      <c r="S242" s="71" t="e">
        <f t="shared" si="5"/>
        <v>#REF!</v>
      </c>
      <c r="T242" s="71" t="e">
        <f t="shared" si="6"/>
        <v>#REF!</v>
      </c>
    </row>
    <row r="243" spans="1:20" hidden="1" x14ac:dyDescent="0.2">
      <c r="A243" s="46">
        <v>5123</v>
      </c>
      <c r="B243" s="70"/>
      <c r="C243" s="70"/>
      <c r="D243" s="46"/>
      <c r="E243" s="46">
        <v>0</v>
      </c>
      <c r="F243" s="46">
        <v>0</v>
      </c>
      <c r="G243" s="46"/>
      <c r="H243" s="46"/>
      <c r="I243" s="46"/>
      <c r="J243" s="46">
        <v>0</v>
      </c>
      <c r="K243" s="46">
        <f t="shared" si="0"/>
        <v>0</v>
      </c>
      <c r="L243" s="46">
        <v>0</v>
      </c>
      <c r="M243" s="46">
        <v>0</v>
      </c>
      <c r="N243" s="71">
        <v>0</v>
      </c>
      <c r="O243" s="71">
        <v>0</v>
      </c>
      <c r="P243" s="71">
        <v>0</v>
      </c>
      <c r="Q243" s="71">
        <v>0</v>
      </c>
      <c r="R243" s="71">
        <v>0</v>
      </c>
      <c r="S243" s="71">
        <v>0</v>
      </c>
      <c r="T243" s="71">
        <v>0</v>
      </c>
    </row>
    <row r="244" spans="1:20" hidden="1" x14ac:dyDescent="0.2">
      <c r="A244" s="46">
        <v>5124</v>
      </c>
      <c r="B244" s="70"/>
      <c r="C244" s="70"/>
      <c r="D244" s="46"/>
      <c r="E244" s="46">
        <v>0</v>
      </c>
      <c r="F244" s="46">
        <v>0</v>
      </c>
      <c r="G244" s="46"/>
      <c r="H244" s="46"/>
      <c r="I244" s="46"/>
      <c r="J244" s="46">
        <v>0</v>
      </c>
      <c r="K244" s="46">
        <f t="shared" si="0"/>
        <v>0</v>
      </c>
      <c r="L244" s="46">
        <v>0</v>
      </c>
      <c r="M244" s="46">
        <v>0</v>
      </c>
      <c r="N244" s="71">
        <v>0</v>
      </c>
      <c r="O244" s="71">
        <v>0</v>
      </c>
      <c r="P244" s="71">
        <v>0</v>
      </c>
      <c r="Q244" s="71">
        <v>0</v>
      </c>
      <c r="R244" s="71">
        <v>0</v>
      </c>
      <c r="S244" s="71">
        <v>0</v>
      </c>
      <c r="T244" s="71">
        <v>0</v>
      </c>
    </row>
    <row r="245" spans="1:20" hidden="1" x14ac:dyDescent="0.2">
      <c r="A245" s="46">
        <v>5126</v>
      </c>
      <c r="B245" s="70"/>
      <c r="C245" s="70"/>
      <c r="D245" s="46"/>
      <c r="E245" s="46">
        <v>796</v>
      </c>
      <c r="F245" s="46" t="e">
        <f>VLOOKUP(A245,#REF!,2,FALSE)</f>
        <v>#REF!</v>
      </c>
      <c r="G245" s="46"/>
      <c r="H245" s="46"/>
      <c r="I245" s="46"/>
      <c r="J245" s="46">
        <v>9</v>
      </c>
      <c r="K245" s="46" t="e">
        <f t="shared" si="0"/>
        <v>#REF!</v>
      </c>
      <c r="L245" s="46" t="e">
        <f>VLOOKUP(Summary!A245,#REF!,3,FALSE)</f>
        <v>#REF!</v>
      </c>
      <c r="M245" s="46" t="e">
        <f>VLOOKUP(A245,#REF!,2,FALSE)</f>
        <v>#REF!</v>
      </c>
      <c r="N245" s="71" t="e">
        <f>F245/E245</f>
        <v>#REF!</v>
      </c>
      <c r="O245" s="71">
        <f>J245/E245</f>
        <v>1.1306532663316583E-2</v>
      </c>
      <c r="P245" s="71" t="e">
        <f>L245/J245</f>
        <v>#REF!</v>
      </c>
      <c r="Q245" s="71" t="e">
        <f t="shared" ref="Q245:R247" si="8">L245/E245</f>
        <v>#REF!</v>
      </c>
      <c r="R245" s="71" t="e">
        <f t="shared" si="8"/>
        <v>#REF!</v>
      </c>
      <c r="S245" s="71" t="e">
        <f>J245/F245</f>
        <v>#REF!</v>
      </c>
      <c r="T245" s="71" t="e">
        <f>K245/F245</f>
        <v>#REF!</v>
      </c>
    </row>
    <row r="246" spans="1:20" hidden="1" x14ac:dyDescent="0.2">
      <c r="A246" s="46">
        <v>5127</v>
      </c>
      <c r="B246" s="70"/>
      <c r="C246" s="70"/>
      <c r="D246" s="46"/>
      <c r="E246" s="46">
        <v>1165</v>
      </c>
      <c r="F246" s="46" t="e">
        <f>VLOOKUP(A246,#REF!,2,FALSE)</f>
        <v>#REF!</v>
      </c>
      <c r="G246" s="46"/>
      <c r="H246" s="46"/>
      <c r="I246" s="46"/>
      <c r="J246" s="46">
        <v>59</v>
      </c>
      <c r="K246" s="46" t="e">
        <f t="shared" si="0"/>
        <v>#REF!</v>
      </c>
      <c r="L246" s="46" t="e">
        <f>VLOOKUP(Summary!A246,#REF!,3,FALSE)</f>
        <v>#REF!</v>
      </c>
      <c r="M246" s="46" t="e">
        <f>VLOOKUP(A246,#REF!,2,FALSE)</f>
        <v>#REF!</v>
      </c>
      <c r="N246" s="71" t="e">
        <f>F246/E246</f>
        <v>#REF!</v>
      </c>
      <c r="O246" s="71">
        <f>J246/E246</f>
        <v>5.0643776824034335E-2</v>
      </c>
      <c r="P246" s="71" t="e">
        <f>L246/J246</f>
        <v>#REF!</v>
      </c>
      <c r="Q246" s="71" t="e">
        <f t="shared" si="8"/>
        <v>#REF!</v>
      </c>
      <c r="R246" s="71" t="e">
        <f t="shared" si="8"/>
        <v>#REF!</v>
      </c>
      <c r="S246" s="71" t="e">
        <f>J246/F246</f>
        <v>#REF!</v>
      </c>
      <c r="T246" s="71" t="e">
        <f>K246/F246</f>
        <v>#REF!</v>
      </c>
    </row>
    <row r="247" spans="1:20" hidden="1" x14ac:dyDescent="0.2">
      <c r="A247" s="46">
        <v>5136</v>
      </c>
      <c r="B247" s="70"/>
      <c r="C247" s="70"/>
      <c r="D247" s="46"/>
      <c r="E247" s="46">
        <v>1165</v>
      </c>
      <c r="F247" s="46" t="e">
        <f>VLOOKUP(A247,#REF!,2,FALSE)</f>
        <v>#REF!</v>
      </c>
      <c r="G247" s="46"/>
      <c r="H247" s="46"/>
      <c r="I247" s="46"/>
      <c r="J247" s="46">
        <v>91</v>
      </c>
      <c r="K247" s="46" t="e">
        <f t="shared" si="0"/>
        <v>#REF!</v>
      </c>
      <c r="L247" s="46" t="e">
        <f>VLOOKUP(Summary!A247,#REF!,3,FALSE)</f>
        <v>#REF!</v>
      </c>
      <c r="M247" s="46" t="e">
        <f>VLOOKUP(A247,#REF!,2,FALSE)</f>
        <v>#REF!</v>
      </c>
      <c r="N247" s="71" t="e">
        <f>F247/E247</f>
        <v>#REF!</v>
      </c>
      <c r="O247" s="71">
        <f>J247/E247</f>
        <v>7.8111587982832617E-2</v>
      </c>
      <c r="P247" s="71" t="e">
        <f>L247/J247</f>
        <v>#REF!</v>
      </c>
      <c r="Q247" s="71" t="e">
        <f t="shared" si="8"/>
        <v>#REF!</v>
      </c>
      <c r="R247" s="71" t="e">
        <f t="shared" si="8"/>
        <v>#REF!</v>
      </c>
      <c r="S247" s="71" t="e">
        <f>J247/F247</f>
        <v>#REF!</v>
      </c>
      <c r="T247" s="71" t="e">
        <f>K247/F247</f>
        <v>#REF!</v>
      </c>
    </row>
    <row r="248" spans="1:20" ht="17.25" hidden="1" x14ac:dyDescent="0.3">
      <c r="A248" s="72" t="s">
        <v>60</v>
      </c>
      <c r="B248" s="73"/>
      <c r="C248" s="73"/>
      <c r="D248" s="72"/>
      <c r="E248" s="72">
        <f t="shared" ref="E248:M248" si="9">SUM(E208:E247)</f>
        <v>63842</v>
      </c>
      <c r="F248" s="72" t="e">
        <f t="shared" si="9"/>
        <v>#REF!</v>
      </c>
      <c r="G248" s="72"/>
      <c r="H248" s="74"/>
      <c r="I248" s="74"/>
      <c r="J248" s="74">
        <f t="shared" si="9"/>
        <v>3236</v>
      </c>
      <c r="K248" s="74" t="e">
        <f t="shared" si="9"/>
        <v>#REF!</v>
      </c>
      <c r="L248" s="72" t="e">
        <f t="shared" si="9"/>
        <v>#REF!</v>
      </c>
      <c r="M248" s="74" t="e">
        <f t="shared" si="9"/>
        <v>#REF!</v>
      </c>
      <c r="N248" s="75" t="e">
        <f>F248/E248</f>
        <v>#REF!</v>
      </c>
      <c r="O248" s="75">
        <f>J248/E248</f>
        <v>5.0687635099151029E-2</v>
      </c>
      <c r="P248" s="75" t="e">
        <f>L248/J248</f>
        <v>#REF!</v>
      </c>
      <c r="Q248" s="75" t="e">
        <f>L248/E248</f>
        <v>#REF!</v>
      </c>
      <c r="R248" s="75" t="e">
        <f>M248/J248</f>
        <v>#REF!</v>
      </c>
      <c r="S248" s="75" t="e">
        <f>J248/F248</f>
        <v>#REF!</v>
      </c>
      <c r="T248" s="75" t="e">
        <f>K248/F248</f>
        <v>#REF!</v>
      </c>
    </row>
    <row r="249" spans="1:20" x14ac:dyDescent="0.2">
      <c r="B249" s="76"/>
      <c r="C249" s="76"/>
      <c r="D249" s="77"/>
    </row>
    <row r="250" spans="1:20" x14ac:dyDescent="0.2">
      <c r="F250" s="78"/>
    </row>
    <row r="254" spans="1:20" ht="15" x14ac:dyDescent="0.25">
      <c r="E254"/>
    </row>
    <row r="255" spans="1:20" ht="15" x14ac:dyDescent="0.25">
      <c r="E255"/>
    </row>
    <row r="256" spans="1:20" ht="15" x14ac:dyDescent="0.25">
      <c r="E256"/>
    </row>
    <row r="257" spans="5:5" ht="15" x14ac:dyDescent="0.25">
      <c r="E257"/>
    </row>
    <row r="258" spans="5:5" ht="15" x14ac:dyDescent="0.25">
      <c r="E258"/>
    </row>
    <row r="259" spans="5:5" ht="15" x14ac:dyDescent="0.25">
      <c r="E259"/>
    </row>
    <row r="260" spans="5:5" ht="15" x14ac:dyDescent="0.25">
      <c r="E260"/>
    </row>
    <row r="261" spans="5:5" ht="15" x14ac:dyDescent="0.25">
      <c r="E261"/>
    </row>
    <row r="262" spans="5:5" ht="15" x14ac:dyDescent="0.25">
      <c r="E262"/>
    </row>
    <row r="263" spans="5:5" ht="15" x14ac:dyDescent="0.25">
      <c r="E263"/>
    </row>
    <row r="264" spans="5:5" ht="15" x14ac:dyDescent="0.25">
      <c r="E264"/>
    </row>
    <row r="265" spans="5:5" ht="15" x14ac:dyDescent="0.25">
      <c r="E265"/>
    </row>
    <row r="266" spans="5:5" ht="15" x14ac:dyDescent="0.25">
      <c r="E266"/>
    </row>
    <row r="267" spans="5:5" ht="15" x14ac:dyDescent="0.25">
      <c r="E267"/>
    </row>
    <row r="268" spans="5:5" ht="15" x14ac:dyDescent="0.25">
      <c r="E268"/>
    </row>
    <row r="269" spans="5:5" ht="15" x14ac:dyDescent="0.25">
      <c r="E269"/>
    </row>
    <row r="270" spans="5:5" ht="15" x14ac:dyDescent="0.25">
      <c r="E270"/>
    </row>
    <row r="271" spans="5:5" ht="15" x14ac:dyDescent="0.25">
      <c r="E271"/>
    </row>
    <row r="272" spans="5:5" ht="15" x14ac:dyDescent="0.25">
      <c r="E272"/>
    </row>
    <row r="273" spans="5:5" ht="15" x14ac:dyDescent="0.25">
      <c r="E273"/>
    </row>
    <row r="274" spans="5:5" ht="15" x14ac:dyDescent="0.25">
      <c r="E274"/>
    </row>
    <row r="275" spans="5:5" ht="15" x14ac:dyDescent="0.25">
      <c r="E275"/>
    </row>
    <row r="276" spans="5:5" ht="15" x14ac:dyDescent="0.25">
      <c r="E276"/>
    </row>
    <row r="277" spans="5:5" ht="15" x14ac:dyDescent="0.25">
      <c r="E277"/>
    </row>
    <row r="278" spans="5:5" ht="15" x14ac:dyDescent="0.25">
      <c r="E278"/>
    </row>
    <row r="279" spans="5:5" ht="15" x14ac:dyDescent="0.25">
      <c r="E279"/>
    </row>
    <row r="280" spans="5:5" ht="15" x14ac:dyDescent="0.25">
      <c r="E280"/>
    </row>
    <row r="281" spans="5:5" ht="15" x14ac:dyDescent="0.25">
      <c r="E281"/>
    </row>
    <row r="282" spans="5:5" ht="15" x14ac:dyDescent="0.25">
      <c r="E282"/>
    </row>
    <row r="283" spans="5:5" ht="15" x14ac:dyDescent="0.25">
      <c r="E283"/>
    </row>
    <row r="284" spans="5:5" ht="15" x14ac:dyDescent="0.25">
      <c r="E284"/>
    </row>
    <row r="285" spans="5:5" ht="15" x14ac:dyDescent="0.25">
      <c r="E285"/>
    </row>
    <row r="286" spans="5:5" ht="15" x14ac:dyDescent="0.25">
      <c r="E286"/>
    </row>
    <row r="287" spans="5:5" ht="15" x14ac:dyDescent="0.25">
      <c r="E287"/>
    </row>
    <row r="288" spans="5:5" ht="15" x14ac:dyDescent="0.25">
      <c r="E288"/>
    </row>
    <row r="289" spans="5:5" ht="15" x14ac:dyDescent="0.25">
      <c r="E289"/>
    </row>
    <row r="290" spans="5:5" ht="15" x14ac:dyDescent="0.25">
      <c r="E290"/>
    </row>
    <row r="291" spans="5:5" ht="15" x14ac:dyDescent="0.25">
      <c r="E291"/>
    </row>
    <row r="292" spans="5:5" ht="15" x14ac:dyDescent="0.25">
      <c r="E292"/>
    </row>
  </sheetData>
  <mergeCells count="4">
    <mergeCell ref="A1:D1"/>
    <mergeCell ref="E1:H1"/>
    <mergeCell ref="I1:M1"/>
    <mergeCell ref="N1:T1"/>
  </mergeCells>
  <conditionalFormatting sqref="A3:T203">
    <cfRule type="expression" dxfId="0" priority="1">
      <formula>MOD(ROW(),2)=0</formula>
    </cfRule>
  </conditionalFormatting>
  <pageMargins left="0.25" right="0.25" top="0.75" bottom="0.75" header="0.3" footer="0.3"/>
  <pageSetup paperSize="5" scale="2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The Forzani Group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Sarah</dc:creator>
  <cp:lastModifiedBy>Scott, Sarah</cp:lastModifiedBy>
  <dcterms:created xsi:type="dcterms:W3CDTF">2016-02-11T20:38:21Z</dcterms:created>
  <dcterms:modified xsi:type="dcterms:W3CDTF">2016-02-11T20:41:42Z</dcterms:modified>
</cp:coreProperties>
</file>