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bgdow\Downloads\"/>
    </mc:Choice>
  </mc:AlternateContent>
  <xr:revisionPtr revIDLastSave="0" documentId="8_{3F75B544-5391-4762-B193-69EDD53654E1}" xr6:coauthVersionLast="47" xr6:coauthVersionMax="47" xr10:uidLastSave="{00000000-0000-0000-0000-000000000000}"/>
  <bookViews>
    <workbookView xWindow="-120" yWindow="-120" windowWidth="29040" windowHeight="15840" activeTab="3" xr2:uid="{96B7B2F6-98FD-45BA-9087-F28AEDE54EE2}"/>
  </bookViews>
  <sheets>
    <sheet name="statsK" sheetId="7" r:id="rId1"/>
    <sheet name="statsN" sheetId="8" r:id="rId2"/>
    <sheet name="resultsK" sheetId="10" r:id="rId3"/>
    <sheet name="resultsN" sheetId="4" r:id="rId4"/>
  </sheets>
  <definedNames>
    <definedName name="ExternalData_1" localSheetId="0" hidden="1">statsK!$A$1:$E$289</definedName>
    <definedName name="ExternalData_1" localSheetId="1" hidden="1">statsN!$A$1:$E$289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7" i="10" l="1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G34" i="10"/>
  <c r="F34" i="10"/>
  <c r="E34" i="10"/>
  <c r="D34" i="10"/>
  <c r="C34" i="10"/>
  <c r="B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G33" i="10"/>
  <c r="F33" i="10"/>
  <c r="E33" i="10"/>
  <c r="D33" i="10"/>
  <c r="C33" i="10"/>
  <c r="B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H34" i="10"/>
  <c r="H33" i="10"/>
  <c r="K37" i="4"/>
  <c r="J37" i="4"/>
  <c r="I37" i="4"/>
  <c r="H37" i="4"/>
  <c r="G37" i="4"/>
  <c r="F37" i="4"/>
  <c r="E37" i="4"/>
  <c r="D37" i="4"/>
  <c r="C37" i="4"/>
  <c r="B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U2" i="4"/>
  <c r="T2" i="4"/>
  <c r="S2" i="4"/>
  <c r="R2" i="4"/>
  <c r="Q2" i="4"/>
  <c r="P2" i="4"/>
  <c r="O2" i="4"/>
  <c r="N2" i="4"/>
  <c r="M2" i="4"/>
  <c r="L2" i="4"/>
  <c r="K2" i="4"/>
  <c r="J2" i="4"/>
  <c r="I2" i="4"/>
  <c r="I38" i="4" s="1"/>
  <c r="H2" i="4"/>
  <c r="G2" i="4"/>
  <c r="G38" i="4" s="1"/>
  <c r="F2" i="4"/>
  <c r="F38" i="4" s="1"/>
  <c r="E2" i="4"/>
  <c r="E38" i="4" s="1"/>
  <c r="D2" i="4"/>
  <c r="D38" i="4" s="1"/>
  <c r="C2" i="4"/>
  <c r="C38" i="4" s="1"/>
  <c r="B2" i="4"/>
  <c r="B38" i="4" s="1"/>
  <c r="C40" i="4" s="1"/>
  <c r="U37" i="4"/>
  <c r="U38" i="4" s="1"/>
  <c r="T37" i="4"/>
  <c r="S37" i="4"/>
  <c r="R37" i="4"/>
  <c r="Q37" i="4"/>
  <c r="Q39" i="4" s="1"/>
  <c r="P37" i="4"/>
  <c r="O37" i="4"/>
  <c r="N37" i="4"/>
  <c r="M37" i="4"/>
  <c r="L37" i="4"/>
  <c r="S38" i="4" l="1"/>
  <c r="J38" i="4"/>
  <c r="O38" i="4"/>
  <c r="I39" i="4"/>
  <c r="M38" i="4"/>
  <c r="Q38" i="4"/>
  <c r="U39" i="4"/>
  <c r="N39" i="4"/>
  <c r="N38" i="4"/>
  <c r="R38" i="4"/>
  <c r="K38" i="4"/>
  <c r="H38" i="4"/>
  <c r="P38" i="4"/>
  <c r="L38" i="4"/>
  <c r="T38" i="4"/>
  <c r="J39" i="10"/>
  <c r="R39" i="10"/>
  <c r="G39" i="10"/>
  <c r="D39" i="10"/>
  <c r="T39" i="10"/>
  <c r="E39" i="10"/>
  <c r="L39" i="10"/>
  <c r="P39" i="10"/>
  <c r="U39" i="10"/>
  <c r="B39" i="10"/>
  <c r="K39" i="10"/>
  <c r="O39" i="10"/>
  <c r="S39" i="10"/>
  <c r="C39" i="10"/>
  <c r="M39" i="10"/>
  <c r="I39" i="10"/>
  <c r="N39" i="10"/>
  <c r="H39" i="10"/>
  <c r="Q39" i="10"/>
  <c r="F39" i="10"/>
  <c r="T39" i="4"/>
  <c r="G40" i="4"/>
  <c r="D38" i="10"/>
  <c r="H38" i="10"/>
  <c r="L38" i="10"/>
  <c r="M40" i="10" s="1"/>
  <c r="P38" i="10"/>
  <c r="T38" i="10"/>
  <c r="E38" i="10"/>
  <c r="I38" i="10"/>
  <c r="M38" i="10"/>
  <c r="Q38" i="10"/>
  <c r="U38" i="10"/>
  <c r="B38" i="10"/>
  <c r="F38" i="10"/>
  <c r="J38" i="10"/>
  <c r="N38" i="10"/>
  <c r="R38" i="10"/>
  <c r="S40" i="10" s="1"/>
  <c r="C38" i="10"/>
  <c r="G38" i="10"/>
  <c r="K38" i="10"/>
  <c r="O38" i="10"/>
  <c r="S38" i="10"/>
  <c r="O39" i="4"/>
  <c r="P39" i="4"/>
  <c r="J39" i="4"/>
  <c r="D39" i="4"/>
  <c r="L39" i="4"/>
  <c r="E39" i="4"/>
  <c r="H39" i="4"/>
  <c r="C39" i="4"/>
  <c r="G39" i="4"/>
  <c r="K39" i="4"/>
  <c r="S39" i="4"/>
  <c r="M39" i="4"/>
  <c r="R39" i="4"/>
  <c r="F39" i="4"/>
  <c r="B39" i="4"/>
  <c r="J40" i="10" l="1"/>
  <c r="H40" i="10"/>
  <c r="N40" i="10"/>
  <c r="E40" i="10"/>
  <c r="T40" i="10"/>
  <c r="D40" i="10"/>
  <c r="G40" i="10"/>
  <c r="P40" i="10"/>
  <c r="C40" i="10"/>
  <c r="U40" i="10"/>
  <c r="T40" i="4"/>
  <c r="N40" i="4"/>
  <c r="U40" i="4"/>
  <c r="E40" i="4"/>
  <c r="J40" i="4"/>
  <c r="D40" i="4"/>
  <c r="P40" i="4"/>
  <c r="H40" i="4"/>
  <c r="F40" i="10" l="1"/>
  <c r="L40" i="10"/>
  <c r="F40" i="4"/>
  <c r="R40" i="10"/>
  <c r="B40" i="10"/>
  <c r="B40" i="4"/>
  <c r="L40" i="4"/>
  <c r="R4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FF4BC4-E8FE-4C3A-A2DF-E6B59D872648}" keepAlive="1" name="Zapytanie — statsK" description="Połączenie z zapytaniem „statsK” w skoroszycie." type="5" refreshedVersion="8" background="1" saveData="1">
    <dbPr connection="Provider=Microsoft.Mashup.OleDb.1;Data Source=$Workbook$;Location=statsK;Extended Properties=&quot;&quot;" command="SELECT * FROM [statsK]"/>
  </connection>
  <connection id="2" xr16:uid="{169D8956-4497-49B3-A9E1-53FE831A1053}" keepAlive="1" name="Zapytanie — statsN" description="Połączenie z zapytaniem „statsN” w skoroszycie." type="5" refreshedVersion="8" background="1" saveData="1">
    <dbPr connection="Provider=Microsoft.Mashup.OleDb.1;Data Source=$Workbook$;Location=statsN;Extended Properties=&quot;&quot;" command="SELECT * FROM [statsN]"/>
  </connection>
</connections>
</file>

<file path=xl/sharedStrings.xml><?xml version="1.0" encoding="utf-8"?>
<sst xmlns="http://schemas.openxmlformats.org/spreadsheetml/2006/main" count="741" uniqueCount="679">
  <si>
    <t xml:space="preserve">updates mean </t>
  </si>
  <si>
    <t xml:space="preserve">updates conf 68 </t>
  </si>
  <si>
    <t xml:space="preserve">synch mean </t>
  </si>
  <si>
    <t xml:space="preserve">synch conf 68 </t>
  </si>
  <si>
    <t>0</t>
  </si>
  <si>
    <t>scenario</t>
  </si>
  <si>
    <t>dynamic vs hebbian</t>
  </si>
  <si>
    <t>dynamic rows vs hebbian</t>
  </si>
  <si>
    <t>dynamic matrix vs hebbian</t>
  </si>
  <si>
    <t>dynamic vs randomwalk</t>
  </si>
  <si>
    <t>dynamic rows vs randomwalk</t>
  </si>
  <si>
    <t>dynamic matrix vs randomwalk</t>
  </si>
  <si>
    <t>dynamic random vs hebbian</t>
  </si>
  <si>
    <t>random rows vs hebbian</t>
  </si>
  <si>
    <t>random matrix vs hebbian</t>
  </si>
  <si>
    <t>dynamic random vs randomwalk</t>
  </si>
  <si>
    <t>random rows vs randomwalk</t>
  </si>
  <si>
    <t>random matrix vs randomwalk</t>
  </si>
  <si>
    <t>5-4-2-qber3</t>
  </si>
  <si>
    <t>5-4-2-qber5</t>
  </si>
  <si>
    <t>5-4-2-qber7</t>
  </si>
  <si>
    <t>5-4-4-qber3</t>
  </si>
  <si>
    <t>5-4-4-qber5</t>
  </si>
  <si>
    <t>5-4-4-qber7</t>
  </si>
  <si>
    <t>5-4-6-qber3</t>
  </si>
  <si>
    <t>5-4-6-qber5</t>
  </si>
  <si>
    <t>5-4-6-qber7</t>
  </si>
  <si>
    <t>7-4-2-qber3</t>
  </si>
  <si>
    <t>7-4-2-qber5</t>
  </si>
  <si>
    <t>7-4-2-qber7</t>
  </si>
  <si>
    <t>7-4-4-qber3</t>
  </si>
  <si>
    <t>7-4-4-qber5</t>
  </si>
  <si>
    <t>7-4-4-qber7</t>
  </si>
  <si>
    <t>7-4-6-qber3</t>
  </si>
  <si>
    <t>7-4-6-qber5</t>
  </si>
  <si>
    <t>7-4-6-qber7</t>
  </si>
  <si>
    <t>9-4-2-qber3</t>
  </si>
  <si>
    <t>9-4-2-qber5</t>
  </si>
  <si>
    <t>9-4-2-qber7</t>
  </si>
  <si>
    <t>9-4-4-qber3</t>
  </si>
  <si>
    <t>9-4-4-qber5</t>
  </si>
  <si>
    <t>9-4-4-qber7</t>
  </si>
  <si>
    <t>9-4-6-qber3</t>
  </si>
  <si>
    <t>9-4-6-qber5</t>
  </si>
  <si>
    <t>9-4-6-qber7</t>
  </si>
  <si>
    <t>11-4-2-qber3</t>
  </si>
  <si>
    <t>11-4-2-qber5</t>
  </si>
  <si>
    <t>11-4-2-qber7</t>
  </si>
  <si>
    <t>11-4-4-qber3</t>
  </si>
  <si>
    <t>11-4-4-qber5</t>
  </si>
  <si>
    <t>11-4-4-qber7</t>
  </si>
  <si>
    <t>11-4-6-qber3</t>
  </si>
  <si>
    <t>11-4-6-qber5</t>
  </si>
  <si>
    <t>11-4-6-qber7</t>
  </si>
  <si>
    <t>5-5-2-qber3</t>
  </si>
  <si>
    <t>5-5-2-qber5</t>
  </si>
  <si>
    <t>5-5-2-qber7</t>
  </si>
  <si>
    <t>5-5-4-qber3</t>
  </si>
  <si>
    <t>5-5-4-qber5</t>
  </si>
  <si>
    <t>5-5-4-qber7</t>
  </si>
  <si>
    <t>5-5-6-qber3</t>
  </si>
  <si>
    <t>5-5-6-qber5</t>
  </si>
  <si>
    <t>5-5-6-qber7</t>
  </si>
  <si>
    <t>5-13-2-qber3</t>
  </si>
  <si>
    <t>5-13-2-qber5</t>
  </si>
  <si>
    <t>5-13-2-qber7</t>
  </si>
  <si>
    <t>5-13-4-qber3</t>
  </si>
  <si>
    <t>5-13-4-qber5</t>
  </si>
  <si>
    <t>5-13-4-qber7</t>
  </si>
  <si>
    <t>5-13-6-qber3</t>
  </si>
  <si>
    <t>5-13-6-qber5</t>
  </si>
  <si>
    <t>5-13-6-qber7</t>
  </si>
  <si>
    <t>5-34-2-qber3</t>
  </si>
  <si>
    <t>5-34-2-qber5</t>
  </si>
  <si>
    <t>5-34-2-qber7</t>
  </si>
  <si>
    <t>5-34-4-qber3</t>
  </si>
  <si>
    <t>5-34-4-qber5</t>
  </si>
  <si>
    <t>5-34-4-qber7</t>
  </si>
  <si>
    <t>5-34-6-qber3</t>
  </si>
  <si>
    <t>5-34-6-qber5</t>
  </si>
  <si>
    <t>5-34-6-qber7</t>
  </si>
  <si>
    <t>5-89-2-qber3</t>
  </si>
  <si>
    <t>5-89-2-qber5</t>
  </si>
  <si>
    <t>5-89-2-qber7</t>
  </si>
  <si>
    <t>5-89-4-qber3</t>
  </si>
  <si>
    <t>5-89-4-qber5</t>
  </si>
  <si>
    <t>5-89-4-qber7</t>
  </si>
  <si>
    <t>5-89-6-qber3</t>
  </si>
  <si>
    <t>5-89-6-qber5</t>
  </si>
  <si>
    <t>5-89-6-qber7</t>
  </si>
  <si>
    <t xml:space="preserve">5_4_2_qber3_hebbian </t>
  </si>
  <si>
    <t xml:space="preserve">5_4_2_qber3_dynamic_rows_hebbian </t>
  </si>
  <si>
    <t xml:space="preserve">5_4_2_qber3_dynamic_matrix_hebbian </t>
  </si>
  <si>
    <t xml:space="preserve">5_4_2_qber3_random_walk </t>
  </si>
  <si>
    <t xml:space="preserve">5_4_2_qber3_dynamic_rows_random_walk </t>
  </si>
  <si>
    <t xml:space="preserve">5_4_2_qber3_dynamic_matrix_random_walk </t>
  </si>
  <si>
    <t xml:space="preserve">5_4_2_qber3_dynamic_rows_random_eve </t>
  </si>
  <si>
    <t xml:space="preserve">5_4_2_qber3_dynamic_matrix_random_eve </t>
  </si>
  <si>
    <t xml:space="preserve">5_4_2_qber5_hebbian </t>
  </si>
  <si>
    <t xml:space="preserve">5_4_2_qber5_dynamic_rows_hebbian </t>
  </si>
  <si>
    <t xml:space="preserve">5_4_2_qber5_dynamic_matrix_hebbian </t>
  </si>
  <si>
    <t xml:space="preserve">5_4_2_qber5_random_walk </t>
  </si>
  <si>
    <t xml:space="preserve">5_4_2_qber5_dynamic_rows_random_walk </t>
  </si>
  <si>
    <t xml:space="preserve">5_4_2_qber5_dynamic_matrix_random_walk </t>
  </si>
  <si>
    <t xml:space="preserve">5_4_2_qber5_dynamic_rows_random_eve </t>
  </si>
  <si>
    <t xml:space="preserve">5_4_2_qber5_dynamic_matrix_random_eve </t>
  </si>
  <si>
    <t xml:space="preserve">5_4_2_qber7_hebbian </t>
  </si>
  <si>
    <t xml:space="preserve">5_4_2_qber7_dynamic_rows_hebbian </t>
  </si>
  <si>
    <t xml:space="preserve">5_4_2_qber7_dynamic_matrix_hebbian </t>
  </si>
  <si>
    <t xml:space="preserve">5_4_2_qber7_random_walk </t>
  </si>
  <si>
    <t xml:space="preserve">5_4_2_qber7_dynamic_rows_random_walk </t>
  </si>
  <si>
    <t xml:space="preserve">5_4_2_qber7_dynamic_matrix_random_walk </t>
  </si>
  <si>
    <t xml:space="preserve">5_4_2_qber7_dynamic_rows_random_eve </t>
  </si>
  <si>
    <t xml:space="preserve">5_4_2_qber7_dynamic_matrix_random_eve </t>
  </si>
  <si>
    <t xml:space="preserve">5_4_4_qber3_hebbian </t>
  </si>
  <si>
    <t xml:space="preserve">5_4_4_qber3_dynamic_rows_hebbian </t>
  </si>
  <si>
    <t xml:space="preserve">5_4_4_qber3_dynamic_matrix_hebbian </t>
  </si>
  <si>
    <t xml:space="preserve">5_4_4_qber3_random_walk </t>
  </si>
  <si>
    <t xml:space="preserve">5_4_4_qber3_dynamic_rows_random_walk </t>
  </si>
  <si>
    <t xml:space="preserve">5_4_4_qber3_dynamic_matrix_random_walk </t>
  </si>
  <si>
    <t xml:space="preserve">5_4_4_qber3_dynamic_rows_random_eve </t>
  </si>
  <si>
    <t xml:space="preserve">5_4_4_qber3_dynamic_matrix_random_eve </t>
  </si>
  <si>
    <t xml:space="preserve">5_4_4_qber5_hebbian </t>
  </si>
  <si>
    <t xml:space="preserve">5_4_4_qber5_dynamic_rows_hebbian </t>
  </si>
  <si>
    <t xml:space="preserve">5_4_4_qber5_dynamic_matrix_hebbian </t>
  </si>
  <si>
    <t xml:space="preserve">5_4_4_qber5_random_walk </t>
  </si>
  <si>
    <t xml:space="preserve">5_4_4_qber5_dynamic_rows_random_walk </t>
  </si>
  <si>
    <t xml:space="preserve">5_4_4_qber5_dynamic_matrix_random_walk </t>
  </si>
  <si>
    <t xml:space="preserve">5_4_4_qber5_dynamic_rows_random_eve </t>
  </si>
  <si>
    <t xml:space="preserve">5_4_4_qber5_dynamic_matrix_random_eve </t>
  </si>
  <si>
    <t xml:space="preserve">5_4_4_qber7_hebbian </t>
  </si>
  <si>
    <t xml:space="preserve">5_4_4_qber7_dynamic_rows_hebbian </t>
  </si>
  <si>
    <t xml:space="preserve">5_4_4_qber7_dynamic_matrix_hebbian </t>
  </si>
  <si>
    <t xml:space="preserve">5_4_4_qber7_random_walk </t>
  </si>
  <si>
    <t xml:space="preserve">5_4_4_qber7_dynamic_rows_random_walk </t>
  </si>
  <si>
    <t xml:space="preserve">5_4_4_qber7_dynamic_matrix_random_walk </t>
  </si>
  <si>
    <t xml:space="preserve">5_4_4_qber7_dynamic_rows_random_eve </t>
  </si>
  <si>
    <t xml:space="preserve">5_4_4_qber7_dynamic_matrix_random_eve </t>
  </si>
  <si>
    <t xml:space="preserve">5_4_6_qber3_hebbian </t>
  </si>
  <si>
    <t xml:space="preserve">5_4_6_qber3_dynamic_rows_hebbian </t>
  </si>
  <si>
    <t xml:space="preserve">5_4_6_qber3_dynamic_matrix_hebbian </t>
  </si>
  <si>
    <t xml:space="preserve">5_4_6_qber3_random_walk </t>
  </si>
  <si>
    <t xml:space="preserve">5_4_6_qber3_dynamic_rows_random_walk </t>
  </si>
  <si>
    <t xml:space="preserve">5_4_6_qber3_dynamic_matrix_random_walk </t>
  </si>
  <si>
    <t xml:space="preserve">5_4_6_qber3_dynamic_rows_random_eve </t>
  </si>
  <si>
    <t xml:space="preserve">5_4_6_qber3_dynamic_matrix_random_eve </t>
  </si>
  <si>
    <t xml:space="preserve">5_4_6_qber5_hebbian </t>
  </si>
  <si>
    <t xml:space="preserve">5_4_6_qber5_dynamic_rows_hebbian </t>
  </si>
  <si>
    <t xml:space="preserve">5_4_6_qber5_dynamic_matrix_hebbian </t>
  </si>
  <si>
    <t xml:space="preserve">5_4_6_qber5_random_walk </t>
  </si>
  <si>
    <t xml:space="preserve">5_4_6_qber5_dynamic_rows_random_walk </t>
  </si>
  <si>
    <t xml:space="preserve">5_4_6_qber5_dynamic_matrix_random_walk </t>
  </si>
  <si>
    <t xml:space="preserve">5_4_6_qber5_dynamic_rows_random_eve </t>
  </si>
  <si>
    <t xml:space="preserve">5_4_6_qber5_dynamic_matrix_random_eve </t>
  </si>
  <si>
    <t xml:space="preserve">5_4_6_qber7_hebbian </t>
  </si>
  <si>
    <t xml:space="preserve">5_4_6_qber7_dynamic_rows_hebbian </t>
  </si>
  <si>
    <t xml:space="preserve">5_4_6_qber7_dynamic_matrix_hebbian </t>
  </si>
  <si>
    <t xml:space="preserve">5_4_6_qber7_random_walk </t>
  </si>
  <si>
    <t xml:space="preserve">5_4_6_qber7_dynamic_rows_random_walk </t>
  </si>
  <si>
    <t xml:space="preserve">5_4_6_qber7_dynamic_matrix_random_walk </t>
  </si>
  <si>
    <t xml:space="preserve">5_4_6_qber7_dynamic_rows_random_eve </t>
  </si>
  <si>
    <t xml:space="preserve">5_4_6_qber7_dynamic_matrix_random_eve </t>
  </si>
  <si>
    <t xml:space="preserve">7_4_2_qber3_hebbian </t>
  </si>
  <si>
    <t xml:space="preserve">7_4_2_qber3_dynamic_rows_hebbian </t>
  </si>
  <si>
    <t xml:space="preserve">7_4_2_qber3_dynamic_matrix_hebbian </t>
  </si>
  <si>
    <t xml:space="preserve">7_4_2_qber3_random_walk </t>
  </si>
  <si>
    <t xml:space="preserve">7_4_2_qber3_dynamic_rows_random_walk </t>
  </si>
  <si>
    <t xml:space="preserve">7_4_2_qber3_dynamic_matrix_random_walk </t>
  </si>
  <si>
    <t xml:space="preserve">7_4_2_qber3_dynamic_rows_random_eve </t>
  </si>
  <si>
    <t xml:space="preserve">7_4_2_qber3_dynamic_matrix_random_eve </t>
  </si>
  <si>
    <t xml:space="preserve">7_4_2_qber5_hebbian </t>
  </si>
  <si>
    <t xml:space="preserve">7_4_2_qber5_dynamic_rows_hebbian </t>
  </si>
  <si>
    <t xml:space="preserve">7_4_2_qber5_dynamic_matrix_hebbian </t>
  </si>
  <si>
    <t xml:space="preserve">7_4_2_qber5_random_walk </t>
  </si>
  <si>
    <t xml:space="preserve">7_4_2_qber5_dynamic_rows_random_walk </t>
  </si>
  <si>
    <t xml:space="preserve">7_4_2_qber5_dynamic_matrix_random_walk </t>
  </si>
  <si>
    <t xml:space="preserve">7_4_2_qber5_dynamic_rows_random_eve </t>
  </si>
  <si>
    <t xml:space="preserve">7_4_2_qber5_dynamic_matrix_random_eve </t>
  </si>
  <si>
    <t xml:space="preserve">7_4_2_qber7_hebbian </t>
  </si>
  <si>
    <t xml:space="preserve">7_4_2_qber7_dynamic_rows_hebbian </t>
  </si>
  <si>
    <t xml:space="preserve">7_4_2_qber7_dynamic_matrix_hebbian </t>
  </si>
  <si>
    <t xml:space="preserve">7_4_2_qber7_random_walk </t>
  </si>
  <si>
    <t xml:space="preserve">7_4_2_qber7_dynamic_rows_random_walk </t>
  </si>
  <si>
    <t xml:space="preserve">7_4_2_qber7_dynamic_matrix_random_walk </t>
  </si>
  <si>
    <t xml:space="preserve">7_4_2_qber7_dynamic_rows_random_eve </t>
  </si>
  <si>
    <t xml:space="preserve">7_4_2_qber7_dynamic_matrix_random_eve </t>
  </si>
  <si>
    <t xml:space="preserve">7_4_4_qber3_hebbian </t>
  </si>
  <si>
    <t xml:space="preserve">7_4_4_qber3_dynamic_rows_hebbian </t>
  </si>
  <si>
    <t xml:space="preserve">7_4_4_qber3_dynamic_matrix_hebbian </t>
  </si>
  <si>
    <t xml:space="preserve">7_4_4_qber3_random_walk </t>
  </si>
  <si>
    <t xml:space="preserve">7_4_4_qber3_dynamic_rows_random_walk </t>
  </si>
  <si>
    <t xml:space="preserve">7_4_4_qber3_dynamic_matrix_random_walk </t>
  </si>
  <si>
    <t xml:space="preserve">7_4_4_qber3_dynamic_rows_random_eve </t>
  </si>
  <si>
    <t xml:space="preserve">7_4_4_qber3_dynamic_matrix_random_eve </t>
  </si>
  <si>
    <t xml:space="preserve">7_4_4_qber5_hebbian </t>
  </si>
  <si>
    <t xml:space="preserve">7_4_4_qber5_dynamic_rows_hebbian </t>
  </si>
  <si>
    <t xml:space="preserve">7_4_4_qber5_dynamic_matrix_hebbian </t>
  </si>
  <si>
    <t xml:space="preserve">7_4_4_qber5_random_walk </t>
  </si>
  <si>
    <t xml:space="preserve">7_4_4_qber5_dynamic_rows_random_walk </t>
  </si>
  <si>
    <t xml:space="preserve">7_4_4_qber5_dynamic_matrix_random_walk </t>
  </si>
  <si>
    <t xml:space="preserve">7_4_4_qber5_dynamic_rows_random_eve </t>
  </si>
  <si>
    <t xml:space="preserve">7_4_4_qber5_dynamic_matrix_random_eve </t>
  </si>
  <si>
    <t xml:space="preserve">7_4_4_qber7_hebbian </t>
  </si>
  <si>
    <t xml:space="preserve">7_4_4_qber7_dynamic_rows_hebbian </t>
  </si>
  <si>
    <t xml:space="preserve">7_4_4_qber7_dynamic_matrix_hebbian </t>
  </si>
  <si>
    <t xml:space="preserve">7_4_4_qber7_random_walk </t>
  </si>
  <si>
    <t xml:space="preserve">7_4_4_qber7_dynamic_rows_random_walk </t>
  </si>
  <si>
    <t xml:space="preserve">7_4_4_qber7_dynamic_matrix_random_walk </t>
  </si>
  <si>
    <t xml:space="preserve">7_4_4_qber7_dynamic_rows_random_eve </t>
  </si>
  <si>
    <t xml:space="preserve">7_4_4_qber7_dynamic_matrix_random_eve </t>
  </si>
  <si>
    <t xml:space="preserve">7_4_6_qber3_hebbian </t>
  </si>
  <si>
    <t xml:space="preserve">7_4_6_qber3_dynamic_rows_hebbian </t>
  </si>
  <si>
    <t xml:space="preserve">7_4_6_qber3_dynamic_matrix_hebbian </t>
  </si>
  <si>
    <t xml:space="preserve">7_4_6_qber3_random_walk </t>
  </si>
  <si>
    <t xml:space="preserve">7_4_6_qber3_dynamic_rows_random_walk </t>
  </si>
  <si>
    <t xml:space="preserve">7_4_6_qber3_dynamic_matrix_random_walk </t>
  </si>
  <si>
    <t xml:space="preserve">7_4_6_qber3_dynamic_rows_random_eve </t>
  </si>
  <si>
    <t xml:space="preserve">7_4_6_qber3_dynamic_matrix_random_eve </t>
  </si>
  <si>
    <t xml:space="preserve">7_4_6_qber5_hebbian </t>
  </si>
  <si>
    <t xml:space="preserve">7_4_6_qber5_dynamic_rows_hebbian </t>
  </si>
  <si>
    <t xml:space="preserve">7_4_6_qber5_dynamic_matrix_hebbian </t>
  </si>
  <si>
    <t xml:space="preserve">7_4_6_qber5_random_walk </t>
  </si>
  <si>
    <t xml:space="preserve">7_4_6_qber5_dynamic_rows_random_walk </t>
  </si>
  <si>
    <t xml:space="preserve">7_4_6_qber5_dynamic_matrix_random_walk </t>
  </si>
  <si>
    <t xml:space="preserve">7_4_6_qber5_dynamic_rows_random_eve </t>
  </si>
  <si>
    <t xml:space="preserve">7_4_6_qber5_dynamic_matrix_random_eve </t>
  </si>
  <si>
    <t xml:space="preserve">7_4_6_qber7_hebbian </t>
  </si>
  <si>
    <t xml:space="preserve">7_4_6_qber7_dynamic_rows_hebbian </t>
  </si>
  <si>
    <t xml:space="preserve">7_4_6_qber7_dynamic_matrix_hebbian </t>
  </si>
  <si>
    <t xml:space="preserve">7_4_6_qber7_random_walk </t>
  </si>
  <si>
    <t xml:space="preserve">7_4_6_qber7_dynamic_rows_random_walk </t>
  </si>
  <si>
    <t xml:space="preserve">7_4_6_qber7_dynamic_matrix_random_walk </t>
  </si>
  <si>
    <t xml:space="preserve">7_4_6_qber7_dynamic_rows_random_eve </t>
  </si>
  <si>
    <t xml:space="preserve">7_4_6_qber7_dynamic_matrix_random_eve </t>
  </si>
  <si>
    <t xml:space="preserve">9_4_2_qber3_hebbian </t>
  </si>
  <si>
    <t xml:space="preserve">9_4_2_qber3_dynamic_rows_hebbian </t>
  </si>
  <si>
    <t xml:space="preserve">9_4_2_qber3_dynamic_matrix_hebbian </t>
  </si>
  <si>
    <t xml:space="preserve">9_4_2_qber3_random_walk </t>
  </si>
  <si>
    <t xml:space="preserve">9_4_2_qber3_dynamic_rows_random_walk </t>
  </si>
  <si>
    <t xml:space="preserve">9_4_2_qber3_dynamic_matrix_random_walk </t>
  </si>
  <si>
    <t xml:space="preserve">9_4_2_qber3_dynamic_rows_random_eve </t>
  </si>
  <si>
    <t xml:space="preserve">9_4_2_qber3_dynamic_matrix_random_eve </t>
  </si>
  <si>
    <t xml:space="preserve">9_4_2_qber5_hebbian </t>
  </si>
  <si>
    <t xml:space="preserve">9_4_2_qber5_dynamic_rows_hebbian </t>
  </si>
  <si>
    <t xml:space="preserve">9_4_2_qber5_dynamic_matrix_hebbian </t>
  </si>
  <si>
    <t xml:space="preserve">9_4_2_qber5_random_walk </t>
  </si>
  <si>
    <t xml:space="preserve">9_4_2_qber5_dynamic_rows_random_walk </t>
  </si>
  <si>
    <t xml:space="preserve">9_4_2_qber5_dynamic_matrix_random_walk </t>
  </si>
  <si>
    <t xml:space="preserve">9_4_2_qber5_dynamic_rows_random_eve </t>
  </si>
  <si>
    <t xml:space="preserve">9_4_2_qber5_dynamic_matrix_random_eve </t>
  </si>
  <si>
    <t xml:space="preserve">9_4_2_qber7_hebbian </t>
  </si>
  <si>
    <t xml:space="preserve">9_4_2_qber7_dynamic_rows_hebbian </t>
  </si>
  <si>
    <t xml:space="preserve">9_4_2_qber7_dynamic_matrix_hebbian </t>
  </si>
  <si>
    <t xml:space="preserve">9_4_2_qber7_random_walk </t>
  </si>
  <si>
    <t xml:space="preserve">9_4_2_qber7_dynamic_rows_random_walk </t>
  </si>
  <si>
    <t xml:space="preserve">9_4_2_qber7_dynamic_matrix_random_walk </t>
  </si>
  <si>
    <t xml:space="preserve">9_4_2_qber7_dynamic_rows_random_eve </t>
  </si>
  <si>
    <t xml:space="preserve">9_4_2_qber7_dynamic_matrix_random_eve </t>
  </si>
  <si>
    <t xml:space="preserve">9_4_4_qber3_hebbian </t>
  </si>
  <si>
    <t xml:space="preserve">9_4_4_qber3_dynamic_rows_hebbian </t>
  </si>
  <si>
    <t xml:space="preserve">9_4_4_qber3_dynamic_matrix_hebbian </t>
  </si>
  <si>
    <t xml:space="preserve">9_4_4_qber3_random_walk </t>
  </si>
  <si>
    <t xml:space="preserve">9_4_4_qber3_dynamic_rows_random_walk </t>
  </si>
  <si>
    <t xml:space="preserve">9_4_4_qber3_dynamic_matrix_random_walk </t>
  </si>
  <si>
    <t xml:space="preserve">9_4_4_qber3_dynamic_rows_random_eve </t>
  </si>
  <si>
    <t xml:space="preserve">9_4_4_qber3_dynamic_matrix_random_eve </t>
  </si>
  <si>
    <t xml:space="preserve">9_4_4_qber5_hebbian </t>
  </si>
  <si>
    <t xml:space="preserve">9_4_4_qber5_dynamic_rows_hebbian </t>
  </si>
  <si>
    <t xml:space="preserve">9_4_4_qber5_dynamic_matrix_hebbian </t>
  </si>
  <si>
    <t xml:space="preserve">9_4_4_qber5_random_walk </t>
  </si>
  <si>
    <t xml:space="preserve">9_4_4_qber5_dynamic_rows_random_walk </t>
  </si>
  <si>
    <t xml:space="preserve">9_4_4_qber5_dynamic_matrix_random_walk </t>
  </si>
  <si>
    <t xml:space="preserve">9_4_4_qber5_dynamic_rows_random_eve </t>
  </si>
  <si>
    <t xml:space="preserve">9_4_4_qber5_dynamic_matrix_random_eve </t>
  </si>
  <si>
    <t xml:space="preserve">9_4_4_qber7_hebbian </t>
  </si>
  <si>
    <t xml:space="preserve">9_4_4_qber7_dynamic_rows_hebbian </t>
  </si>
  <si>
    <t xml:space="preserve">9_4_4_qber7_dynamic_matrix_hebbian </t>
  </si>
  <si>
    <t xml:space="preserve">9_4_4_qber7_random_walk </t>
  </si>
  <si>
    <t xml:space="preserve">9_4_4_qber7_dynamic_rows_random_walk </t>
  </si>
  <si>
    <t xml:space="preserve">9_4_4_qber7_dynamic_matrix_random_walk </t>
  </si>
  <si>
    <t xml:space="preserve">9_4_4_qber7_dynamic_rows_random_eve </t>
  </si>
  <si>
    <t xml:space="preserve">9_4_4_qber7_dynamic_matrix_random_eve </t>
  </si>
  <si>
    <t xml:space="preserve">9_4_6_qber3_hebbian </t>
  </si>
  <si>
    <t xml:space="preserve">9_4_6_qber3_dynamic_rows_hebbian </t>
  </si>
  <si>
    <t xml:space="preserve">9_4_6_qber3_dynamic_matrix_hebbian </t>
  </si>
  <si>
    <t xml:space="preserve">9_4_6_qber3_random_walk </t>
  </si>
  <si>
    <t xml:space="preserve">9_4_6_qber3_dynamic_rows_random_walk </t>
  </si>
  <si>
    <t xml:space="preserve">9_4_6_qber3_dynamic_matrix_random_walk </t>
  </si>
  <si>
    <t xml:space="preserve">9_4_6_qber3_dynamic_rows_random_eve </t>
  </si>
  <si>
    <t xml:space="preserve">9_4_6_qber3_dynamic_matrix_random_eve </t>
  </si>
  <si>
    <t xml:space="preserve">9_4_6_qber5_hebbian </t>
  </si>
  <si>
    <t xml:space="preserve">9_4_6_qber5_dynamic_rows_hebbian </t>
  </si>
  <si>
    <t xml:space="preserve">9_4_6_qber5_dynamic_matrix_hebbian </t>
  </si>
  <si>
    <t xml:space="preserve">9_4_6_qber5_random_walk </t>
  </si>
  <si>
    <t xml:space="preserve">9_4_6_qber5_dynamic_rows_random_walk </t>
  </si>
  <si>
    <t xml:space="preserve">9_4_6_qber5_dynamic_matrix_random_walk </t>
  </si>
  <si>
    <t xml:space="preserve">9_4_6_qber5_dynamic_rows_random_eve </t>
  </si>
  <si>
    <t xml:space="preserve">9_4_6_qber5_dynamic_matrix_random_eve </t>
  </si>
  <si>
    <t xml:space="preserve">9_4_6_qber7_hebbian </t>
  </si>
  <si>
    <t xml:space="preserve">9_4_6_qber7_dynamic_rows_hebbian </t>
  </si>
  <si>
    <t xml:space="preserve">9_4_6_qber7_dynamic_matrix_hebbian </t>
  </si>
  <si>
    <t xml:space="preserve">9_4_6_qber7_random_walk </t>
  </si>
  <si>
    <t xml:space="preserve">9_4_6_qber7_dynamic_rows_random_walk </t>
  </si>
  <si>
    <t xml:space="preserve">9_4_6_qber7_dynamic_matrix_random_walk </t>
  </si>
  <si>
    <t xml:space="preserve">9_4_6_qber7_dynamic_rows_random_eve </t>
  </si>
  <si>
    <t xml:space="preserve">9_4_6_qber7_dynamic_matrix_random_eve </t>
  </si>
  <si>
    <t xml:space="preserve">11_4_2_qber3_hebbian </t>
  </si>
  <si>
    <t xml:space="preserve">11_4_2_qber3_dynamic_rows_hebbian </t>
  </si>
  <si>
    <t xml:space="preserve">11_4_2_qber3_dynamic_matrix_hebbian </t>
  </si>
  <si>
    <t xml:space="preserve">11_4_2_qber3_random_walk </t>
  </si>
  <si>
    <t xml:space="preserve">11_4_2_qber3_dynamic_rows_random_walk </t>
  </si>
  <si>
    <t xml:space="preserve">11_4_2_qber3_dynamic_matrix_random_walk </t>
  </si>
  <si>
    <t xml:space="preserve">11_4_2_qber3_dynamic_rows_random_eve </t>
  </si>
  <si>
    <t xml:space="preserve">11_4_2_qber3_dynamic_matrix_random_eve </t>
  </si>
  <si>
    <t xml:space="preserve">11_4_2_qber5_hebbian </t>
  </si>
  <si>
    <t xml:space="preserve">11_4_2_qber5_dynamic_rows_hebbian </t>
  </si>
  <si>
    <t xml:space="preserve">11_4_2_qber5_dynamic_matrix_hebbian </t>
  </si>
  <si>
    <t xml:space="preserve">11_4_2_qber5_random_walk </t>
  </si>
  <si>
    <t xml:space="preserve">11_4_2_qber5_dynamic_rows_random_walk </t>
  </si>
  <si>
    <t xml:space="preserve">11_4_2_qber5_dynamic_matrix_random_walk </t>
  </si>
  <si>
    <t xml:space="preserve">11_4_2_qber5_dynamic_rows_random_eve </t>
  </si>
  <si>
    <t xml:space="preserve">11_4_2_qber5_dynamic_matrix_random_eve </t>
  </si>
  <si>
    <t xml:space="preserve">11_4_2_qber7_hebbian </t>
  </si>
  <si>
    <t xml:space="preserve">11_4_2_qber7_dynamic_rows_hebbian </t>
  </si>
  <si>
    <t xml:space="preserve">11_4_2_qber7_dynamic_matrix_hebbian </t>
  </si>
  <si>
    <t xml:space="preserve">11_4_2_qber7_random_walk </t>
  </si>
  <si>
    <t xml:space="preserve">11_4_2_qber7_dynamic_rows_random_walk </t>
  </si>
  <si>
    <t xml:space="preserve">11_4_2_qber7_dynamic_matrix_random_walk </t>
  </si>
  <si>
    <t xml:space="preserve">11_4_2_qber7_dynamic_rows_random_eve </t>
  </si>
  <si>
    <t xml:space="preserve">11_4_2_qber7_dynamic_matrix_random_eve </t>
  </si>
  <si>
    <t xml:space="preserve">11_4_4_qber3_hebbian </t>
  </si>
  <si>
    <t xml:space="preserve">11_4_4_qber3_dynamic_rows_hebbian </t>
  </si>
  <si>
    <t xml:space="preserve">11_4_4_qber3_dynamic_matrix_hebbian </t>
  </si>
  <si>
    <t xml:space="preserve">11_4_4_qber3_random_walk </t>
  </si>
  <si>
    <t xml:space="preserve">11_4_4_qber3_dynamic_rows_random_walk </t>
  </si>
  <si>
    <t xml:space="preserve">11_4_4_qber3_dynamic_matrix_random_walk </t>
  </si>
  <si>
    <t xml:space="preserve">11_4_4_qber3_dynamic_rows_random_eve </t>
  </si>
  <si>
    <t xml:space="preserve">11_4_4_qber3_dynamic_matrix_random_eve </t>
  </si>
  <si>
    <t xml:space="preserve">11_4_4_qber5_hebbian </t>
  </si>
  <si>
    <t xml:space="preserve">11_4_4_qber5_dynamic_rows_hebbian </t>
  </si>
  <si>
    <t xml:space="preserve">11_4_4_qber5_dynamic_matrix_hebbian </t>
  </si>
  <si>
    <t xml:space="preserve">11_4_4_qber5_random_walk </t>
  </si>
  <si>
    <t xml:space="preserve">11_4_4_qber5_dynamic_rows_random_walk </t>
  </si>
  <si>
    <t xml:space="preserve">11_4_4_qber5_dynamic_matrix_random_walk </t>
  </si>
  <si>
    <t xml:space="preserve">11_4_4_qber5_dynamic_rows_random_eve </t>
  </si>
  <si>
    <t xml:space="preserve">11_4_4_qber5_dynamic_matrix_random_eve </t>
  </si>
  <si>
    <t xml:space="preserve">11_4_4_qber7_hebbian </t>
  </si>
  <si>
    <t xml:space="preserve">11_4_4_qber7_dynamic_rows_hebbian </t>
  </si>
  <si>
    <t xml:space="preserve">11_4_4_qber7_dynamic_matrix_hebbian </t>
  </si>
  <si>
    <t xml:space="preserve">11_4_4_qber7_random_walk </t>
  </si>
  <si>
    <t xml:space="preserve">11_4_4_qber7_dynamic_rows_random_walk </t>
  </si>
  <si>
    <t xml:space="preserve">11_4_4_qber7_dynamic_matrix_random_walk </t>
  </si>
  <si>
    <t xml:space="preserve">11_4_4_qber7_dynamic_rows_random_eve </t>
  </si>
  <si>
    <t xml:space="preserve">11_4_4_qber7_dynamic_matrix_random_eve </t>
  </si>
  <si>
    <t xml:space="preserve">11_4_6_qber3_hebbian </t>
  </si>
  <si>
    <t xml:space="preserve">11_4_6_qber3_dynamic_rows_hebbian </t>
  </si>
  <si>
    <t xml:space="preserve">11_4_6_qber3_dynamic_matrix_hebbian </t>
  </si>
  <si>
    <t xml:space="preserve">11_4_6_qber3_random_walk </t>
  </si>
  <si>
    <t xml:space="preserve">11_4_6_qber3_dynamic_rows_random_walk </t>
  </si>
  <si>
    <t xml:space="preserve">11_4_6_qber3_dynamic_matrix_random_walk </t>
  </si>
  <si>
    <t xml:space="preserve">11_4_6_qber3_dynamic_rows_random_eve </t>
  </si>
  <si>
    <t xml:space="preserve">11_4_6_qber3_dynamic_matrix_random_eve </t>
  </si>
  <si>
    <t xml:space="preserve">11_4_6_qber5_hebbian </t>
  </si>
  <si>
    <t xml:space="preserve">11_4_6_qber5_dynamic_rows_hebbian </t>
  </si>
  <si>
    <t xml:space="preserve">11_4_6_qber5_dynamic_matrix_hebbian </t>
  </si>
  <si>
    <t xml:space="preserve">11_4_6_qber5_random_walk </t>
  </si>
  <si>
    <t xml:space="preserve">11_4_6_qber5_dynamic_rows_random_walk </t>
  </si>
  <si>
    <t xml:space="preserve">11_4_6_qber5_dynamic_matrix_random_walk </t>
  </si>
  <si>
    <t xml:space="preserve">11_4_6_qber5_dynamic_rows_random_eve </t>
  </si>
  <si>
    <t xml:space="preserve">11_4_6_qber5_dynamic_matrix_random_eve </t>
  </si>
  <si>
    <t xml:space="preserve">11_4_6_qber7_hebbian </t>
  </si>
  <si>
    <t xml:space="preserve">11_4_6_qber7_dynamic_rows_hebbian </t>
  </si>
  <si>
    <t xml:space="preserve">11_4_6_qber7_dynamic_matrix_hebbian </t>
  </si>
  <si>
    <t xml:space="preserve">11_4_6_qber7_random_walk </t>
  </si>
  <si>
    <t xml:space="preserve">11_4_6_qber7_dynamic_rows_random_walk </t>
  </si>
  <si>
    <t xml:space="preserve">11_4_6_qber7_dynamic_matrix_random_walk </t>
  </si>
  <si>
    <t xml:space="preserve">11_4_6_qber7_dynamic_rows_random_eve </t>
  </si>
  <si>
    <t xml:space="preserve">11_4_6_qber7_dynamic_matrix_random_eve </t>
  </si>
  <si>
    <t xml:space="preserve">5_5_2_qber3_hebbian </t>
  </si>
  <si>
    <t xml:space="preserve">5_5_2_qber3_dynamic_rows_hebbian </t>
  </si>
  <si>
    <t xml:space="preserve">5_5_2_qber3_dynamic_matrix_hebbian </t>
  </si>
  <si>
    <t xml:space="preserve">5_5_2_qber3_random_walk </t>
  </si>
  <si>
    <t xml:space="preserve">5_5_2_qber3_dynamic_rows_random_walk </t>
  </si>
  <si>
    <t xml:space="preserve">5_5_2_qber3_dynamic_matrix_random_walk </t>
  </si>
  <si>
    <t xml:space="preserve">5_5_2_qber3_dynamic_rows_random_eve </t>
  </si>
  <si>
    <t xml:space="preserve">5_5_2_qber3_dynamic_matrix_random_eve </t>
  </si>
  <si>
    <t xml:space="preserve">5_5_2_qber5_hebbian </t>
  </si>
  <si>
    <t xml:space="preserve">5_5_2_qber5_dynamic_rows_hebbian </t>
  </si>
  <si>
    <t xml:space="preserve">5_5_2_qber5_dynamic_matrix_hebbian </t>
  </si>
  <si>
    <t xml:space="preserve">5_5_2_qber5_random_walk </t>
  </si>
  <si>
    <t xml:space="preserve">5_5_2_qber5_dynamic_rows_random_walk </t>
  </si>
  <si>
    <t xml:space="preserve">5_5_2_qber5_dynamic_matrix_random_walk </t>
  </si>
  <si>
    <t xml:space="preserve">5_5_2_qber5_dynamic_rows_random_eve </t>
  </si>
  <si>
    <t xml:space="preserve">5_5_2_qber5_dynamic_matrix_random_eve </t>
  </si>
  <si>
    <t xml:space="preserve">5_5_2_qber7_hebbian </t>
  </si>
  <si>
    <t xml:space="preserve">5_5_2_qber7_dynamic_rows_hebbian </t>
  </si>
  <si>
    <t xml:space="preserve">5_5_2_qber7_dynamic_matrix_hebbian </t>
  </si>
  <si>
    <t xml:space="preserve">5_5_2_qber7_random_walk </t>
  </si>
  <si>
    <t xml:space="preserve">5_5_2_qber7_dynamic_rows_random_walk </t>
  </si>
  <si>
    <t xml:space="preserve">5_5_2_qber7_dynamic_matrix_random_walk </t>
  </si>
  <si>
    <t xml:space="preserve">5_5_2_qber7_dynamic_rows_random_eve </t>
  </si>
  <si>
    <t xml:space="preserve">5_5_2_qber7_dynamic_matrix_random_eve </t>
  </si>
  <si>
    <t xml:space="preserve">5_5_4_qber3_hebbian </t>
  </si>
  <si>
    <t xml:space="preserve">5_5_4_qber3_dynamic_rows_hebbian </t>
  </si>
  <si>
    <t xml:space="preserve">5_5_4_qber3_dynamic_matrix_hebbian </t>
  </si>
  <si>
    <t xml:space="preserve">5_5_4_qber3_random_walk </t>
  </si>
  <si>
    <t xml:space="preserve">5_5_4_qber3_dynamic_rows_random_walk </t>
  </si>
  <si>
    <t xml:space="preserve">5_5_4_qber3_dynamic_matrix_random_walk </t>
  </si>
  <si>
    <t xml:space="preserve">5_5_4_qber3_dynamic_rows_random_eve </t>
  </si>
  <si>
    <t xml:space="preserve">5_5_4_qber3_dynamic_matrix_random_eve </t>
  </si>
  <si>
    <t xml:space="preserve">5_5_4_qber5_hebbian </t>
  </si>
  <si>
    <t xml:space="preserve">5_5_4_qber5_dynamic_rows_hebbian </t>
  </si>
  <si>
    <t xml:space="preserve">5_5_4_qber5_dynamic_matrix_hebbian </t>
  </si>
  <si>
    <t xml:space="preserve">5_5_4_qber5_random_walk </t>
  </si>
  <si>
    <t xml:space="preserve">5_5_4_qber5_dynamic_rows_random_walk </t>
  </si>
  <si>
    <t xml:space="preserve">5_5_4_qber5_dynamic_matrix_random_walk </t>
  </si>
  <si>
    <t xml:space="preserve">5_5_4_qber5_dynamic_rows_random_eve </t>
  </si>
  <si>
    <t xml:space="preserve">5_5_4_qber5_dynamic_matrix_random_eve </t>
  </si>
  <si>
    <t xml:space="preserve">5_5_4_qber7_hebbian </t>
  </si>
  <si>
    <t xml:space="preserve">5_5_4_qber7_dynamic_rows_hebbian </t>
  </si>
  <si>
    <t xml:space="preserve">5_5_4_qber7_dynamic_matrix_hebbian </t>
  </si>
  <si>
    <t xml:space="preserve">5_5_4_qber7_random_walk </t>
  </si>
  <si>
    <t xml:space="preserve">5_5_4_qber7_dynamic_rows_random_walk </t>
  </si>
  <si>
    <t xml:space="preserve">5_5_4_qber7_dynamic_matrix_random_walk </t>
  </si>
  <si>
    <t xml:space="preserve">5_5_4_qber7_dynamic_rows_random_eve </t>
  </si>
  <si>
    <t xml:space="preserve">5_5_4_qber7_dynamic_matrix_random_eve </t>
  </si>
  <si>
    <t xml:space="preserve">5_5_6_qber3_hebbian </t>
  </si>
  <si>
    <t xml:space="preserve">5_5_6_qber3_dynamic_rows_hebbian </t>
  </si>
  <si>
    <t xml:space="preserve">5_5_6_qber3_dynamic_matrix_hebbian </t>
  </si>
  <si>
    <t xml:space="preserve">5_5_6_qber3_random_walk </t>
  </si>
  <si>
    <t xml:space="preserve">5_5_6_qber3_dynamic_rows_random_walk </t>
  </si>
  <si>
    <t xml:space="preserve">5_5_6_qber3_dynamic_matrix_random_walk </t>
  </si>
  <si>
    <t xml:space="preserve">5_5_6_qber3_dynamic_rows_random_eve </t>
  </si>
  <si>
    <t xml:space="preserve">5_5_6_qber3_dynamic_matrix_random_eve </t>
  </si>
  <si>
    <t xml:space="preserve">5_5_6_qber5_hebbian </t>
  </si>
  <si>
    <t xml:space="preserve">5_5_6_qber5_dynamic_rows_hebbian </t>
  </si>
  <si>
    <t xml:space="preserve">5_5_6_qber5_dynamic_matrix_hebbian </t>
  </si>
  <si>
    <t xml:space="preserve">5_5_6_qber5_random_walk </t>
  </si>
  <si>
    <t xml:space="preserve">5_5_6_qber5_dynamic_rows_random_walk </t>
  </si>
  <si>
    <t xml:space="preserve">5_5_6_qber5_dynamic_matrix_random_walk </t>
  </si>
  <si>
    <t xml:space="preserve">5_5_6_qber5_dynamic_rows_random_eve </t>
  </si>
  <si>
    <t xml:space="preserve">5_5_6_qber5_dynamic_matrix_random_eve </t>
  </si>
  <si>
    <t xml:space="preserve">5_5_6_qber7_hebbian </t>
  </si>
  <si>
    <t xml:space="preserve">5_5_6_qber7_dynamic_rows_hebbian </t>
  </si>
  <si>
    <t xml:space="preserve">5_5_6_qber7_dynamic_matrix_hebbian </t>
  </si>
  <si>
    <t xml:space="preserve">5_5_6_qber7_random_walk </t>
  </si>
  <si>
    <t xml:space="preserve">5_5_6_qber7_dynamic_rows_random_walk </t>
  </si>
  <si>
    <t xml:space="preserve">5_5_6_qber7_dynamic_matrix_random_walk </t>
  </si>
  <si>
    <t xml:space="preserve">5_5_6_qber7_dynamic_rows_random_eve </t>
  </si>
  <si>
    <t xml:space="preserve">5_5_6_qber7_dynamic_matrix_random_eve </t>
  </si>
  <si>
    <t xml:space="preserve">5_13_2_qber3_hebbian </t>
  </si>
  <si>
    <t xml:space="preserve">5_13_2_qber3_dynamic_rows_hebbian </t>
  </si>
  <si>
    <t xml:space="preserve">5_13_2_qber3_dynamic_matrix_hebbian </t>
  </si>
  <si>
    <t xml:space="preserve">5_13_2_qber3_random_walk </t>
  </si>
  <si>
    <t xml:space="preserve">5_13_2_qber3_dynamic_rows_random_walk </t>
  </si>
  <si>
    <t xml:space="preserve">5_13_2_qber3_dynamic_matrix_random_walk </t>
  </si>
  <si>
    <t xml:space="preserve">5_13_2_qber3_dynamic_rows_random_eve </t>
  </si>
  <si>
    <t xml:space="preserve">5_13_2_qber3_dynamic_matrix_random_eve </t>
  </si>
  <si>
    <t xml:space="preserve">5_13_2_qber5_hebbian </t>
  </si>
  <si>
    <t xml:space="preserve">5_13_2_qber5_dynamic_rows_hebbian </t>
  </si>
  <si>
    <t xml:space="preserve">5_13_2_qber5_dynamic_matrix_hebbian </t>
  </si>
  <si>
    <t xml:space="preserve">5_13_2_qber5_random_walk </t>
  </si>
  <si>
    <t xml:space="preserve">5_13_2_qber5_dynamic_rows_random_walk </t>
  </si>
  <si>
    <t xml:space="preserve">5_13_2_qber5_dynamic_matrix_random_walk </t>
  </si>
  <si>
    <t xml:space="preserve">5_13_2_qber5_dynamic_rows_random_eve </t>
  </si>
  <si>
    <t xml:space="preserve">5_13_2_qber5_dynamic_matrix_random_eve </t>
  </si>
  <si>
    <t xml:space="preserve">5_13_2_qber7_hebbian </t>
  </si>
  <si>
    <t xml:space="preserve">5_13_2_qber7_dynamic_rows_hebbian </t>
  </si>
  <si>
    <t xml:space="preserve">5_13_2_qber7_dynamic_matrix_hebbian </t>
  </si>
  <si>
    <t xml:space="preserve">5_13_2_qber7_random_walk </t>
  </si>
  <si>
    <t xml:space="preserve">5_13_2_qber7_dynamic_rows_random_walk </t>
  </si>
  <si>
    <t xml:space="preserve">5_13_2_qber7_dynamic_matrix_random_walk </t>
  </si>
  <si>
    <t xml:space="preserve">5_13_2_qber7_dynamic_rows_random_eve </t>
  </si>
  <si>
    <t xml:space="preserve">5_13_2_qber7_dynamic_matrix_random_eve </t>
  </si>
  <si>
    <t xml:space="preserve">5_13_4_qber3_hebbian </t>
  </si>
  <si>
    <t xml:space="preserve">5_13_4_qber3_dynamic_rows_hebbian </t>
  </si>
  <si>
    <t xml:space="preserve">5_13_4_qber3_dynamic_matrix_hebbian </t>
  </si>
  <si>
    <t xml:space="preserve">5_13_4_qber3_random_walk </t>
  </si>
  <si>
    <t xml:space="preserve">5_13_4_qber3_dynamic_rows_random_walk </t>
  </si>
  <si>
    <t xml:space="preserve">5_13_4_qber3_dynamic_matrix_random_walk </t>
  </si>
  <si>
    <t xml:space="preserve">5_13_4_qber3_dynamic_rows_random_eve </t>
  </si>
  <si>
    <t xml:space="preserve">5_13_4_qber3_dynamic_matrix_random_eve </t>
  </si>
  <si>
    <t xml:space="preserve">5_13_4_qber5_hebbian </t>
  </si>
  <si>
    <t xml:space="preserve">5_13_4_qber5_dynamic_rows_hebbian </t>
  </si>
  <si>
    <t xml:space="preserve">5_13_4_qber5_dynamic_matrix_hebbian </t>
  </si>
  <si>
    <t xml:space="preserve">5_13_4_qber5_random_walk </t>
  </si>
  <si>
    <t xml:space="preserve">5_13_4_qber5_dynamic_rows_random_walk </t>
  </si>
  <si>
    <t xml:space="preserve">5_13_4_qber5_dynamic_matrix_random_walk </t>
  </si>
  <si>
    <t xml:space="preserve">5_13_4_qber5_dynamic_rows_random_eve </t>
  </si>
  <si>
    <t xml:space="preserve">5_13_4_qber5_dynamic_matrix_random_eve </t>
  </si>
  <si>
    <t xml:space="preserve">5_13_4_qber7_hebbian </t>
  </si>
  <si>
    <t xml:space="preserve">5_13_4_qber7_dynamic_rows_hebbian </t>
  </si>
  <si>
    <t xml:space="preserve">5_13_4_qber7_dynamic_matrix_hebbian </t>
  </si>
  <si>
    <t xml:space="preserve">5_13_4_qber7_random_walk </t>
  </si>
  <si>
    <t xml:space="preserve">5_13_4_qber7_dynamic_rows_random_walk </t>
  </si>
  <si>
    <t xml:space="preserve">5_13_4_qber7_dynamic_matrix_random_walk </t>
  </si>
  <si>
    <t xml:space="preserve">5_13_4_qber7_dynamic_rows_random_eve </t>
  </si>
  <si>
    <t xml:space="preserve">5_13_4_qber7_dynamic_matrix_random_eve </t>
  </si>
  <si>
    <t xml:space="preserve">5_13_6_qber3_hebbian </t>
  </si>
  <si>
    <t xml:space="preserve">5_13_6_qber3_dynamic_rows_hebbian </t>
  </si>
  <si>
    <t xml:space="preserve">5_13_6_qber3_dynamic_matrix_hebbian </t>
  </si>
  <si>
    <t xml:space="preserve">5_13_6_qber3_random_walk </t>
  </si>
  <si>
    <t xml:space="preserve">5_13_6_qber3_dynamic_rows_random_walk </t>
  </si>
  <si>
    <t xml:space="preserve">5_13_6_qber3_dynamic_matrix_random_walk </t>
  </si>
  <si>
    <t xml:space="preserve">5_13_6_qber3_dynamic_rows_random_eve </t>
  </si>
  <si>
    <t xml:space="preserve">5_13_6_qber3_dynamic_matrix_random_eve </t>
  </si>
  <si>
    <t xml:space="preserve">5_13_6_qber5_hebbian </t>
  </si>
  <si>
    <t xml:space="preserve">5_13_6_qber5_dynamic_rows_hebbian </t>
  </si>
  <si>
    <t xml:space="preserve">5_13_6_qber5_dynamic_matrix_hebbian </t>
  </si>
  <si>
    <t xml:space="preserve">5_13_6_qber5_random_walk </t>
  </si>
  <si>
    <t xml:space="preserve">5_13_6_qber5_dynamic_rows_random_walk </t>
  </si>
  <si>
    <t xml:space="preserve">5_13_6_qber5_dynamic_matrix_random_walk </t>
  </si>
  <si>
    <t xml:space="preserve">5_13_6_qber5_dynamic_rows_random_eve </t>
  </si>
  <si>
    <t xml:space="preserve">5_13_6_qber5_dynamic_matrix_random_eve </t>
  </si>
  <si>
    <t xml:space="preserve">5_13_6_qber7_hebbian </t>
  </si>
  <si>
    <t xml:space="preserve">5_13_6_qber7_dynamic_rows_hebbian </t>
  </si>
  <si>
    <t xml:space="preserve">5_13_6_qber7_dynamic_matrix_hebbian </t>
  </si>
  <si>
    <t xml:space="preserve">5_13_6_qber7_random_walk </t>
  </si>
  <si>
    <t xml:space="preserve">5_13_6_qber7_dynamic_rows_random_walk </t>
  </si>
  <si>
    <t xml:space="preserve">5_13_6_qber7_dynamic_matrix_random_walk </t>
  </si>
  <si>
    <t xml:space="preserve">5_13_6_qber7_dynamic_rows_random_eve </t>
  </si>
  <si>
    <t xml:space="preserve">5_13_6_qber7_dynamic_matrix_random_eve </t>
  </si>
  <si>
    <t xml:space="preserve">5_34_2_qber3_hebbian </t>
  </si>
  <si>
    <t xml:space="preserve">5_34_2_qber3_dynamic_rows_hebbian </t>
  </si>
  <si>
    <t xml:space="preserve">5_34_2_qber3_dynamic_matrix_hebbian </t>
  </si>
  <si>
    <t xml:space="preserve">5_34_2_qber3_random_walk </t>
  </si>
  <si>
    <t xml:space="preserve">5_34_2_qber3_dynamic_rows_random_walk </t>
  </si>
  <si>
    <t xml:space="preserve">5_34_2_qber3_dynamic_matrix_random_walk </t>
  </si>
  <si>
    <t xml:space="preserve">5_34_2_qber3_dynamic_rows_random_eve </t>
  </si>
  <si>
    <t xml:space="preserve">5_34_2_qber3_dynamic_matrix_random_eve </t>
  </si>
  <si>
    <t xml:space="preserve">5_34_2_qber5_hebbian </t>
  </si>
  <si>
    <t xml:space="preserve">5_34_2_qber5_dynamic_rows_hebbian </t>
  </si>
  <si>
    <t xml:space="preserve">5_34_2_qber5_dynamic_matrix_hebbian </t>
  </si>
  <si>
    <t xml:space="preserve">5_34_2_qber5_random_walk </t>
  </si>
  <si>
    <t xml:space="preserve">5_34_2_qber5_dynamic_rows_random_walk </t>
  </si>
  <si>
    <t xml:space="preserve">5_34_2_qber5_dynamic_matrix_random_walk </t>
  </si>
  <si>
    <t xml:space="preserve">5_34_2_qber5_dynamic_rows_random_eve </t>
  </si>
  <si>
    <t xml:space="preserve">5_34_2_qber5_dynamic_matrix_random_eve </t>
  </si>
  <si>
    <t xml:space="preserve">5_34_2_qber7_hebbian </t>
  </si>
  <si>
    <t xml:space="preserve">5_34_2_qber7_dynamic_rows_hebbian </t>
  </si>
  <si>
    <t xml:space="preserve">5_34_2_qber7_dynamic_matrix_hebbian </t>
  </si>
  <si>
    <t xml:space="preserve">5_34_2_qber7_random_walk </t>
  </si>
  <si>
    <t xml:space="preserve">5_34_2_qber7_dynamic_rows_random_walk </t>
  </si>
  <si>
    <t xml:space="preserve">5_34_2_qber7_dynamic_matrix_random_walk </t>
  </si>
  <si>
    <t xml:space="preserve">5_34_2_qber7_dynamic_rows_random_eve </t>
  </si>
  <si>
    <t xml:space="preserve">5_34_2_qber7_dynamic_matrix_random_eve </t>
  </si>
  <si>
    <t xml:space="preserve">5_34_4_qber3_hebbian </t>
  </si>
  <si>
    <t xml:space="preserve">5_34_4_qber3_dynamic_rows_hebbian </t>
  </si>
  <si>
    <t xml:space="preserve">5_34_4_qber3_dynamic_matrix_hebbian </t>
  </si>
  <si>
    <t xml:space="preserve">5_34_4_qber3_random_walk </t>
  </si>
  <si>
    <t xml:space="preserve">5_34_4_qber3_dynamic_rows_random_walk </t>
  </si>
  <si>
    <t xml:space="preserve">5_34_4_qber3_dynamic_matrix_random_walk </t>
  </si>
  <si>
    <t xml:space="preserve">5_34_4_qber3_dynamic_rows_random_eve </t>
  </si>
  <si>
    <t xml:space="preserve">5_34_4_qber3_dynamic_matrix_random_eve </t>
  </si>
  <si>
    <t xml:space="preserve">5_34_4_qber5_hebbian </t>
  </si>
  <si>
    <t xml:space="preserve">5_34_4_qber5_dynamic_rows_hebbian </t>
  </si>
  <si>
    <t xml:space="preserve">5_34_4_qber5_dynamic_matrix_hebbian </t>
  </si>
  <si>
    <t xml:space="preserve">5_34_4_qber5_random_walk </t>
  </si>
  <si>
    <t xml:space="preserve">5_34_4_qber5_dynamic_rows_random_walk </t>
  </si>
  <si>
    <t xml:space="preserve">5_34_4_qber5_dynamic_matrix_random_walk </t>
  </si>
  <si>
    <t xml:space="preserve">5_34_4_qber5_dynamic_rows_random_eve </t>
  </si>
  <si>
    <t xml:space="preserve">5_34_4_qber5_dynamic_matrix_random_eve </t>
  </si>
  <si>
    <t xml:space="preserve">5_34_4_qber7_hebbian </t>
  </si>
  <si>
    <t xml:space="preserve">5_34_4_qber7_dynamic_rows_hebbian </t>
  </si>
  <si>
    <t xml:space="preserve">5_34_4_qber7_dynamic_matrix_hebbian </t>
  </si>
  <si>
    <t xml:space="preserve">5_34_4_qber7_random_walk </t>
  </si>
  <si>
    <t xml:space="preserve">5_34_4_qber7_dynamic_rows_random_walk </t>
  </si>
  <si>
    <t xml:space="preserve">5_34_4_qber7_dynamic_matrix_random_walk </t>
  </si>
  <si>
    <t xml:space="preserve">5_34_4_qber7_dynamic_rows_random_eve </t>
  </si>
  <si>
    <t xml:space="preserve">5_34_4_qber7_dynamic_matrix_random_eve </t>
  </si>
  <si>
    <t xml:space="preserve">5_34_6_qber3_hebbian </t>
  </si>
  <si>
    <t xml:space="preserve">5_34_6_qber3_dynamic_rows_hebbian </t>
  </si>
  <si>
    <t xml:space="preserve">5_34_6_qber3_dynamic_matrix_hebbian </t>
  </si>
  <si>
    <t xml:space="preserve">5_34_6_qber3_random_walk </t>
  </si>
  <si>
    <t xml:space="preserve">5_34_6_qber3_dynamic_rows_random_walk </t>
  </si>
  <si>
    <t xml:space="preserve">5_34_6_qber3_dynamic_matrix_random_walk </t>
  </si>
  <si>
    <t xml:space="preserve">5_34_6_qber3_dynamic_rows_random_eve </t>
  </si>
  <si>
    <t xml:space="preserve">5_34_6_qber3_dynamic_matrix_random_eve </t>
  </si>
  <si>
    <t xml:space="preserve">5_34_6_qber5_hebbian </t>
  </si>
  <si>
    <t xml:space="preserve">5_34_6_qber5_dynamic_rows_hebbian </t>
  </si>
  <si>
    <t xml:space="preserve">5_34_6_qber5_dynamic_matrix_hebbian </t>
  </si>
  <si>
    <t xml:space="preserve">5_34_6_qber5_random_walk </t>
  </si>
  <si>
    <t xml:space="preserve">5_34_6_qber5_dynamic_rows_random_walk </t>
  </si>
  <si>
    <t xml:space="preserve">5_34_6_qber5_dynamic_matrix_random_walk </t>
  </si>
  <si>
    <t xml:space="preserve">5_34_6_qber5_dynamic_rows_random_eve </t>
  </si>
  <si>
    <t xml:space="preserve">5_34_6_qber5_dynamic_matrix_random_eve </t>
  </si>
  <si>
    <t xml:space="preserve">5_34_6_qber7_hebbian </t>
  </si>
  <si>
    <t xml:space="preserve">5_34_6_qber7_dynamic_rows_hebbian </t>
  </si>
  <si>
    <t xml:space="preserve">5_34_6_qber7_dynamic_matrix_hebbian </t>
  </si>
  <si>
    <t xml:space="preserve">5_34_6_qber7_random_walk </t>
  </si>
  <si>
    <t xml:space="preserve">5_34_6_qber7_dynamic_rows_random_walk </t>
  </si>
  <si>
    <t xml:space="preserve">5_34_6_qber7_dynamic_matrix_random_walk </t>
  </si>
  <si>
    <t xml:space="preserve">5_34_6_qber7_dynamic_rows_random_eve </t>
  </si>
  <si>
    <t xml:space="preserve">5_34_6_qber7_dynamic_matrix_random_eve </t>
  </si>
  <si>
    <t xml:space="preserve">5_89_2_qber3_hebbian </t>
  </si>
  <si>
    <t xml:space="preserve">5_89_2_qber3_dynamic_rows_hebbian </t>
  </si>
  <si>
    <t xml:space="preserve">5_89_2_qber3_dynamic_matrix_hebbian </t>
  </si>
  <si>
    <t xml:space="preserve">5_89_2_qber3_random_walk </t>
  </si>
  <si>
    <t xml:space="preserve">5_89_2_qber3_dynamic_rows_random_walk </t>
  </si>
  <si>
    <t xml:space="preserve">5_89_2_qber3_dynamic_matrix_random_walk </t>
  </si>
  <si>
    <t xml:space="preserve">5_89_2_qber3_dynamic_rows_random_eve </t>
  </si>
  <si>
    <t xml:space="preserve">5_89_2_qber3_dynamic_matrix_random_eve </t>
  </si>
  <si>
    <t xml:space="preserve">5_89_2_qber5_hebbian </t>
  </si>
  <si>
    <t xml:space="preserve">5_89_2_qber5_dynamic_rows_hebbian </t>
  </si>
  <si>
    <t xml:space="preserve">5_89_2_qber5_dynamic_matrix_hebbian </t>
  </si>
  <si>
    <t xml:space="preserve">5_89_2_qber5_random_walk </t>
  </si>
  <si>
    <t xml:space="preserve">5_89_2_qber5_dynamic_rows_random_walk </t>
  </si>
  <si>
    <t xml:space="preserve">5_89_2_qber5_dynamic_matrix_random_walk </t>
  </si>
  <si>
    <t xml:space="preserve">5_89_2_qber5_dynamic_rows_random_eve </t>
  </si>
  <si>
    <t xml:space="preserve">5_89_2_qber5_dynamic_matrix_random_eve </t>
  </si>
  <si>
    <t xml:space="preserve">5_89_2_qber7_hebbian </t>
  </si>
  <si>
    <t xml:space="preserve">5_89_2_qber7_dynamic_rows_hebbian </t>
  </si>
  <si>
    <t xml:space="preserve">5_89_2_qber7_dynamic_matrix_hebbian </t>
  </si>
  <si>
    <t xml:space="preserve">5_89_2_qber7_random_walk </t>
  </si>
  <si>
    <t xml:space="preserve">5_89_2_qber7_dynamic_rows_random_walk </t>
  </si>
  <si>
    <t xml:space="preserve">5_89_2_qber7_dynamic_matrix_random_walk </t>
  </si>
  <si>
    <t xml:space="preserve">5_89_2_qber7_dynamic_rows_random_eve </t>
  </si>
  <si>
    <t xml:space="preserve">5_89_2_qber7_dynamic_matrix_random_eve </t>
  </si>
  <si>
    <t xml:space="preserve">5_89_4_qber3_hebbian </t>
  </si>
  <si>
    <t xml:space="preserve">5_89_4_qber3_dynamic_rows_hebbian </t>
  </si>
  <si>
    <t xml:space="preserve">5_89_4_qber3_dynamic_matrix_hebbian </t>
  </si>
  <si>
    <t xml:space="preserve">5_89_4_qber3_random_walk </t>
  </si>
  <si>
    <t xml:space="preserve">5_89_4_qber3_dynamic_rows_random_walk </t>
  </si>
  <si>
    <t xml:space="preserve">5_89_4_qber3_dynamic_matrix_random_walk </t>
  </si>
  <si>
    <t xml:space="preserve">5_89_4_qber3_dynamic_rows_random_eve </t>
  </si>
  <si>
    <t xml:space="preserve">5_89_4_qber3_dynamic_matrix_random_eve </t>
  </si>
  <si>
    <t xml:space="preserve">5_89_4_qber5_hebbian </t>
  </si>
  <si>
    <t xml:space="preserve">5_89_4_qber5_dynamic_rows_hebbian </t>
  </si>
  <si>
    <t xml:space="preserve">5_89_4_qber5_dynamic_matrix_hebbian </t>
  </si>
  <si>
    <t xml:space="preserve">5_89_4_qber5_random_walk </t>
  </si>
  <si>
    <t xml:space="preserve">5_89_4_qber5_dynamic_rows_random_walk </t>
  </si>
  <si>
    <t xml:space="preserve">5_89_4_qber5_dynamic_matrix_random_walk </t>
  </si>
  <si>
    <t xml:space="preserve">5_89_4_qber5_dynamic_rows_random_eve </t>
  </si>
  <si>
    <t xml:space="preserve">5_89_4_qber5_dynamic_matrix_random_eve </t>
  </si>
  <si>
    <t xml:space="preserve">5_89_4_qber7_hebbian </t>
  </si>
  <si>
    <t xml:space="preserve">5_89_4_qber7_dynamic_rows_hebbian </t>
  </si>
  <si>
    <t xml:space="preserve">5_89_4_qber7_dynamic_matrix_hebbian </t>
  </si>
  <si>
    <t xml:space="preserve">5_89_4_qber7_random_walk </t>
  </si>
  <si>
    <t xml:space="preserve">5_89_4_qber7_dynamic_rows_random_walk </t>
  </si>
  <si>
    <t xml:space="preserve">5_89_4_qber7_dynamic_matrix_random_walk </t>
  </si>
  <si>
    <t xml:space="preserve">5_89_4_qber7_dynamic_rows_random_eve </t>
  </si>
  <si>
    <t xml:space="preserve">5_89_4_qber7_dynamic_matrix_random_eve </t>
  </si>
  <si>
    <t xml:space="preserve">5_89_6_qber3_hebbian </t>
  </si>
  <si>
    <t xml:space="preserve">5_89_6_qber3_dynamic_rows_hebbian </t>
  </si>
  <si>
    <t xml:space="preserve">5_89_6_qber3_dynamic_matrix_hebbian </t>
  </si>
  <si>
    <t xml:space="preserve">5_89_6_qber3_random_walk </t>
  </si>
  <si>
    <t xml:space="preserve">5_89_6_qber3_dynamic_rows_random_walk </t>
  </si>
  <si>
    <t xml:space="preserve">5_89_6_qber3_dynamic_matrix_random_walk </t>
  </si>
  <si>
    <t xml:space="preserve">5_89_6_qber3_dynamic_rows_random_eve </t>
  </si>
  <si>
    <t xml:space="preserve">5_89_6_qber3_dynamic_matrix_random_eve </t>
  </si>
  <si>
    <t xml:space="preserve">5_89_6_qber5_hebbian </t>
  </si>
  <si>
    <t xml:space="preserve">5_89_6_qber5_dynamic_rows_hebbian </t>
  </si>
  <si>
    <t xml:space="preserve">5_89_6_qber5_dynamic_matrix_hebbian </t>
  </si>
  <si>
    <t xml:space="preserve">5_89_6_qber5_random_walk </t>
  </si>
  <si>
    <t xml:space="preserve">5_89_6_qber5_dynamic_rows_random_walk </t>
  </si>
  <si>
    <t xml:space="preserve">5_89_6_qber5_dynamic_matrix_random_walk </t>
  </si>
  <si>
    <t xml:space="preserve">5_89_6_qber5_dynamic_rows_random_eve </t>
  </si>
  <si>
    <t xml:space="preserve">5_89_6_qber5_dynamic_matrix_random_eve </t>
  </si>
  <si>
    <t xml:space="preserve">5_89_6_qber7_hebbian </t>
  </si>
  <si>
    <t xml:space="preserve">5_89_6_qber7_dynamic_rows_hebbian </t>
  </si>
  <si>
    <t xml:space="preserve">5_89_6_qber7_dynamic_matrix_hebbian </t>
  </si>
  <si>
    <t xml:space="preserve">5_89_6_qber7_random_walk </t>
  </si>
  <si>
    <t xml:space="preserve">5_89_6_qber7_dynamic_rows_random_walk </t>
  </si>
  <si>
    <t xml:space="preserve">5_89_6_qber7_dynamic_matrix_random_walk </t>
  </si>
  <si>
    <t xml:space="preserve">5_89_6_qber7_dynamic_rows_random_eve </t>
  </si>
  <si>
    <t xml:space="preserve">5_89_6_qber7_dynamic_matrix_random_eve </t>
  </si>
  <si>
    <t>&lt;- +/- conf. Intervals</t>
  </si>
  <si>
    <t>dynamic_rows better than hebbian</t>
  </si>
  <si>
    <t>both better than hebbian</t>
  </si>
  <si>
    <t>both worse than hebbian</t>
  </si>
  <si>
    <t>both worse than randomwalk</t>
  </si>
  <si>
    <t>both better than randomwalk</t>
  </si>
  <si>
    <t>only dynamic_rows better than hebbian</t>
  </si>
  <si>
    <t>only dynamic_matrix better than  hebbian</t>
  </si>
  <si>
    <t>only dynamic_rows better than randomwalk</t>
  </si>
  <si>
    <t>only dynamic_matrix better than randomwalk</t>
  </si>
  <si>
    <t>attacker using hebbian</t>
  </si>
  <si>
    <t>attacker using randomwalk</t>
  </si>
  <si>
    <t>attacker using random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</si>
</sst>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13" xfId="0" applyBorder="1" applyAlignment="1">
      <alignment horizontal="center" wrapText="1"/>
    </xf>
  </cellXfs>
  <cellStyles count="2">
    <cellStyle name="Normalny" xfId="0" builtinId="0"/>
    <cellStyle name="Procentowy" xfId="1" builtinId="5"/>
  </cellStyles>
  <dxfs count="6"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openxmlformats.org/officeDocument/2006/relationships/customXml" Target="../customXml/item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BD57F8E-0BF4-4052-AFC8-3C2A0D8C4984}" autoFormatId="16" applyNumberFormats="0" applyBorderFormats="0" applyFontFormats="0" applyPatternFormats="0" applyAlignmentFormats="0" applyWidthHeightFormats="0">
  <queryTableRefresh nextId="6">
    <queryTableFields count="5">
      <queryTableField id="1" name="0" tableColumnId="1"/>
      <queryTableField id="2" name="updates mean " tableColumnId="2"/>
      <queryTableField id="3" name="updates conf 68 " tableColumnId="3"/>
      <queryTableField id="4" name="synch mean " tableColumnId="4"/>
      <queryTableField id="5" name="synch conf 68 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A25EB0D-297E-4953-933E-3E40B553D833}" autoFormatId="16" applyNumberFormats="0" applyBorderFormats="0" applyFontFormats="0" applyPatternFormats="0" applyAlignmentFormats="0" applyWidthHeightFormats="0">
  <queryTableRefresh nextId="6">
    <queryTableFields count="5">
      <queryTableField id="1" name="0" tableColumnId="1"/>
      <queryTableField id="2" name="updates mean " tableColumnId="2"/>
      <queryTableField id="3" name="updates conf 68 " tableColumnId="3"/>
      <queryTableField id="4" name="synch mean " tableColumnId="4"/>
      <queryTableField id="5" name="synch conf 68 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6B0D4E-5374-4754-B01A-3D90AFAEFDBC}" name="statsK" displayName="statsK" ref="A1:E289" tableType="queryTable" totalsRowShown="0">
  <autoFilter ref="A1:E289" xr:uid="{EC6B0D4E-5374-4754-B01A-3D90AFAEFDBC}"/>
  <tableColumns count="5">
    <tableColumn id="1" xr3:uid="{7C0F9AEB-574F-47AC-A065-1ED011245607}" uniqueName="1" name="0" queryTableFieldId="1" dataDxfId="1"/>
    <tableColumn id="2" xr3:uid="{B444EFDE-0E05-461C-B358-0E8E32EAE65A}" uniqueName="2" name="updates mean " queryTableFieldId="2"/>
    <tableColumn id="3" xr3:uid="{5F55A5CD-DC22-4AF2-B21E-E3F9623A65FD}" uniqueName="3" name="updates conf 68 " queryTableFieldId="3"/>
    <tableColumn id="4" xr3:uid="{8C960294-AFC9-47D5-A188-D5803BEA6F0F}" uniqueName="4" name="synch mean " queryTableFieldId="4"/>
    <tableColumn id="5" xr3:uid="{84D9E664-B252-49E4-99D8-7390EDDE30D5}" uniqueName="5" name="synch conf 68 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6AC558-E509-46B9-9EFA-B79BC38FB7FD}" name="statsN" displayName="statsN" ref="A1:E289" tableType="queryTable" totalsRowShown="0">
  <autoFilter ref="A1:E289" xr:uid="{356AC558-E509-46B9-9EFA-B79BC38FB7FD}"/>
  <tableColumns count="5">
    <tableColumn id="1" xr3:uid="{228158DE-935A-47A6-8EAE-F1F981849832}" uniqueName="1" name="0" queryTableFieldId="1" dataDxfId="0"/>
    <tableColumn id="2" xr3:uid="{4EDDAE14-80D6-4078-A420-F5D8F16E8EF3}" uniqueName="2" name="updates mean " queryTableFieldId="2"/>
    <tableColumn id="3" xr3:uid="{FDDA7196-5EE2-44A0-804C-916EF254F2A7}" uniqueName="3" name="updates conf 68 " queryTableFieldId="3"/>
    <tableColumn id="4" xr3:uid="{A4DD68EF-666E-4103-B8D3-061B644CE059}" uniqueName="4" name="synch mean " queryTableFieldId="4"/>
    <tableColumn id="5" xr3:uid="{0121928F-DF91-4DBF-BCAE-DCC1BCDB4C04}" uniqueName="5" name="synch conf 68 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7549-CDCA-4F8A-BD2A-40DFD7C06955}">
  <dimension ref="A1:E289"/>
  <sheetViews>
    <sheetView workbookViewId="0">
      <selection activeCell="B24" sqref="B24"/>
    </sheetView>
  </sheetViews>
  <sheetFormatPr defaultRowHeight="15" x14ac:dyDescent="0.25"/>
  <cols>
    <col min="1" max="1" width="41.7109375" bestFit="1" customWidth="1"/>
    <col min="2" max="2" width="16.5703125" bestFit="1" customWidth="1"/>
    <col min="3" max="3" width="18" bestFit="1" customWidth="1"/>
    <col min="4" max="4" width="14.42578125" bestFit="1" customWidth="1"/>
    <col min="5" max="5" width="16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5" t="s">
        <v>90</v>
      </c>
      <c r="B2">
        <v>17.021999999999998</v>
      </c>
      <c r="C2">
        <v>0.71799999999999997</v>
      </c>
      <c r="D2">
        <v>65.093000000000004</v>
      </c>
      <c r="E2">
        <v>0.313</v>
      </c>
    </row>
    <row r="3" spans="1:5" x14ac:dyDescent="0.25">
      <c r="A3" s="5" t="s">
        <v>91</v>
      </c>
      <c r="B3">
        <v>42.103999999999999</v>
      </c>
      <c r="C3">
        <v>2.25</v>
      </c>
      <c r="D3">
        <v>63.978999999999999</v>
      </c>
      <c r="E3">
        <v>0.311</v>
      </c>
    </row>
    <row r="4" spans="1:5" x14ac:dyDescent="0.25">
      <c r="A4" s="5" t="s">
        <v>92</v>
      </c>
      <c r="B4">
        <v>39.799999999999997</v>
      </c>
      <c r="C4">
        <v>2.149</v>
      </c>
      <c r="D4">
        <v>63.518999999999998</v>
      </c>
      <c r="E4">
        <v>0.29899999999999999</v>
      </c>
    </row>
    <row r="5" spans="1:5" x14ac:dyDescent="0.25">
      <c r="A5" s="5" t="s">
        <v>93</v>
      </c>
      <c r="B5">
        <v>42.944000000000003</v>
      </c>
      <c r="C5">
        <v>2.1120000000000001</v>
      </c>
      <c r="D5">
        <v>69.238</v>
      </c>
      <c r="E5">
        <v>0.32200000000000001</v>
      </c>
    </row>
    <row r="6" spans="1:5" x14ac:dyDescent="0.25">
      <c r="A6" s="5" t="s">
        <v>94</v>
      </c>
      <c r="B6">
        <v>40.555999999999997</v>
      </c>
      <c r="C6">
        <v>1.9410000000000001</v>
      </c>
      <c r="D6">
        <v>69.822999999999993</v>
      </c>
      <c r="E6">
        <v>0.308</v>
      </c>
    </row>
    <row r="7" spans="1:5" x14ac:dyDescent="0.25">
      <c r="A7" s="5" t="s">
        <v>95</v>
      </c>
      <c r="B7">
        <v>43.905999999999999</v>
      </c>
      <c r="C7">
        <v>2.1179999999999999</v>
      </c>
      <c r="D7">
        <v>69.575999999999993</v>
      </c>
      <c r="E7">
        <v>0.32400000000000001</v>
      </c>
    </row>
    <row r="8" spans="1:5" x14ac:dyDescent="0.25">
      <c r="A8" s="5" t="s">
        <v>96</v>
      </c>
      <c r="B8">
        <v>38.456000000000003</v>
      </c>
      <c r="C8">
        <v>1.91</v>
      </c>
      <c r="D8">
        <v>66.590999999999994</v>
      </c>
      <c r="E8">
        <v>0.307</v>
      </c>
    </row>
    <row r="9" spans="1:5" x14ac:dyDescent="0.25">
      <c r="A9" s="5" t="s">
        <v>97</v>
      </c>
      <c r="B9">
        <v>42.786000000000001</v>
      </c>
      <c r="C9">
        <v>2.0920000000000001</v>
      </c>
      <c r="D9">
        <v>66.790999999999997</v>
      </c>
      <c r="E9">
        <v>0.32500000000000001</v>
      </c>
    </row>
    <row r="10" spans="1:5" x14ac:dyDescent="0.25">
      <c r="A10" s="5" t="s">
        <v>98</v>
      </c>
      <c r="B10">
        <v>55.776000000000003</v>
      </c>
      <c r="C10">
        <v>4.3040000000000003</v>
      </c>
      <c r="D10">
        <v>64.89</v>
      </c>
      <c r="E10">
        <v>0.376</v>
      </c>
    </row>
    <row r="11" spans="1:5" x14ac:dyDescent="0.25">
      <c r="A11" s="5" t="s">
        <v>99</v>
      </c>
      <c r="B11">
        <v>96.528000000000006</v>
      </c>
      <c r="C11">
        <v>3.3109999999999999</v>
      </c>
      <c r="D11">
        <v>62.868000000000002</v>
      </c>
      <c r="E11">
        <v>0.308</v>
      </c>
    </row>
    <row r="12" spans="1:5" x14ac:dyDescent="0.25">
      <c r="A12" s="5" t="s">
        <v>100</v>
      </c>
      <c r="B12">
        <v>99.936000000000007</v>
      </c>
      <c r="C12">
        <v>3.4180000000000001</v>
      </c>
      <c r="D12">
        <v>62.81</v>
      </c>
      <c r="E12">
        <v>0.30199999999999999</v>
      </c>
    </row>
    <row r="13" spans="1:5" x14ac:dyDescent="0.25">
      <c r="A13" s="5" t="s">
        <v>101</v>
      </c>
      <c r="B13">
        <v>100.61</v>
      </c>
      <c r="C13">
        <v>3.4790000000000001</v>
      </c>
      <c r="D13">
        <v>69.849000000000004</v>
      </c>
      <c r="E13">
        <v>0.33200000000000002</v>
      </c>
    </row>
    <row r="14" spans="1:5" x14ac:dyDescent="0.25">
      <c r="A14" s="5" t="s">
        <v>102</v>
      </c>
      <c r="B14">
        <v>95.475999999999999</v>
      </c>
      <c r="C14">
        <v>3.4740000000000002</v>
      </c>
      <c r="D14">
        <v>69.122</v>
      </c>
      <c r="E14">
        <v>0.307</v>
      </c>
    </row>
    <row r="15" spans="1:5" x14ac:dyDescent="0.25">
      <c r="A15" s="5" t="s">
        <v>103</v>
      </c>
      <c r="B15">
        <v>102.11799999999999</v>
      </c>
      <c r="C15">
        <v>3.4860000000000002</v>
      </c>
      <c r="D15">
        <v>69.180000000000007</v>
      </c>
      <c r="E15">
        <v>0.32900000000000001</v>
      </c>
    </row>
    <row r="16" spans="1:5" x14ac:dyDescent="0.25">
      <c r="A16" s="5" t="s">
        <v>104</v>
      </c>
      <c r="B16">
        <v>95.5</v>
      </c>
      <c r="C16">
        <v>3.0819999999999999</v>
      </c>
      <c r="D16">
        <v>66.097999999999999</v>
      </c>
      <c r="E16">
        <v>0.32</v>
      </c>
    </row>
    <row r="17" spans="1:5" x14ac:dyDescent="0.25">
      <c r="A17" s="5" t="s">
        <v>105</v>
      </c>
      <c r="B17">
        <v>103.154</v>
      </c>
      <c r="C17">
        <v>3.6320000000000001</v>
      </c>
      <c r="D17">
        <v>66.114000000000004</v>
      </c>
      <c r="E17">
        <v>0.33500000000000002</v>
      </c>
    </row>
    <row r="18" spans="1:5" x14ac:dyDescent="0.25">
      <c r="A18" s="5" t="s">
        <v>106</v>
      </c>
      <c r="B18">
        <v>98.4</v>
      </c>
      <c r="C18">
        <v>7.4</v>
      </c>
      <c r="D18">
        <v>65.05</v>
      </c>
      <c r="E18">
        <v>0.40500000000000003</v>
      </c>
    </row>
    <row r="19" spans="1:5" x14ac:dyDescent="0.25">
      <c r="A19" s="5" t="s">
        <v>107</v>
      </c>
      <c r="B19">
        <v>116.202</v>
      </c>
      <c r="C19">
        <v>3.5750000000000002</v>
      </c>
      <c r="D19">
        <v>62.597999999999999</v>
      </c>
      <c r="E19">
        <v>0.33400000000000002</v>
      </c>
    </row>
    <row r="20" spans="1:5" x14ac:dyDescent="0.25">
      <c r="A20" s="5" t="s">
        <v>108</v>
      </c>
      <c r="B20">
        <v>118.45399999999999</v>
      </c>
      <c r="C20">
        <v>3.3540000000000001</v>
      </c>
      <c r="D20">
        <v>62.585999999999999</v>
      </c>
      <c r="E20">
        <v>0.29899999999999999</v>
      </c>
    </row>
    <row r="21" spans="1:5" x14ac:dyDescent="0.25">
      <c r="A21" s="5" t="s">
        <v>109</v>
      </c>
      <c r="B21">
        <v>122.176</v>
      </c>
      <c r="C21">
        <v>3.879</v>
      </c>
      <c r="D21">
        <v>69.558999999999997</v>
      </c>
      <c r="E21">
        <v>0.33100000000000002</v>
      </c>
    </row>
    <row r="22" spans="1:5" x14ac:dyDescent="0.25">
      <c r="A22" s="5" t="s">
        <v>110</v>
      </c>
      <c r="B22">
        <v>127.714</v>
      </c>
      <c r="C22">
        <v>4.0190000000000001</v>
      </c>
      <c r="D22">
        <v>69.667000000000002</v>
      </c>
      <c r="E22">
        <v>0.32500000000000001</v>
      </c>
    </row>
    <row r="23" spans="1:5" x14ac:dyDescent="0.25">
      <c r="A23" s="5" t="s">
        <v>111</v>
      </c>
      <c r="B23">
        <v>124.254</v>
      </c>
      <c r="C23">
        <v>4.0640000000000001</v>
      </c>
      <c r="D23">
        <v>70.037000000000006</v>
      </c>
      <c r="E23">
        <v>0.35599999999999998</v>
      </c>
    </row>
    <row r="24" spans="1:5" x14ac:dyDescent="0.25">
      <c r="A24" s="5" t="s">
        <v>112</v>
      </c>
      <c r="B24">
        <v>117.8</v>
      </c>
      <c r="C24">
        <v>3.7480000000000002</v>
      </c>
      <c r="D24">
        <v>67.132999999999996</v>
      </c>
      <c r="E24">
        <v>0.32300000000000001</v>
      </c>
    </row>
    <row r="25" spans="1:5" x14ac:dyDescent="0.25">
      <c r="A25" s="5" t="s">
        <v>113</v>
      </c>
      <c r="B25">
        <v>117.01600000000001</v>
      </c>
      <c r="C25">
        <v>3.798</v>
      </c>
      <c r="D25">
        <v>66.031000000000006</v>
      </c>
      <c r="E25">
        <v>0.33900000000000002</v>
      </c>
    </row>
    <row r="26" spans="1:5" x14ac:dyDescent="0.25">
      <c r="A26" s="5" t="s">
        <v>114</v>
      </c>
      <c r="B26">
        <v>18.244</v>
      </c>
      <c r="C26">
        <v>1.29</v>
      </c>
      <c r="D26">
        <v>62.689</v>
      </c>
      <c r="E26">
        <v>0.40600000000000003</v>
      </c>
    </row>
    <row r="27" spans="1:5" x14ac:dyDescent="0.25">
      <c r="A27" s="5" t="s">
        <v>115</v>
      </c>
      <c r="B27">
        <v>25.968</v>
      </c>
      <c r="C27">
        <v>0.96199999999999997</v>
      </c>
      <c r="D27">
        <v>59.3</v>
      </c>
      <c r="E27">
        <v>0.35</v>
      </c>
    </row>
    <row r="28" spans="1:5" x14ac:dyDescent="0.25">
      <c r="A28" s="5" t="s">
        <v>116</v>
      </c>
      <c r="B28">
        <v>26.044</v>
      </c>
      <c r="C28">
        <v>1.0129999999999999</v>
      </c>
      <c r="D28">
        <v>59.970999999999997</v>
      </c>
      <c r="E28">
        <v>0.35599999999999998</v>
      </c>
    </row>
    <row r="29" spans="1:5" x14ac:dyDescent="0.25">
      <c r="A29" s="5" t="s">
        <v>117</v>
      </c>
      <c r="B29">
        <v>26.565999999999999</v>
      </c>
      <c r="C29">
        <v>0.93500000000000005</v>
      </c>
      <c r="D29">
        <v>69.150000000000006</v>
      </c>
      <c r="E29">
        <v>0.36199999999999999</v>
      </c>
    </row>
    <row r="30" spans="1:5" x14ac:dyDescent="0.25">
      <c r="A30" s="5" t="s">
        <v>118</v>
      </c>
      <c r="B30">
        <v>26.196000000000002</v>
      </c>
      <c r="C30">
        <v>0.93200000000000005</v>
      </c>
      <c r="D30">
        <v>69.798000000000002</v>
      </c>
      <c r="E30">
        <v>0.35099999999999998</v>
      </c>
    </row>
    <row r="31" spans="1:5" x14ac:dyDescent="0.25">
      <c r="A31" s="5" t="s">
        <v>119</v>
      </c>
      <c r="B31">
        <v>25.018000000000001</v>
      </c>
      <c r="C31">
        <v>0.90900000000000003</v>
      </c>
      <c r="D31">
        <v>69.381</v>
      </c>
      <c r="E31">
        <v>0.34699999999999998</v>
      </c>
    </row>
    <row r="32" spans="1:5" x14ac:dyDescent="0.25">
      <c r="A32" s="5" t="s">
        <v>120</v>
      </c>
      <c r="B32">
        <v>24.815999999999999</v>
      </c>
      <c r="C32">
        <v>0.96599999999999997</v>
      </c>
      <c r="D32">
        <v>63.774000000000001</v>
      </c>
      <c r="E32">
        <v>0.371</v>
      </c>
    </row>
    <row r="33" spans="1:5" x14ac:dyDescent="0.25">
      <c r="A33" s="5" t="s">
        <v>121</v>
      </c>
      <c r="B33">
        <v>26.518000000000001</v>
      </c>
      <c r="C33">
        <v>0.98599999999999999</v>
      </c>
      <c r="D33">
        <v>64.308999999999997</v>
      </c>
      <c r="E33">
        <v>0.34799999999999998</v>
      </c>
    </row>
    <row r="34" spans="1:5" x14ac:dyDescent="0.25">
      <c r="A34" s="5" t="s">
        <v>122</v>
      </c>
      <c r="B34">
        <v>33.238</v>
      </c>
      <c r="C34">
        <v>2.1059999999999999</v>
      </c>
      <c r="D34">
        <v>63.691000000000003</v>
      </c>
      <c r="E34">
        <v>0.40400000000000003</v>
      </c>
    </row>
    <row r="35" spans="1:5" x14ac:dyDescent="0.25">
      <c r="A35" s="5" t="s">
        <v>123</v>
      </c>
      <c r="B35">
        <v>43.776000000000003</v>
      </c>
      <c r="C35">
        <v>1.393</v>
      </c>
      <c r="D35">
        <v>59.767000000000003</v>
      </c>
      <c r="E35">
        <v>0.32900000000000001</v>
      </c>
    </row>
    <row r="36" spans="1:5" x14ac:dyDescent="0.25">
      <c r="A36" s="5" t="s">
        <v>124</v>
      </c>
      <c r="B36">
        <v>41.84</v>
      </c>
      <c r="C36">
        <v>1.3240000000000001</v>
      </c>
      <c r="D36">
        <v>58.908999999999999</v>
      </c>
      <c r="E36">
        <v>0.35799999999999998</v>
      </c>
    </row>
    <row r="37" spans="1:5" x14ac:dyDescent="0.25">
      <c r="A37" s="5" t="s">
        <v>125</v>
      </c>
      <c r="B37">
        <v>40.229999999999997</v>
      </c>
      <c r="C37">
        <v>1.177</v>
      </c>
      <c r="D37">
        <v>69.501000000000005</v>
      </c>
      <c r="E37">
        <v>0.35299999999999998</v>
      </c>
    </row>
    <row r="38" spans="1:5" x14ac:dyDescent="0.25">
      <c r="A38" s="5" t="s">
        <v>126</v>
      </c>
      <c r="B38">
        <v>41.822000000000003</v>
      </c>
      <c r="C38">
        <v>1.411</v>
      </c>
      <c r="D38">
        <v>69.757000000000005</v>
      </c>
      <c r="E38">
        <v>0.35399999999999998</v>
      </c>
    </row>
    <row r="39" spans="1:5" x14ac:dyDescent="0.25">
      <c r="A39" s="5" t="s">
        <v>127</v>
      </c>
      <c r="B39">
        <v>42.366</v>
      </c>
      <c r="C39">
        <v>1.3220000000000001</v>
      </c>
      <c r="D39">
        <v>68.421000000000006</v>
      </c>
      <c r="E39">
        <v>0.36399999999999999</v>
      </c>
    </row>
    <row r="40" spans="1:5" x14ac:dyDescent="0.25">
      <c r="A40" s="5" t="s">
        <v>128</v>
      </c>
      <c r="B40">
        <v>41.805999999999997</v>
      </c>
      <c r="C40">
        <v>1.23</v>
      </c>
      <c r="D40">
        <v>64.402000000000001</v>
      </c>
      <c r="E40">
        <v>0.36499999999999999</v>
      </c>
    </row>
    <row r="41" spans="1:5" x14ac:dyDescent="0.25">
      <c r="A41" s="5" t="s">
        <v>129</v>
      </c>
      <c r="B41">
        <v>42.212000000000003</v>
      </c>
      <c r="C41">
        <v>1.3260000000000001</v>
      </c>
      <c r="D41">
        <v>63.709000000000003</v>
      </c>
      <c r="E41">
        <v>0.378</v>
      </c>
    </row>
    <row r="42" spans="1:5" x14ac:dyDescent="0.25">
      <c r="A42" s="5" t="s">
        <v>130</v>
      </c>
      <c r="B42">
        <v>38.648000000000003</v>
      </c>
      <c r="C42">
        <v>2.4660000000000002</v>
      </c>
      <c r="D42">
        <v>63.259</v>
      </c>
      <c r="E42">
        <v>0.42699999999999999</v>
      </c>
    </row>
    <row r="43" spans="1:5" x14ac:dyDescent="0.25">
      <c r="A43" s="5" t="s">
        <v>131</v>
      </c>
      <c r="B43">
        <v>48.292000000000002</v>
      </c>
      <c r="C43">
        <v>1.3959999999999999</v>
      </c>
      <c r="D43">
        <v>59.338999999999999</v>
      </c>
      <c r="E43">
        <v>0.34200000000000003</v>
      </c>
    </row>
    <row r="44" spans="1:5" x14ac:dyDescent="0.25">
      <c r="A44" s="5" t="s">
        <v>132</v>
      </c>
      <c r="B44">
        <v>50.53</v>
      </c>
      <c r="C44">
        <v>1.4930000000000001</v>
      </c>
      <c r="D44">
        <v>58.6</v>
      </c>
      <c r="E44">
        <v>0.34499999999999997</v>
      </c>
    </row>
    <row r="45" spans="1:5" x14ac:dyDescent="0.25">
      <c r="A45" s="5" t="s">
        <v>133</v>
      </c>
      <c r="B45">
        <v>48.502000000000002</v>
      </c>
      <c r="C45">
        <v>1.4330000000000001</v>
      </c>
      <c r="D45">
        <v>69.872</v>
      </c>
      <c r="E45">
        <v>0.39300000000000002</v>
      </c>
    </row>
    <row r="46" spans="1:5" x14ac:dyDescent="0.25">
      <c r="A46" s="5" t="s">
        <v>134</v>
      </c>
      <c r="B46">
        <v>47.223999999999997</v>
      </c>
      <c r="C46">
        <v>1.367</v>
      </c>
      <c r="D46">
        <v>70.385999999999996</v>
      </c>
      <c r="E46">
        <v>0.36399999999999999</v>
      </c>
    </row>
    <row r="47" spans="1:5" x14ac:dyDescent="0.25">
      <c r="A47" s="5" t="s">
        <v>135</v>
      </c>
      <c r="B47">
        <v>47.091999999999999</v>
      </c>
      <c r="C47">
        <v>1.35</v>
      </c>
      <c r="D47">
        <v>68.647000000000006</v>
      </c>
      <c r="E47">
        <v>0.35499999999999998</v>
      </c>
    </row>
    <row r="48" spans="1:5" x14ac:dyDescent="0.25">
      <c r="A48" s="5" t="s">
        <v>136</v>
      </c>
      <c r="B48">
        <v>48.847999999999999</v>
      </c>
      <c r="C48">
        <v>1.486</v>
      </c>
      <c r="D48">
        <v>63.975000000000001</v>
      </c>
      <c r="E48">
        <v>0.371</v>
      </c>
    </row>
    <row r="49" spans="1:5" x14ac:dyDescent="0.25">
      <c r="A49" s="5" t="s">
        <v>137</v>
      </c>
      <c r="B49">
        <v>46.847999999999999</v>
      </c>
      <c r="C49">
        <v>1.32</v>
      </c>
      <c r="D49">
        <v>64.085999999999999</v>
      </c>
      <c r="E49">
        <v>0.38200000000000001</v>
      </c>
    </row>
    <row r="50" spans="1:5" x14ac:dyDescent="0.25">
      <c r="A50" s="5" t="s">
        <v>138</v>
      </c>
      <c r="B50">
        <v>17.526</v>
      </c>
      <c r="C50">
        <v>1.0289999999999999</v>
      </c>
      <c r="D50">
        <v>61.868000000000002</v>
      </c>
      <c r="E50">
        <v>0.39800000000000002</v>
      </c>
    </row>
    <row r="51" spans="1:5" x14ac:dyDescent="0.25">
      <c r="A51" s="5" t="s">
        <v>139</v>
      </c>
      <c r="B51">
        <v>24.94</v>
      </c>
      <c r="C51">
        <v>0.82599999999999996</v>
      </c>
      <c r="D51">
        <v>57.646000000000001</v>
      </c>
      <c r="E51">
        <v>0.37</v>
      </c>
    </row>
    <row r="52" spans="1:5" x14ac:dyDescent="0.25">
      <c r="A52" s="5" t="s">
        <v>140</v>
      </c>
      <c r="B52">
        <v>23.827999999999999</v>
      </c>
      <c r="C52">
        <v>0.81499999999999995</v>
      </c>
      <c r="D52">
        <v>58.456000000000003</v>
      </c>
      <c r="E52">
        <v>0.36299999999999999</v>
      </c>
    </row>
    <row r="53" spans="1:5" x14ac:dyDescent="0.25">
      <c r="A53" s="5" t="s">
        <v>141</v>
      </c>
      <c r="B53">
        <v>24.64</v>
      </c>
      <c r="C53">
        <v>0.83899999999999997</v>
      </c>
      <c r="D53">
        <v>70.506</v>
      </c>
      <c r="E53">
        <v>0.36099999999999999</v>
      </c>
    </row>
    <row r="54" spans="1:5" x14ac:dyDescent="0.25">
      <c r="A54" s="5" t="s">
        <v>142</v>
      </c>
      <c r="B54">
        <v>24.38</v>
      </c>
      <c r="C54">
        <v>0.81899999999999995</v>
      </c>
      <c r="D54">
        <v>69.325999999999993</v>
      </c>
      <c r="E54">
        <v>0.35699999999999998</v>
      </c>
    </row>
    <row r="55" spans="1:5" x14ac:dyDescent="0.25">
      <c r="A55" s="5" t="s">
        <v>143</v>
      </c>
      <c r="B55">
        <v>24.141999999999999</v>
      </c>
      <c r="C55">
        <v>0.82099999999999995</v>
      </c>
      <c r="D55">
        <v>69.385999999999996</v>
      </c>
      <c r="E55">
        <v>0.35799999999999998</v>
      </c>
    </row>
    <row r="56" spans="1:5" x14ac:dyDescent="0.25">
      <c r="A56" s="5" t="s">
        <v>144</v>
      </c>
      <c r="B56">
        <v>24.596</v>
      </c>
      <c r="C56">
        <v>0.77500000000000002</v>
      </c>
      <c r="D56">
        <v>63.179000000000002</v>
      </c>
      <c r="E56">
        <v>0.36399999999999999</v>
      </c>
    </row>
    <row r="57" spans="1:5" x14ac:dyDescent="0.25">
      <c r="A57" s="5" t="s">
        <v>145</v>
      </c>
      <c r="B57">
        <v>25.084</v>
      </c>
      <c r="C57">
        <v>0.84699999999999998</v>
      </c>
      <c r="D57">
        <v>63.076999999999998</v>
      </c>
      <c r="E57">
        <v>0.40699999999999997</v>
      </c>
    </row>
    <row r="58" spans="1:5" x14ac:dyDescent="0.25">
      <c r="A58" s="5" t="s">
        <v>146</v>
      </c>
      <c r="B58">
        <v>37.503999999999998</v>
      </c>
      <c r="C58">
        <v>2.15</v>
      </c>
      <c r="D58">
        <v>61.33</v>
      </c>
      <c r="E58">
        <v>0.436</v>
      </c>
    </row>
    <row r="59" spans="1:5" x14ac:dyDescent="0.25">
      <c r="A59" s="5" t="s">
        <v>147</v>
      </c>
      <c r="B59">
        <v>38.576000000000001</v>
      </c>
      <c r="C59">
        <v>1.1399999999999999</v>
      </c>
      <c r="D59">
        <v>57.908000000000001</v>
      </c>
      <c r="E59">
        <v>0.34200000000000003</v>
      </c>
    </row>
    <row r="60" spans="1:5" x14ac:dyDescent="0.25">
      <c r="A60" s="5" t="s">
        <v>148</v>
      </c>
      <c r="B60">
        <v>39.695999999999998</v>
      </c>
      <c r="C60">
        <v>1.218</v>
      </c>
      <c r="D60">
        <v>57.167999999999999</v>
      </c>
      <c r="E60">
        <v>0.35499999999999998</v>
      </c>
    </row>
    <row r="61" spans="1:5" x14ac:dyDescent="0.25">
      <c r="A61" s="5" t="s">
        <v>149</v>
      </c>
      <c r="B61">
        <v>40.256</v>
      </c>
      <c r="C61">
        <v>1.159</v>
      </c>
      <c r="D61">
        <v>70.328000000000003</v>
      </c>
      <c r="E61">
        <v>0.378</v>
      </c>
    </row>
    <row r="62" spans="1:5" x14ac:dyDescent="0.25">
      <c r="A62" s="5" t="s">
        <v>150</v>
      </c>
      <c r="B62">
        <v>39.427999999999997</v>
      </c>
      <c r="C62">
        <v>1.0649999999999999</v>
      </c>
      <c r="D62">
        <v>70.796000000000006</v>
      </c>
      <c r="E62">
        <v>0.38900000000000001</v>
      </c>
    </row>
    <row r="63" spans="1:5" x14ac:dyDescent="0.25">
      <c r="A63" s="5" t="s">
        <v>151</v>
      </c>
      <c r="B63">
        <v>39.238</v>
      </c>
      <c r="C63">
        <v>1.1040000000000001</v>
      </c>
      <c r="D63">
        <v>70.397999999999996</v>
      </c>
      <c r="E63">
        <v>0.36699999999999999</v>
      </c>
    </row>
    <row r="64" spans="1:5" x14ac:dyDescent="0.25">
      <c r="A64" s="5" t="s">
        <v>152</v>
      </c>
      <c r="B64">
        <v>40.76</v>
      </c>
      <c r="C64">
        <v>1.2030000000000001</v>
      </c>
      <c r="D64">
        <v>62.906999999999996</v>
      </c>
      <c r="E64">
        <v>0.374</v>
      </c>
    </row>
    <row r="65" spans="1:5" x14ac:dyDescent="0.25">
      <c r="A65" s="5" t="s">
        <v>153</v>
      </c>
      <c r="B65">
        <v>40.173999999999999</v>
      </c>
      <c r="C65">
        <v>1.246</v>
      </c>
      <c r="D65">
        <v>63.588000000000001</v>
      </c>
      <c r="E65">
        <v>0.38300000000000001</v>
      </c>
    </row>
    <row r="66" spans="1:5" x14ac:dyDescent="0.25">
      <c r="A66" s="5" t="s">
        <v>154</v>
      </c>
      <c r="B66">
        <v>48.744</v>
      </c>
      <c r="C66">
        <v>2.99</v>
      </c>
      <c r="D66">
        <v>62.67</v>
      </c>
      <c r="E66">
        <v>0.439</v>
      </c>
    </row>
    <row r="67" spans="1:5" x14ac:dyDescent="0.25">
      <c r="A67" s="5" t="s">
        <v>155</v>
      </c>
      <c r="B67">
        <v>44.69</v>
      </c>
      <c r="C67">
        <v>1.256</v>
      </c>
      <c r="D67">
        <v>57.722999999999999</v>
      </c>
      <c r="E67">
        <v>0.35599999999999998</v>
      </c>
    </row>
    <row r="68" spans="1:5" x14ac:dyDescent="0.25">
      <c r="A68" s="5" t="s">
        <v>156</v>
      </c>
      <c r="B68">
        <v>45.118000000000002</v>
      </c>
      <c r="C68">
        <v>1.3460000000000001</v>
      </c>
      <c r="D68">
        <v>57.768000000000001</v>
      </c>
      <c r="E68">
        <v>0.33700000000000002</v>
      </c>
    </row>
    <row r="69" spans="1:5" x14ac:dyDescent="0.25">
      <c r="A69" s="5" t="s">
        <v>157</v>
      </c>
      <c r="B69">
        <v>46.154000000000003</v>
      </c>
      <c r="C69">
        <v>1.25</v>
      </c>
      <c r="D69">
        <v>69.691000000000003</v>
      </c>
      <c r="E69">
        <v>0.374</v>
      </c>
    </row>
    <row r="70" spans="1:5" x14ac:dyDescent="0.25">
      <c r="A70" s="5" t="s">
        <v>158</v>
      </c>
      <c r="B70">
        <v>47.828000000000003</v>
      </c>
      <c r="C70">
        <v>1.38</v>
      </c>
      <c r="D70">
        <v>68.864999999999995</v>
      </c>
      <c r="E70">
        <v>0.35399999999999998</v>
      </c>
    </row>
    <row r="71" spans="1:5" x14ac:dyDescent="0.25">
      <c r="A71" s="5" t="s">
        <v>159</v>
      </c>
      <c r="B71">
        <v>45.601999999999997</v>
      </c>
      <c r="C71">
        <v>1.2270000000000001</v>
      </c>
      <c r="D71">
        <v>69.911000000000001</v>
      </c>
      <c r="E71">
        <v>0.36299999999999999</v>
      </c>
    </row>
    <row r="72" spans="1:5" x14ac:dyDescent="0.25">
      <c r="A72" s="5" t="s">
        <v>160</v>
      </c>
      <c r="B72">
        <v>45.616</v>
      </c>
      <c r="C72">
        <v>1.2569999999999999</v>
      </c>
      <c r="D72">
        <v>63.62</v>
      </c>
      <c r="E72">
        <v>0.373</v>
      </c>
    </row>
    <row r="73" spans="1:5" x14ac:dyDescent="0.25">
      <c r="A73" s="5" t="s">
        <v>161</v>
      </c>
      <c r="B73">
        <v>45.677999999999997</v>
      </c>
      <c r="C73">
        <v>1.2769999999999999</v>
      </c>
      <c r="D73">
        <v>63.314999999999998</v>
      </c>
      <c r="E73">
        <v>0.39500000000000002</v>
      </c>
    </row>
    <row r="74" spans="1:5" x14ac:dyDescent="0.25">
      <c r="A74" s="5" t="s">
        <v>162</v>
      </c>
      <c r="B74">
        <v>47.783999999999999</v>
      </c>
      <c r="C74">
        <v>4.0190000000000001</v>
      </c>
      <c r="D74">
        <v>64.656000000000006</v>
      </c>
      <c r="E74">
        <v>0.27900000000000003</v>
      </c>
    </row>
    <row r="75" spans="1:5" x14ac:dyDescent="0.25">
      <c r="A75" s="5" t="s">
        <v>163</v>
      </c>
      <c r="B75">
        <v>113.4</v>
      </c>
      <c r="C75">
        <v>4.5259999999999998</v>
      </c>
      <c r="D75">
        <v>63.046999999999997</v>
      </c>
      <c r="E75">
        <v>0.27200000000000002</v>
      </c>
    </row>
    <row r="76" spans="1:5" x14ac:dyDescent="0.25">
      <c r="A76" s="5" t="s">
        <v>164</v>
      </c>
      <c r="B76">
        <v>117.916</v>
      </c>
      <c r="C76">
        <v>4.782</v>
      </c>
      <c r="D76">
        <v>63.317</v>
      </c>
      <c r="E76">
        <v>0.28299999999999997</v>
      </c>
    </row>
    <row r="77" spans="1:5" x14ac:dyDescent="0.25">
      <c r="A77" s="5" t="s">
        <v>165</v>
      </c>
      <c r="B77">
        <v>121.768</v>
      </c>
      <c r="C77">
        <v>4.5460000000000003</v>
      </c>
      <c r="D77">
        <v>68.281000000000006</v>
      </c>
      <c r="E77">
        <v>0.26700000000000002</v>
      </c>
    </row>
    <row r="78" spans="1:5" x14ac:dyDescent="0.25">
      <c r="A78" s="5" t="s">
        <v>166</v>
      </c>
      <c r="B78">
        <v>112.854</v>
      </c>
      <c r="C78">
        <v>4.6790000000000003</v>
      </c>
      <c r="D78">
        <v>68.697000000000003</v>
      </c>
      <c r="E78">
        <v>0.27900000000000003</v>
      </c>
    </row>
    <row r="79" spans="1:5" x14ac:dyDescent="0.25">
      <c r="A79" s="5" t="s">
        <v>167</v>
      </c>
      <c r="B79">
        <v>119.666</v>
      </c>
      <c r="C79">
        <v>4.6219999999999999</v>
      </c>
      <c r="D79">
        <v>68.796000000000006</v>
      </c>
      <c r="E79">
        <v>0.25700000000000001</v>
      </c>
    </row>
    <row r="80" spans="1:5" x14ac:dyDescent="0.25">
      <c r="A80" s="5" t="s">
        <v>168</v>
      </c>
      <c r="B80">
        <v>121.44</v>
      </c>
      <c r="C80">
        <v>4.3570000000000002</v>
      </c>
      <c r="D80">
        <v>65.765000000000001</v>
      </c>
      <c r="E80">
        <v>0.26300000000000001</v>
      </c>
    </row>
    <row r="81" spans="1:5" x14ac:dyDescent="0.25">
      <c r="A81" s="5" t="s">
        <v>169</v>
      </c>
      <c r="B81">
        <v>113.032</v>
      </c>
      <c r="C81">
        <v>4.5810000000000004</v>
      </c>
      <c r="D81">
        <v>65.78</v>
      </c>
      <c r="E81">
        <v>0.26100000000000001</v>
      </c>
    </row>
    <row r="82" spans="1:5" x14ac:dyDescent="0.25">
      <c r="A82" s="5" t="s">
        <v>170</v>
      </c>
      <c r="B82">
        <v>103.19799999999999</v>
      </c>
      <c r="C82">
        <v>7.194</v>
      </c>
      <c r="D82">
        <v>64.590999999999994</v>
      </c>
      <c r="E82">
        <v>0.28799999999999998</v>
      </c>
    </row>
    <row r="83" spans="1:5" x14ac:dyDescent="0.25">
      <c r="A83" s="5" t="s">
        <v>171</v>
      </c>
      <c r="B83">
        <v>195.48400000000001</v>
      </c>
      <c r="C83">
        <v>6.0270000000000001</v>
      </c>
      <c r="D83">
        <v>62.856999999999999</v>
      </c>
      <c r="E83">
        <v>0.249</v>
      </c>
    </row>
    <row r="84" spans="1:5" x14ac:dyDescent="0.25">
      <c r="A84" s="5" t="s">
        <v>172</v>
      </c>
      <c r="B84">
        <v>209.952</v>
      </c>
      <c r="C84">
        <v>6.3140000000000001</v>
      </c>
      <c r="D84">
        <v>62.548000000000002</v>
      </c>
      <c r="E84">
        <v>0.252</v>
      </c>
    </row>
    <row r="85" spans="1:5" x14ac:dyDescent="0.25">
      <c r="A85" s="5" t="s">
        <v>173</v>
      </c>
      <c r="B85">
        <v>204.91399999999999</v>
      </c>
      <c r="C85">
        <v>6.1769999999999996</v>
      </c>
      <c r="D85">
        <v>68.83</v>
      </c>
      <c r="E85">
        <v>0.27500000000000002</v>
      </c>
    </row>
    <row r="86" spans="1:5" x14ac:dyDescent="0.25">
      <c r="A86" s="5" t="s">
        <v>174</v>
      </c>
      <c r="B86">
        <v>201.73400000000001</v>
      </c>
      <c r="C86">
        <v>5.9429999999999996</v>
      </c>
      <c r="D86">
        <v>69.275000000000006</v>
      </c>
      <c r="E86">
        <v>0.28000000000000003</v>
      </c>
    </row>
    <row r="87" spans="1:5" x14ac:dyDescent="0.25">
      <c r="A87" s="5" t="s">
        <v>175</v>
      </c>
      <c r="B87">
        <v>205.93199999999999</v>
      </c>
      <c r="C87">
        <v>6.2009999999999996</v>
      </c>
      <c r="D87">
        <v>68.266999999999996</v>
      </c>
      <c r="E87">
        <v>0.28699999999999998</v>
      </c>
    </row>
    <row r="88" spans="1:5" x14ac:dyDescent="0.25">
      <c r="A88" s="5" t="s">
        <v>176</v>
      </c>
      <c r="B88">
        <v>186.53800000000001</v>
      </c>
      <c r="C88">
        <v>5.5350000000000001</v>
      </c>
      <c r="D88">
        <v>66.468999999999994</v>
      </c>
      <c r="E88">
        <v>0.28299999999999997</v>
      </c>
    </row>
    <row r="89" spans="1:5" x14ac:dyDescent="0.25">
      <c r="A89" s="5" t="s">
        <v>177</v>
      </c>
      <c r="B89">
        <v>200.77</v>
      </c>
      <c r="C89">
        <v>5.9909999999999997</v>
      </c>
      <c r="D89">
        <v>66.286000000000001</v>
      </c>
      <c r="E89">
        <v>0.27900000000000003</v>
      </c>
    </row>
    <row r="90" spans="1:5" x14ac:dyDescent="0.25">
      <c r="A90" s="5" t="s">
        <v>178</v>
      </c>
      <c r="B90">
        <v>146.77600000000001</v>
      </c>
      <c r="C90">
        <v>9.0459999999999994</v>
      </c>
      <c r="D90">
        <v>64.694000000000003</v>
      </c>
      <c r="E90">
        <v>0.311</v>
      </c>
    </row>
    <row r="91" spans="1:5" x14ac:dyDescent="0.25">
      <c r="A91" s="5" t="s">
        <v>179</v>
      </c>
      <c r="B91">
        <v>229.90600000000001</v>
      </c>
      <c r="C91">
        <v>6.407</v>
      </c>
      <c r="D91">
        <v>62.868000000000002</v>
      </c>
      <c r="E91">
        <v>0.27400000000000002</v>
      </c>
    </row>
    <row r="92" spans="1:5" x14ac:dyDescent="0.25">
      <c r="A92" s="5" t="s">
        <v>180</v>
      </c>
      <c r="B92">
        <v>243.136</v>
      </c>
      <c r="C92">
        <v>6.64</v>
      </c>
      <c r="D92">
        <v>62.726999999999997</v>
      </c>
      <c r="E92">
        <v>0.27700000000000002</v>
      </c>
    </row>
    <row r="93" spans="1:5" x14ac:dyDescent="0.25">
      <c r="A93" s="5" t="s">
        <v>181</v>
      </c>
      <c r="B93">
        <v>233.548</v>
      </c>
      <c r="C93">
        <v>6.069</v>
      </c>
      <c r="D93">
        <v>68.91</v>
      </c>
      <c r="E93">
        <v>0.26800000000000002</v>
      </c>
    </row>
    <row r="94" spans="1:5" x14ac:dyDescent="0.25">
      <c r="A94" s="5" t="s">
        <v>182</v>
      </c>
      <c r="B94">
        <v>224.38800000000001</v>
      </c>
      <c r="C94">
        <v>5.7489999999999997</v>
      </c>
      <c r="D94">
        <v>68.326999999999998</v>
      </c>
      <c r="E94">
        <v>0.28000000000000003</v>
      </c>
    </row>
    <row r="95" spans="1:5" x14ac:dyDescent="0.25">
      <c r="A95" s="5" t="s">
        <v>183</v>
      </c>
      <c r="B95">
        <v>237.95</v>
      </c>
      <c r="C95">
        <v>6.4740000000000002</v>
      </c>
      <c r="D95">
        <v>69.042000000000002</v>
      </c>
      <c r="E95">
        <v>0.27</v>
      </c>
    </row>
    <row r="96" spans="1:5" x14ac:dyDescent="0.25">
      <c r="A96" s="5" t="s">
        <v>184</v>
      </c>
      <c r="B96">
        <v>231.596</v>
      </c>
      <c r="C96">
        <v>6.4640000000000004</v>
      </c>
      <c r="D96">
        <v>65.622</v>
      </c>
      <c r="E96">
        <v>0.26900000000000002</v>
      </c>
    </row>
    <row r="97" spans="1:5" x14ac:dyDescent="0.25">
      <c r="A97" s="5" t="s">
        <v>185</v>
      </c>
      <c r="B97">
        <v>230.904</v>
      </c>
      <c r="C97">
        <v>6.2850000000000001</v>
      </c>
      <c r="D97">
        <v>65.986000000000004</v>
      </c>
      <c r="E97">
        <v>0.28199999999999997</v>
      </c>
    </row>
    <row r="98" spans="1:5" x14ac:dyDescent="0.25">
      <c r="A98" s="5" t="s">
        <v>186</v>
      </c>
      <c r="B98">
        <v>25.975999999999999</v>
      </c>
      <c r="C98">
        <v>1.8879999999999999</v>
      </c>
      <c r="D98">
        <v>61.72</v>
      </c>
      <c r="E98">
        <v>0.33</v>
      </c>
    </row>
    <row r="99" spans="1:5" x14ac:dyDescent="0.25">
      <c r="A99" s="5" t="s">
        <v>187</v>
      </c>
      <c r="B99">
        <v>40.484000000000002</v>
      </c>
      <c r="C99">
        <v>1.381</v>
      </c>
      <c r="D99">
        <v>59.079000000000001</v>
      </c>
      <c r="E99">
        <v>0.29699999999999999</v>
      </c>
    </row>
    <row r="100" spans="1:5" x14ac:dyDescent="0.25">
      <c r="A100" s="5" t="s">
        <v>188</v>
      </c>
      <c r="B100">
        <v>38.776000000000003</v>
      </c>
      <c r="C100">
        <v>1.2729999999999999</v>
      </c>
      <c r="D100">
        <v>58.945</v>
      </c>
      <c r="E100">
        <v>0.30299999999999999</v>
      </c>
    </row>
    <row r="101" spans="1:5" x14ac:dyDescent="0.25">
      <c r="A101" s="5" t="s">
        <v>189</v>
      </c>
      <c r="B101">
        <v>41.143999999999998</v>
      </c>
      <c r="C101">
        <v>1.39</v>
      </c>
      <c r="D101">
        <v>69.489999999999995</v>
      </c>
      <c r="E101">
        <v>0.312</v>
      </c>
    </row>
    <row r="102" spans="1:5" x14ac:dyDescent="0.25">
      <c r="A102" s="5" t="s">
        <v>190</v>
      </c>
      <c r="B102">
        <v>40.188000000000002</v>
      </c>
      <c r="C102">
        <v>1.3520000000000001</v>
      </c>
      <c r="D102">
        <v>68.47</v>
      </c>
      <c r="E102">
        <v>0.317</v>
      </c>
    </row>
    <row r="103" spans="1:5" x14ac:dyDescent="0.25">
      <c r="A103" s="5" t="s">
        <v>191</v>
      </c>
      <c r="B103">
        <v>38.335999999999999</v>
      </c>
      <c r="C103">
        <v>1.325</v>
      </c>
      <c r="D103">
        <v>68.518000000000001</v>
      </c>
      <c r="E103">
        <v>0.317</v>
      </c>
    </row>
    <row r="104" spans="1:5" x14ac:dyDescent="0.25">
      <c r="A104" s="5" t="s">
        <v>192</v>
      </c>
      <c r="B104">
        <v>39.207999999999998</v>
      </c>
      <c r="C104">
        <v>1.387</v>
      </c>
      <c r="D104">
        <v>63.597999999999999</v>
      </c>
      <c r="E104">
        <v>0.318</v>
      </c>
    </row>
    <row r="105" spans="1:5" x14ac:dyDescent="0.25">
      <c r="A105" s="5" t="s">
        <v>193</v>
      </c>
      <c r="B105">
        <v>42.012</v>
      </c>
      <c r="C105">
        <v>1.4610000000000001</v>
      </c>
      <c r="D105">
        <v>64.09</v>
      </c>
      <c r="E105">
        <v>0.311</v>
      </c>
    </row>
    <row r="106" spans="1:5" x14ac:dyDescent="0.25">
      <c r="A106" s="5" t="s">
        <v>194</v>
      </c>
      <c r="B106">
        <v>46.295999999999999</v>
      </c>
      <c r="C106">
        <v>3.077</v>
      </c>
      <c r="D106">
        <v>62.209000000000003</v>
      </c>
      <c r="E106">
        <v>0.34</v>
      </c>
    </row>
    <row r="107" spans="1:5" x14ac:dyDescent="0.25">
      <c r="A107" s="5" t="s">
        <v>195</v>
      </c>
      <c r="B107">
        <v>58.106000000000002</v>
      </c>
      <c r="C107">
        <v>1.712</v>
      </c>
      <c r="D107">
        <v>58.847999999999999</v>
      </c>
      <c r="E107">
        <v>0.29699999999999999</v>
      </c>
    </row>
    <row r="108" spans="1:5" x14ac:dyDescent="0.25">
      <c r="A108" s="5" t="s">
        <v>196</v>
      </c>
      <c r="B108">
        <v>60.268000000000001</v>
      </c>
      <c r="C108">
        <v>1.837</v>
      </c>
      <c r="D108">
        <v>59.219000000000001</v>
      </c>
      <c r="E108">
        <v>0.27200000000000002</v>
      </c>
    </row>
    <row r="109" spans="1:5" x14ac:dyDescent="0.25">
      <c r="A109" s="5" t="s">
        <v>197</v>
      </c>
      <c r="B109">
        <v>55.786000000000001</v>
      </c>
      <c r="C109">
        <v>1.647</v>
      </c>
      <c r="D109">
        <v>68.864000000000004</v>
      </c>
      <c r="E109">
        <v>0.29299999999999998</v>
      </c>
    </row>
    <row r="110" spans="1:5" x14ac:dyDescent="0.25">
      <c r="A110" s="5" t="s">
        <v>198</v>
      </c>
      <c r="B110">
        <v>58.207999999999998</v>
      </c>
      <c r="C110">
        <v>1.79</v>
      </c>
      <c r="D110">
        <v>68.180999999999997</v>
      </c>
      <c r="E110">
        <v>0.30099999999999999</v>
      </c>
    </row>
    <row r="111" spans="1:5" x14ac:dyDescent="0.25">
      <c r="A111" s="5" t="s">
        <v>199</v>
      </c>
      <c r="B111">
        <v>56.917999999999999</v>
      </c>
      <c r="C111">
        <v>1.7569999999999999</v>
      </c>
      <c r="D111">
        <v>68.018000000000001</v>
      </c>
      <c r="E111">
        <v>0.32400000000000001</v>
      </c>
    </row>
    <row r="112" spans="1:5" x14ac:dyDescent="0.25">
      <c r="A112" s="5" t="s">
        <v>200</v>
      </c>
      <c r="B112">
        <v>57.451999999999998</v>
      </c>
      <c r="C112">
        <v>1.754</v>
      </c>
      <c r="D112">
        <v>64.727000000000004</v>
      </c>
      <c r="E112">
        <v>0.32400000000000001</v>
      </c>
    </row>
    <row r="113" spans="1:5" x14ac:dyDescent="0.25">
      <c r="A113" s="5" t="s">
        <v>201</v>
      </c>
      <c r="B113">
        <v>55.33</v>
      </c>
      <c r="C113">
        <v>1.7929999999999999</v>
      </c>
      <c r="D113">
        <v>63.887</v>
      </c>
      <c r="E113">
        <v>0.33300000000000002</v>
      </c>
    </row>
    <row r="114" spans="1:5" x14ac:dyDescent="0.25">
      <c r="A114" s="5" t="s">
        <v>202</v>
      </c>
      <c r="B114">
        <v>70.817999999999998</v>
      </c>
      <c r="C114">
        <v>4.1310000000000002</v>
      </c>
      <c r="D114">
        <v>62.951000000000001</v>
      </c>
      <c r="E114">
        <v>0.33200000000000002</v>
      </c>
    </row>
    <row r="115" spans="1:5" x14ac:dyDescent="0.25">
      <c r="A115" s="5" t="s">
        <v>203</v>
      </c>
      <c r="B115">
        <v>71.518000000000001</v>
      </c>
      <c r="C115">
        <v>2.052</v>
      </c>
      <c r="D115">
        <v>58.8</v>
      </c>
      <c r="E115">
        <v>0.27400000000000002</v>
      </c>
    </row>
    <row r="116" spans="1:5" x14ac:dyDescent="0.25">
      <c r="A116" s="5" t="s">
        <v>204</v>
      </c>
      <c r="B116">
        <v>67.378</v>
      </c>
      <c r="C116">
        <v>1.897</v>
      </c>
      <c r="D116">
        <v>59.423999999999999</v>
      </c>
      <c r="E116">
        <v>0.30299999999999999</v>
      </c>
    </row>
    <row r="117" spans="1:5" x14ac:dyDescent="0.25">
      <c r="A117" s="5" t="s">
        <v>205</v>
      </c>
      <c r="B117">
        <v>73.242000000000004</v>
      </c>
      <c r="C117">
        <v>2.0640000000000001</v>
      </c>
      <c r="D117">
        <v>70.478999999999999</v>
      </c>
      <c r="E117">
        <v>0.30499999999999999</v>
      </c>
    </row>
    <row r="118" spans="1:5" x14ac:dyDescent="0.25">
      <c r="A118" s="5" t="s">
        <v>206</v>
      </c>
      <c r="B118">
        <v>70.073999999999998</v>
      </c>
      <c r="C118">
        <v>1.8540000000000001</v>
      </c>
      <c r="D118">
        <v>69.248000000000005</v>
      </c>
      <c r="E118">
        <v>0.31</v>
      </c>
    </row>
    <row r="119" spans="1:5" x14ac:dyDescent="0.25">
      <c r="A119" s="5" t="s">
        <v>207</v>
      </c>
      <c r="B119">
        <v>71.44</v>
      </c>
      <c r="C119">
        <v>1.8839999999999999</v>
      </c>
      <c r="D119">
        <v>69.314999999999998</v>
      </c>
      <c r="E119">
        <v>0.30299999999999999</v>
      </c>
    </row>
    <row r="120" spans="1:5" x14ac:dyDescent="0.25">
      <c r="A120" s="5" t="s">
        <v>208</v>
      </c>
      <c r="B120">
        <v>71.798000000000002</v>
      </c>
      <c r="C120">
        <v>1.8660000000000001</v>
      </c>
      <c r="D120">
        <v>63.19</v>
      </c>
      <c r="E120">
        <v>0.32100000000000001</v>
      </c>
    </row>
    <row r="121" spans="1:5" x14ac:dyDescent="0.25">
      <c r="A121" s="5" t="s">
        <v>209</v>
      </c>
      <c r="B121">
        <v>71.683999999999997</v>
      </c>
      <c r="C121">
        <v>2.0009999999999999</v>
      </c>
      <c r="D121">
        <v>63.997999999999998</v>
      </c>
      <c r="E121">
        <v>0.33100000000000002</v>
      </c>
    </row>
    <row r="122" spans="1:5" x14ac:dyDescent="0.25">
      <c r="A122" s="5" t="s">
        <v>210</v>
      </c>
      <c r="B122">
        <v>27.452000000000002</v>
      </c>
      <c r="C122">
        <v>1.925</v>
      </c>
      <c r="D122">
        <v>62.051000000000002</v>
      </c>
      <c r="E122">
        <v>0.35199999999999998</v>
      </c>
    </row>
    <row r="123" spans="1:5" x14ac:dyDescent="0.25">
      <c r="A123" s="5" t="s">
        <v>211</v>
      </c>
      <c r="B123">
        <v>33.954000000000001</v>
      </c>
      <c r="C123">
        <v>1.0369999999999999</v>
      </c>
      <c r="D123">
        <v>58.256</v>
      </c>
      <c r="E123">
        <v>0.29899999999999999</v>
      </c>
    </row>
    <row r="124" spans="1:5" x14ac:dyDescent="0.25">
      <c r="A124" s="5" t="s">
        <v>212</v>
      </c>
      <c r="B124">
        <v>34.088000000000001</v>
      </c>
      <c r="C124">
        <v>1.0089999999999999</v>
      </c>
      <c r="D124">
        <v>58.054000000000002</v>
      </c>
      <c r="E124">
        <v>0.29499999999999998</v>
      </c>
    </row>
    <row r="125" spans="1:5" x14ac:dyDescent="0.25">
      <c r="A125" s="5" t="s">
        <v>213</v>
      </c>
      <c r="B125">
        <v>35.655999999999999</v>
      </c>
      <c r="C125">
        <v>1.1220000000000001</v>
      </c>
      <c r="D125">
        <v>69.397000000000006</v>
      </c>
      <c r="E125">
        <v>0.32800000000000001</v>
      </c>
    </row>
    <row r="126" spans="1:5" x14ac:dyDescent="0.25">
      <c r="A126" s="5" t="s">
        <v>214</v>
      </c>
      <c r="B126">
        <v>36.107999999999997</v>
      </c>
      <c r="C126">
        <v>1.242</v>
      </c>
      <c r="D126">
        <v>68.418000000000006</v>
      </c>
      <c r="E126">
        <v>0.32400000000000001</v>
      </c>
    </row>
    <row r="127" spans="1:5" x14ac:dyDescent="0.25">
      <c r="A127" s="5" t="s">
        <v>215</v>
      </c>
      <c r="B127">
        <v>31.783999999999999</v>
      </c>
      <c r="C127">
        <v>0.95599999999999996</v>
      </c>
      <c r="D127">
        <v>69.816000000000003</v>
      </c>
      <c r="E127">
        <v>0.316</v>
      </c>
    </row>
    <row r="128" spans="1:5" x14ac:dyDescent="0.25">
      <c r="A128" s="5" t="s">
        <v>216</v>
      </c>
      <c r="B128">
        <v>35.694000000000003</v>
      </c>
      <c r="C128">
        <v>1.0720000000000001</v>
      </c>
      <c r="D128">
        <v>62.972999999999999</v>
      </c>
      <c r="E128">
        <v>0.34100000000000003</v>
      </c>
    </row>
    <row r="129" spans="1:5" x14ac:dyDescent="0.25">
      <c r="A129" s="5" t="s">
        <v>217</v>
      </c>
      <c r="B129">
        <v>34.097999999999999</v>
      </c>
      <c r="C129">
        <v>1.139</v>
      </c>
      <c r="D129">
        <v>63.393000000000001</v>
      </c>
      <c r="E129">
        <v>0.31900000000000001</v>
      </c>
    </row>
    <row r="130" spans="1:5" x14ac:dyDescent="0.25">
      <c r="A130" s="5" t="s">
        <v>218</v>
      </c>
      <c r="B130">
        <v>51.81</v>
      </c>
      <c r="C130">
        <v>2.9729999999999999</v>
      </c>
      <c r="D130">
        <v>62.109000000000002</v>
      </c>
      <c r="E130">
        <v>0.35499999999999998</v>
      </c>
    </row>
    <row r="131" spans="1:5" x14ac:dyDescent="0.25">
      <c r="A131" s="5" t="s">
        <v>219</v>
      </c>
      <c r="B131">
        <v>50.637999999999998</v>
      </c>
      <c r="C131">
        <v>1.377</v>
      </c>
      <c r="D131">
        <v>57.124000000000002</v>
      </c>
      <c r="E131">
        <v>0.31</v>
      </c>
    </row>
    <row r="132" spans="1:5" x14ac:dyDescent="0.25">
      <c r="A132" s="5" t="s">
        <v>220</v>
      </c>
      <c r="B132">
        <v>50.99</v>
      </c>
      <c r="C132">
        <v>1.371</v>
      </c>
      <c r="D132">
        <v>57.359000000000002</v>
      </c>
      <c r="E132">
        <v>0.29899999999999999</v>
      </c>
    </row>
    <row r="133" spans="1:5" x14ac:dyDescent="0.25">
      <c r="A133" s="5" t="s">
        <v>221</v>
      </c>
      <c r="B133">
        <v>50.503999999999998</v>
      </c>
      <c r="C133">
        <v>1.296</v>
      </c>
      <c r="D133">
        <v>69.441000000000003</v>
      </c>
      <c r="E133">
        <v>0.32400000000000001</v>
      </c>
    </row>
    <row r="134" spans="1:5" x14ac:dyDescent="0.25">
      <c r="A134" s="5" t="s">
        <v>222</v>
      </c>
      <c r="B134">
        <v>50.421999999999997</v>
      </c>
      <c r="C134">
        <v>1.3740000000000001</v>
      </c>
      <c r="D134">
        <v>68.789000000000001</v>
      </c>
      <c r="E134">
        <v>0.312</v>
      </c>
    </row>
    <row r="135" spans="1:5" x14ac:dyDescent="0.25">
      <c r="A135" s="5" t="s">
        <v>223</v>
      </c>
      <c r="B135">
        <v>51.362000000000002</v>
      </c>
      <c r="C135">
        <v>1.371</v>
      </c>
      <c r="D135">
        <v>69.781000000000006</v>
      </c>
      <c r="E135">
        <v>0.33400000000000002</v>
      </c>
    </row>
    <row r="136" spans="1:5" x14ac:dyDescent="0.25">
      <c r="A136" s="5" t="s">
        <v>224</v>
      </c>
      <c r="B136">
        <v>51.47</v>
      </c>
      <c r="C136">
        <v>1.4139999999999999</v>
      </c>
      <c r="D136">
        <v>63.637</v>
      </c>
      <c r="E136">
        <v>0.33</v>
      </c>
    </row>
    <row r="137" spans="1:5" x14ac:dyDescent="0.25">
      <c r="A137" s="5" t="s">
        <v>225</v>
      </c>
      <c r="B137">
        <v>49.57</v>
      </c>
      <c r="C137">
        <v>1.5369999999999999</v>
      </c>
      <c r="D137">
        <v>62.896000000000001</v>
      </c>
      <c r="E137">
        <v>0.33300000000000002</v>
      </c>
    </row>
    <row r="138" spans="1:5" x14ac:dyDescent="0.25">
      <c r="A138" s="5" t="s">
        <v>226</v>
      </c>
      <c r="B138">
        <v>71.475999999999999</v>
      </c>
      <c r="C138">
        <v>3.8530000000000002</v>
      </c>
      <c r="D138">
        <v>62.912999999999997</v>
      </c>
      <c r="E138">
        <v>0.372</v>
      </c>
    </row>
    <row r="139" spans="1:5" x14ac:dyDescent="0.25">
      <c r="A139" s="5" t="s">
        <v>227</v>
      </c>
      <c r="B139">
        <v>63.363999999999997</v>
      </c>
      <c r="C139">
        <v>1.585</v>
      </c>
      <c r="D139">
        <v>57.323999999999998</v>
      </c>
      <c r="E139">
        <v>0.29799999999999999</v>
      </c>
    </row>
    <row r="140" spans="1:5" x14ac:dyDescent="0.25">
      <c r="A140" s="5" t="s">
        <v>228</v>
      </c>
      <c r="B140">
        <v>63.264000000000003</v>
      </c>
      <c r="C140">
        <v>1.5149999999999999</v>
      </c>
      <c r="D140">
        <v>57.591999999999999</v>
      </c>
      <c r="E140">
        <v>0.31</v>
      </c>
    </row>
    <row r="141" spans="1:5" x14ac:dyDescent="0.25">
      <c r="A141" s="5" t="s">
        <v>229</v>
      </c>
      <c r="B141">
        <v>61.26</v>
      </c>
      <c r="C141">
        <v>1.4379999999999999</v>
      </c>
      <c r="D141">
        <v>69.948999999999998</v>
      </c>
      <c r="E141">
        <v>0.32</v>
      </c>
    </row>
    <row r="142" spans="1:5" x14ac:dyDescent="0.25">
      <c r="A142" s="5" t="s">
        <v>230</v>
      </c>
      <c r="B142">
        <v>65.174000000000007</v>
      </c>
      <c r="C142">
        <v>1.653</v>
      </c>
      <c r="D142">
        <v>70.325000000000003</v>
      </c>
      <c r="E142">
        <v>0.32800000000000001</v>
      </c>
    </row>
    <row r="143" spans="1:5" x14ac:dyDescent="0.25">
      <c r="A143" s="5" t="s">
        <v>231</v>
      </c>
      <c r="B143">
        <v>64.42</v>
      </c>
      <c r="C143">
        <v>1.548</v>
      </c>
      <c r="D143">
        <v>69.192999999999998</v>
      </c>
      <c r="E143">
        <v>0.307</v>
      </c>
    </row>
    <row r="144" spans="1:5" x14ac:dyDescent="0.25">
      <c r="A144" s="5" t="s">
        <v>232</v>
      </c>
      <c r="B144">
        <v>62.716000000000001</v>
      </c>
      <c r="C144">
        <v>1.4870000000000001</v>
      </c>
      <c r="D144">
        <v>63.670999999999999</v>
      </c>
      <c r="E144">
        <v>0.34399999999999997</v>
      </c>
    </row>
    <row r="145" spans="1:5" x14ac:dyDescent="0.25">
      <c r="A145" s="5" t="s">
        <v>233</v>
      </c>
      <c r="B145">
        <v>62.036000000000001</v>
      </c>
      <c r="C145">
        <v>1.518</v>
      </c>
      <c r="D145">
        <v>63.412999999999997</v>
      </c>
      <c r="E145">
        <v>0.33400000000000002</v>
      </c>
    </row>
    <row r="146" spans="1:5" x14ac:dyDescent="0.25">
      <c r="A146" s="5" t="s">
        <v>234</v>
      </c>
      <c r="B146">
        <v>95.067999999999998</v>
      </c>
      <c r="C146">
        <v>6.3689999999999998</v>
      </c>
      <c r="D146">
        <v>63.723999999999997</v>
      </c>
      <c r="E146">
        <v>0.251</v>
      </c>
    </row>
    <row r="147" spans="1:5" x14ac:dyDescent="0.25">
      <c r="A147" s="5" t="s">
        <v>235</v>
      </c>
      <c r="B147">
        <v>237.178</v>
      </c>
      <c r="C147">
        <v>7.8140000000000001</v>
      </c>
      <c r="D147">
        <v>63.133000000000003</v>
      </c>
      <c r="E147">
        <v>0.23300000000000001</v>
      </c>
    </row>
    <row r="148" spans="1:5" x14ac:dyDescent="0.25">
      <c r="A148" s="5" t="s">
        <v>236</v>
      </c>
      <c r="B148">
        <v>229.714</v>
      </c>
      <c r="C148">
        <v>6.8449999999999998</v>
      </c>
      <c r="D148">
        <v>62.970999999999997</v>
      </c>
      <c r="E148">
        <v>0.24</v>
      </c>
    </row>
    <row r="149" spans="1:5" x14ac:dyDescent="0.25">
      <c r="A149" s="5" t="s">
        <v>237</v>
      </c>
      <c r="B149">
        <v>235.50399999999999</v>
      </c>
      <c r="C149">
        <v>7.6070000000000002</v>
      </c>
      <c r="D149">
        <v>67.802999999999997</v>
      </c>
      <c r="E149">
        <v>0.23699999999999999</v>
      </c>
    </row>
    <row r="150" spans="1:5" x14ac:dyDescent="0.25">
      <c r="A150" s="5" t="s">
        <v>238</v>
      </c>
      <c r="B150">
        <v>237.49799999999999</v>
      </c>
      <c r="C150">
        <v>7.593</v>
      </c>
      <c r="D150">
        <v>68.055000000000007</v>
      </c>
      <c r="E150">
        <v>0.224</v>
      </c>
    </row>
    <row r="151" spans="1:5" x14ac:dyDescent="0.25">
      <c r="A151" s="5" t="s">
        <v>239</v>
      </c>
      <c r="B151">
        <v>249.81</v>
      </c>
      <c r="C151">
        <v>7.9989999999999997</v>
      </c>
      <c r="D151">
        <v>68.122</v>
      </c>
      <c r="E151">
        <v>0.26</v>
      </c>
    </row>
    <row r="152" spans="1:5" x14ac:dyDescent="0.25">
      <c r="A152" s="5" t="s">
        <v>240</v>
      </c>
      <c r="B152">
        <v>237.17400000000001</v>
      </c>
      <c r="C152">
        <v>7.8159999999999998</v>
      </c>
      <c r="D152">
        <v>63.993000000000002</v>
      </c>
      <c r="E152">
        <v>0.22900000000000001</v>
      </c>
    </row>
    <row r="153" spans="1:5" x14ac:dyDescent="0.25">
      <c r="A153" s="5" t="s">
        <v>241</v>
      </c>
      <c r="B153">
        <v>233.28</v>
      </c>
      <c r="C153">
        <v>8.0009999999999994</v>
      </c>
      <c r="D153">
        <v>63.212000000000003</v>
      </c>
      <c r="E153">
        <v>0.24099999999999999</v>
      </c>
    </row>
    <row r="154" spans="1:5" x14ac:dyDescent="0.25">
      <c r="A154" s="5" t="s">
        <v>242</v>
      </c>
      <c r="B154">
        <v>165.85</v>
      </c>
      <c r="C154">
        <v>9.3789999999999996</v>
      </c>
      <c r="D154">
        <v>63.65</v>
      </c>
      <c r="E154">
        <v>0.25700000000000001</v>
      </c>
    </row>
    <row r="155" spans="1:5" x14ac:dyDescent="0.25">
      <c r="A155" s="5" t="s">
        <v>243</v>
      </c>
      <c r="B155">
        <v>352.37400000000002</v>
      </c>
      <c r="C155">
        <v>8.609</v>
      </c>
      <c r="D155">
        <v>62.863999999999997</v>
      </c>
      <c r="E155">
        <v>0.219</v>
      </c>
    </row>
    <row r="156" spans="1:5" x14ac:dyDescent="0.25">
      <c r="A156" s="5" t="s">
        <v>244</v>
      </c>
      <c r="B156">
        <v>350.13799999999998</v>
      </c>
      <c r="C156">
        <v>8.298</v>
      </c>
      <c r="D156">
        <v>63.101999999999997</v>
      </c>
      <c r="E156">
        <v>0.23</v>
      </c>
    </row>
    <row r="157" spans="1:5" x14ac:dyDescent="0.25">
      <c r="A157" s="5" t="s">
        <v>245</v>
      </c>
      <c r="B157">
        <v>346.20800000000003</v>
      </c>
      <c r="C157">
        <v>8.4049999999999994</v>
      </c>
      <c r="D157">
        <v>68.873999999999995</v>
      </c>
      <c r="E157">
        <v>0.23899999999999999</v>
      </c>
    </row>
    <row r="158" spans="1:5" x14ac:dyDescent="0.25">
      <c r="A158" s="5" t="s">
        <v>246</v>
      </c>
      <c r="B158">
        <v>343.38400000000001</v>
      </c>
      <c r="C158">
        <v>8.5950000000000006</v>
      </c>
      <c r="D158">
        <v>68.194999999999993</v>
      </c>
      <c r="E158">
        <v>0.23599999999999999</v>
      </c>
    </row>
    <row r="159" spans="1:5" x14ac:dyDescent="0.25">
      <c r="A159" s="5" t="s">
        <v>247</v>
      </c>
      <c r="B159">
        <v>345.06400000000002</v>
      </c>
      <c r="C159">
        <v>8.7880000000000003</v>
      </c>
      <c r="D159">
        <v>68.058000000000007</v>
      </c>
      <c r="E159">
        <v>0.24299999999999999</v>
      </c>
    </row>
    <row r="160" spans="1:5" x14ac:dyDescent="0.25">
      <c r="A160" s="5" t="s">
        <v>248</v>
      </c>
      <c r="B160">
        <v>360.34199999999998</v>
      </c>
      <c r="C160">
        <v>8.9220000000000006</v>
      </c>
      <c r="D160">
        <v>62.841999999999999</v>
      </c>
      <c r="E160">
        <v>0.23300000000000001</v>
      </c>
    </row>
    <row r="161" spans="1:5" x14ac:dyDescent="0.25">
      <c r="A161" s="5" t="s">
        <v>249</v>
      </c>
      <c r="B161">
        <v>361.04399999999998</v>
      </c>
      <c r="C161">
        <v>8.9079999999999995</v>
      </c>
      <c r="D161">
        <v>62.753</v>
      </c>
      <c r="E161">
        <v>0.24</v>
      </c>
    </row>
    <row r="162" spans="1:5" x14ac:dyDescent="0.25">
      <c r="A162" s="5" t="s">
        <v>250</v>
      </c>
      <c r="B162">
        <v>243.25200000000001</v>
      </c>
      <c r="C162">
        <v>10.898999999999999</v>
      </c>
      <c r="D162">
        <v>66.206000000000003</v>
      </c>
      <c r="E162">
        <v>0.27100000000000002</v>
      </c>
    </row>
    <row r="163" spans="1:5" x14ac:dyDescent="0.25">
      <c r="A163" s="5" t="s">
        <v>251</v>
      </c>
      <c r="B163">
        <v>437.37799999999999</v>
      </c>
      <c r="C163">
        <v>9.6310000000000002</v>
      </c>
      <c r="D163">
        <v>62.786000000000001</v>
      </c>
      <c r="E163">
        <v>0.23</v>
      </c>
    </row>
    <row r="164" spans="1:5" x14ac:dyDescent="0.25">
      <c r="A164" s="5" t="s">
        <v>252</v>
      </c>
      <c r="B164">
        <v>428.87400000000002</v>
      </c>
      <c r="C164">
        <v>8.952</v>
      </c>
      <c r="D164">
        <v>62.792000000000002</v>
      </c>
      <c r="E164">
        <v>0.23699999999999999</v>
      </c>
    </row>
    <row r="165" spans="1:5" x14ac:dyDescent="0.25">
      <c r="A165" s="5" t="s">
        <v>253</v>
      </c>
      <c r="B165">
        <v>443.72399999999999</v>
      </c>
      <c r="C165">
        <v>9.4990000000000006</v>
      </c>
      <c r="D165">
        <v>68.89</v>
      </c>
      <c r="E165">
        <v>0.24</v>
      </c>
    </row>
    <row r="166" spans="1:5" x14ac:dyDescent="0.25">
      <c r="A166" s="5" t="s">
        <v>254</v>
      </c>
      <c r="B166">
        <v>435.15600000000001</v>
      </c>
      <c r="C166">
        <v>9.3629999999999995</v>
      </c>
      <c r="D166">
        <v>68.260000000000005</v>
      </c>
      <c r="E166">
        <v>0.23400000000000001</v>
      </c>
    </row>
    <row r="167" spans="1:5" x14ac:dyDescent="0.25">
      <c r="A167" s="5" t="s">
        <v>255</v>
      </c>
      <c r="B167">
        <v>439.33800000000002</v>
      </c>
      <c r="C167">
        <v>9.26</v>
      </c>
      <c r="D167">
        <v>67.903000000000006</v>
      </c>
      <c r="E167">
        <v>0.246</v>
      </c>
    </row>
    <row r="168" spans="1:5" x14ac:dyDescent="0.25">
      <c r="A168" s="5" t="s">
        <v>256</v>
      </c>
      <c r="B168">
        <v>414.18200000000002</v>
      </c>
      <c r="C168">
        <v>9.3849999999999998</v>
      </c>
      <c r="D168">
        <v>65.527000000000001</v>
      </c>
      <c r="E168">
        <v>0.23599999999999999</v>
      </c>
    </row>
    <row r="169" spans="1:5" x14ac:dyDescent="0.25">
      <c r="A169" s="5" t="s">
        <v>257</v>
      </c>
      <c r="B169">
        <v>435.666</v>
      </c>
      <c r="C169">
        <v>9.0779999999999994</v>
      </c>
      <c r="D169">
        <v>66.271000000000001</v>
      </c>
      <c r="E169">
        <v>0.23100000000000001</v>
      </c>
    </row>
    <row r="170" spans="1:5" x14ac:dyDescent="0.25">
      <c r="A170" s="5" t="s">
        <v>258</v>
      </c>
      <c r="B170">
        <v>39.880000000000003</v>
      </c>
      <c r="C170">
        <v>2.5649999999999999</v>
      </c>
      <c r="D170">
        <v>62.207000000000001</v>
      </c>
      <c r="E170">
        <v>0.30099999999999999</v>
      </c>
    </row>
    <row r="171" spans="1:5" x14ac:dyDescent="0.25">
      <c r="A171" s="5" t="s">
        <v>259</v>
      </c>
      <c r="B171">
        <v>55.878</v>
      </c>
      <c r="C171">
        <v>1.873</v>
      </c>
      <c r="D171">
        <v>58.734999999999999</v>
      </c>
      <c r="E171">
        <v>0.25900000000000001</v>
      </c>
    </row>
    <row r="172" spans="1:5" x14ac:dyDescent="0.25">
      <c r="A172" s="5" t="s">
        <v>260</v>
      </c>
      <c r="B172">
        <v>57.988</v>
      </c>
      <c r="C172">
        <v>1.92</v>
      </c>
      <c r="D172">
        <v>59.076000000000001</v>
      </c>
      <c r="E172">
        <v>0.26300000000000001</v>
      </c>
    </row>
    <row r="173" spans="1:5" x14ac:dyDescent="0.25">
      <c r="A173" s="5" t="s">
        <v>261</v>
      </c>
      <c r="B173">
        <v>57.722000000000001</v>
      </c>
      <c r="C173">
        <v>2.0779999999999998</v>
      </c>
      <c r="D173">
        <v>68.241</v>
      </c>
      <c r="E173">
        <v>0.29199999999999998</v>
      </c>
    </row>
    <row r="174" spans="1:5" x14ac:dyDescent="0.25">
      <c r="A174" s="5" t="s">
        <v>262</v>
      </c>
      <c r="B174">
        <v>55.793999999999997</v>
      </c>
      <c r="C174">
        <v>1.867</v>
      </c>
      <c r="D174">
        <v>68.638000000000005</v>
      </c>
      <c r="E174">
        <v>0.28299999999999997</v>
      </c>
    </row>
    <row r="175" spans="1:5" x14ac:dyDescent="0.25">
      <c r="A175" s="5" t="s">
        <v>263</v>
      </c>
      <c r="B175">
        <v>58.444000000000003</v>
      </c>
      <c r="C175">
        <v>2.0299999999999998</v>
      </c>
      <c r="D175">
        <v>68.421999999999997</v>
      </c>
      <c r="E175">
        <v>0.27800000000000002</v>
      </c>
    </row>
    <row r="176" spans="1:5" x14ac:dyDescent="0.25">
      <c r="A176" s="5" t="s">
        <v>264</v>
      </c>
      <c r="B176">
        <v>53.81</v>
      </c>
      <c r="C176">
        <v>1.7430000000000001</v>
      </c>
      <c r="D176">
        <v>63.874000000000002</v>
      </c>
      <c r="E176">
        <v>0.27300000000000002</v>
      </c>
    </row>
    <row r="177" spans="1:5" x14ac:dyDescent="0.25">
      <c r="A177" s="5" t="s">
        <v>265</v>
      </c>
      <c r="B177">
        <v>56.036000000000001</v>
      </c>
      <c r="C177">
        <v>1.8620000000000001</v>
      </c>
      <c r="D177">
        <v>63.311999999999998</v>
      </c>
      <c r="E177">
        <v>0.29399999999999998</v>
      </c>
    </row>
    <row r="178" spans="1:5" x14ac:dyDescent="0.25">
      <c r="A178" s="5" t="s">
        <v>266</v>
      </c>
      <c r="B178">
        <v>84.721999999999994</v>
      </c>
      <c r="C178">
        <v>5.1879999999999997</v>
      </c>
      <c r="D178">
        <v>63.124000000000002</v>
      </c>
      <c r="E178">
        <v>0.308</v>
      </c>
    </row>
    <row r="179" spans="1:5" x14ac:dyDescent="0.25">
      <c r="A179" s="5" t="s">
        <v>267</v>
      </c>
      <c r="B179">
        <v>86.183999999999997</v>
      </c>
      <c r="C179">
        <v>2.2669999999999999</v>
      </c>
      <c r="D179">
        <v>58.795999999999999</v>
      </c>
      <c r="E179">
        <v>0.252</v>
      </c>
    </row>
    <row r="180" spans="1:5" x14ac:dyDescent="0.25">
      <c r="A180" s="5" t="s">
        <v>268</v>
      </c>
      <c r="B180">
        <v>83.605999999999995</v>
      </c>
      <c r="C180">
        <v>2.1379999999999999</v>
      </c>
      <c r="D180">
        <v>59.384999999999998</v>
      </c>
      <c r="E180">
        <v>0.246</v>
      </c>
    </row>
    <row r="181" spans="1:5" x14ac:dyDescent="0.25">
      <c r="A181" s="5" t="s">
        <v>269</v>
      </c>
      <c r="B181">
        <v>87.775999999999996</v>
      </c>
      <c r="C181">
        <v>2.5459999999999998</v>
      </c>
      <c r="D181">
        <v>68.521000000000001</v>
      </c>
      <c r="E181">
        <v>0.28399999999999997</v>
      </c>
    </row>
    <row r="182" spans="1:5" x14ac:dyDescent="0.25">
      <c r="A182" s="5" t="s">
        <v>270</v>
      </c>
      <c r="B182">
        <v>89.902000000000001</v>
      </c>
      <c r="C182">
        <v>2.3679999999999999</v>
      </c>
      <c r="D182">
        <v>68.84</v>
      </c>
      <c r="E182">
        <v>0.27400000000000002</v>
      </c>
    </row>
    <row r="183" spans="1:5" x14ac:dyDescent="0.25">
      <c r="A183" s="5" t="s">
        <v>271</v>
      </c>
      <c r="B183">
        <v>87.013999999999996</v>
      </c>
      <c r="C183">
        <v>2.2989999999999999</v>
      </c>
      <c r="D183">
        <v>68.870999999999995</v>
      </c>
      <c r="E183">
        <v>0.27500000000000002</v>
      </c>
    </row>
    <row r="184" spans="1:5" x14ac:dyDescent="0.25">
      <c r="A184" s="5" t="s">
        <v>272</v>
      </c>
      <c r="B184">
        <v>88.14</v>
      </c>
      <c r="C184">
        <v>2.4470000000000001</v>
      </c>
      <c r="D184">
        <v>62.055999999999997</v>
      </c>
      <c r="E184">
        <v>0.27800000000000002</v>
      </c>
    </row>
    <row r="185" spans="1:5" x14ac:dyDescent="0.25">
      <c r="A185" s="5" t="s">
        <v>273</v>
      </c>
      <c r="B185">
        <v>89.951999999999998</v>
      </c>
      <c r="C185">
        <v>2.3559999999999999</v>
      </c>
      <c r="D185">
        <v>61.817999999999998</v>
      </c>
      <c r="E185">
        <v>0.28100000000000003</v>
      </c>
    </row>
    <row r="186" spans="1:5" x14ac:dyDescent="0.25">
      <c r="A186" s="5" t="s">
        <v>274</v>
      </c>
      <c r="B186">
        <v>115.616</v>
      </c>
      <c r="C186">
        <v>5.3659999999999997</v>
      </c>
      <c r="D186">
        <v>63.627000000000002</v>
      </c>
      <c r="E186">
        <v>0.308</v>
      </c>
    </row>
    <row r="187" spans="1:5" x14ac:dyDescent="0.25">
      <c r="A187" s="5" t="s">
        <v>275</v>
      </c>
      <c r="B187">
        <v>110.318</v>
      </c>
      <c r="C187">
        <v>2.5950000000000002</v>
      </c>
      <c r="D187">
        <v>59.134</v>
      </c>
      <c r="E187">
        <v>0.246</v>
      </c>
    </row>
    <row r="188" spans="1:5" x14ac:dyDescent="0.25">
      <c r="A188" s="5" t="s">
        <v>276</v>
      </c>
      <c r="B188">
        <v>110.77800000000001</v>
      </c>
      <c r="C188">
        <v>2.6019999999999999</v>
      </c>
      <c r="D188">
        <v>58.972999999999999</v>
      </c>
      <c r="E188">
        <v>0.24199999999999999</v>
      </c>
    </row>
    <row r="189" spans="1:5" x14ac:dyDescent="0.25">
      <c r="A189" s="5" t="s">
        <v>277</v>
      </c>
      <c r="B189">
        <v>112.5</v>
      </c>
      <c r="C189">
        <v>2.556</v>
      </c>
      <c r="D189">
        <v>69.313999999999993</v>
      </c>
      <c r="E189">
        <v>0.28599999999999998</v>
      </c>
    </row>
    <row r="190" spans="1:5" x14ac:dyDescent="0.25">
      <c r="A190" s="5" t="s">
        <v>278</v>
      </c>
      <c r="B190">
        <v>108.8</v>
      </c>
      <c r="C190">
        <v>2.516</v>
      </c>
      <c r="D190">
        <v>68.353999999999999</v>
      </c>
      <c r="E190">
        <v>0.29199999999999998</v>
      </c>
    </row>
    <row r="191" spans="1:5" x14ac:dyDescent="0.25">
      <c r="A191" s="5" t="s">
        <v>279</v>
      </c>
      <c r="B191">
        <v>113.282</v>
      </c>
      <c r="C191">
        <v>2.7570000000000001</v>
      </c>
      <c r="D191">
        <v>67.92</v>
      </c>
      <c r="E191">
        <v>0.27300000000000002</v>
      </c>
    </row>
    <row r="192" spans="1:5" x14ac:dyDescent="0.25">
      <c r="A192" s="5" t="s">
        <v>280</v>
      </c>
      <c r="B192">
        <v>107.926</v>
      </c>
      <c r="C192">
        <v>2.6</v>
      </c>
      <c r="D192">
        <v>62.545999999999999</v>
      </c>
      <c r="E192">
        <v>0.28599999999999998</v>
      </c>
    </row>
    <row r="193" spans="1:5" x14ac:dyDescent="0.25">
      <c r="A193" s="5" t="s">
        <v>281</v>
      </c>
      <c r="B193">
        <v>110.348</v>
      </c>
      <c r="C193">
        <v>2.5640000000000001</v>
      </c>
      <c r="D193">
        <v>62.48</v>
      </c>
      <c r="E193">
        <v>0.308</v>
      </c>
    </row>
    <row r="194" spans="1:5" x14ac:dyDescent="0.25">
      <c r="A194" s="5" t="s">
        <v>282</v>
      </c>
      <c r="B194">
        <v>43.234000000000002</v>
      </c>
      <c r="C194">
        <v>2.6459999999999999</v>
      </c>
      <c r="D194">
        <v>61.289000000000001</v>
      </c>
      <c r="E194">
        <v>0.30199999999999999</v>
      </c>
    </row>
    <row r="195" spans="1:5" x14ac:dyDescent="0.25">
      <c r="A195" s="5" t="s">
        <v>283</v>
      </c>
      <c r="B195">
        <v>44.588000000000001</v>
      </c>
      <c r="C195">
        <v>1.3069999999999999</v>
      </c>
      <c r="D195">
        <v>57.652000000000001</v>
      </c>
      <c r="E195">
        <v>0.26</v>
      </c>
    </row>
    <row r="196" spans="1:5" x14ac:dyDescent="0.25">
      <c r="A196" s="5" t="s">
        <v>284</v>
      </c>
      <c r="B196">
        <v>46.26</v>
      </c>
      <c r="C196">
        <v>1.373</v>
      </c>
      <c r="D196">
        <v>57.634999999999998</v>
      </c>
      <c r="E196">
        <v>0.26400000000000001</v>
      </c>
    </row>
    <row r="197" spans="1:5" x14ac:dyDescent="0.25">
      <c r="A197" s="5" t="s">
        <v>285</v>
      </c>
      <c r="B197">
        <v>46.962000000000003</v>
      </c>
      <c r="C197">
        <v>1.474</v>
      </c>
      <c r="D197">
        <v>69.546000000000006</v>
      </c>
      <c r="E197">
        <v>0.29399999999999998</v>
      </c>
    </row>
    <row r="198" spans="1:5" x14ac:dyDescent="0.25">
      <c r="A198" s="5" t="s">
        <v>286</v>
      </c>
      <c r="B198">
        <v>43.673999999999999</v>
      </c>
      <c r="C198">
        <v>1.3009999999999999</v>
      </c>
      <c r="D198">
        <v>68.912999999999997</v>
      </c>
      <c r="E198">
        <v>0.29499999999999998</v>
      </c>
    </row>
    <row r="199" spans="1:5" x14ac:dyDescent="0.25">
      <c r="A199" s="5" t="s">
        <v>287</v>
      </c>
      <c r="B199">
        <v>45.665999999999997</v>
      </c>
      <c r="C199">
        <v>1.3520000000000001</v>
      </c>
      <c r="D199">
        <v>68.855999999999995</v>
      </c>
      <c r="E199">
        <v>0.29699999999999999</v>
      </c>
    </row>
    <row r="200" spans="1:5" x14ac:dyDescent="0.25">
      <c r="A200" s="5" t="s">
        <v>288</v>
      </c>
      <c r="B200">
        <v>47.033999999999999</v>
      </c>
      <c r="C200">
        <v>1.3939999999999999</v>
      </c>
      <c r="D200">
        <v>63.615000000000002</v>
      </c>
      <c r="E200">
        <v>0.309</v>
      </c>
    </row>
    <row r="201" spans="1:5" x14ac:dyDescent="0.25">
      <c r="A201" s="5" t="s">
        <v>289</v>
      </c>
      <c r="B201">
        <v>47.91</v>
      </c>
      <c r="C201">
        <v>1.5209999999999999</v>
      </c>
      <c r="D201">
        <v>62.576999999999998</v>
      </c>
      <c r="E201">
        <v>0.30399999999999999</v>
      </c>
    </row>
    <row r="202" spans="1:5" x14ac:dyDescent="0.25">
      <c r="A202" s="5" t="s">
        <v>290</v>
      </c>
      <c r="B202">
        <v>79.552000000000007</v>
      </c>
      <c r="C202">
        <v>4.1630000000000003</v>
      </c>
      <c r="D202">
        <v>63.143000000000001</v>
      </c>
      <c r="E202">
        <v>0.33</v>
      </c>
    </row>
    <row r="203" spans="1:5" x14ac:dyDescent="0.25">
      <c r="A203" s="5" t="s">
        <v>291</v>
      </c>
      <c r="B203">
        <v>68.912000000000006</v>
      </c>
      <c r="C203">
        <v>1.62</v>
      </c>
      <c r="D203">
        <v>57.478999999999999</v>
      </c>
      <c r="E203">
        <v>0.26500000000000001</v>
      </c>
    </row>
    <row r="204" spans="1:5" x14ac:dyDescent="0.25">
      <c r="A204" s="5" t="s">
        <v>292</v>
      </c>
      <c r="B204">
        <v>65.787999999999997</v>
      </c>
      <c r="C204">
        <v>1.671</v>
      </c>
      <c r="D204">
        <v>57.243000000000002</v>
      </c>
      <c r="E204">
        <v>0.26800000000000002</v>
      </c>
    </row>
    <row r="205" spans="1:5" x14ac:dyDescent="0.25">
      <c r="A205" s="5" t="s">
        <v>293</v>
      </c>
      <c r="B205">
        <v>70.328000000000003</v>
      </c>
      <c r="C205">
        <v>1.7170000000000001</v>
      </c>
      <c r="D205">
        <v>69.328999999999994</v>
      </c>
      <c r="E205">
        <v>0.307</v>
      </c>
    </row>
    <row r="206" spans="1:5" x14ac:dyDescent="0.25">
      <c r="A206" s="5" t="s">
        <v>294</v>
      </c>
      <c r="B206">
        <v>69.853999999999999</v>
      </c>
      <c r="C206">
        <v>1.784</v>
      </c>
      <c r="D206">
        <v>68.688000000000002</v>
      </c>
      <c r="E206">
        <v>0.27400000000000002</v>
      </c>
    </row>
    <row r="207" spans="1:5" x14ac:dyDescent="0.25">
      <c r="A207" s="5" t="s">
        <v>295</v>
      </c>
      <c r="B207">
        <v>70.036000000000001</v>
      </c>
      <c r="C207">
        <v>1.778</v>
      </c>
      <c r="D207">
        <v>69.600999999999999</v>
      </c>
      <c r="E207">
        <v>0.28899999999999998</v>
      </c>
    </row>
    <row r="208" spans="1:5" x14ac:dyDescent="0.25">
      <c r="A208" s="5" t="s">
        <v>296</v>
      </c>
      <c r="B208">
        <v>66.686000000000007</v>
      </c>
      <c r="C208">
        <v>1.583</v>
      </c>
      <c r="D208">
        <v>63.191000000000003</v>
      </c>
      <c r="E208">
        <v>0.30599999999999999</v>
      </c>
    </row>
    <row r="209" spans="1:5" x14ac:dyDescent="0.25">
      <c r="A209" s="5" t="s">
        <v>297</v>
      </c>
      <c r="B209">
        <v>69.432000000000002</v>
      </c>
      <c r="C209">
        <v>1.6220000000000001</v>
      </c>
      <c r="D209">
        <v>62.404000000000003</v>
      </c>
      <c r="E209">
        <v>0.28699999999999998</v>
      </c>
    </row>
    <row r="210" spans="1:5" x14ac:dyDescent="0.25">
      <c r="A210" s="5" t="s">
        <v>298</v>
      </c>
      <c r="B210">
        <v>116.67</v>
      </c>
      <c r="C210">
        <v>4.8550000000000004</v>
      </c>
      <c r="D210">
        <v>62.509</v>
      </c>
      <c r="E210">
        <v>0.32100000000000001</v>
      </c>
    </row>
    <row r="211" spans="1:5" x14ac:dyDescent="0.25">
      <c r="A211" s="5" t="s">
        <v>299</v>
      </c>
      <c r="B211">
        <v>83.665999999999997</v>
      </c>
      <c r="C211">
        <v>1.8779999999999999</v>
      </c>
      <c r="D211">
        <v>57.557000000000002</v>
      </c>
      <c r="E211">
        <v>0.26700000000000002</v>
      </c>
    </row>
    <row r="212" spans="1:5" x14ac:dyDescent="0.25">
      <c r="A212" s="5" t="s">
        <v>300</v>
      </c>
      <c r="B212">
        <v>83.766000000000005</v>
      </c>
      <c r="C212">
        <v>1.754</v>
      </c>
      <c r="D212">
        <v>57.707999999999998</v>
      </c>
      <c r="E212">
        <v>0.26500000000000001</v>
      </c>
    </row>
    <row r="213" spans="1:5" x14ac:dyDescent="0.25">
      <c r="A213" s="5" t="s">
        <v>301</v>
      </c>
      <c r="B213">
        <v>85.766000000000005</v>
      </c>
      <c r="C213">
        <v>1.9239999999999999</v>
      </c>
      <c r="D213">
        <v>69.265000000000001</v>
      </c>
      <c r="E213">
        <v>0.27300000000000002</v>
      </c>
    </row>
    <row r="214" spans="1:5" x14ac:dyDescent="0.25">
      <c r="A214" s="5" t="s">
        <v>302</v>
      </c>
      <c r="B214">
        <v>86.811999999999998</v>
      </c>
      <c r="C214">
        <v>1.915</v>
      </c>
      <c r="D214">
        <v>69.453999999999994</v>
      </c>
      <c r="E214">
        <v>0.30499999999999999</v>
      </c>
    </row>
    <row r="215" spans="1:5" x14ac:dyDescent="0.25">
      <c r="A215" s="5" t="s">
        <v>303</v>
      </c>
      <c r="B215">
        <v>84.421999999999997</v>
      </c>
      <c r="C215">
        <v>1.7629999999999999</v>
      </c>
      <c r="D215">
        <v>69.608999999999995</v>
      </c>
      <c r="E215">
        <v>0.29399999999999998</v>
      </c>
    </row>
    <row r="216" spans="1:5" x14ac:dyDescent="0.25">
      <c r="A216" s="5" t="s">
        <v>304</v>
      </c>
      <c r="B216">
        <v>85.207999999999998</v>
      </c>
      <c r="C216">
        <v>1.823</v>
      </c>
      <c r="D216">
        <v>63.77</v>
      </c>
      <c r="E216">
        <v>0.28599999999999998</v>
      </c>
    </row>
    <row r="217" spans="1:5" x14ac:dyDescent="0.25">
      <c r="A217" s="5" t="s">
        <v>305</v>
      </c>
      <c r="B217">
        <v>86.233999999999995</v>
      </c>
      <c r="C217">
        <v>1.962</v>
      </c>
      <c r="D217">
        <v>61.877000000000002</v>
      </c>
      <c r="E217">
        <v>0.29899999999999999</v>
      </c>
    </row>
    <row r="218" spans="1:5" x14ac:dyDescent="0.25">
      <c r="A218" s="5" t="s">
        <v>306</v>
      </c>
      <c r="B218">
        <v>106.14</v>
      </c>
      <c r="C218">
        <v>6.28</v>
      </c>
      <c r="D218">
        <v>63.826999999999998</v>
      </c>
      <c r="E218">
        <v>0.21</v>
      </c>
    </row>
    <row r="219" spans="1:5" x14ac:dyDescent="0.25">
      <c r="A219" s="5" t="s">
        <v>307</v>
      </c>
      <c r="B219">
        <v>342.84399999999999</v>
      </c>
      <c r="C219">
        <v>8.9130000000000003</v>
      </c>
      <c r="D219">
        <v>63.061</v>
      </c>
      <c r="E219">
        <v>0.20100000000000001</v>
      </c>
    </row>
    <row r="220" spans="1:5" x14ac:dyDescent="0.25">
      <c r="A220" s="5" t="s">
        <v>308</v>
      </c>
      <c r="B220">
        <v>331.762</v>
      </c>
      <c r="C220">
        <v>9.5440000000000005</v>
      </c>
      <c r="D220">
        <v>63.195</v>
      </c>
      <c r="E220">
        <v>0.20399999999999999</v>
      </c>
    </row>
    <row r="221" spans="1:5" x14ac:dyDescent="0.25">
      <c r="A221" s="5" t="s">
        <v>309</v>
      </c>
      <c r="B221">
        <v>337.56</v>
      </c>
      <c r="C221">
        <v>9.1189999999999998</v>
      </c>
      <c r="D221">
        <v>67.498999999999995</v>
      </c>
      <c r="E221">
        <v>0.22700000000000001</v>
      </c>
    </row>
    <row r="222" spans="1:5" x14ac:dyDescent="0.25">
      <c r="A222" s="5" t="s">
        <v>310</v>
      </c>
      <c r="B222">
        <v>331.42200000000003</v>
      </c>
      <c r="C222">
        <v>9.3940000000000001</v>
      </c>
      <c r="D222">
        <v>67.722999999999999</v>
      </c>
      <c r="E222">
        <v>0.20200000000000001</v>
      </c>
    </row>
    <row r="223" spans="1:5" x14ac:dyDescent="0.25">
      <c r="A223" s="5" t="s">
        <v>311</v>
      </c>
      <c r="B223">
        <v>316.96600000000001</v>
      </c>
      <c r="C223">
        <v>8.8659999999999997</v>
      </c>
      <c r="D223">
        <v>67.644999999999996</v>
      </c>
      <c r="E223">
        <v>0.221</v>
      </c>
    </row>
    <row r="224" spans="1:5" x14ac:dyDescent="0.25">
      <c r="A224" s="5" t="s">
        <v>312</v>
      </c>
      <c r="B224">
        <v>323.42200000000003</v>
      </c>
      <c r="C224">
        <v>9.3040000000000003</v>
      </c>
      <c r="D224">
        <v>65.635000000000005</v>
      </c>
      <c r="E224">
        <v>0.21199999999999999</v>
      </c>
    </row>
    <row r="225" spans="1:5" x14ac:dyDescent="0.25">
      <c r="A225" s="5" t="s">
        <v>313</v>
      </c>
      <c r="B225">
        <v>346.4</v>
      </c>
      <c r="C225">
        <v>10.289</v>
      </c>
      <c r="D225">
        <v>62.796999999999997</v>
      </c>
      <c r="E225">
        <v>0.20899999999999999</v>
      </c>
    </row>
    <row r="226" spans="1:5" x14ac:dyDescent="0.25">
      <c r="A226" s="5" t="s">
        <v>314</v>
      </c>
      <c r="B226">
        <v>222.542</v>
      </c>
      <c r="C226">
        <v>12.617000000000001</v>
      </c>
      <c r="D226">
        <v>64.075999999999993</v>
      </c>
      <c r="E226">
        <v>0.22500000000000001</v>
      </c>
    </row>
    <row r="227" spans="1:5" x14ac:dyDescent="0.25">
      <c r="A227" s="5" t="s">
        <v>315</v>
      </c>
      <c r="B227">
        <v>475.84800000000001</v>
      </c>
      <c r="C227">
        <v>9.1649999999999991</v>
      </c>
      <c r="D227">
        <v>62.814999999999998</v>
      </c>
      <c r="E227">
        <v>0.20799999999999999</v>
      </c>
    </row>
    <row r="228" spans="1:5" x14ac:dyDescent="0.25">
      <c r="A228" s="5" t="s">
        <v>316</v>
      </c>
      <c r="B228">
        <v>488.24799999999999</v>
      </c>
      <c r="C228">
        <v>10.006</v>
      </c>
      <c r="D228">
        <v>63.131</v>
      </c>
      <c r="E228">
        <v>0.20799999999999999</v>
      </c>
    </row>
    <row r="229" spans="1:5" x14ac:dyDescent="0.25">
      <c r="A229" s="5" t="s">
        <v>317</v>
      </c>
      <c r="B229">
        <v>517.19799999999998</v>
      </c>
      <c r="C229">
        <v>9.7149999999999999</v>
      </c>
      <c r="D229">
        <v>68.712000000000003</v>
      </c>
      <c r="E229">
        <v>0.216</v>
      </c>
    </row>
    <row r="230" spans="1:5" x14ac:dyDescent="0.25">
      <c r="A230" s="5" t="s">
        <v>318</v>
      </c>
      <c r="B230">
        <v>489.774</v>
      </c>
      <c r="C230">
        <v>9.8320000000000007</v>
      </c>
      <c r="D230">
        <v>67.552000000000007</v>
      </c>
      <c r="E230">
        <v>0.215</v>
      </c>
    </row>
    <row r="231" spans="1:5" x14ac:dyDescent="0.25">
      <c r="A231" s="5" t="s">
        <v>319</v>
      </c>
      <c r="B231">
        <v>499.48200000000003</v>
      </c>
      <c r="C231">
        <v>10.066000000000001</v>
      </c>
      <c r="D231">
        <v>67.605000000000004</v>
      </c>
      <c r="E231">
        <v>0.224</v>
      </c>
    </row>
    <row r="232" spans="1:5" x14ac:dyDescent="0.25">
      <c r="A232" s="5" t="s">
        <v>320</v>
      </c>
      <c r="B232">
        <v>482.8</v>
      </c>
      <c r="C232">
        <v>9.18</v>
      </c>
      <c r="D232">
        <v>66.13</v>
      </c>
      <c r="E232">
        <v>0.20399999999999999</v>
      </c>
    </row>
    <row r="233" spans="1:5" x14ac:dyDescent="0.25">
      <c r="A233" s="5" t="s">
        <v>321</v>
      </c>
      <c r="B233">
        <v>490.346</v>
      </c>
      <c r="C233">
        <v>10.004</v>
      </c>
      <c r="D233">
        <v>63.517000000000003</v>
      </c>
      <c r="E233">
        <v>0.20899999999999999</v>
      </c>
    </row>
    <row r="234" spans="1:5" x14ac:dyDescent="0.25">
      <c r="A234" s="5" t="s">
        <v>322</v>
      </c>
      <c r="B234">
        <v>330.45600000000002</v>
      </c>
      <c r="C234">
        <v>12.726000000000001</v>
      </c>
      <c r="D234">
        <v>63.625</v>
      </c>
      <c r="E234">
        <v>0.23300000000000001</v>
      </c>
    </row>
    <row r="235" spans="1:5" x14ac:dyDescent="0.25">
      <c r="A235" s="5" t="s">
        <v>323</v>
      </c>
      <c r="B235">
        <v>574.11599999999999</v>
      </c>
      <c r="C235">
        <v>10.025</v>
      </c>
      <c r="D235">
        <v>62.436999999999998</v>
      </c>
      <c r="E235">
        <v>0.20799999999999999</v>
      </c>
    </row>
    <row r="236" spans="1:5" x14ac:dyDescent="0.25">
      <c r="A236" s="5" t="s">
        <v>324</v>
      </c>
      <c r="B236">
        <v>615.37800000000004</v>
      </c>
      <c r="C236">
        <v>10.643000000000001</v>
      </c>
      <c r="D236">
        <v>62.475000000000001</v>
      </c>
      <c r="E236">
        <v>0.20799999999999999</v>
      </c>
    </row>
    <row r="237" spans="1:5" x14ac:dyDescent="0.25">
      <c r="A237" s="5" t="s">
        <v>325</v>
      </c>
      <c r="B237">
        <v>605.298</v>
      </c>
      <c r="C237">
        <v>10.801</v>
      </c>
      <c r="D237">
        <v>68.873000000000005</v>
      </c>
      <c r="E237">
        <v>0.20799999999999999</v>
      </c>
    </row>
    <row r="238" spans="1:5" x14ac:dyDescent="0.25">
      <c r="A238" s="5" t="s">
        <v>326</v>
      </c>
      <c r="B238">
        <v>572.976</v>
      </c>
      <c r="C238">
        <v>10.199999999999999</v>
      </c>
      <c r="D238">
        <v>67.674000000000007</v>
      </c>
      <c r="E238">
        <v>0.214</v>
      </c>
    </row>
    <row r="239" spans="1:5" x14ac:dyDescent="0.25">
      <c r="A239" s="5" t="s">
        <v>327</v>
      </c>
      <c r="B239">
        <v>600.94799999999998</v>
      </c>
      <c r="C239">
        <v>10.298</v>
      </c>
      <c r="D239">
        <v>67.793000000000006</v>
      </c>
      <c r="E239">
        <v>0.22600000000000001</v>
      </c>
    </row>
    <row r="240" spans="1:5" x14ac:dyDescent="0.25">
      <c r="A240" s="5" t="s">
        <v>328</v>
      </c>
      <c r="B240">
        <v>571.048</v>
      </c>
      <c r="C240">
        <v>9.3010000000000002</v>
      </c>
      <c r="D240">
        <v>63.097999999999999</v>
      </c>
      <c r="E240">
        <v>0.19500000000000001</v>
      </c>
    </row>
    <row r="241" spans="1:5" x14ac:dyDescent="0.25">
      <c r="A241" s="5" t="s">
        <v>329</v>
      </c>
      <c r="B241">
        <v>610.67999999999995</v>
      </c>
      <c r="C241">
        <v>10.019</v>
      </c>
      <c r="D241">
        <v>62.911999999999999</v>
      </c>
      <c r="E241">
        <v>0.21199999999999999</v>
      </c>
    </row>
    <row r="242" spans="1:5" x14ac:dyDescent="0.25">
      <c r="A242" s="5" t="s">
        <v>330</v>
      </c>
      <c r="B242">
        <v>52.12</v>
      </c>
      <c r="C242">
        <v>3.1789999999999998</v>
      </c>
      <c r="D242">
        <v>64.072000000000003</v>
      </c>
      <c r="E242">
        <v>0.26400000000000001</v>
      </c>
    </row>
    <row r="243" spans="1:5" x14ac:dyDescent="0.25">
      <c r="A243" s="5" t="s">
        <v>331</v>
      </c>
      <c r="B243">
        <v>76.516000000000005</v>
      </c>
      <c r="C243">
        <v>2.367</v>
      </c>
      <c r="D243">
        <v>59.131</v>
      </c>
      <c r="E243">
        <v>0.23499999999999999</v>
      </c>
    </row>
    <row r="244" spans="1:5" x14ac:dyDescent="0.25">
      <c r="A244" s="5" t="s">
        <v>332</v>
      </c>
      <c r="B244">
        <v>80.602000000000004</v>
      </c>
      <c r="C244">
        <v>2.407</v>
      </c>
      <c r="D244">
        <v>59.662999999999997</v>
      </c>
      <c r="E244">
        <v>0.22800000000000001</v>
      </c>
    </row>
    <row r="245" spans="1:5" x14ac:dyDescent="0.25">
      <c r="A245" s="5" t="s">
        <v>333</v>
      </c>
      <c r="B245">
        <v>80.168000000000006</v>
      </c>
      <c r="C245">
        <v>2.415</v>
      </c>
      <c r="D245">
        <v>67.78</v>
      </c>
      <c r="E245">
        <v>0.26500000000000001</v>
      </c>
    </row>
    <row r="246" spans="1:5" x14ac:dyDescent="0.25">
      <c r="A246" s="5" t="s">
        <v>334</v>
      </c>
      <c r="B246">
        <v>75.366</v>
      </c>
      <c r="C246">
        <v>2.3159999999999998</v>
      </c>
      <c r="D246">
        <v>68.11</v>
      </c>
      <c r="E246">
        <v>0.26700000000000002</v>
      </c>
    </row>
    <row r="247" spans="1:5" x14ac:dyDescent="0.25">
      <c r="A247" s="5" t="s">
        <v>335</v>
      </c>
      <c r="B247">
        <v>79.959999999999994</v>
      </c>
      <c r="C247">
        <v>2.2999999999999998</v>
      </c>
      <c r="D247">
        <v>68.087999999999994</v>
      </c>
      <c r="E247">
        <v>0.26200000000000001</v>
      </c>
    </row>
    <row r="248" spans="1:5" x14ac:dyDescent="0.25">
      <c r="A248" s="5" t="s">
        <v>336</v>
      </c>
      <c r="B248">
        <v>80.328000000000003</v>
      </c>
      <c r="C248">
        <v>2.2810000000000001</v>
      </c>
      <c r="D248">
        <v>63.453000000000003</v>
      </c>
      <c r="E248">
        <v>0.251</v>
      </c>
    </row>
    <row r="249" spans="1:5" x14ac:dyDescent="0.25">
      <c r="A249" s="5" t="s">
        <v>337</v>
      </c>
      <c r="B249">
        <v>78.756</v>
      </c>
      <c r="C249">
        <v>2.383</v>
      </c>
      <c r="D249">
        <v>64.102000000000004</v>
      </c>
      <c r="E249">
        <v>0.249</v>
      </c>
    </row>
    <row r="250" spans="1:5" x14ac:dyDescent="0.25">
      <c r="A250" s="5" t="s">
        <v>338</v>
      </c>
      <c r="B250">
        <v>103.09399999999999</v>
      </c>
      <c r="C250">
        <v>5.7960000000000003</v>
      </c>
      <c r="D250">
        <v>62.442999999999998</v>
      </c>
      <c r="E250">
        <v>0.26700000000000002</v>
      </c>
    </row>
    <row r="251" spans="1:5" x14ac:dyDescent="0.25">
      <c r="A251" s="5" t="s">
        <v>339</v>
      </c>
      <c r="B251">
        <v>115.86</v>
      </c>
      <c r="C251">
        <v>3.0830000000000002</v>
      </c>
      <c r="D251">
        <v>59.131</v>
      </c>
      <c r="E251">
        <v>0.22500000000000001</v>
      </c>
    </row>
    <row r="252" spans="1:5" x14ac:dyDescent="0.25">
      <c r="A252" s="5" t="s">
        <v>340</v>
      </c>
      <c r="B252">
        <v>115.124</v>
      </c>
      <c r="C252">
        <v>2.899</v>
      </c>
      <c r="D252">
        <v>59.555999999999997</v>
      </c>
      <c r="E252">
        <v>0.23</v>
      </c>
    </row>
    <row r="253" spans="1:5" x14ac:dyDescent="0.25">
      <c r="A253" s="5" t="s">
        <v>341</v>
      </c>
      <c r="B253">
        <v>113.358</v>
      </c>
      <c r="C253">
        <v>2.9889999999999999</v>
      </c>
      <c r="D253">
        <v>68.099999999999994</v>
      </c>
      <c r="E253">
        <v>0.26400000000000001</v>
      </c>
    </row>
    <row r="254" spans="1:5" x14ac:dyDescent="0.25">
      <c r="A254" s="5" t="s">
        <v>342</v>
      </c>
      <c r="B254">
        <v>112.244</v>
      </c>
      <c r="C254">
        <v>2.915</v>
      </c>
      <c r="D254">
        <v>67.488</v>
      </c>
      <c r="E254">
        <v>0.252</v>
      </c>
    </row>
    <row r="255" spans="1:5" x14ac:dyDescent="0.25">
      <c r="A255" s="5" t="s">
        <v>343</v>
      </c>
      <c r="B255">
        <v>114.44799999999999</v>
      </c>
      <c r="C255">
        <v>3.0259999999999998</v>
      </c>
      <c r="D255">
        <v>68.554000000000002</v>
      </c>
      <c r="E255">
        <v>0.246</v>
      </c>
    </row>
    <row r="256" spans="1:5" x14ac:dyDescent="0.25">
      <c r="A256" s="5" t="s">
        <v>344</v>
      </c>
      <c r="B256">
        <v>114.16800000000001</v>
      </c>
      <c r="C256">
        <v>3.069</v>
      </c>
      <c r="D256">
        <v>63.156999999999996</v>
      </c>
      <c r="E256">
        <v>0.251</v>
      </c>
    </row>
    <row r="257" spans="1:5" x14ac:dyDescent="0.25">
      <c r="A257" s="5" t="s">
        <v>345</v>
      </c>
      <c r="B257">
        <v>109.398</v>
      </c>
      <c r="C257">
        <v>2.8479999999999999</v>
      </c>
      <c r="D257">
        <v>61.878</v>
      </c>
      <c r="E257">
        <v>0.255</v>
      </c>
    </row>
    <row r="258" spans="1:5" x14ac:dyDescent="0.25">
      <c r="A258" s="5" t="s">
        <v>346</v>
      </c>
      <c r="B258">
        <v>139.63</v>
      </c>
      <c r="C258">
        <v>6.0750000000000002</v>
      </c>
      <c r="D258">
        <v>63.747</v>
      </c>
      <c r="E258">
        <v>0.25700000000000001</v>
      </c>
    </row>
    <row r="259" spans="1:5" x14ac:dyDescent="0.25">
      <c r="A259" s="5" t="s">
        <v>347</v>
      </c>
      <c r="B259">
        <v>148.184</v>
      </c>
      <c r="C259">
        <v>3.1280000000000001</v>
      </c>
      <c r="D259">
        <v>59.14</v>
      </c>
      <c r="E259">
        <v>0.23300000000000001</v>
      </c>
    </row>
    <row r="260" spans="1:5" x14ac:dyDescent="0.25">
      <c r="A260" s="5" t="s">
        <v>348</v>
      </c>
      <c r="B260">
        <v>146.364</v>
      </c>
      <c r="C260">
        <v>3.3050000000000002</v>
      </c>
      <c r="D260">
        <v>58.768000000000001</v>
      </c>
      <c r="E260">
        <v>0.22500000000000001</v>
      </c>
    </row>
    <row r="261" spans="1:5" x14ac:dyDescent="0.25">
      <c r="A261" s="5" t="s">
        <v>349</v>
      </c>
      <c r="B261">
        <v>151.35400000000001</v>
      </c>
      <c r="C261">
        <v>3.423</v>
      </c>
      <c r="D261">
        <v>68.724999999999994</v>
      </c>
      <c r="E261">
        <v>0.26800000000000002</v>
      </c>
    </row>
    <row r="262" spans="1:5" x14ac:dyDescent="0.25">
      <c r="A262" s="5" t="s">
        <v>350</v>
      </c>
      <c r="B262">
        <v>148.72999999999999</v>
      </c>
      <c r="C262">
        <v>3.1349999999999998</v>
      </c>
      <c r="D262">
        <v>68.063000000000002</v>
      </c>
      <c r="E262">
        <v>0.26500000000000001</v>
      </c>
    </row>
    <row r="263" spans="1:5" x14ac:dyDescent="0.25">
      <c r="A263" s="5" t="s">
        <v>351</v>
      </c>
      <c r="B263">
        <v>149.39599999999999</v>
      </c>
      <c r="C263">
        <v>3.274</v>
      </c>
      <c r="D263">
        <v>68.091999999999999</v>
      </c>
      <c r="E263">
        <v>0.28499999999999998</v>
      </c>
    </row>
    <row r="264" spans="1:5" x14ac:dyDescent="0.25">
      <c r="A264" s="5" t="s">
        <v>352</v>
      </c>
      <c r="B264">
        <v>146.96</v>
      </c>
      <c r="C264">
        <v>3.1539999999999999</v>
      </c>
      <c r="D264">
        <v>63.195</v>
      </c>
      <c r="E264">
        <v>0.25800000000000001</v>
      </c>
    </row>
    <row r="265" spans="1:5" x14ac:dyDescent="0.25">
      <c r="A265" s="5" t="s">
        <v>353</v>
      </c>
      <c r="B265">
        <v>152.49600000000001</v>
      </c>
      <c r="C265">
        <v>3.3780000000000001</v>
      </c>
      <c r="D265">
        <v>63.16</v>
      </c>
      <c r="E265">
        <v>0.26900000000000002</v>
      </c>
    </row>
    <row r="266" spans="1:5" x14ac:dyDescent="0.25">
      <c r="A266" s="5" t="s">
        <v>354</v>
      </c>
      <c r="B266">
        <v>56.082000000000001</v>
      </c>
      <c r="C266">
        <v>3.4060000000000001</v>
      </c>
      <c r="D266">
        <v>62.203000000000003</v>
      </c>
      <c r="E266">
        <v>0.29299999999999998</v>
      </c>
    </row>
    <row r="267" spans="1:5" x14ac:dyDescent="0.25">
      <c r="A267" s="5" t="s">
        <v>355</v>
      </c>
      <c r="B267">
        <v>55.963999999999999</v>
      </c>
      <c r="C267">
        <v>1.6020000000000001</v>
      </c>
      <c r="D267">
        <v>57.494999999999997</v>
      </c>
      <c r="E267">
        <v>0.24299999999999999</v>
      </c>
    </row>
    <row r="268" spans="1:5" x14ac:dyDescent="0.25">
      <c r="A268" s="5" t="s">
        <v>356</v>
      </c>
      <c r="B268">
        <v>57.616</v>
      </c>
      <c r="C268">
        <v>1.671</v>
      </c>
      <c r="D268">
        <v>57.999000000000002</v>
      </c>
      <c r="E268">
        <v>0.246</v>
      </c>
    </row>
    <row r="269" spans="1:5" x14ac:dyDescent="0.25">
      <c r="A269" s="5" t="s">
        <v>357</v>
      </c>
      <c r="B269">
        <v>56.305999999999997</v>
      </c>
      <c r="C269">
        <v>1.631</v>
      </c>
      <c r="D269">
        <v>69.573999999999998</v>
      </c>
      <c r="E269">
        <v>0.26700000000000002</v>
      </c>
    </row>
    <row r="270" spans="1:5" x14ac:dyDescent="0.25">
      <c r="A270" s="5" t="s">
        <v>358</v>
      </c>
      <c r="B270">
        <v>57.997999999999998</v>
      </c>
      <c r="C270">
        <v>1.5960000000000001</v>
      </c>
      <c r="D270">
        <v>68.655000000000001</v>
      </c>
      <c r="E270">
        <v>0.26200000000000001</v>
      </c>
    </row>
    <row r="271" spans="1:5" x14ac:dyDescent="0.25">
      <c r="A271" s="5" t="s">
        <v>359</v>
      </c>
      <c r="B271">
        <v>61.686</v>
      </c>
      <c r="C271">
        <v>1.7789999999999999</v>
      </c>
      <c r="D271">
        <v>68.781000000000006</v>
      </c>
      <c r="E271">
        <v>0.28999999999999998</v>
      </c>
    </row>
    <row r="272" spans="1:5" x14ac:dyDescent="0.25">
      <c r="A272" s="5" t="s">
        <v>360</v>
      </c>
      <c r="B272">
        <v>58.828000000000003</v>
      </c>
      <c r="C272">
        <v>1.613</v>
      </c>
      <c r="D272">
        <v>62.642000000000003</v>
      </c>
      <c r="E272">
        <v>0.27</v>
      </c>
    </row>
    <row r="273" spans="1:5" x14ac:dyDescent="0.25">
      <c r="A273" s="5" t="s">
        <v>361</v>
      </c>
      <c r="B273">
        <v>57.29</v>
      </c>
      <c r="C273">
        <v>1.6819999999999999</v>
      </c>
      <c r="D273">
        <v>61.436</v>
      </c>
      <c r="E273">
        <v>0.30099999999999999</v>
      </c>
    </row>
    <row r="274" spans="1:5" x14ac:dyDescent="0.25">
      <c r="A274" s="5" t="s">
        <v>362</v>
      </c>
      <c r="B274">
        <v>96.754000000000005</v>
      </c>
      <c r="C274">
        <v>4.6870000000000003</v>
      </c>
      <c r="D274">
        <v>63.395000000000003</v>
      </c>
      <c r="E274">
        <v>0.27800000000000002</v>
      </c>
    </row>
    <row r="275" spans="1:5" x14ac:dyDescent="0.25">
      <c r="A275" s="5" t="s">
        <v>363</v>
      </c>
      <c r="B275">
        <v>82.506</v>
      </c>
      <c r="C275">
        <v>1.99</v>
      </c>
      <c r="D275">
        <v>57.442999999999998</v>
      </c>
      <c r="E275">
        <v>0.24399999999999999</v>
      </c>
    </row>
    <row r="276" spans="1:5" x14ac:dyDescent="0.25">
      <c r="A276" s="5" t="s">
        <v>364</v>
      </c>
      <c r="B276">
        <v>79.703999999999994</v>
      </c>
      <c r="C276">
        <v>1.9</v>
      </c>
      <c r="D276">
        <v>57.34</v>
      </c>
      <c r="E276">
        <v>0.23899999999999999</v>
      </c>
    </row>
    <row r="277" spans="1:5" x14ac:dyDescent="0.25">
      <c r="A277" s="5" t="s">
        <v>365</v>
      </c>
      <c r="B277">
        <v>81.274000000000001</v>
      </c>
      <c r="C277">
        <v>1.9419999999999999</v>
      </c>
      <c r="D277">
        <v>69.727000000000004</v>
      </c>
      <c r="E277">
        <v>0.26800000000000002</v>
      </c>
    </row>
    <row r="278" spans="1:5" x14ac:dyDescent="0.25">
      <c r="A278" s="5" t="s">
        <v>366</v>
      </c>
      <c r="B278">
        <v>81.507999999999996</v>
      </c>
      <c r="C278">
        <v>1.9430000000000001</v>
      </c>
      <c r="D278">
        <v>69.061999999999998</v>
      </c>
      <c r="E278">
        <v>0.28000000000000003</v>
      </c>
    </row>
    <row r="279" spans="1:5" x14ac:dyDescent="0.25">
      <c r="A279" s="5" t="s">
        <v>367</v>
      </c>
      <c r="B279">
        <v>78.957999999999998</v>
      </c>
      <c r="C279">
        <v>1.8520000000000001</v>
      </c>
      <c r="D279">
        <v>68.771000000000001</v>
      </c>
      <c r="E279">
        <v>0.28199999999999997</v>
      </c>
    </row>
    <row r="280" spans="1:5" x14ac:dyDescent="0.25">
      <c r="A280" s="5" t="s">
        <v>368</v>
      </c>
      <c r="B280">
        <v>84.391999999999996</v>
      </c>
      <c r="C280">
        <v>2.0419999999999998</v>
      </c>
      <c r="D280">
        <v>62.756</v>
      </c>
      <c r="E280">
        <v>0.28699999999999998</v>
      </c>
    </row>
    <row r="281" spans="1:5" x14ac:dyDescent="0.25">
      <c r="A281" s="5" t="s">
        <v>369</v>
      </c>
      <c r="B281">
        <v>80.498000000000005</v>
      </c>
      <c r="C281">
        <v>1.994</v>
      </c>
      <c r="D281">
        <v>62.03</v>
      </c>
      <c r="E281">
        <v>0.27</v>
      </c>
    </row>
    <row r="282" spans="1:5" x14ac:dyDescent="0.25">
      <c r="A282" s="5" t="s">
        <v>370</v>
      </c>
      <c r="B282">
        <v>139.16999999999999</v>
      </c>
      <c r="C282">
        <v>5.0510000000000002</v>
      </c>
      <c r="D282">
        <v>62.927</v>
      </c>
      <c r="E282">
        <v>0.29599999999999999</v>
      </c>
    </row>
    <row r="283" spans="1:5" x14ac:dyDescent="0.25">
      <c r="A283" s="5" t="s">
        <v>371</v>
      </c>
      <c r="B283">
        <v>104.902</v>
      </c>
      <c r="C283">
        <v>2.222</v>
      </c>
      <c r="D283">
        <v>57.189</v>
      </c>
      <c r="E283">
        <v>0.23</v>
      </c>
    </row>
    <row r="284" spans="1:5" x14ac:dyDescent="0.25">
      <c r="A284" s="5" t="s">
        <v>372</v>
      </c>
      <c r="B284">
        <v>103.25</v>
      </c>
      <c r="C284">
        <v>2.1040000000000001</v>
      </c>
      <c r="D284">
        <v>57.536999999999999</v>
      </c>
      <c r="E284">
        <v>0.23200000000000001</v>
      </c>
    </row>
    <row r="285" spans="1:5" x14ac:dyDescent="0.25">
      <c r="A285" s="5" t="s">
        <v>373</v>
      </c>
      <c r="B285">
        <v>102.512</v>
      </c>
      <c r="C285">
        <v>1.9630000000000001</v>
      </c>
      <c r="D285">
        <v>69.349000000000004</v>
      </c>
      <c r="E285">
        <v>0.27300000000000002</v>
      </c>
    </row>
    <row r="286" spans="1:5" x14ac:dyDescent="0.25">
      <c r="A286" s="5" t="s">
        <v>374</v>
      </c>
      <c r="B286">
        <v>104.27800000000001</v>
      </c>
      <c r="C286">
        <v>2.262</v>
      </c>
      <c r="D286">
        <v>68.668000000000006</v>
      </c>
      <c r="E286">
        <v>0.26</v>
      </c>
    </row>
    <row r="287" spans="1:5" x14ac:dyDescent="0.25">
      <c r="A287" s="5" t="s">
        <v>375</v>
      </c>
      <c r="B287">
        <v>100.404</v>
      </c>
      <c r="C287">
        <v>2.0339999999999998</v>
      </c>
      <c r="D287">
        <v>68.067999999999998</v>
      </c>
      <c r="E287">
        <v>0.26100000000000001</v>
      </c>
    </row>
    <row r="288" spans="1:5" x14ac:dyDescent="0.25">
      <c r="A288" s="5" t="s">
        <v>376</v>
      </c>
      <c r="B288">
        <v>104.378</v>
      </c>
      <c r="C288">
        <v>2.0960000000000001</v>
      </c>
      <c r="D288">
        <v>62.26</v>
      </c>
      <c r="E288">
        <v>0.29299999999999998</v>
      </c>
    </row>
    <row r="289" spans="1:5" x14ac:dyDescent="0.25">
      <c r="A289" s="5" t="s">
        <v>377</v>
      </c>
      <c r="B289">
        <v>102.81</v>
      </c>
      <c r="C289">
        <v>2.2000000000000002</v>
      </c>
      <c r="D289">
        <v>62.283999999999999</v>
      </c>
      <c r="E289">
        <v>0.26500000000000001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4353-A510-4BEE-8229-496DB0EC57CF}">
  <dimension ref="A1:E289"/>
  <sheetViews>
    <sheetView workbookViewId="0">
      <selection activeCell="B22" sqref="B22"/>
    </sheetView>
  </sheetViews>
  <sheetFormatPr defaultRowHeight="15" x14ac:dyDescent="0.25"/>
  <cols>
    <col min="1" max="1" width="41.7109375" bestFit="1" customWidth="1"/>
    <col min="2" max="2" width="16.5703125" bestFit="1" customWidth="1"/>
    <col min="3" max="3" width="18" bestFit="1" customWidth="1"/>
    <col min="4" max="4" width="14.42578125" bestFit="1" customWidth="1"/>
    <col min="5" max="5" width="16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5" t="s">
        <v>378</v>
      </c>
      <c r="B2">
        <v>30.021999999999998</v>
      </c>
      <c r="C2">
        <v>1.9319999999999999</v>
      </c>
      <c r="D2">
        <v>65.430999999999997</v>
      </c>
      <c r="E2">
        <v>0.33100000000000002</v>
      </c>
    </row>
    <row r="3" spans="1:5" x14ac:dyDescent="0.25">
      <c r="A3" s="5" t="s">
        <v>379</v>
      </c>
      <c r="B3">
        <v>58.118000000000002</v>
      </c>
      <c r="C3">
        <v>2.1059999999999999</v>
      </c>
      <c r="D3">
        <v>62.539000000000001</v>
      </c>
      <c r="E3">
        <v>0.27600000000000002</v>
      </c>
    </row>
    <row r="4" spans="1:5" x14ac:dyDescent="0.25">
      <c r="A4" s="5" t="s">
        <v>380</v>
      </c>
      <c r="B4">
        <v>63.468000000000004</v>
      </c>
      <c r="C4">
        <v>2.5390000000000001</v>
      </c>
      <c r="D4">
        <v>63.228999999999999</v>
      </c>
      <c r="E4">
        <v>0.28399999999999997</v>
      </c>
    </row>
    <row r="5" spans="1:5" x14ac:dyDescent="0.25">
      <c r="A5" s="5" t="s">
        <v>381</v>
      </c>
      <c r="B5">
        <v>62.78</v>
      </c>
      <c r="C5">
        <v>2.6680000000000001</v>
      </c>
      <c r="D5">
        <v>70.63</v>
      </c>
      <c r="E5">
        <v>0.29499999999999998</v>
      </c>
    </row>
    <row r="6" spans="1:5" x14ac:dyDescent="0.25">
      <c r="A6" s="5" t="s">
        <v>382</v>
      </c>
      <c r="B6">
        <v>55.661999999999999</v>
      </c>
      <c r="C6">
        <v>2.1219999999999999</v>
      </c>
      <c r="D6">
        <v>69.902000000000001</v>
      </c>
      <c r="E6">
        <v>0.30499999999999999</v>
      </c>
    </row>
    <row r="7" spans="1:5" x14ac:dyDescent="0.25">
      <c r="A7" s="5" t="s">
        <v>383</v>
      </c>
      <c r="B7">
        <v>65.298000000000002</v>
      </c>
      <c r="C7">
        <v>2.536</v>
      </c>
      <c r="D7">
        <v>69.894999999999996</v>
      </c>
      <c r="E7">
        <v>0.311</v>
      </c>
    </row>
    <row r="8" spans="1:5" x14ac:dyDescent="0.25">
      <c r="A8" s="5" t="s">
        <v>384</v>
      </c>
      <c r="B8">
        <v>58.552</v>
      </c>
      <c r="C8">
        <v>2.371</v>
      </c>
      <c r="D8">
        <v>66.094999999999999</v>
      </c>
      <c r="E8">
        <v>0.28899999999999998</v>
      </c>
    </row>
    <row r="9" spans="1:5" x14ac:dyDescent="0.25">
      <c r="A9" s="5" t="s">
        <v>385</v>
      </c>
      <c r="B9">
        <v>60.91</v>
      </c>
      <c r="C9">
        <v>2.355</v>
      </c>
      <c r="D9">
        <v>67.108000000000004</v>
      </c>
      <c r="E9">
        <v>0.29499999999999998</v>
      </c>
    </row>
    <row r="10" spans="1:5" x14ac:dyDescent="0.25">
      <c r="A10" s="5" t="s">
        <v>386</v>
      </c>
      <c r="B10">
        <v>41.14</v>
      </c>
      <c r="C10">
        <v>2.6230000000000002</v>
      </c>
      <c r="D10">
        <v>65.727000000000004</v>
      </c>
      <c r="E10">
        <v>0.316</v>
      </c>
    </row>
    <row r="11" spans="1:5" x14ac:dyDescent="0.25">
      <c r="A11" s="5" t="s">
        <v>387</v>
      </c>
      <c r="B11">
        <v>80.97</v>
      </c>
      <c r="C11">
        <v>2.8690000000000002</v>
      </c>
      <c r="D11">
        <v>63.569000000000003</v>
      </c>
      <c r="E11">
        <v>0.27700000000000002</v>
      </c>
    </row>
    <row r="12" spans="1:5" x14ac:dyDescent="0.25">
      <c r="A12" s="5" t="s">
        <v>388</v>
      </c>
      <c r="B12">
        <v>88.573999999999998</v>
      </c>
      <c r="C12">
        <v>3.05</v>
      </c>
      <c r="D12">
        <v>63.442999999999998</v>
      </c>
      <c r="E12">
        <v>0.27600000000000002</v>
      </c>
    </row>
    <row r="13" spans="1:5" x14ac:dyDescent="0.25">
      <c r="A13" s="5" t="s">
        <v>389</v>
      </c>
      <c r="B13">
        <v>84.977999999999994</v>
      </c>
      <c r="C13">
        <v>2.98</v>
      </c>
      <c r="D13">
        <v>70.328999999999994</v>
      </c>
      <c r="E13">
        <v>0.31</v>
      </c>
    </row>
    <row r="14" spans="1:5" x14ac:dyDescent="0.25">
      <c r="A14" s="5" t="s">
        <v>390</v>
      </c>
      <c r="B14">
        <v>75.103999999999999</v>
      </c>
      <c r="C14">
        <v>2.5710000000000002</v>
      </c>
      <c r="D14">
        <v>69.234999999999999</v>
      </c>
      <c r="E14">
        <v>0.30199999999999999</v>
      </c>
    </row>
    <row r="15" spans="1:5" x14ac:dyDescent="0.25">
      <c r="A15" s="5" t="s">
        <v>391</v>
      </c>
      <c r="B15">
        <v>89.244</v>
      </c>
      <c r="C15">
        <v>3.05</v>
      </c>
      <c r="D15">
        <v>70.38</v>
      </c>
      <c r="E15">
        <v>0.27800000000000002</v>
      </c>
    </row>
    <row r="16" spans="1:5" x14ac:dyDescent="0.25">
      <c r="A16" s="5" t="s">
        <v>392</v>
      </c>
      <c r="B16">
        <v>78.662000000000006</v>
      </c>
      <c r="C16">
        <v>2.6789999999999998</v>
      </c>
      <c r="D16">
        <v>66.323999999999998</v>
      </c>
      <c r="E16">
        <v>0.29099999999999998</v>
      </c>
    </row>
    <row r="17" spans="1:5" x14ac:dyDescent="0.25">
      <c r="A17" s="5" t="s">
        <v>393</v>
      </c>
      <c r="B17">
        <v>88.676000000000002</v>
      </c>
      <c r="C17">
        <v>3.202</v>
      </c>
      <c r="D17">
        <v>67.358000000000004</v>
      </c>
      <c r="E17">
        <v>0.30499999999999999</v>
      </c>
    </row>
    <row r="18" spans="1:5" x14ac:dyDescent="0.25">
      <c r="A18" s="5" t="s">
        <v>394</v>
      </c>
      <c r="B18">
        <v>69.317999999999998</v>
      </c>
      <c r="C18">
        <v>4.0229999999999997</v>
      </c>
      <c r="D18">
        <v>65.528999999999996</v>
      </c>
      <c r="E18">
        <v>0.33500000000000002</v>
      </c>
    </row>
    <row r="19" spans="1:5" x14ac:dyDescent="0.25">
      <c r="A19" s="5" t="s">
        <v>395</v>
      </c>
      <c r="B19">
        <v>124.17400000000001</v>
      </c>
      <c r="C19">
        <v>3.722</v>
      </c>
      <c r="D19">
        <v>62.725000000000001</v>
      </c>
      <c r="E19">
        <v>0.28100000000000003</v>
      </c>
    </row>
    <row r="20" spans="1:5" x14ac:dyDescent="0.25">
      <c r="A20" s="5" t="s">
        <v>396</v>
      </c>
      <c r="B20">
        <v>127.35</v>
      </c>
      <c r="C20">
        <v>3.895</v>
      </c>
      <c r="D20">
        <v>63.12</v>
      </c>
      <c r="E20">
        <v>0.29299999999999998</v>
      </c>
    </row>
    <row r="21" spans="1:5" x14ac:dyDescent="0.25">
      <c r="A21" s="5" t="s">
        <v>397</v>
      </c>
      <c r="B21">
        <v>131.07599999999999</v>
      </c>
      <c r="C21">
        <v>3.9460000000000002</v>
      </c>
      <c r="D21">
        <v>70.245000000000005</v>
      </c>
      <c r="E21">
        <v>0.28999999999999998</v>
      </c>
    </row>
    <row r="22" spans="1:5" x14ac:dyDescent="0.25">
      <c r="A22" s="5" t="s">
        <v>398</v>
      </c>
      <c r="B22">
        <v>121.506</v>
      </c>
      <c r="C22">
        <v>3.516</v>
      </c>
      <c r="D22">
        <v>70.299000000000007</v>
      </c>
      <c r="E22">
        <v>0.29599999999999999</v>
      </c>
    </row>
    <row r="23" spans="1:5" x14ac:dyDescent="0.25">
      <c r="A23" s="5" t="s">
        <v>399</v>
      </c>
      <c r="B23">
        <v>129.566</v>
      </c>
      <c r="C23">
        <v>3.944</v>
      </c>
      <c r="D23">
        <v>70.629000000000005</v>
      </c>
      <c r="E23">
        <v>0.29899999999999999</v>
      </c>
    </row>
    <row r="24" spans="1:5" x14ac:dyDescent="0.25">
      <c r="A24" s="5" t="s">
        <v>400</v>
      </c>
      <c r="B24">
        <v>120.30800000000001</v>
      </c>
      <c r="C24">
        <v>3.4950000000000001</v>
      </c>
      <c r="D24">
        <v>66.332999999999998</v>
      </c>
      <c r="E24">
        <v>0.29599999999999999</v>
      </c>
    </row>
    <row r="25" spans="1:5" x14ac:dyDescent="0.25">
      <c r="A25" s="5" t="s">
        <v>401</v>
      </c>
      <c r="B25">
        <v>125.346</v>
      </c>
      <c r="C25">
        <v>3.5659999999999998</v>
      </c>
      <c r="D25">
        <v>66.408000000000001</v>
      </c>
      <c r="E25">
        <v>0.28699999999999998</v>
      </c>
    </row>
    <row r="26" spans="1:5" x14ac:dyDescent="0.25">
      <c r="A26" s="5" t="s">
        <v>402</v>
      </c>
      <c r="B26">
        <v>19.414000000000001</v>
      </c>
      <c r="C26">
        <v>0.89300000000000002</v>
      </c>
      <c r="D26">
        <v>63.307000000000002</v>
      </c>
      <c r="E26">
        <v>0.34899999999999998</v>
      </c>
    </row>
    <row r="27" spans="1:5" x14ac:dyDescent="0.25">
      <c r="A27" s="5" t="s">
        <v>403</v>
      </c>
      <c r="B27">
        <v>29.192</v>
      </c>
      <c r="C27">
        <v>0.90600000000000003</v>
      </c>
      <c r="D27">
        <v>59.197000000000003</v>
      </c>
      <c r="E27">
        <v>0.30399999999999999</v>
      </c>
    </row>
    <row r="28" spans="1:5" x14ac:dyDescent="0.25">
      <c r="A28" s="5" t="s">
        <v>404</v>
      </c>
      <c r="B28">
        <v>30.928000000000001</v>
      </c>
      <c r="C28">
        <v>1.0269999999999999</v>
      </c>
      <c r="D28">
        <v>59.802999999999997</v>
      </c>
      <c r="E28">
        <v>0.31900000000000001</v>
      </c>
    </row>
    <row r="29" spans="1:5" x14ac:dyDescent="0.25">
      <c r="A29" s="5" t="s">
        <v>405</v>
      </c>
      <c r="B29">
        <v>31.442</v>
      </c>
      <c r="C29">
        <v>1.0740000000000001</v>
      </c>
      <c r="D29">
        <v>70.456000000000003</v>
      </c>
      <c r="E29">
        <v>0.32300000000000001</v>
      </c>
    </row>
    <row r="30" spans="1:5" x14ac:dyDescent="0.25">
      <c r="A30" s="5" t="s">
        <v>406</v>
      </c>
      <c r="B30">
        <v>31.398</v>
      </c>
      <c r="C30">
        <v>1.042</v>
      </c>
      <c r="D30">
        <v>69.619</v>
      </c>
      <c r="E30">
        <v>0.32200000000000001</v>
      </c>
    </row>
    <row r="31" spans="1:5" x14ac:dyDescent="0.25">
      <c r="A31" s="5" t="s">
        <v>407</v>
      </c>
      <c r="B31">
        <v>30.622</v>
      </c>
      <c r="C31">
        <v>1.0169999999999999</v>
      </c>
      <c r="D31">
        <v>68.849000000000004</v>
      </c>
      <c r="E31">
        <v>0.34200000000000003</v>
      </c>
    </row>
    <row r="32" spans="1:5" x14ac:dyDescent="0.25">
      <c r="A32" s="5" t="s">
        <v>408</v>
      </c>
      <c r="B32">
        <v>30.762</v>
      </c>
      <c r="C32">
        <v>0.99199999999999999</v>
      </c>
      <c r="D32">
        <v>64.384</v>
      </c>
      <c r="E32">
        <v>0.35399999999999998</v>
      </c>
    </row>
    <row r="33" spans="1:5" x14ac:dyDescent="0.25">
      <c r="A33" s="5" t="s">
        <v>409</v>
      </c>
      <c r="B33">
        <v>28.385999999999999</v>
      </c>
      <c r="C33">
        <v>0.90200000000000002</v>
      </c>
      <c r="D33">
        <v>64.304000000000002</v>
      </c>
      <c r="E33">
        <v>0.33200000000000002</v>
      </c>
    </row>
    <row r="34" spans="1:5" x14ac:dyDescent="0.25">
      <c r="A34" s="5" t="s">
        <v>410</v>
      </c>
      <c r="B34">
        <v>31.068000000000001</v>
      </c>
      <c r="C34">
        <v>1.585</v>
      </c>
      <c r="D34">
        <v>63.234000000000002</v>
      </c>
      <c r="E34">
        <v>0.36299999999999999</v>
      </c>
    </row>
    <row r="35" spans="1:5" x14ac:dyDescent="0.25">
      <c r="A35" s="5" t="s">
        <v>411</v>
      </c>
      <c r="B35">
        <v>42.031999999999996</v>
      </c>
      <c r="C35">
        <v>1.2290000000000001</v>
      </c>
      <c r="D35">
        <v>59.673000000000002</v>
      </c>
      <c r="E35">
        <v>0.315</v>
      </c>
    </row>
    <row r="36" spans="1:5" x14ac:dyDescent="0.25">
      <c r="A36" s="5" t="s">
        <v>412</v>
      </c>
      <c r="B36">
        <v>41.16</v>
      </c>
      <c r="C36">
        <v>1.2030000000000001</v>
      </c>
      <c r="D36">
        <v>59.372999999999998</v>
      </c>
      <c r="E36">
        <v>0.312</v>
      </c>
    </row>
    <row r="37" spans="1:5" x14ac:dyDescent="0.25">
      <c r="A37" s="5" t="s">
        <v>413</v>
      </c>
      <c r="B37">
        <v>42.997999999999998</v>
      </c>
      <c r="C37">
        <v>1.206</v>
      </c>
      <c r="D37">
        <v>70.319000000000003</v>
      </c>
      <c r="E37">
        <v>0.32200000000000001</v>
      </c>
    </row>
    <row r="38" spans="1:5" x14ac:dyDescent="0.25">
      <c r="A38" s="5" t="s">
        <v>414</v>
      </c>
      <c r="B38">
        <v>42.055999999999997</v>
      </c>
      <c r="C38">
        <v>1.2070000000000001</v>
      </c>
      <c r="D38">
        <v>69.433999999999997</v>
      </c>
      <c r="E38">
        <v>0.34599999999999997</v>
      </c>
    </row>
    <row r="39" spans="1:5" x14ac:dyDescent="0.25">
      <c r="A39" s="5" t="s">
        <v>415</v>
      </c>
      <c r="B39">
        <v>42.468000000000004</v>
      </c>
      <c r="C39">
        <v>1.2090000000000001</v>
      </c>
      <c r="D39">
        <v>69.619</v>
      </c>
      <c r="E39">
        <v>0.33800000000000002</v>
      </c>
    </row>
    <row r="40" spans="1:5" x14ac:dyDescent="0.25">
      <c r="A40" s="5" t="s">
        <v>416</v>
      </c>
      <c r="B40">
        <v>45.432000000000002</v>
      </c>
      <c r="C40">
        <v>1.3340000000000001</v>
      </c>
      <c r="D40">
        <v>64.281000000000006</v>
      </c>
      <c r="E40">
        <v>0.35599999999999998</v>
      </c>
    </row>
    <row r="41" spans="1:5" x14ac:dyDescent="0.25">
      <c r="A41" s="5" t="s">
        <v>417</v>
      </c>
      <c r="B41">
        <v>42.222000000000001</v>
      </c>
      <c r="C41">
        <v>1.194</v>
      </c>
      <c r="D41">
        <v>64.638999999999996</v>
      </c>
      <c r="E41">
        <v>0.32900000000000001</v>
      </c>
    </row>
    <row r="42" spans="1:5" x14ac:dyDescent="0.25">
      <c r="A42" s="5" t="s">
        <v>418</v>
      </c>
      <c r="B42">
        <v>43.008000000000003</v>
      </c>
      <c r="C42">
        <v>2.23</v>
      </c>
      <c r="D42">
        <v>63.649000000000001</v>
      </c>
      <c r="E42">
        <v>0.39200000000000002</v>
      </c>
    </row>
    <row r="43" spans="1:5" x14ac:dyDescent="0.25">
      <c r="A43" s="5" t="s">
        <v>419</v>
      </c>
      <c r="B43">
        <v>53.468000000000004</v>
      </c>
      <c r="C43">
        <v>1.3979999999999999</v>
      </c>
      <c r="D43">
        <v>59.250999999999998</v>
      </c>
      <c r="E43">
        <v>0.311</v>
      </c>
    </row>
    <row r="44" spans="1:5" x14ac:dyDescent="0.25">
      <c r="A44" s="5" t="s">
        <v>420</v>
      </c>
      <c r="B44">
        <v>50.454000000000001</v>
      </c>
      <c r="C44">
        <v>1.3779999999999999</v>
      </c>
      <c r="D44">
        <v>59.508000000000003</v>
      </c>
      <c r="E44">
        <v>0.312</v>
      </c>
    </row>
    <row r="45" spans="1:5" x14ac:dyDescent="0.25">
      <c r="A45" s="5" t="s">
        <v>421</v>
      </c>
      <c r="B45">
        <v>53.317999999999998</v>
      </c>
      <c r="C45">
        <v>1.419</v>
      </c>
      <c r="D45">
        <v>70.459000000000003</v>
      </c>
      <c r="E45">
        <v>0.34200000000000003</v>
      </c>
    </row>
    <row r="46" spans="1:5" x14ac:dyDescent="0.25">
      <c r="A46" s="5" t="s">
        <v>422</v>
      </c>
      <c r="B46">
        <v>55.375999999999998</v>
      </c>
      <c r="C46">
        <v>1.4890000000000001</v>
      </c>
      <c r="D46">
        <v>70.757999999999996</v>
      </c>
      <c r="E46">
        <v>0.33700000000000002</v>
      </c>
    </row>
    <row r="47" spans="1:5" x14ac:dyDescent="0.25">
      <c r="A47" s="5" t="s">
        <v>423</v>
      </c>
      <c r="B47">
        <v>51.875999999999998</v>
      </c>
      <c r="C47">
        <v>1.395</v>
      </c>
      <c r="D47">
        <v>69.647000000000006</v>
      </c>
      <c r="E47">
        <v>0.32100000000000001</v>
      </c>
    </row>
    <row r="48" spans="1:5" x14ac:dyDescent="0.25">
      <c r="A48" s="5" t="s">
        <v>424</v>
      </c>
      <c r="B48">
        <v>51.195999999999998</v>
      </c>
      <c r="C48">
        <v>1.43</v>
      </c>
      <c r="D48">
        <v>63.902999999999999</v>
      </c>
      <c r="E48">
        <v>0.33900000000000002</v>
      </c>
    </row>
    <row r="49" spans="1:5" x14ac:dyDescent="0.25">
      <c r="A49" s="5" t="s">
        <v>425</v>
      </c>
      <c r="B49">
        <v>54.11</v>
      </c>
      <c r="C49">
        <v>1.514</v>
      </c>
      <c r="D49">
        <v>64.394000000000005</v>
      </c>
      <c r="E49">
        <v>0.33400000000000002</v>
      </c>
    </row>
    <row r="50" spans="1:5" x14ac:dyDescent="0.25">
      <c r="A50" s="5" t="s">
        <v>426</v>
      </c>
      <c r="B50">
        <v>21.864000000000001</v>
      </c>
      <c r="C50">
        <v>1.399</v>
      </c>
      <c r="D50">
        <v>63.427</v>
      </c>
      <c r="E50">
        <v>0.38400000000000001</v>
      </c>
    </row>
    <row r="51" spans="1:5" x14ac:dyDescent="0.25">
      <c r="A51" s="5" t="s">
        <v>427</v>
      </c>
      <c r="B51">
        <v>31.27</v>
      </c>
      <c r="C51">
        <v>1.0269999999999999</v>
      </c>
      <c r="D51">
        <v>58.432000000000002</v>
      </c>
      <c r="E51">
        <v>0.33100000000000002</v>
      </c>
    </row>
    <row r="52" spans="1:5" x14ac:dyDescent="0.25">
      <c r="A52" s="5" t="s">
        <v>428</v>
      </c>
      <c r="B52">
        <v>30.231999999999999</v>
      </c>
      <c r="C52">
        <v>0.92600000000000005</v>
      </c>
      <c r="D52">
        <v>58.533000000000001</v>
      </c>
      <c r="E52">
        <v>0.32</v>
      </c>
    </row>
    <row r="53" spans="1:5" x14ac:dyDescent="0.25">
      <c r="A53" s="5" t="s">
        <v>429</v>
      </c>
      <c r="B53">
        <v>29.576000000000001</v>
      </c>
      <c r="C53">
        <v>0.876</v>
      </c>
      <c r="D53">
        <v>69.766000000000005</v>
      </c>
      <c r="E53">
        <v>0.35899999999999999</v>
      </c>
    </row>
    <row r="54" spans="1:5" x14ac:dyDescent="0.25">
      <c r="A54" s="5" t="s">
        <v>430</v>
      </c>
      <c r="B54">
        <v>29.41</v>
      </c>
      <c r="C54">
        <v>0.92400000000000004</v>
      </c>
      <c r="D54">
        <v>69.83</v>
      </c>
      <c r="E54">
        <v>0.34</v>
      </c>
    </row>
    <row r="55" spans="1:5" x14ac:dyDescent="0.25">
      <c r="A55" s="5" t="s">
        <v>431</v>
      </c>
      <c r="B55">
        <v>29.786000000000001</v>
      </c>
      <c r="C55">
        <v>0.89500000000000002</v>
      </c>
      <c r="D55">
        <v>69.037000000000006</v>
      </c>
      <c r="E55">
        <v>0.34300000000000003</v>
      </c>
    </row>
    <row r="56" spans="1:5" x14ac:dyDescent="0.25">
      <c r="A56" s="5" t="s">
        <v>432</v>
      </c>
      <c r="B56">
        <v>30.768000000000001</v>
      </c>
      <c r="C56">
        <v>0.96299999999999997</v>
      </c>
      <c r="D56">
        <v>63.761000000000003</v>
      </c>
      <c r="E56">
        <v>0.35199999999999998</v>
      </c>
    </row>
    <row r="57" spans="1:5" x14ac:dyDescent="0.25">
      <c r="A57" s="5" t="s">
        <v>433</v>
      </c>
      <c r="B57">
        <v>30.946000000000002</v>
      </c>
      <c r="C57">
        <v>0.98899999999999999</v>
      </c>
      <c r="D57">
        <v>64.438999999999993</v>
      </c>
      <c r="E57">
        <v>0.35</v>
      </c>
    </row>
    <row r="58" spans="1:5" x14ac:dyDescent="0.25">
      <c r="A58" s="5" t="s">
        <v>434</v>
      </c>
      <c r="B58">
        <v>35.362000000000002</v>
      </c>
      <c r="C58">
        <v>1.9550000000000001</v>
      </c>
      <c r="D58">
        <v>63.435000000000002</v>
      </c>
      <c r="E58">
        <v>0.39500000000000002</v>
      </c>
    </row>
    <row r="59" spans="1:5" x14ac:dyDescent="0.25">
      <c r="A59" s="5" t="s">
        <v>435</v>
      </c>
      <c r="B59">
        <v>42.45</v>
      </c>
      <c r="C59">
        <v>1.161</v>
      </c>
      <c r="D59">
        <v>58.139000000000003</v>
      </c>
      <c r="E59">
        <v>0.33900000000000002</v>
      </c>
    </row>
    <row r="60" spans="1:5" x14ac:dyDescent="0.25">
      <c r="A60" s="5" t="s">
        <v>436</v>
      </c>
      <c r="B60">
        <v>41.787999999999997</v>
      </c>
      <c r="C60">
        <v>1.179</v>
      </c>
      <c r="D60">
        <v>58.137</v>
      </c>
      <c r="E60">
        <v>0.33700000000000002</v>
      </c>
    </row>
    <row r="61" spans="1:5" x14ac:dyDescent="0.25">
      <c r="A61" s="5" t="s">
        <v>437</v>
      </c>
      <c r="B61">
        <v>43.671999999999997</v>
      </c>
      <c r="C61">
        <v>1.238</v>
      </c>
      <c r="D61">
        <v>71.516999999999996</v>
      </c>
      <c r="E61">
        <v>0.34200000000000003</v>
      </c>
    </row>
    <row r="62" spans="1:5" x14ac:dyDescent="0.25">
      <c r="A62" s="5" t="s">
        <v>438</v>
      </c>
      <c r="B62">
        <v>42.113999999999997</v>
      </c>
      <c r="C62">
        <v>1.2250000000000001</v>
      </c>
      <c r="D62">
        <v>70.064999999999998</v>
      </c>
      <c r="E62">
        <v>0.35799999999999998</v>
      </c>
    </row>
    <row r="63" spans="1:5" x14ac:dyDescent="0.25">
      <c r="A63" s="5" t="s">
        <v>439</v>
      </c>
      <c r="B63">
        <v>42.9</v>
      </c>
      <c r="C63">
        <v>1.224</v>
      </c>
      <c r="D63">
        <v>70.515000000000001</v>
      </c>
      <c r="E63">
        <v>0.36099999999999999</v>
      </c>
    </row>
    <row r="64" spans="1:5" x14ac:dyDescent="0.25">
      <c r="A64" s="5" t="s">
        <v>440</v>
      </c>
      <c r="B64">
        <v>42.045999999999999</v>
      </c>
      <c r="C64">
        <v>1.2</v>
      </c>
      <c r="D64">
        <v>63.591999999999999</v>
      </c>
      <c r="E64">
        <v>0.34499999999999997</v>
      </c>
    </row>
    <row r="65" spans="1:5" x14ac:dyDescent="0.25">
      <c r="A65" s="5" t="s">
        <v>441</v>
      </c>
      <c r="B65">
        <v>43.631999999999998</v>
      </c>
      <c r="C65">
        <v>1.288</v>
      </c>
      <c r="D65">
        <v>63.561999999999998</v>
      </c>
      <c r="E65">
        <v>0.35299999999999998</v>
      </c>
    </row>
    <row r="66" spans="1:5" x14ac:dyDescent="0.25">
      <c r="A66" s="5" t="s">
        <v>442</v>
      </c>
      <c r="B66">
        <v>52.328000000000003</v>
      </c>
      <c r="C66">
        <v>2.3719999999999999</v>
      </c>
      <c r="D66">
        <v>63.302</v>
      </c>
      <c r="E66">
        <v>0.41699999999999998</v>
      </c>
    </row>
    <row r="67" spans="1:5" x14ac:dyDescent="0.25">
      <c r="A67" s="5" t="s">
        <v>443</v>
      </c>
      <c r="B67">
        <v>53.003999999999998</v>
      </c>
      <c r="C67">
        <v>1.296</v>
      </c>
      <c r="D67">
        <v>58.177999999999997</v>
      </c>
      <c r="E67">
        <v>0.32200000000000001</v>
      </c>
    </row>
    <row r="68" spans="1:5" x14ac:dyDescent="0.25">
      <c r="A68" s="5" t="s">
        <v>444</v>
      </c>
      <c r="B68">
        <v>52.085999999999999</v>
      </c>
      <c r="C68">
        <v>1.2549999999999999</v>
      </c>
      <c r="D68">
        <v>58.302</v>
      </c>
      <c r="E68">
        <v>0.32900000000000001</v>
      </c>
    </row>
    <row r="69" spans="1:5" x14ac:dyDescent="0.25">
      <c r="A69" s="5" t="s">
        <v>445</v>
      </c>
      <c r="B69">
        <v>54.366</v>
      </c>
      <c r="C69">
        <v>1.4910000000000001</v>
      </c>
      <c r="D69">
        <v>69.754999999999995</v>
      </c>
      <c r="E69">
        <v>0.34300000000000003</v>
      </c>
    </row>
    <row r="70" spans="1:5" x14ac:dyDescent="0.25">
      <c r="A70" s="5" t="s">
        <v>446</v>
      </c>
      <c r="B70">
        <v>53.856000000000002</v>
      </c>
      <c r="C70">
        <v>1.415</v>
      </c>
      <c r="D70">
        <v>70.504000000000005</v>
      </c>
      <c r="E70">
        <v>0.33400000000000002</v>
      </c>
    </row>
    <row r="71" spans="1:5" x14ac:dyDescent="0.25">
      <c r="A71" s="5" t="s">
        <v>447</v>
      </c>
      <c r="B71">
        <v>52.484000000000002</v>
      </c>
      <c r="C71">
        <v>1.3140000000000001</v>
      </c>
      <c r="D71">
        <v>70.611999999999995</v>
      </c>
      <c r="E71">
        <v>0.34100000000000003</v>
      </c>
    </row>
    <row r="72" spans="1:5" x14ac:dyDescent="0.25">
      <c r="A72" s="5" t="s">
        <v>448</v>
      </c>
      <c r="B72">
        <v>53.872</v>
      </c>
      <c r="C72">
        <v>1.329</v>
      </c>
      <c r="D72">
        <v>63.387</v>
      </c>
      <c r="E72">
        <v>0.34899999999999998</v>
      </c>
    </row>
    <row r="73" spans="1:5" x14ac:dyDescent="0.25">
      <c r="A73" s="5" t="s">
        <v>449</v>
      </c>
      <c r="B73">
        <v>53.2</v>
      </c>
      <c r="C73">
        <v>1.4059999999999999</v>
      </c>
      <c r="D73">
        <v>62.454000000000001</v>
      </c>
      <c r="E73">
        <v>0.34599999999999997</v>
      </c>
    </row>
    <row r="74" spans="1:5" x14ac:dyDescent="0.25">
      <c r="A74" s="5" t="s">
        <v>450</v>
      </c>
      <c r="B74">
        <v>32.055999999999997</v>
      </c>
      <c r="C74">
        <v>1.1859999999999999</v>
      </c>
      <c r="D74">
        <v>68.41</v>
      </c>
      <c r="E74">
        <v>0.23799999999999999</v>
      </c>
    </row>
    <row r="75" spans="1:5" x14ac:dyDescent="0.25">
      <c r="A75" s="5" t="s">
        <v>451</v>
      </c>
      <c r="B75">
        <v>53.951999999999998</v>
      </c>
      <c r="C75">
        <v>1.6879999999999999</v>
      </c>
      <c r="D75">
        <v>64.424000000000007</v>
      </c>
      <c r="E75">
        <v>0.20799999999999999</v>
      </c>
    </row>
    <row r="76" spans="1:5" x14ac:dyDescent="0.25">
      <c r="A76" s="5" t="s">
        <v>452</v>
      </c>
      <c r="B76">
        <v>56.164000000000001</v>
      </c>
      <c r="C76">
        <v>1.8380000000000001</v>
      </c>
      <c r="D76">
        <v>64.084000000000003</v>
      </c>
      <c r="E76">
        <v>0.20699999999999999</v>
      </c>
    </row>
    <row r="77" spans="1:5" x14ac:dyDescent="0.25">
      <c r="A77" s="5" t="s">
        <v>453</v>
      </c>
      <c r="B77">
        <v>53.951999999999998</v>
      </c>
      <c r="C77">
        <v>1.6439999999999999</v>
      </c>
      <c r="D77">
        <v>71.387</v>
      </c>
      <c r="E77">
        <v>0.22500000000000001</v>
      </c>
    </row>
    <row r="78" spans="1:5" x14ac:dyDescent="0.25">
      <c r="A78" s="5" t="s">
        <v>454</v>
      </c>
      <c r="B78">
        <v>55.646000000000001</v>
      </c>
      <c r="C78">
        <v>1.7150000000000001</v>
      </c>
      <c r="D78">
        <v>70.376000000000005</v>
      </c>
      <c r="E78">
        <v>0.223</v>
      </c>
    </row>
    <row r="79" spans="1:5" x14ac:dyDescent="0.25">
      <c r="A79" s="5" t="s">
        <v>455</v>
      </c>
      <c r="B79">
        <v>55.256</v>
      </c>
      <c r="C79">
        <v>1.6890000000000001</v>
      </c>
      <c r="D79">
        <v>70.352000000000004</v>
      </c>
      <c r="E79">
        <v>0.214</v>
      </c>
    </row>
    <row r="80" spans="1:5" x14ac:dyDescent="0.25">
      <c r="A80" s="5" t="s">
        <v>456</v>
      </c>
      <c r="B80">
        <v>54.878</v>
      </c>
      <c r="C80">
        <v>1.79</v>
      </c>
      <c r="D80">
        <v>67.923000000000002</v>
      </c>
      <c r="E80">
        <v>0.22500000000000001</v>
      </c>
    </row>
    <row r="81" spans="1:5" x14ac:dyDescent="0.25">
      <c r="A81" s="5" t="s">
        <v>457</v>
      </c>
      <c r="B81">
        <v>57.5</v>
      </c>
      <c r="C81">
        <v>1.835</v>
      </c>
      <c r="D81">
        <v>67.635999999999996</v>
      </c>
      <c r="E81">
        <v>0.23300000000000001</v>
      </c>
    </row>
    <row r="82" spans="1:5" x14ac:dyDescent="0.25">
      <c r="A82" s="5" t="s">
        <v>458</v>
      </c>
      <c r="B82">
        <v>49.6</v>
      </c>
      <c r="C82">
        <v>1.673</v>
      </c>
      <c r="D82">
        <v>69.456999999999994</v>
      </c>
      <c r="E82">
        <v>0.255</v>
      </c>
    </row>
    <row r="83" spans="1:5" x14ac:dyDescent="0.25">
      <c r="A83" s="5" t="s">
        <v>459</v>
      </c>
      <c r="B83">
        <v>86.652000000000001</v>
      </c>
      <c r="C83">
        <v>2.4630000000000001</v>
      </c>
      <c r="D83">
        <v>64.445999999999998</v>
      </c>
      <c r="E83">
        <v>0.216</v>
      </c>
    </row>
    <row r="84" spans="1:5" x14ac:dyDescent="0.25">
      <c r="A84" s="5" t="s">
        <v>460</v>
      </c>
      <c r="B84">
        <v>85.754000000000005</v>
      </c>
      <c r="C84">
        <v>2.6219999999999999</v>
      </c>
      <c r="D84">
        <v>64.144999999999996</v>
      </c>
      <c r="E84">
        <v>0.20899999999999999</v>
      </c>
    </row>
    <row r="85" spans="1:5" x14ac:dyDescent="0.25">
      <c r="A85" s="5" t="s">
        <v>461</v>
      </c>
      <c r="B85">
        <v>84.268000000000001</v>
      </c>
      <c r="C85">
        <v>2.4420000000000002</v>
      </c>
      <c r="D85">
        <v>72.317999999999998</v>
      </c>
      <c r="E85">
        <v>0.216</v>
      </c>
    </row>
    <row r="86" spans="1:5" x14ac:dyDescent="0.25">
      <c r="A86" s="5" t="s">
        <v>462</v>
      </c>
      <c r="B86">
        <v>88.24</v>
      </c>
      <c r="C86">
        <v>2.4279999999999999</v>
      </c>
      <c r="D86">
        <v>71.56</v>
      </c>
      <c r="E86">
        <v>0.221</v>
      </c>
    </row>
    <row r="87" spans="1:5" x14ac:dyDescent="0.25">
      <c r="A87" s="5" t="s">
        <v>463</v>
      </c>
      <c r="B87">
        <v>85.421999999999997</v>
      </c>
      <c r="C87">
        <v>2.4889999999999999</v>
      </c>
      <c r="D87">
        <v>71.617000000000004</v>
      </c>
      <c r="E87">
        <v>0.23200000000000001</v>
      </c>
    </row>
    <row r="88" spans="1:5" x14ac:dyDescent="0.25">
      <c r="A88" s="5" t="s">
        <v>464</v>
      </c>
      <c r="B88">
        <v>89.87</v>
      </c>
      <c r="C88">
        <v>2.6349999999999998</v>
      </c>
      <c r="D88">
        <v>67.584000000000003</v>
      </c>
      <c r="E88">
        <v>0.22600000000000001</v>
      </c>
    </row>
    <row r="89" spans="1:5" x14ac:dyDescent="0.25">
      <c r="A89" s="5" t="s">
        <v>465</v>
      </c>
      <c r="B89">
        <v>85.68</v>
      </c>
      <c r="C89">
        <v>2.4780000000000002</v>
      </c>
      <c r="D89">
        <v>67.917000000000002</v>
      </c>
      <c r="E89">
        <v>0.221</v>
      </c>
    </row>
    <row r="90" spans="1:5" x14ac:dyDescent="0.25">
      <c r="A90" s="5" t="s">
        <v>466</v>
      </c>
      <c r="B90">
        <v>67.567999999999998</v>
      </c>
      <c r="C90">
        <v>2.1059999999999999</v>
      </c>
      <c r="D90">
        <v>69.664000000000001</v>
      </c>
      <c r="E90">
        <v>0.252</v>
      </c>
    </row>
    <row r="91" spans="1:5" x14ac:dyDescent="0.25">
      <c r="A91" s="5" t="s">
        <v>467</v>
      </c>
      <c r="B91">
        <v>106.678</v>
      </c>
      <c r="C91">
        <v>2.9140000000000001</v>
      </c>
      <c r="D91">
        <v>64.082999999999998</v>
      </c>
      <c r="E91">
        <v>0.20599999999999999</v>
      </c>
    </row>
    <row r="92" spans="1:5" x14ac:dyDescent="0.25">
      <c r="A92" s="5" t="s">
        <v>468</v>
      </c>
      <c r="B92">
        <v>111.43</v>
      </c>
      <c r="C92">
        <v>2.8660000000000001</v>
      </c>
      <c r="D92">
        <v>64.105000000000004</v>
      </c>
      <c r="E92">
        <v>0.20799999999999999</v>
      </c>
    </row>
    <row r="93" spans="1:5" x14ac:dyDescent="0.25">
      <c r="A93" s="5" t="s">
        <v>469</v>
      </c>
      <c r="B93">
        <v>110.428</v>
      </c>
      <c r="C93">
        <v>2.7890000000000001</v>
      </c>
      <c r="D93">
        <v>71.911000000000001</v>
      </c>
      <c r="E93">
        <v>0.22700000000000001</v>
      </c>
    </row>
    <row r="94" spans="1:5" x14ac:dyDescent="0.25">
      <c r="A94" s="5" t="s">
        <v>470</v>
      </c>
      <c r="B94">
        <v>104.476</v>
      </c>
      <c r="C94">
        <v>2.5550000000000002</v>
      </c>
      <c r="D94">
        <v>71.445999999999998</v>
      </c>
      <c r="E94">
        <v>0.21199999999999999</v>
      </c>
    </row>
    <row r="95" spans="1:5" x14ac:dyDescent="0.25">
      <c r="A95" s="5" t="s">
        <v>471</v>
      </c>
      <c r="B95">
        <v>110.122</v>
      </c>
      <c r="C95">
        <v>2.8719999999999999</v>
      </c>
      <c r="D95">
        <v>72.183000000000007</v>
      </c>
      <c r="E95">
        <v>0.24199999999999999</v>
      </c>
    </row>
    <row r="96" spans="1:5" x14ac:dyDescent="0.25">
      <c r="A96" s="5" t="s">
        <v>472</v>
      </c>
      <c r="B96">
        <v>108.59399999999999</v>
      </c>
      <c r="C96">
        <v>2.6619999999999999</v>
      </c>
      <c r="D96">
        <v>67.325000000000003</v>
      </c>
      <c r="E96">
        <v>0.22900000000000001</v>
      </c>
    </row>
    <row r="97" spans="1:5" x14ac:dyDescent="0.25">
      <c r="A97" s="5" t="s">
        <v>473</v>
      </c>
      <c r="B97">
        <v>109.212</v>
      </c>
      <c r="C97">
        <v>2.7530000000000001</v>
      </c>
      <c r="D97">
        <v>67.198999999999998</v>
      </c>
      <c r="E97">
        <v>0.21199999999999999</v>
      </c>
    </row>
    <row r="98" spans="1:5" x14ac:dyDescent="0.25">
      <c r="A98" s="5" t="s">
        <v>474</v>
      </c>
      <c r="B98">
        <v>31.141999999999999</v>
      </c>
      <c r="C98">
        <v>1.1359999999999999</v>
      </c>
      <c r="D98">
        <v>66.983999999999995</v>
      </c>
      <c r="E98">
        <v>0.26800000000000002</v>
      </c>
    </row>
    <row r="99" spans="1:5" x14ac:dyDescent="0.25">
      <c r="A99" s="5" t="s">
        <v>475</v>
      </c>
      <c r="B99">
        <v>39.078000000000003</v>
      </c>
      <c r="C99">
        <v>1.1619999999999999</v>
      </c>
      <c r="D99">
        <v>60.854999999999997</v>
      </c>
      <c r="E99">
        <v>0.22800000000000001</v>
      </c>
    </row>
    <row r="100" spans="1:5" x14ac:dyDescent="0.25">
      <c r="A100" s="5" t="s">
        <v>476</v>
      </c>
      <c r="B100">
        <v>37.485999999999997</v>
      </c>
      <c r="C100">
        <v>1.028</v>
      </c>
      <c r="D100">
        <v>60.774000000000001</v>
      </c>
      <c r="E100">
        <v>0.23200000000000001</v>
      </c>
    </row>
    <row r="101" spans="1:5" x14ac:dyDescent="0.25">
      <c r="A101" s="5" t="s">
        <v>477</v>
      </c>
      <c r="B101">
        <v>39.304000000000002</v>
      </c>
      <c r="C101">
        <v>1.246</v>
      </c>
      <c r="D101">
        <v>70.394999999999996</v>
      </c>
      <c r="E101">
        <v>0.22900000000000001</v>
      </c>
    </row>
    <row r="102" spans="1:5" x14ac:dyDescent="0.25">
      <c r="A102" s="5" t="s">
        <v>478</v>
      </c>
      <c r="B102">
        <v>38.887999999999998</v>
      </c>
      <c r="C102">
        <v>1.2070000000000001</v>
      </c>
      <c r="D102">
        <v>70.658000000000001</v>
      </c>
      <c r="E102">
        <v>0.249</v>
      </c>
    </row>
    <row r="103" spans="1:5" x14ac:dyDescent="0.25">
      <c r="A103" s="5" t="s">
        <v>479</v>
      </c>
      <c r="B103">
        <v>37.6</v>
      </c>
      <c r="C103">
        <v>1.03</v>
      </c>
      <c r="D103">
        <v>70.457999999999998</v>
      </c>
      <c r="E103">
        <v>0.24</v>
      </c>
    </row>
    <row r="104" spans="1:5" x14ac:dyDescent="0.25">
      <c r="A104" s="5" t="s">
        <v>480</v>
      </c>
      <c r="B104">
        <v>40.002000000000002</v>
      </c>
      <c r="C104">
        <v>1.1739999999999999</v>
      </c>
      <c r="D104">
        <v>65.444999999999993</v>
      </c>
      <c r="E104">
        <v>0.25700000000000001</v>
      </c>
    </row>
    <row r="105" spans="1:5" x14ac:dyDescent="0.25">
      <c r="A105" s="5" t="s">
        <v>481</v>
      </c>
      <c r="B105">
        <v>38.351999999999997</v>
      </c>
      <c r="C105">
        <v>1.071</v>
      </c>
      <c r="D105">
        <v>65.427999999999997</v>
      </c>
      <c r="E105">
        <v>0.26</v>
      </c>
    </row>
    <row r="106" spans="1:5" x14ac:dyDescent="0.25">
      <c r="A106" s="5" t="s">
        <v>482</v>
      </c>
      <c r="B106">
        <v>47.238</v>
      </c>
      <c r="C106">
        <v>1.5269999999999999</v>
      </c>
      <c r="D106">
        <v>66.938999999999993</v>
      </c>
      <c r="E106">
        <v>0.26300000000000001</v>
      </c>
    </row>
    <row r="107" spans="1:5" x14ac:dyDescent="0.25">
      <c r="A107" s="5" t="s">
        <v>483</v>
      </c>
      <c r="B107">
        <v>58.83</v>
      </c>
      <c r="C107">
        <v>1.5209999999999999</v>
      </c>
      <c r="D107">
        <v>60.487000000000002</v>
      </c>
      <c r="E107">
        <v>0.22800000000000001</v>
      </c>
    </row>
    <row r="108" spans="1:5" x14ac:dyDescent="0.25">
      <c r="A108" s="5" t="s">
        <v>484</v>
      </c>
      <c r="B108">
        <v>58.247999999999998</v>
      </c>
      <c r="C108">
        <v>1.4990000000000001</v>
      </c>
      <c r="D108">
        <v>60.734000000000002</v>
      </c>
      <c r="E108">
        <v>0.221</v>
      </c>
    </row>
    <row r="109" spans="1:5" x14ac:dyDescent="0.25">
      <c r="A109" s="5" t="s">
        <v>485</v>
      </c>
      <c r="B109">
        <v>56.776000000000003</v>
      </c>
      <c r="C109">
        <v>1.5760000000000001</v>
      </c>
      <c r="D109">
        <v>71.531000000000006</v>
      </c>
      <c r="E109">
        <v>0.24299999999999999</v>
      </c>
    </row>
    <row r="110" spans="1:5" x14ac:dyDescent="0.25">
      <c r="A110" s="5" t="s">
        <v>486</v>
      </c>
      <c r="B110">
        <v>58.253999999999998</v>
      </c>
      <c r="C110">
        <v>1.6519999999999999</v>
      </c>
      <c r="D110">
        <v>70.92</v>
      </c>
      <c r="E110">
        <v>0.24299999999999999</v>
      </c>
    </row>
    <row r="111" spans="1:5" x14ac:dyDescent="0.25">
      <c r="A111" s="5" t="s">
        <v>487</v>
      </c>
      <c r="B111">
        <v>57.3</v>
      </c>
      <c r="C111">
        <v>1.546</v>
      </c>
      <c r="D111">
        <v>70.932000000000002</v>
      </c>
      <c r="E111">
        <v>0.23200000000000001</v>
      </c>
    </row>
    <row r="112" spans="1:5" x14ac:dyDescent="0.25">
      <c r="A112" s="5" t="s">
        <v>488</v>
      </c>
      <c r="B112">
        <v>59.128</v>
      </c>
      <c r="C112">
        <v>1.446</v>
      </c>
      <c r="D112">
        <v>65.350999999999999</v>
      </c>
      <c r="E112">
        <v>0.24399999999999999</v>
      </c>
    </row>
    <row r="113" spans="1:5" x14ac:dyDescent="0.25">
      <c r="A113" s="5" t="s">
        <v>489</v>
      </c>
      <c r="B113">
        <v>59.758000000000003</v>
      </c>
      <c r="C113">
        <v>1.581</v>
      </c>
      <c r="D113">
        <v>65.263999999999996</v>
      </c>
      <c r="E113">
        <v>0.253</v>
      </c>
    </row>
    <row r="114" spans="1:5" x14ac:dyDescent="0.25">
      <c r="A114" s="5" t="s">
        <v>490</v>
      </c>
      <c r="B114">
        <v>56.247999999999998</v>
      </c>
      <c r="C114">
        <v>1.7230000000000001</v>
      </c>
      <c r="D114">
        <v>67.263999999999996</v>
      </c>
      <c r="E114">
        <v>0.27800000000000002</v>
      </c>
    </row>
    <row r="115" spans="1:5" x14ac:dyDescent="0.25">
      <c r="A115" s="5" t="s">
        <v>491</v>
      </c>
      <c r="B115">
        <v>71.994</v>
      </c>
      <c r="C115">
        <v>1.927</v>
      </c>
      <c r="D115">
        <v>60.768000000000001</v>
      </c>
      <c r="E115">
        <v>0.219</v>
      </c>
    </row>
    <row r="116" spans="1:5" x14ac:dyDescent="0.25">
      <c r="A116" s="5" t="s">
        <v>492</v>
      </c>
      <c r="B116">
        <v>69.337999999999994</v>
      </c>
      <c r="C116">
        <v>1.667</v>
      </c>
      <c r="D116">
        <v>60.683999999999997</v>
      </c>
      <c r="E116">
        <v>0.22500000000000001</v>
      </c>
    </row>
    <row r="117" spans="1:5" x14ac:dyDescent="0.25">
      <c r="A117" s="5" t="s">
        <v>493</v>
      </c>
      <c r="B117">
        <v>68.126000000000005</v>
      </c>
      <c r="C117">
        <v>1.649</v>
      </c>
      <c r="D117">
        <v>71.076999999999998</v>
      </c>
      <c r="E117">
        <v>0.23899999999999999</v>
      </c>
    </row>
    <row r="118" spans="1:5" x14ac:dyDescent="0.25">
      <c r="A118" s="5" t="s">
        <v>494</v>
      </c>
      <c r="B118">
        <v>66.975999999999999</v>
      </c>
      <c r="C118">
        <v>1.59</v>
      </c>
      <c r="D118">
        <v>71.561000000000007</v>
      </c>
      <c r="E118">
        <v>0.247</v>
      </c>
    </row>
    <row r="119" spans="1:5" x14ac:dyDescent="0.25">
      <c r="A119" s="5" t="s">
        <v>495</v>
      </c>
      <c r="B119">
        <v>67.84</v>
      </c>
      <c r="C119">
        <v>1.5820000000000001</v>
      </c>
      <c r="D119">
        <v>70.501999999999995</v>
      </c>
      <c r="E119">
        <v>0.24</v>
      </c>
    </row>
    <row r="120" spans="1:5" x14ac:dyDescent="0.25">
      <c r="A120" s="5" t="s">
        <v>496</v>
      </c>
      <c r="B120">
        <v>69.775999999999996</v>
      </c>
      <c r="C120">
        <v>1.782</v>
      </c>
      <c r="D120">
        <v>64.986999999999995</v>
      </c>
      <c r="E120">
        <v>0.248</v>
      </c>
    </row>
    <row r="121" spans="1:5" x14ac:dyDescent="0.25">
      <c r="A121" s="5" t="s">
        <v>497</v>
      </c>
      <c r="B121">
        <v>70.817999999999998</v>
      </c>
      <c r="C121">
        <v>1.758</v>
      </c>
      <c r="D121">
        <v>65.585999999999999</v>
      </c>
      <c r="E121">
        <v>0.249</v>
      </c>
    </row>
    <row r="122" spans="1:5" x14ac:dyDescent="0.25">
      <c r="A122" s="5" t="s">
        <v>498</v>
      </c>
      <c r="B122">
        <v>34.520000000000003</v>
      </c>
      <c r="C122">
        <v>1.379</v>
      </c>
      <c r="D122">
        <v>65.826999999999998</v>
      </c>
      <c r="E122">
        <v>0.28000000000000003</v>
      </c>
    </row>
    <row r="123" spans="1:5" x14ac:dyDescent="0.25">
      <c r="A123" s="5" t="s">
        <v>499</v>
      </c>
      <c r="B123">
        <v>41.91</v>
      </c>
      <c r="C123">
        <v>1.1679999999999999</v>
      </c>
      <c r="D123">
        <v>59.384999999999998</v>
      </c>
      <c r="E123">
        <v>0.23</v>
      </c>
    </row>
    <row r="124" spans="1:5" x14ac:dyDescent="0.25">
      <c r="A124" s="5" t="s">
        <v>500</v>
      </c>
      <c r="B124">
        <v>42.481999999999999</v>
      </c>
      <c r="C124">
        <v>1.2370000000000001</v>
      </c>
      <c r="D124">
        <v>59.893000000000001</v>
      </c>
      <c r="E124">
        <v>0.22600000000000001</v>
      </c>
    </row>
    <row r="125" spans="1:5" x14ac:dyDescent="0.25">
      <c r="A125" s="5" t="s">
        <v>501</v>
      </c>
      <c r="B125">
        <v>42.107999999999997</v>
      </c>
      <c r="C125">
        <v>1.175</v>
      </c>
      <c r="D125">
        <v>70.069000000000003</v>
      </c>
      <c r="E125">
        <v>0.255</v>
      </c>
    </row>
    <row r="126" spans="1:5" x14ac:dyDescent="0.25">
      <c r="A126" s="5" t="s">
        <v>502</v>
      </c>
      <c r="B126">
        <v>43.142000000000003</v>
      </c>
      <c r="C126">
        <v>1.1839999999999999</v>
      </c>
      <c r="D126">
        <v>70.600999999999999</v>
      </c>
      <c r="E126">
        <v>0.23499999999999999</v>
      </c>
    </row>
    <row r="127" spans="1:5" x14ac:dyDescent="0.25">
      <c r="A127" s="5" t="s">
        <v>503</v>
      </c>
      <c r="B127">
        <v>41.606000000000002</v>
      </c>
      <c r="C127">
        <v>1.099</v>
      </c>
      <c r="D127">
        <v>70.361999999999995</v>
      </c>
      <c r="E127">
        <v>0.23100000000000001</v>
      </c>
    </row>
    <row r="128" spans="1:5" x14ac:dyDescent="0.25">
      <c r="A128" s="5" t="s">
        <v>504</v>
      </c>
      <c r="B128">
        <v>41.93</v>
      </c>
      <c r="C128">
        <v>1.0720000000000001</v>
      </c>
      <c r="D128">
        <v>64.466999999999999</v>
      </c>
      <c r="E128">
        <v>0.26700000000000002</v>
      </c>
    </row>
    <row r="129" spans="1:5" x14ac:dyDescent="0.25">
      <c r="A129" s="5" t="s">
        <v>505</v>
      </c>
      <c r="B129">
        <v>42.15</v>
      </c>
      <c r="C129">
        <v>1.1259999999999999</v>
      </c>
      <c r="D129">
        <v>64.813999999999993</v>
      </c>
      <c r="E129">
        <v>0.26300000000000001</v>
      </c>
    </row>
    <row r="130" spans="1:5" x14ac:dyDescent="0.25">
      <c r="A130" s="5" t="s">
        <v>506</v>
      </c>
      <c r="B130">
        <v>54.194000000000003</v>
      </c>
      <c r="C130">
        <v>2</v>
      </c>
      <c r="D130">
        <v>66.668000000000006</v>
      </c>
      <c r="E130">
        <v>0.28799999999999998</v>
      </c>
    </row>
    <row r="131" spans="1:5" x14ac:dyDescent="0.25">
      <c r="A131" s="5" t="s">
        <v>507</v>
      </c>
      <c r="B131">
        <v>61.33</v>
      </c>
      <c r="C131">
        <v>1.52</v>
      </c>
      <c r="D131">
        <v>59.311999999999998</v>
      </c>
      <c r="E131">
        <v>0.23300000000000001</v>
      </c>
    </row>
    <row r="132" spans="1:5" x14ac:dyDescent="0.25">
      <c r="A132" s="5" t="s">
        <v>508</v>
      </c>
      <c r="B132">
        <v>63.975999999999999</v>
      </c>
      <c r="C132">
        <v>1.5820000000000001</v>
      </c>
      <c r="D132">
        <v>59.323</v>
      </c>
      <c r="E132">
        <v>0.23</v>
      </c>
    </row>
    <row r="133" spans="1:5" x14ac:dyDescent="0.25">
      <c r="A133" s="5" t="s">
        <v>509</v>
      </c>
      <c r="B133">
        <v>66.018000000000001</v>
      </c>
      <c r="C133">
        <v>1.7709999999999999</v>
      </c>
      <c r="D133">
        <v>70.963999999999999</v>
      </c>
      <c r="E133">
        <v>0.23899999999999999</v>
      </c>
    </row>
    <row r="134" spans="1:5" x14ac:dyDescent="0.25">
      <c r="A134" s="5" t="s">
        <v>510</v>
      </c>
      <c r="B134">
        <v>63.988</v>
      </c>
      <c r="C134">
        <v>1.6930000000000001</v>
      </c>
      <c r="D134">
        <v>70.367999999999995</v>
      </c>
      <c r="E134">
        <v>0.26</v>
      </c>
    </row>
    <row r="135" spans="1:5" x14ac:dyDescent="0.25">
      <c r="A135" s="5" t="s">
        <v>511</v>
      </c>
      <c r="B135">
        <v>65.424000000000007</v>
      </c>
      <c r="C135">
        <v>1.708</v>
      </c>
      <c r="D135">
        <v>70.298000000000002</v>
      </c>
      <c r="E135">
        <v>0.252</v>
      </c>
    </row>
    <row r="136" spans="1:5" x14ac:dyDescent="0.25">
      <c r="A136" s="5" t="s">
        <v>512</v>
      </c>
      <c r="B136">
        <v>61.957999999999998</v>
      </c>
      <c r="C136">
        <v>1.4890000000000001</v>
      </c>
      <c r="D136">
        <v>64.611999999999995</v>
      </c>
      <c r="E136">
        <v>0.252</v>
      </c>
    </row>
    <row r="137" spans="1:5" x14ac:dyDescent="0.25">
      <c r="A137" s="5" t="s">
        <v>513</v>
      </c>
      <c r="B137">
        <v>60.35</v>
      </c>
      <c r="C137">
        <v>1.5269999999999999</v>
      </c>
      <c r="D137">
        <v>64.599000000000004</v>
      </c>
      <c r="E137">
        <v>0.27100000000000002</v>
      </c>
    </row>
    <row r="138" spans="1:5" x14ac:dyDescent="0.25">
      <c r="A138" s="5" t="s">
        <v>514</v>
      </c>
      <c r="B138">
        <v>66.366</v>
      </c>
      <c r="C138">
        <v>2.2210000000000001</v>
      </c>
      <c r="D138">
        <v>66.540999999999997</v>
      </c>
      <c r="E138">
        <v>0.25800000000000001</v>
      </c>
    </row>
    <row r="139" spans="1:5" x14ac:dyDescent="0.25">
      <c r="A139" s="5" t="s">
        <v>515</v>
      </c>
      <c r="B139">
        <v>76.182000000000002</v>
      </c>
      <c r="C139">
        <v>1.7989999999999999</v>
      </c>
      <c r="D139">
        <v>59.447000000000003</v>
      </c>
      <c r="E139">
        <v>0.21199999999999999</v>
      </c>
    </row>
    <row r="140" spans="1:5" x14ac:dyDescent="0.25">
      <c r="A140" s="5" t="s">
        <v>516</v>
      </c>
      <c r="B140">
        <v>75.647999999999996</v>
      </c>
      <c r="C140">
        <v>1.7330000000000001</v>
      </c>
      <c r="D140">
        <v>59.805999999999997</v>
      </c>
      <c r="E140">
        <v>0.23</v>
      </c>
    </row>
    <row r="141" spans="1:5" x14ac:dyDescent="0.25">
      <c r="A141" s="5" t="s">
        <v>517</v>
      </c>
      <c r="B141">
        <v>78.260000000000005</v>
      </c>
      <c r="C141">
        <v>2.0019999999999998</v>
      </c>
      <c r="D141">
        <v>70.775999999999996</v>
      </c>
      <c r="E141">
        <v>0.24099999999999999</v>
      </c>
    </row>
    <row r="142" spans="1:5" x14ac:dyDescent="0.25">
      <c r="A142" s="5" t="s">
        <v>518</v>
      </c>
      <c r="B142">
        <v>75.147999999999996</v>
      </c>
      <c r="C142">
        <v>1.7729999999999999</v>
      </c>
      <c r="D142">
        <v>71.218000000000004</v>
      </c>
      <c r="E142">
        <v>0.25600000000000001</v>
      </c>
    </row>
    <row r="143" spans="1:5" x14ac:dyDescent="0.25">
      <c r="A143" s="5" t="s">
        <v>519</v>
      </c>
      <c r="B143">
        <v>76.09</v>
      </c>
      <c r="C143">
        <v>1.845</v>
      </c>
      <c r="D143">
        <v>70.227999999999994</v>
      </c>
      <c r="E143">
        <v>0.25700000000000001</v>
      </c>
    </row>
    <row r="144" spans="1:5" x14ac:dyDescent="0.25">
      <c r="A144" s="5" t="s">
        <v>520</v>
      </c>
      <c r="B144">
        <v>77.182000000000002</v>
      </c>
      <c r="C144">
        <v>1.857</v>
      </c>
      <c r="D144">
        <v>64.043000000000006</v>
      </c>
      <c r="E144">
        <v>0.26600000000000001</v>
      </c>
    </row>
    <row r="145" spans="1:5" x14ac:dyDescent="0.25">
      <c r="A145" s="5" t="s">
        <v>521</v>
      </c>
      <c r="B145">
        <v>76.721999999999994</v>
      </c>
      <c r="C145">
        <v>1.845</v>
      </c>
      <c r="D145">
        <v>64.162000000000006</v>
      </c>
      <c r="E145">
        <v>0.25600000000000001</v>
      </c>
    </row>
    <row r="146" spans="1:5" x14ac:dyDescent="0.25">
      <c r="A146" s="5" t="s">
        <v>522</v>
      </c>
      <c r="B146">
        <v>45.652000000000001</v>
      </c>
      <c r="C146">
        <v>1.2509999999999999</v>
      </c>
      <c r="D146">
        <v>70.52</v>
      </c>
      <c r="E146">
        <v>0.218</v>
      </c>
    </row>
    <row r="147" spans="1:5" x14ac:dyDescent="0.25">
      <c r="A147" s="5" t="s">
        <v>523</v>
      </c>
      <c r="B147">
        <v>69.006</v>
      </c>
      <c r="C147">
        <v>1.974</v>
      </c>
      <c r="D147">
        <v>64.438999999999993</v>
      </c>
      <c r="E147">
        <v>0.16500000000000001</v>
      </c>
    </row>
    <row r="148" spans="1:5" x14ac:dyDescent="0.25">
      <c r="A148" s="5" t="s">
        <v>524</v>
      </c>
      <c r="B148">
        <v>66.674000000000007</v>
      </c>
      <c r="C148">
        <v>1.865</v>
      </c>
      <c r="D148">
        <v>64.691000000000003</v>
      </c>
      <c r="E148">
        <v>0.17100000000000001</v>
      </c>
    </row>
    <row r="149" spans="1:5" x14ac:dyDescent="0.25">
      <c r="A149" s="5" t="s">
        <v>525</v>
      </c>
      <c r="B149">
        <v>70.995999999999995</v>
      </c>
      <c r="C149">
        <v>2.1320000000000001</v>
      </c>
      <c r="D149">
        <v>73.234999999999999</v>
      </c>
      <c r="E149">
        <v>0.17599999999999999</v>
      </c>
    </row>
    <row r="150" spans="1:5" x14ac:dyDescent="0.25">
      <c r="A150" s="5" t="s">
        <v>526</v>
      </c>
      <c r="B150">
        <v>66.524000000000001</v>
      </c>
      <c r="C150">
        <v>1.74</v>
      </c>
      <c r="D150">
        <v>72.658000000000001</v>
      </c>
      <c r="E150">
        <v>0.192</v>
      </c>
    </row>
    <row r="151" spans="1:5" x14ac:dyDescent="0.25">
      <c r="A151" s="5" t="s">
        <v>527</v>
      </c>
      <c r="B151">
        <v>68.305999999999997</v>
      </c>
      <c r="C151">
        <v>1.976</v>
      </c>
      <c r="D151">
        <v>72.537999999999997</v>
      </c>
      <c r="E151">
        <v>0.192</v>
      </c>
    </row>
    <row r="152" spans="1:5" x14ac:dyDescent="0.25">
      <c r="A152" s="5" t="s">
        <v>528</v>
      </c>
      <c r="B152">
        <v>66.036000000000001</v>
      </c>
      <c r="C152">
        <v>1.8879999999999999</v>
      </c>
      <c r="D152">
        <v>67.989000000000004</v>
      </c>
      <c r="E152">
        <v>0.188</v>
      </c>
    </row>
    <row r="153" spans="1:5" x14ac:dyDescent="0.25">
      <c r="A153" s="5" t="s">
        <v>529</v>
      </c>
      <c r="B153">
        <v>66.238</v>
      </c>
      <c r="C153">
        <v>1.8009999999999999</v>
      </c>
      <c r="D153">
        <v>68.494</v>
      </c>
      <c r="E153">
        <v>0.20200000000000001</v>
      </c>
    </row>
    <row r="154" spans="1:5" x14ac:dyDescent="0.25">
      <c r="A154" s="5" t="s">
        <v>530</v>
      </c>
      <c r="B154">
        <v>66.712000000000003</v>
      </c>
      <c r="C154">
        <v>1.639</v>
      </c>
      <c r="D154">
        <v>70.986000000000004</v>
      </c>
      <c r="E154">
        <v>0.20100000000000001</v>
      </c>
    </row>
    <row r="155" spans="1:5" x14ac:dyDescent="0.25">
      <c r="A155" s="5" t="s">
        <v>531</v>
      </c>
      <c r="B155">
        <v>88.274000000000001</v>
      </c>
      <c r="C155">
        <v>2.097</v>
      </c>
      <c r="D155">
        <v>64.903999999999996</v>
      </c>
      <c r="E155">
        <v>0.183</v>
      </c>
    </row>
    <row r="156" spans="1:5" x14ac:dyDescent="0.25">
      <c r="A156" s="5" t="s">
        <v>532</v>
      </c>
      <c r="B156">
        <v>91.44</v>
      </c>
      <c r="C156">
        <v>2.129</v>
      </c>
      <c r="D156">
        <v>64.763999999999996</v>
      </c>
      <c r="E156">
        <v>0.188</v>
      </c>
    </row>
    <row r="157" spans="1:5" x14ac:dyDescent="0.25">
      <c r="A157" s="5" t="s">
        <v>533</v>
      </c>
      <c r="B157">
        <v>94.703999999999994</v>
      </c>
      <c r="C157">
        <v>2.5419999999999998</v>
      </c>
      <c r="D157">
        <v>73.126000000000005</v>
      </c>
      <c r="E157">
        <v>0.19700000000000001</v>
      </c>
    </row>
    <row r="158" spans="1:5" x14ac:dyDescent="0.25">
      <c r="A158" s="5" t="s">
        <v>534</v>
      </c>
      <c r="B158">
        <v>90.158000000000001</v>
      </c>
      <c r="C158">
        <v>2.3849999999999998</v>
      </c>
      <c r="D158">
        <v>72.373999999999995</v>
      </c>
      <c r="E158">
        <v>0.189</v>
      </c>
    </row>
    <row r="159" spans="1:5" x14ac:dyDescent="0.25">
      <c r="A159" s="5" t="s">
        <v>535</v>
      </c>
      <c r="B159">
        <v>91.941999999999993</v>
      </c>
      <c r="C159">
        <v>2.5139999999999998</v>
      </c>
      <c r="D159">
        <v>72.522999999999996</v>
      </c>
      <c r="E159">
        <v>0.18099999999999999</v>
      </c>
    </row>
    <row r="160" spans="1:5" x14ac:dyDescent="0.25">
      <c r="A160" s="5" t="s">
        <v>536</v>
      </c>
      <c r="B160">
        <v>90.49</v>
      </c>
      <c r="C160">
        <v>2.2240000000000002</v>
      </c>
      <c r="D160">
        <v>68.245999999999995</v>
      </c>
      <c r="E160">
        <v>0.19700000000000001</v>
      </c>
    </row>
    <row r="161" spans="1:5" x14ac:dyDescent="0.25">
      <c r="A161" s="5" t="s">
        <v>537</v>
      </c>
      <c r="B161">
        <v>91.21</v>
      </c>
      <c r="C161">
        <v>2.2930000000000001</v>
      </c>
      <c r="D161">
        <v>68.635000000000005</v>
      </c>
      <c r="E161">
        <v>0.2</v>
      </c>
    </row>
    <row r="162" spans="1:5" x14ac:dyDescent="0.25">
      <c r="A162" s="5" t="s">
        <v>538</v>
      </c>
      <c r="B162">
        <v>80.668000000000006</v>
      </c>
      <c r="C162">
        <v>1.903</v>
      </c>
      <c r="D162">
        <v>71.578000000000003</v>
      </c>
      <c r="E162">
        <v>0.20699999999999999</v>
      </c>
    </row>
    <row r="163" spans="1:5" x14ac:dyDescent="0.25">
      <c r="A163" s="5" t="s">
        <v>539</v>
      </c>
      <c r="B163">
        <v>108.152</v>
      </c>
      <c r="C163">
        <v>2.4329999999999998</v>
      </c>
      <c r="D163">
        <v>64.727999999999994</v>
      </c>
      <c r="E163">
        <v>0.17699999999999999</v>
      </c>
    </row>
    <row r="164" spans="1:5" x14ac:dyDescent="0.25">
      <c r="A164" s="5" t="s">
        <v>540</v>
      </c>
      <c r="B164">
        <v>105.294</v>
      </c>
      <c r="C164">
        <v>2.3359999999999999</v>
      </c>
      <c r="D164">
        <v>64.64</v>
      </c>
      <c r="E164">
        <v>0.17699999999999999</v>
      </c>
    </row>
    <row r="165" spans="1:5" x14ac:dyDescent="0.25">
      <c r="A165" s="5" t="s">
        <v>541</v>
      </c>
      <c r="B165">
        <v>107.7</v>
      </c>
      <c r="C165">
        <v>2.323</v>
      </c>
      <c r="D165">
        <v>72.481999999999999</v>
      </c>
      <c r="E165">
        <v>0.188</v>
      </c>
    </row>
    <row r="166" spans="1:5" x14ac:dyDescent="0.25">
      <c r="A166" s="5" t="s">
        <v>542</v>
      </c>
      <c r="B166">
        <v>106.962</v>
      </c>
      <c r="C166">
        <v>2.4039999999999999</v>
      </c>
      <c r="D166">
        <v>72.069999999999993</v>
      </c>
      <c r="E166">
        <v>0.186</v>
      </c>
    </row>
    <row r="167" spans="1:5" x14ac:dyDescent="0.25">
      <c r="A167" s="5" t="s">
        <v>543</v>
      </c>
      <c r="B167">
        <v>104.05800000000001</v>
      </c>
      <c r="C167">
        <v>2.2480000000000002</v>
      </c>
      <c r="D167">
        <v>72.501999999999995</v>
      </c>
      <c r="E167">
        <v>0.20100000000000001</v>
      </c>
    </row>
    <row r="168" spans="1:5" x14ac:dyDescent="0.25">
      <c r="A168" s="5" t="s">
        <v>544</v>
      </c>
      <c r="B168">
        <v>110.684</v>
      </c>
      <c r="C168">
        <v>2.4740000000000002</v>
      </c>
      <c r="D168">
        <v>68.566999999999993</v>
      </c>
      <c r="E168">
        <v>0.20899999999999999</v>
      </c>
    </row>
    <row r="169" spans="1:5" x14ac:dyDescent="0.25">
      <c r="A169" s="5" t="s">
        <v>545</v>
      </c>
      <c r="B169">
        <v>108.14</v>
      </c>
      <c r="C169">
        <v>2.3730000000000002</v>
      </c>
      <c r="D169">
        <v>68.623999999999995</v>
      </c>
      <c r="E169">
        <v>0.20200000000000001</v>
      </c>
    </row>
    <row r="170" spans="1:5" x14ac:dyDescent="0.25">
      <c r="A170" s="5" t="s">
        <v>546</v>
      </c>
      <c r="B170">
        <v>45.75</v>
      </c>
      <c r="C170">
        <v>1.286</v>
      </c>
      <c r="D170">
        <v>68.897999999999996</v>
      </c>
      <c r="E170">
        <v>0.224</v>
      </c>
    </row>
    <row r="171" spans="1:5" x14ac:dyDescent="0.25">
      <c r="A171" s="5" t="s">
        <v>547</v>
      </c>
      <c r="B171">
        <v>54.756</v>
      </c>
      <c r="C171">
        <v>1.421</v>
      </c>
      <c r="D171">
        <v>61.225999999999999</v>
      </c>
      <c r="E171">
        <v>0.19</v>
      </c>
    </row>
    <row r="172" spans="1:5" x14ac:dyDescent="0.25">
      <c r="A172" s="5" t="s">
        <v>548</v>
      </c>
      <c r="B172">
        <v>59.23</v>
      </c>
      <c r="C172">
        <v>1.75</v>
      </c>
      <c r="D172">
        <v>61.606000000000002</v>
      </c>
      <c r="E172">
        <v>0.188</v>
      </c>
    </row>
    <row r="173" spans="1:5" x14ac:dyDescent="0.25">
      <c r="A173" s="5" t="s">
        <v>549</v>
      </c>
      <c r="B173">
        <v>56.554000000000002</v>
      </c>
      <c r="C173">
        <v>1.413</v>
      </c>
      <c r="D173">
        <v>71.823999999999998</v>
      </c>
      <c r="E173">
        <v>0.21</v>
      </c>
    </row>
    <row r="174" spans="1:5" x14ac:dyDescent="0.25">
      <c r="A174" s="5" t="s">
        <v>550</v>
      </c>
      <c r="B174">
        <v>55.667999999999999</v>
      </c>
      <c r="C174">
        <v>1.4630000000000001</v>
      </c>
      <c r="D174">
        <v>71.040999999999997</v>
      </c>
      <c r="E174">
        <v>0.19600000000000001</v>
      </c>
    </row>
    <row r="175" spans="1:5" x14ac:dyDescent="0.25">
      <c r="A175" s="5" t="s">
        <v>551</v>
      </c>
      <c r="B175">
        <v>53.94</v>
      </c>
      <c r="C175">
        <v>1.4450000000000001</v>
      </c>
      <c r="D175">
        <v>71.16</v>
      </c>
      <c r="E175">
        <v>0.20300000000000001</v>
      </c>
    </row>
    <row r="176" spans="1:5" x14ac:dyDescent="0.25">
      <c r="A176" s="5" t="s">
        <v>552</v>
      </c>
      <c r="B176">
        <v>55.671999999999997</v>
      </c>
      <c r="C176">
        <v>1.4370000000000001</v>
      </c>
      <c r="D176">
        <v>65.724000000000004</v>
      </c>
      <c r="E176">
        <v>0.214</v>
      </c>
    </row>
    <row r="177" spans="1:5" x14ac:dyDescent="0.25">
      <c r="A177" s="5" t="s">
        <v>553</v>
      </c>
      <c r="B177">
        <v>53.781999999999996</v>
      </c>
      <c r="C177">
        <v>1.3220000000000001</v>
      </c>
      <c r="D177">
        <v>65.637</v>
      </c>
      <c r="E177">
        <v>0.219</v>
      </c>
    </row>
    <row r="178" spans="1:5" x14ac:dyDescent="0.25">
      <c r="A178" s="5" t="s">
        <v>554</v>
      </c>
      <c r="B178">
        <v>66.653999999999996</v>
      </c>
      <c r="C178">
        <v>1.9550000000000001</v>
      </c>
      <c r="D178">
        <v>69.266999999999996</v>
      </c>
      <c r="E178">
        <v>0.21099999999999999</v>
      </c>
    </row>
    <row r="179" spans="1:5" x14ac:dyDescent="0.25">
      <c r="A179" s="5" t="s">
        <v>555</v>
      </c>
      <c r="B179">
        <v>74.903999999999996</v>
      </c>
      <c r="C179">
        <v>1.903</v>
      </c>
      <c r="D179">
        <v>61.472000000000001</v>
      </c>
      <c r="E179">
        <v>0.186</v>
      </c>
    </row>
    <row r="180" spans="1:5" x14ac:dyDescent="0.25">
      <c r="A180" s="5" t="s">
        <v>556</v>
      </c>
      <c r="B180">
        <v>77.906000000000006</v>
      </c>
      <c r="C180">
        <v>1.8009999999999999</v>
      </c>
      <c r="D180">
        <v>61.845999999999997</v>
      </c>
      <c r="E180">
        <v>0.188</v>
      </c>
    </row>
    <row r="181" spans="1:5" x14ac:dyDescent="0.25">
      <c r="A181" s="5" t="s">
        <v>557</v>
      </c>
      <c r="B181">
        <v>75.891999999999996</v>
      </c>
      <c r="C181">
        <v>1.8979999999999999</v>
      </c>
      <c r="D181">
        <v>70.971999999999994</v>
      </c>
      <c r="E181">
        <v>0.19500000000000001</v>
      </c>
    </row>
    <row r="182" spans="1:5" x14ac:dyDescent="0.25">
      <c r="A182" s="5" t="s">
        <v>558</v>
      </c>
      <c r="B182">
        <v>73.924000000000007</v>
      </c>
      <c r="C182">
        <v>1.8979999999999999</v>
      </c>
      <c r="D182">
        <v>71.206000000000003</v>
      </c>
      <c r="E182">
        <v>0.20699999999999999</v>
      </c>
    </row>
    <row r="183" spans="1:5" x14ac:dyDescent="0.25">
      <c r="A183" s="5" t="s">
        <v>559</v>
      </c>
      <c r="B183">
        <v>77.56</v>
      </c>
      <c r="C183">
        <v>1.944</v>
      </c>
      <c r="D183">
        <v>71.150000000000006</v>
      </c>
      <c r="E183">
        <v>0.19600000000000001</v>
      </c>
    </row>
    <row r="184" spans="1:5" x14ac:dyDescent="0.25">
      <c r="A184" s="5" t="s">
        <v>560</v>
      </c>
      <c r="B184">
        <v>74.8</v>
      </c>
      <c r="C184">
        <v>1.869</v>
      </c>
      <c r="D184">
        <v>65.962999999999994</v>
      </c>
      <c r="E184">
        <v>0.221</v>
      </c>
    </row>
    <row r="185" spans="1:5" x14ac:dyDescent="0.25">
      <c r="A185" s="5" t="s">
        <v>561</v>
      </c>
      <c r="B185">
        <v>74.209999999999994</v>
      </c>
      <c r="C185">
        <v>1.748</v>
      </c>
      <c r="D185">
        <v>65.841999999999999</v>
      </c>
      <c r="E185">
        <v>0.218</v>
      </c>
    </row>
    <row r="186" spans="1:5" x14ac:dyDescent="0.25">
      <c r="A186" s="5" t="s">
        <v>562</v>
      </c>
      <c r="B186">
        <v>78.94</v>
      </c>
      <c r="C186">
        <v>2.0619999999999998</v>
      </c>
      <c r="D186">
        <v>69.322000000000003</v>
      </c>
      <c r="E186">
        <v>0.217</v>
      </c>
    </row>
    <row r="187" spans="1:5" x14ac:dyDescent="0.25">
      <c r="A187" s="5" t="s">
        <v>563</v>
      </c>
      <c r="B187">
        <v>85.046000000000006</v>
      </c>
      <c r="C187">
        <v>1.891</v>
      </c>
      <c r="D187">
        <v>61.42</v>
      </c>
      <c r="E187">
        <v>0.17899999999999999</v>
      </c>
    </row>
    <row r="188" spans="1:5" x14ac:dyDescent="0.25">
      <c r="A188" s="5" t="s">
        <v>564</v>
      </c>
      <c r="B188">
        <v>91.08</v>
      </c>
      <c r="C188">
        <v>1.948</v>
      </c>
      <c r="D188">
        <v>61.280999999999999</v>
      </c>
      <c r="E188">
        <v>0.18099999999999999</v>
      </c>
    </row>
    <row r="189" spans="1:5" x14ac:dyDescent="0.25">
      <c r="A189" s="5" t="s">
        <v>565</v>
      </c>
      <c r="B189">
        <v>92.147999999999996</v>
      </c>
      <c r="C189">
        <v>2.17</v>
      </c>
      <c r="D189">
        <v>72.495000000000005</v>
      </c>
      <c r="E189">
        <v>0.19500000000000001</v>
      </c>
    </row>
    <row r="190" spans="1:5" x14ac:dyDescent="0.25">
      <c r="A190" s="5" t="s">
        <v>566</v>
      </c>
      <c r="B190">
        <v>93.707999999999998</v>
      </c>
      <c r="C190">
        <v>2.2320000000000002</v>
      </c>
      <c r="D190">
        <v>71.171999999999997</v>
      </c>
      <c r="E190">
        <v>0.19600000000000001</v>
      </c>
    </row>
    <row r="191" spans="1:5" x14ac:dyDescent="0.25">
      <c r="A191" s="5" t="s">
        <v>567</v>
      </c>
      <c r="B191">
        <v>89.117999999999995</v>
      </c>
      <c r="C191">
        <v>2.0630000000000002</v>
      </c>
      <c r="D191">
        <v>71.13</v>
      </c>
      <c r="E191">
        <v>0.20699999999999999</v>
      </c>
    </row>
    <row r="192" spans="1:5" x14ac:dyDescent="0.25">
      <c r="A192" s="5" t="s">
        <v>568</v>
      </c>
      <c r="B192">
        <v>87.018000000000001</v>
      </c>
      <c r="C192">
        <v>1.996</v>
      </c>
      <c r="D192">
        <v>65.847999999999999</v>
      </c>
      <c r="E192">
        <v>0.21299999999999999</v>
      </c>
    </row>
    <row r="193" spans="1:5" x14ac:dyDescent="0.25">
      <c r="A193" s="5" t="s">
        <v>569</v>
      </c>
      <c r="B193">
        <v>90.756</v>
      </c>
      <c r="C193">
        <v>2.169</v>
      </c>
      <c r="D193">
        <v>65.405000000000001</v>
      </c>
      <c r="E193">
        <v>0.217</v>
      </c>
    </row>
    <row r="194" spans="1:5" x14ac:dyDescent="0.25">
      <c r="A194" s="5" t="s">
        <v>570</v>
      </c>
      <c r="B194">
        <v>51.847999999999999</v>
      </c>
      <c r="C194">
        <v>1.534</v>
      </c>
      <c r="D194">
        <v>68.263999999999996</v>
      </c>
      <c r="E194">
        <v>0.24</v>
      </c>
    </row>
    <row r="195" spans="1:5" x14ac:dyDescent="0.25">
      <c r="A195" s="5" t="s">
        <v>571</v>
      </c>
      <c r="B195">
        <v>59.758000000000003</v>
      </c>
      <c r="C195">
        <v>1.534</v>
      </c>
      <c r="D195">
        <v>60.283999999999999</v>
      </c>
      <c r="E195">
        <v>0.19600000000000001</v>
      </c>
    </row>
    <row r="196" spans="1:5" x14ac:dyDescent="0.25">
      <c r="A196" s="5" t="s">
        <v>572</v>
      </c>
      <c r="B196">
        <v>63.186</v>
      </c>
      <c r="C196">
        <v>1.792</v>
      </c>
      <c r="D196">
        <v>60.326999999999998</v>
      </c>
      <c r="E196">
        <v>0.20200000000000001</v>
      </c>
    </row>
    <row r="197" spans="1:5" x14ac:dyDescent="0.25">
      <c r="A197" s="5" t="s">
        <v>573</v>
      </c>
      <c r="B197">
        <v>60.774000000000001</v>
      </c>
      <c r="C197">
        <v>1.5349999999999999</v>
      </c>
      <c r="D197">
        <v>70.781999999999996</v>
      </c>
      <c r="E197">
        <v>0.20100000000000001</v>
      </c>
    </row>
    <row r="198" spans="1:5" x14ac:dyDescent="0.25">
      <c r="A198" s="5" t="s">
        <v>574</v>
      </c>
      <c r="B198">
        <v>60.436</v>
      </c>
      <c r="C198">
        <v>1.6379999999999999</v>
      </c>
      <c r="D198">
        <v>70.944000000000003</v>
      </c>
      <c r="E198">
        <v>0.222</v>
      </c>
    </row>
    <row r="199" spans="1:5" x14ac:dyDescent="0.25">
      <c r="A199" s="5" t="s">
        <v>575</v>
      </c>
      <c r="B199">
        <v>60.921999999999997</v>
      </c>
      <c r="C199">
        <v>1.667</v>
      </c>
      <c r="D199">
        <v>70.837000000000003</v>
      </c>
      <c r="E199">
        <v>0.218</v>
      </c>
    </row>
    <row r="200" spans="1:5" x14ac:dyDescent="0.25">
      <c r="A200" s="5" t="s">
        <v>576</v>
      </c>
      <c r="B200">
        <v>62.002000000000002</v>
      </c>
      <c r="C200">
        <v>1.5880000000000001</v>
      </c>
      <c r="D200">
        <v>65.072000000000003</v>
      </c>
      <c r="E200">
        <v>0.223</v>
      </c>
    </row>
    <row r="201" spans="1:5" x14ac:dyDescent="0.25">
      <c r="A201" s="5" t="s">
        <v>577</v>
      </c>
      <c r="B201">
        <v>60.148000000000003</v>
      </c>
      <c r="C201">
        <v>1.61</v>
      </c>
      <c r="D201">
        <v>65.063000000000002</v>
      </c>
      <c r="E201">
        <v>0.22</v>
      </c>
    </row>
    <row r="202" spans="1:5" x14ac:dyDescent="0.25">
      <c r="A202" s="5" t="s">
        <v>578</v>
      </c>
      <c r="B202">
        <v>75.573999999999998</v>
      </c>
      <c r="C202">
        <v>2.157</v>
      </c>
      <c r="D202">
        <v>68.509</v>
      </c>
      <c r="E202">
        <v>0.215</v>
      </c>
    </row>
    <row r="203" spans="1:5" x14ac:dyDescent="0.25">
      <c r="A203" s="5" t="s">
        <v>579</v>
      </c>
      <c r="B203">
        <v>86.177999999999997</v>
      </c>
      <c r="C203">
        <v>2.117</v>
      </c>
      <c r="D203">
        <v>60.243000000000002</v>
      </c>
      <c r="E203">
        <v>0.19600000000000001</v>
      </c>
    </row>
    <row r="204" spans="1:5" x14ac:dyDescent="0.25">
      <c r="A204" s="5" t="s">
        <v>580</v>
      </c>
      <c r="B204">
        <v>86.203999999999994</v>
      </c>
      <c r="C204">
        <v>2.1669999999999998</v>
      </c>
      <c r="D204">
        <v>60.566000000000003</v>
      </c>
      <c r="E204">
        <v>0.20200000000000001</v>
      </c>
    </row>
    <row r="205" spans="1:5" x14ac:dyDescent="0.25">
      <c r="A205" s="5" t="s">
        <v>581</v>
      </c>
      <c r="B205">
        <v>82.944000000000003</v>
      </c>
      <c r="C205">
        <v>2.0139999999999998</v>
      </c>
      <c r="D205">
        <v>71.039000000000001</v>
      </c>
      <c r="E205">
        <v>0.20200000000000001</v>
      </c>
    </row>
    <row r="206" spans="1:5" x14ac:dyDescent="0.25">
      <c r="A206" s="5" t="s">
        <v>582</v>
      </c>
      <c r="B206">
        <v>85.804000000000002</v>
      </c>
      <c r="C206">
        <v>2.0569999999999999</v>
      </c>
      <c r="D206">
        <v>70.533000000000001</v>
      </c>
      <c r="E206">
        <v>0.21</v>
      </c>
    </row>
    <row r="207" spans="1:5" x14ac:dyDescent="0.25">
      <c r="A207" s="5" t="s">
        <v>583</v>
      </c>
      <c r="B207">
        <v>86.587999999999994</v>
      </c>
      <c r="C207">
        <v>2.0190000000000001</v>
      </c>
      <c r="D207">
        <v>70.396000000000001</v>
      </c>
      <c r="E207">
        <v>0.20200000000000001</v>
      </c>
    </row>
    <row r="208" spans="1:5" x14ac:dyDescent="0.25">
      <c r="A208" s="5" t="s">
        <v>584</v>
      </c>
      <c r="B208">
        <v>83.366</v>
      </c>
      <c r="C208">
        <v>1.9610000000000001</v>
      </c>
      <c r="D208">
        <v>64.891000000000005</v>
      </c>
      <c r="E208">
        <v>0.223</v>
      </c>
    </row>
    <row r="209" spans="1:5" x14ac:dyDescent="0.25">
      <c r="A209" s="5" t="s">
        <v>585</v>
      </c>
      <c r="B209">
        <v>81.793999999999997</v>
      </c>
      <c r="C209">
        <v>1.954</v>
      </c>
      <c r="D209">
        <v>64.876999999999995</v>
      </c>
      <c r="E209">
        <v>0.222</v>
      </c>
    </row>
    <row r="210" spans="1:5" x14ac:dyDescent="0.25">
      <c r="A210" s="5" t="s">
        <v>586</v>
      </c>
      <c r="B210">
        <v>91.936000000000007</v>
      </c>
      <c r="C210">
        <v>2.4209999999999998</v>
      </c>
      <c r="D210">
        <v>68.421999999999997</v>
      </c>
      <c r="E210">
        <v>0.222</v>
      </c>
    </row>
    <row r="211" spans="1:5" x14ac:dyDescent="0.25">
      <c r="A211" s="5" t="s">
        <v>587</v>
      </c>
      <c r="B211">
        <v>103.294</v>
      </c>
      <c r="C211">
        <v>2.2959999999999998</v>
      </c>
      <c r="D211">
        <v>60.420999999999999</v>
      </c>
      <c r="E211">
        <v>0.18</v>
      </c>
    </row>
    <row r="212" spans="1:5" x14ac:dyDescent="0.25">
      <c r="A212" s="5" t="s">
        <v>588</v>
      </c>
      <c r="B212">
        <v>99.248000000000005</v>
      </c>
      <c r="C212">
        <v>2.2690000000000001</v>
      </c>
      <c r="D212">
        <v>60.332999999999998</v>
      </c>
      <c r="E212">
        <v>0.187</v>
      </c>
    </row>
    <row r="213" spans="1:5" x14ac:dyDescent="0.25">
      <c r="A213" s="5" t="s">
        <v>589</v>
      </c>
      <c r="B213">
        <v>101.03</v>
      </c>
      <c r="C213">
        <v>2.262</v>
      </c>
      <c r="D213">
        <v>70.578999999999994</v>
      </c>
      <c r="E213">
        <v>0.20300000000000001</v>
      </c>
    </row>
    <row r="214" spans="1:5" x14ac:dyDescent="0.25">
      <c r="A214" s="5" t="s">
        <v>590</v>
      </c>
      <c r="B214">
        <v>97.305999999999997</v>
      </c>
      <c r="C214">
        <v>2.1920000000000002</v>
      </c>
      <c r="D214">
        <v>70.138999999999996</v>
      </c>
      <c r="E214">
        <v>0.193</v>
      </c>
    </row>
    <row r="215" spans="1:5" x14ac:dyDescent="0.25">
      <c r="A215" s="5" t="s">
        <v>591</v>
      </c>
      <c r="B215">
        <v>101.878</v>
      </c>
      <c r="C215">
        <v>2.1019999999999999</v>
      </c>
      <c r="D215">
        <v>70.962000000000003</v>
      </c>
      <c r="E215">
        <v>0.19600000000000001</v>
      </c>
    </row>
    <row r="216" spans="1:5" x14ac:dyDescent="0.25">
      <c r="A216" s="5" t="s">
        <v>592</v>
      </c>
      <c r="B216">
        <v>104.048</v>
      </c>
      <c r="C216">
        <v>2.407</v>
      </c>
      <c r="D216">
        <v>64.629000000000005</v>
      </c>
      <c r="E216">
        <v>0.217</v>
      </c>
    </row>
    <row r="217" spans="1:5" x14ac:dyDescent="0.25">
      <c r="A217" s="5" t="s">
        <v>593</v>
      </c>
      <c r="B217">
        <v>99.334000000000003</v>
      </c>
      <c r="C217">
        <v>2.133</v>
      </c>
      <c r="D217">
        <v>64.372</v>
      </c>
      <c r="E217">
        <v>0.216</v>
      </c>
    </row>
    <row r="218" spans="1:5" x14ac:dyDescent="0.25">
      <c r="A218" s="5" t="s">
        <v>594</v>
      </c>
      <c r="B218">
        <v>56.198</v>
      </c>
      <c r="C218">
        <v>1.1599999999999999</v>
      </c>
      <c r="D218">
        <v>72.132000000000005</v>
      </c>
      <c r="E218">
        <v>0.184</v>
      </c>
    </row>
    <row r="219" spans="1:5" x14ac:dyDescent="0.25">
      <c r="A219" s="5" t="s">
        <v>595</v>
      </c>
      <c r="B219">
        <v>65.287999999999997</v>
      </c>
      <c r="C219">
        <v>1.421</v>
      </c>
      <c r="D219">
        <v>65.215999999999994</v>
      </c>
      <c r="E219">
        <v>0.17199999999999999</v>
      </c>
    </row>
    <row r="220" spans="1:5" x14ac:dyDescent="0.25">
      <c r="A220" s="5" t="s">
        <v>596</v>
      </c>
      <c r="B220">
        <v>61.734000000000002</v>
      </c>
      <c r="C220">
        <v>1.214</v>
      </c>
      <c r="D220">
        <v>65.084999999999994</v>
      </c>
      <c r="E220">
        <v>0.16800000000000001</v>
      </c>
    </row>
    <row r="221" spans="1:5" x14ac:dyDescent="0.25">
      <c r="A221" s="5" t="s">
        <v>597</v>
      </c>
      <c r="B221">
        <v>63.244</v>
      </c>
      <c r="C221">
        <v>1.302</v>
      </c>
      <c r="D221">
        <v>73.093999999999994</v>
      </c>
      <c r="E221">
        <v>0.17499999999999999</v>
      </c>
    </row>
    <row r="222" spans="1:5" x14ac:dyDescent="0.25">
      <c r="A222" s="5" t="s">
        <v>598</v>
      </c>
      <c r="B222">
        <v>62.326000000000001</v>
      </c>
      <c r="C222">
        <v>1.2310000000000001</v>
      </c>
      <c r="D222">
        <v>73.373999999999995</v>
      </c>
      <c r="E222">
        <v>0.188</v>
      </c>
    </row>
    <row r="223" spans="1:5" x14ac:dyDescent="0.25">
      <c r="A223" s="5" t="s">
        <v>599</v>
      </c>
      <c r="B223">
        <v>63.018000000000001</v>
      </c>
      <c r="C223">
        <v>1.2410000000000001</v>
      </c>
      <c r="D223">
        <v>73.403000000000006</v>
      </c>
      <c r="E223">
        <v>0.17799999999999999</v>
      </c>
    </row>
    <row r="224" spans="1:5" x14ac:dyDescent="0.25">
      <c r="A224" s="5" t="s">
        <v>600</v>
      </c>
      <c r="B224">
        <v>64.242000000000004</v>
      </c>
      <c r="C224">
        <v>1.44</v>
      </c>
      <c r="D224">
        <v>68.924999999999997</v>
      </c>
      <c r="E224">
        <v>0.2</v>
      </c>
    </row>
    <row r="225" spans="1:5" x14ac:dyDescent="0.25">
      <c r="A225" s="5" t="s">
        <v>601</v>
      </c>
      <c r="B225">
        <v>64.584000000000003</v>
      </c>
      <c r="C225">
        <v>1.29</v>
      </c>
      <c r="D225">
        <v>68.55</v>
      </c>
      <c r="E225">
        <v>0.186</v>
      </c>
    </row>
    <row r="226" spans="1:5" x14ac:dyDescent="0.25">
      <c r="A226" s="5" t="s">
        <v>602</v>
      </c>
      <c r="B226">
        <v>70.244</v>
      </c>
      <c r="C226">
        <v>1.3779999999999999</v>
      </c>
      <c r="D226">
        <v>72.23</v>
      </c>
      <c r="E226">
        <v>0.182</v>
      </c>
    </row>
    <row r="227" spans="1:5" x14ac:dyDescent="0.25">
      <c r="A227" s="5" t="s">
        <v>603</v>
      </c>
      <c r="B227">
        <v>78.554000000000002</v>
      </c>
      <c r="C227">
        <v>1.4179999999999999</v>
      </c>
      <c r="D227">
        <v>65.399000000000001</v>
      </c>
      <c r="E227">
        <v>0.17</v>
      </c>
    </row>
    <row r="228" spans="1:5" x14ac:dyDescent="0.25">
      <c r="A228" s="5" t="s">
        <v>604</v>
      </c>
      <c r="B228">
        <v>79.183999999999997</v>
      </c>
      <c r="C228">
        <v>1.544</v>
      </c>
      <c r="D228">
        <v>65.647999999999996</v>
      </c>
      <c r="E228">
        <v>0.17100000000000001</v>
      </c>
    </row>
    <row r="229" spans="1:5" x14ac:dyDescent="0.25">
      <c r="A229" s="5" t="s">
        <v>605</v>
      </c>
      <c r="B229">
        <v>79.418000000000006</v>
      </c>
      <c r="C229">
        <v>1.619</v>
      </c>
      <c r="D229">
        <v>72.915999999999997</v>
      </c>
      <c r="E229">
        <v>0.17699999999999999</v>
      </c>
    </row>
    <row r="230" spans="1:5" x14ac:dyDescent="0.25">
      <c r="A230" s="5" t="s">
        <v>606</v>
      </c>
      <c r="B230">
        <v>78.316000000000003</v>
      </c>
      <c r="C230">
        <v>1.282</v>
      </c>
      <c r="D230">
        <v>73.376999999999995</v>
      </c>
      <c r="E230">
        <v>0.16900000000000001</v>
      </c>
    </row>
    <row r="231" spans="1:5" x14ac:dyDescent="0.25">
      <c r="A231" s="5" t="s">
        <v>607</v>
      </c>
      <c r="B231">
        <v>79.366</v>
      </c>
      <c r="C231">
        <v>1.6</v>
      </c>
      <c r="D231">
        <v>73.123999999999995</v>
      </c>
      <c r="E231">
        <v>0.17499999999999999</v>
      </c>
    </row>
    <row r="232" spans="1:5" x14ac:dyDescent="0.25">
      <c r="A232" s="5" t="s">
        <v>608</v>
      </c>
      <c r="B232">
        <v>79.304000000000002</v>
      </c>
      <c r="C232">
        <v>1.54</v>
      </c>
      <c r="D232">
        <v>68.83</v>
      </c>
      <c r="E232">
        <v>0.187</v>
      </c>
    </row>
    <row r="233" spans="1:5" x14ac:dyDescent="0.25">
      <c r="A233" s="5" t="s">
        <v>609</v>
      </c>
      <c r="B233">
        <v>77.158000000000001</v>
      </c>
      <c r="C233">
        <v>1.4059999999999999</v>
      </c>
      <c r="D233">
        <v>68.858000000000004</v>
      </c>
      <c r="E233">
        <v>0.185</v>
      </c>
    </row>
    <row r="234" spans="1:5" x14ac:dyDescent="0.25">
      <c r="A234" s="5" t="s">
        <v>610</v>
      </c>
      <c r="B234">
        <v>81.33</v>
      </c>
      <c r="C234">
        <v>1.4670000000000001</v>
      </c>
      <c r="D234">
        <v>72.5</v>
      </c>
      <c r="E234">
        <v>0.183</v>
      </c>
    </row>
    <row r="235" spans="1:5" x14ac:dyDescent="0.25">
      <c r="A235" s="5" t="s">
        <v>611</v>
      </c>
      <c r="B235">
        <v>85.218000000000004</v>
      </c>
      <c r="C235">
        <v>1.4710000000000001</v>
      </c>
      <c r="D235">
        <v>65.228999999999999</v>
      </c>
      <c r="E235">
        <v>0.17299999999999999</v>
      </c>
    </row>
    <row r="236" spans="1:5" x14ac:dyDescent="0.25">
      <c r="A236" s="5" t="s">
        <v>612</v>
      </c>
      <c r="B236">
        <v>87.69</v>
      </c>
      <c r="C236">
        <v>1.496</v>
      </c>
      <c r="D236">
        <v>65.043000000000006</v>
      </c>
      <c r="E236">
        <v>0.16700000000000001</v>
      </c>
    </row>
    <row r="237" spans="1:5" x14ac:dyDescent="0.25">
      <c r="A237" s="5" t="s">
        <v>613</v>
      </c>
      <c r="B237">
        <v>89.183999999999997</v>
      </c>
      <c r="C237">
        <v>1.4650000000000001</v>
      </c>
      <c r="D237">
        <v>73.685000000000002</v>
      </c>
      <c r="E237">
        <v>0.18</v>
      </c>
    </row>
    <row r="238" spans="1:5" x14ac:dyDescent="0.25">
      <c r="A238" s="5" t="s">
        <v>614</v>
      </c>
      <c r="B238">
        <v>90.441999999999993</v>
      </c>
      <c r="C238">
        <v>1.6040000000000001</v>
      </c>
      <c r="D238">
        <v>73.144000000000005</v>
      </c>
      <c r="E238">
        <v>0.17499999999999999</v>
      </c>
    </row>
    <row r="239" spans="1:5" x14ac:dyDescent="0.25">
      <c r="A239" s="5" t="s">
        <v>615</v>
      </c>
      <c r="B239">
        <v>89.504000000000005</v>
      </c>
      <c r="C239">
        <v>1.522</v>
      </c>
      <c r="D239">
        <v>73.111000000000004</v>
      </c>
      <c r="E239">
        <v>0.17299999999999999</v>
      </c>
    </row>
    <row r="240" spans="1:5" x14ac:dyDescent="0.25">
      <c r="A240" s="5" t="s">
        <v>616</v>
      </c>
      <c r="B240">
        <v>92.438000000000002</v>
      </c>
      <c r="C240">
        <v>1.6160000000000001</v>
      </c>
      <c r="D240">
        <v>68.771000000000001</v>
      </c>
      <c r="E240">
        <v>0.193</v>
      </c>
    </row>
    <row r="241" spans="1:5" x14ac:dyDescent="0.25">
      <c r="A241" s="5" t="s">
        <v>617</v>
      </c>
      <c r="B241">
        <v>86.891999999999996</v>
      </c>
      <c r="C241">
        <v>1.4550000000000001</v>
      </c>
      <c r="D241">
        <v>68.647000000000006</v>
      </c>
      <c r="E241">
        <v>0.17899999999999999</v>
      </c>
    </row>
    <row r="242" spans="1:5" x14ac:dyDescent="0.25">
      <c r="A242" s="5" t="s">
        <v>618</v>
      </c>
      <c r="B242">
        <v>53.524000000000001</v>
      </c>
      <c r="C242">
        <v>1.1160000000000001</v>
      </c>
      <c r="D242">
        <v>70.343000000000004</v>
      </c>
      <c r="E242">
        <v>0.20300000000000001</v>
      </c>
    </row>
    <row r="243" spans="1:5" x14ac:dyDescent="0.25">
      <c r="A243" s="5" t="s">
        <v>619</v>
      </c>
      <c r="B243">
        <v>59.944000000000003</v>
      </c>
      <c r="C243">
        <v>1.1910000000000001</v>
      </c>
      <c r="D243">
        <v>62.142000000000003</v>
      </c>
      <c r="E243">
        <v>0.17399999999999999</v>
      </c>
    </row>
    <row r="244" spans="1:5" x14ac:dyDescent="0.25">
      <c r="A244" s="5" t="s">
        <v>620</v>
      </c>
      <c r="B244">
        <v>59.734000000000002</v>
      </c>
      <c r="C244">
        <v>1.163</v>
      </c>
      <c r="D244">
        <v>62.201999999999998</v>
      </c>
      <c r="E244">
        <v>0.182</v>
      </c>
    </row>
    <row r="245" spans="1:5" x14ac:dyDescent="0.25">
      <c r="A245" s="5" t="s">
        <v>621</v>
      </c>
      <c r="B245">
        <v>57.875999999999998</v>
      </c>
      <c r="C245">
        <v>1.0640000000000001</v>
      </c>
      <c r="D245">
        <v>71.316000000000003</v>
      </c>
      <c r="E245">
        <v>0.17100000000000001</v>
      </c>
    </row>
    <row r="246" spans="1:5" x14ac:dyDescent="0.25">
      <c r="A246" s="5" t="s">
        <v>622</v>
      </c>
      <c r="B246">
        <v>57.414000000000001</v>
      </c>
      <c r="C246">
        <v>1.04</v>
      </c>
      <c r="D246">
        <v>71.626000000000005</v>
      </c>
      <c r="E246">
        <v>0.191</v>
      </c>
    </row>
    <row r="247" spans="1:5" x14ac:dyDescent="0.25">
      <c r="A247" s="5" t="s">
        <v>623</v>
      </c>
      <c r="B247">
        <v>60.23</v>
      </c>
      <c r="C247">
        <v>1.147</v>
      </c>
      <c r="D247">
        <v>71.417000000000002</v>
      </c>
      <c r="E247">
        <v>0.17899999999999999</v>
      </c>
    </row>
    <row r="248" spans="1:5" x14ac:dyDescent="0.25">
      <c r="A248" s="5" t="s">
        <v>624</v>
      </c>
      <c r="B248">
        <v>60.606000000000002</v>
      </c>
      <c r="C248">
        <v>1.18</v>
      </c>
      <c r="D248">
        <v>66.08</v>
      </c>
      <c r="E248">
        <v>0.20699999999999999</v>
      </c>
    </row>
    <row r="249" spans="1:5" x14ac:dyDescent="0.25">
      <c r="A249" s="5" t="s">
        <v>625</v>
      </c>
      <c r="B249">
        <v>57.247999999999998</v>
      </c>
      <c r="C249">
        <v>0.97099999999999997</v>
      </c>
      <c r="D249">
        <v>66.081000000000003</v>
      </c>
      <c r="E249">
        <v>0.19700000000000001</v>
      </c>
    </row>
    <row r="250" spans="1:5" x14ac:dyDescent="0.25">
      <c r="A250" s="5" t="s">
        <v>626</v>
      </c>
      <c r="B250">
        <v>64.239999999999995</v>
      </c>
      <c r="C250">
        <v>1.137</v>
      </c>
      <c r="D250">
        <v>70.349999999999994</v>
      </c>
      <c r="E250">
        <v>0.191</v>
      </c>
    </row>
    <row r="251" spans="1:5" x14ac:dyDescent="0.25">
      <c r="A251" s="5" t="s">
        <v>627</v>
      </c>
      <c r="B251">
        <v>70.012</v>
      </c>
      <c r="C251">
        <v>1.256</v>
      </c>
      <c r="D251">
        <v>62.183</v>
      </c>
      <c r="E251">
        <v>0.17</v>
      </c>
    </row>
    <row r="252" spans="1:5" x14ac:dyDescent="0.25">
      <c r="A252" s="5" t="s">
        <v>628</v>
      </c>
      <c r="B252">
        <v>71.224000000000004</v>
      </c>
      <c r="C252">
        <v>1.2569999999999999</v>
      </c>
      <c r="D252">
        <v>62.179000000000002</v>
      </c>
      <c r="E252">
        <v>0.17899999999999999</v>
      </c>
    </row>
    <row r="253" spans="1:5" x14ac:dyDescent="0.25">
      <c r="A253" s="5" t="s">
        <v>629</v>
      </c>
      <c r="B253">
        <v>69.876000000000005</v>
      </c>
      <c r="C253">
        <v>1.1719999999999999</v>
      </c>
      <c r="D253">
        <v>71.382999999999996</v>
      </c>
      <c r="E253">
        <v>0.193</v>
      </c>
    </row>
    <row r="254" spans="1:5" x14ac:dyDescent="0.25">
      <c r="A254" s="5" t="s">
        <v>630</v>
      </c>
      <c r="B254">
        <v>72.968000000000004</v>
      </c>
      <c r="C254">
        <v>1.306</v>
      </c>
      <c r="D254">
        <v>71.418999999999997</v>
      </c>
      <c r="E254">
        <v>0.183</v>
      </c>
    </row>
    <row r="255" spans="1:5" x14ac:dyDescent="0.25">
      <c r="A255" s="5" t="s">
        <v>631</v>
      </c>
      <c r="B255">
        <v>72.063999999999993</v>
      </c>
      <c r="C255">
        <v>1.173</v>
      </c>
      <c r="D255">
        <v>71.52</v>
      </c>
      <c r="E255">
        <v>0.187</v>
      </c>
    </row>
    <row r="256" spans="1:5" x14ac:dyDescent="0.25">
      <c r="A256" s="5" t="s">
        <v>632</v>
      </c>
      <c r="B256">
        <v>71.165999999999997</v>
      </c>
      <c r="C256">
        <v>1.2689999999999999</v>
      </c>
      <c r="D256">
        <v>66.057000000000002</v>
      </c>
      <c r="E256">
        <v>0.21199999999999999</v>
      </c>
    </row>
    <row r="257" spans="1:5" x14ac:dyDescent="0.25">
      <c r="A257" s="5" t="s">
        <v>633</v>
      </c>
      <c r="B257">
        <v>72.757999999999996</v>
      </c>
      <c r="C257">
        <v>1.327</v>
      </c>
      <c r="D257">
        <v>66.081999999999994</v>
      </c>
      <c r="E257">
        <v>0.188</v>
      </c>
    </row>
    <row r="258" spans="1:5" x14ac:dyDescent="0.25">
      <c r="A258" s="5" t="s">
        <v>634</v>
      </c>
      <c r="B258">
        <v>74.001999999999995</v>
      </c>
      <c r="C258">
        <v>1.2789999999999999</v>
      </c>
      <c r="D258">
        <v>70.207999999999998</v>
      </c>
      <c r="E258">
        <v>0.20399999999999999</v>
      </c>
    </row>
    <row r="259" spans="1:5" x14ac:dyDescent="0.25">
      <c r="A259" s="5" t="s">
        <v>635</v>
      </c>
      <c r="B259">
        <v>78.481999999999999</v>
      </c>
      <c r="C259">
        <v>1.3069999999999999</v>
      </c>
      <c r="D259">
        <v>61.902999999999999</v>
      </c>
      <c r="E259">
        <v>0.17199999999999999</v>
      </c>
    </row>
    <row r="260" spans="1:5" x14ac:dyDescent="0.25">
      <c r="A260" s="5" t="s">
        <v>636</v>
      </c>
      <c r="B260">
        <v>81.001999999999995</v>
      </c>
      <c r="C260">
        <v>1.349</v>
      </c>
      <c r="D260">
        <v>62.351999999999997</v>
      </c>
      <c r="E260">
        <v>0.188</v>
      </c>
    </row>
    <row r="261" spans="1:5" x14ac:dyDescent="0.25">
      <c r="A261" s="5" t="s">
        <v>637</v>
      </c>
      <c r="B261">
        <v>80.686000000000007</v>
      </c>
      <c r="C261">
        <v>1.345</v>
      </c>
      <c r="D261">
        <v>71.984999999999999</v>
      </c>
      <c r="E261">
        <v>0.183</v>
      </c>
    </row>
    <row r="262" spans="1:5" x14ac:dyDescent="0.25">
      <c r="A262" s="5" t="s">
        <v>638</v>
      </c>
      <c r="B262">
        <v>81.144000000000005</v>
      </c>
      <c r="C262">
        <v>1.282</v>
      </c>
      <c r="D262">
        <v>71.379000000000005</v>
      </c>
      <c r="E262">
        <v>0.19400000000000001</v>
      </c>
    </row>
    <row r="263" spans="1:5" x14ac:dyDescent="0.25">
      <c r="A263" s="5" t="s">
        <v>639</v>
      </c>
      <c r="B263">
        <v>79.257999999999996</v>
      </c>
      <c r="C263">
        <v>1.2150000000000001</v>
      </c>
      <c r="D263">
        <v>71.156999999999996</v>
      </c>
      <c r="E263">
        <v>0.17599999999999999</v>
      </c>
    </row>
    <row r="264" spans="1:5" x14ac:dyDescent="0.25">
      <c r="A264" s="5" t="s">
        <v>640</v>
      </c>
      <c r="B264">
        <v>81.325999999999993</v>
      </c>
      <c r="C264">
        <v>1.4390000000000001</v>
      </c>
      <c r="D264">
        <v>66.263000000000005</v>
      </c>
      <c r="E264">
        <v>0.20300000000000001</v>
      </c>
    </row>
    <row r="265" spans="1:5" x14ac:dyDescent="0.25">
      <c r="A265" s="5" t="s">
        <v>641</v>
      </c>
      <c r="B265">
        <v>81.063999999999993</v>
      </c>
      <c r="C265">
        <v>1.4750000000000001</v>
      </c>
      <c r="D265">
        <v>66.262</v>
      </c>
      <c r="E265">
        <v>0.20100000000000001</v>
      </c>
    </row>
    <row r="266" spans="1:5" x14ac:dyDescent="0.25">
      <c r="A266" s="5" t="s">
        <v>642</v>
      </c>
      <c r="B266">
        <v>57.47</v>
      </c>
      <c r="C266">
        <v>1.0860000000000001</v>
      </c>
      <c r="D266">
        <v>69.106999999999999</v>
      </c>
      <c r="E266">
        <v>0.193</v>
      </c>
    </row>
    <row r="267" spans="1:5" x14ac:dyDescent="0.25">
      <c r="A267" s="5" t="s">
        <v>643</v>
      </c>
      <c r="B267">
        <v>63.841999999999999</v>
      </c>
      <c r="C267">
        <v>1.2010000000000001</v>
      </c>
      <c r="D267">
        <v>60.828000000000003</v>
      </c>
      <c r="E267">
        <v>0.18099999999999999</v>
      </c>
    </row>
    <row r="268" spans="1:5" x14ac:dyDescent="0.25">
      <c r="A268" s="5" t="s">
        <v>644</v>
      </c>
      <c r="B268">
        <v>62.874000000000002</v>
      </c>
      <c r="C268">
        <v>1.19</v>
      </c>
      <c r="D268">
        <v>60.802999999999997</v>
      </c>
      <c r="E268">
        <v>0.183</v>
      </c>
    </row>
    <row r="269" spans="1:5" x14ac:dyDescent="0.25">
      <c r="A269" s="5" t="s">
        <v>645</v>
      </c>
      <c r="B269">
        <v>61.107999999999997</v>
      </c>
      <c r="C269">
        <v>1.036</v>
      </c>
      <c r="D269">
        <v>71.388000000000005</v>
      </c>
      <c r="E269">
        <v>0.19500000000000001</v>
      </c>
    </row>
    <row r="270" spans="1:5" x14ac:dyDescent="0.25">
      <c r="A270" s="5" t="s">
        <v>646</v>
      </c>
      <c r="B270">
        <v>61.996000000000002</v>
      </c>
      <c r="C270">
        <v>1.1819999999999999</v>
      </c>
      <c r="D270">
        <v>70.5</v>
      </c>
      <c r="E270">
        <v>0.185</v>
      </c>
    </row>
    <row r="271" spans="1:5" x14ac:dyDescent="0.25">
      <c r="A271" s="5" t="s">
        <v>647</v>
      </c>
      <c r="B271">
        <v>62.84</v>
      </c>
      <c r="C271">
        <v>1.224</v>
      </c>
      <c r="D271">
        <v>70.67</v>
      </c>
      <c r="E271">
        <v>0.191</v>
      </c>
    </row>
    <row r="272" spans="1:5" x14ac:dyDescent="0.25">
      <c r="A272" s="5" t="s">
        <v>648</v>
      </c>
      <c r="B272">
        <v>61.866</v>
      </c>
      <c r="C272">
        <v>1</v>
      </c>
      <c r="D272">
        <v>64.778999999999996</v>
      </c>
      <c r="E272">
        <v>0.20899999999999999</v>
      </c>
    </row>
    <row r="273" spans="1:5" x14ac:dyDescent="0.25">
      <c r="A273" s="5" t="s">
        <v>649</v>
      </c>
      <c r="B273">
        <v>63.262</v>
      </c>
      <c r="C273">
        <v>1.2110000000000001</v>
      </c>
      <c r="D273">
        <v>65.042000000000002</v>
      </c>
      <c r="E273">
        <v>0.20200000000000001</v>
      </c>
    </row>
    <row r="274" spans="1:5" x14ac:dyDescent="0.25">
      <c r="A274" s="5" t="s">
        <v>650</v>
      </c>
      <c r="B274">
        <v>70.372</v>
      </c>
      <c r="C274">
        <v>1.3959999999999999</v>
      </c>
      <c r="D274">
        <v>69.063999999999993</v>
      </c>
      <c r="E274">
        <v>0.19400000000000001</v>
      </c>
    </row>
    <row r="275" spans="1:5" x14ac:dyDescent="0.25">
      <c r="A275" s="5" t="s">
        <v>651</v>
      </c>
      <c r="B275">
        <v>75.658000000000001</v>
      </c>
      <c r="C275">
        <v>1.2869999999999999</v>
      </c>
      <c r="D275">
        <v>60.637</v>
      </c>
      <c r="E275">
        <v>0.18099999999999999</v>
      </c>
    </row>
    <row r="276" spans="1:5" x14ac:dyDescent="0.25">
      <c r="A276" s="5" t="s">
        <v>652</v>
      </c>
      <c r="B276">
        <v>74.701999999999998</v>
      </c>
      <c r="C276">
        <v>1.37</v>
      </c>
      <c r="D276">
        <v>60.927</v>
      </c>
      <c r="E276">
        <v>0.17399999999999999</v>
      </c>
    </row>
    <row r="277" spans="1:5" x14ac:dyDescent="0.25">
      <c r="A277" s="5" t="s">
        <v>653</v>
      </c>
      <c r="B277">
        <v>76.766000000000005</v>
      </c>
      <c r="C277">
        <v>1.492</v>
      </c>
      <c r="D277">
        <v>71.384</v>
      </c>
      <c r="E277">
        <v>0.19400000000000001</v>
      </c>
    </row>
    <row r="278" spans="1:5" x14ac:dyDescent="0.25">
      <c r="A278" s="5" t="s">
        <v>654</v>
      </c>
      <c r="B278">
        <v>76.5</v>
      </c>
      <c r="C278">
        <v>1.2829999999999999</v>
      </c>
      <c r="D278">
        <v>70.733000000000004</v>
      </c>
      <c r="E278">
        <v>0.19700000000000001</v>
      </c>
    </row>
    <row r="279" spans="1:5" x14ac:dyDescent="0.25">
      <c r="A279" s="5" t="s">
        <v>655</v>
      </c>
      <c r="B279">
        <v>76.597999999999999</v>
      </c>
      <c r="C279">
        <v>1.337</v>
      </c>
      <c r="D279">
        <v>70.646000000000001</v>
      </c>
      <c r="E279">
        <v>0.192</v>
      </c>
    </row>
    <row r="280" spans="1:5" x14ac:dyDescent="0.25">
      <c r="A280" s="5" t="s">
        <v>656</v>
      </c>
      <c r="B280">
        <v>75.554000000000002</v>
      </c>
      <c r="C280">
        <v>1.3160000000000001</v>
      </c>
      <c r="D280">
        <v>65.320999999999998</v>
      </c>
      <c r="E280">
        <v>0.20699999999999999</v>
      </c>
    </row>
    <row r="281" spans="1:5" x14ac:dyDescent="0.25">
      <c r="A281" s="5" t="s">
        <v>657</v>
      </c>
      <c r="B281">
        <v>76.802000000000007</v>
      </c>
      <c r="C281">
        <v>1.377</v>
      </c>
      <c r="D281">
        <v>65.069999999999993</v>
      </c>
      <c r="E281">
        <v>0.21</v>
      </c>
    </row>
    <row r="282" spans="1:5" x14ac:dyDescent="0.25">
      <c r="A282" s="5" t="s">
        <v>658</v>
      </c>
      <c r="B282">
        <v>79.858000000000004</v>
      </c>
      <c r="C282">
        <v>1.4570000000000001</v>
      </c>
      <c r="D282">
        <v>69.597999999999999</v>
      </c>
      <c r="E282">
        <v>0.19700000000000001</v>
      </c>
    </row>
    <row r="283" spans="1:5" x14ac:dyDescent="0.25">
      <c r="A283" s="5" t="s">
        <v>659</v>
      </c>
      <c r="B283">
        <v>83.66</v>
      </c>
      <c r="C283">
        <v>1.42</v>
      </c>
      <c r="D283">
        <v>60.866</v>
      </c>
      <c r="E283">
        <v>0.17199999999999999</v>
      </c>
    </row>
    <row r="284" spans="1:5" x14ac:dyDescent="0.25">
      <c r="A284" s="5" t="s">
        <v>660</v>
      </c>
      <c r="B284">
        <v>84.674000000000007</v>
      </c>
      <c r="C284">
        <v>1.5349999999999999</v>
      </c>
      <c r="D284">
        <v>60.866999999999997</v>
      </c>
      <c r="E284">
        <v>0.18</v>
      </c>
    </row>
    <row r="285" spans="1:5" x14ac:dyDescent="0.25">
      <c r="A285" s="5" t="s">
        <v>661</v>
      </c>
      <c r="B285">
        <v>83.391999999999996</v>
      </c>
      <c r="C285">
        <v>1.4139999999999999</v>
      </c>
      <c r="D285">
        <v>71.528000000000006</v>
      </c>
      <c r="E285">
        <v>0.187</v>
      </c>
    </row>
    <row r="286" spans="1:5" x14ac:dyDescent="0.25">
      <c r="A286" s="5" t="s">
        <v>662</v>
      </c>
      <c r="B286">
        <v>86.031999999999996</v>
      </c>
      <c r="C286">
        <v>1.4019999999999999</v>
      </c>
      <c r="D286">
        <v>70.747</v>
      </c>
      <c r="E286">
        <v>0.193</v>
      </c>
    </row>
    <row r="287" spans="1:5" x14ac:dyDescent="0.25">
      <c r="A287" s="5" t="s">
        <v>663</v>
      </c>
      <c r="B287">
        <v>82.561999999999998</v>
      </c>
      <c r="C287">
        <v>1.4590000000000001</v>
      </c>
      <c r="D287">
        <v>70.793999999999997</v>
      </c>
      <c r="E287">
        <v>0.192</v>
      </c>
    </row>
    <row r="288" spans="1:5" x14ac:dyDescent="0.25">
      <c r="A288" s="5" t="s">
        <v>664</v>
      </c>
      <c r="B288">
        <v>83.5</v>
      </c>
      <c r="C288">
        <v>1.466</v>
      </c>
      <c r="D288">
        <v>64.935000000000002</v>
      </c>
      <c r="E288">
        <v>0.216</v>
      </c>
    </row>
    <row r="289" spans="1:5" x14ac:dyDescent="0.25">
      <c r="A289" s="5" t="s">
        <v>665</v>
      </c>
      <c r="B289">
        <v>85.552000000000007</v>
      </c>
      <c r="C289">
        <v>1.544</v>
      </c>
      <c r="D289">
        <v>65.066000000000003</v>
      </c>
      <c r="E289">
        <v>0.20699999999999999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61A0-CAC5-4F2D-8DFF-55C24C86E576}">
  <dimension ref="A1:U42"/>
  <sheetViews>
    <sheetView topLeftCell="A22" workbookViewId="0">
      <selection activeCell="B1" sqref="B1"/>
    </sheetView>
  </sheetViews>
  <sheetFormatPr defaultRowHeight="15" x14ac:dyDescent="0.25"/>
  <cols>
    <col min="1" max="1" width="12.5703125" style="6" customWidth="1"/>
    <col min="2" max="3" width="11.85546875" style="6" customWidth="1"/>
    <col min="4" max="4" width="13.42578125" style="6" customWidth="1"/>
    <col min="5" max="5" width="15.140625" style="6" customWidth="1"/>
    <col min="6" max="7" width="14" style="6" customWidth="1"/>
    <col min="8" max="9" width="14.5703125" style="6" customWidth="1"/>
    <col min="10" max="11" width="15.42578125" style="6" customWidth="1"/>
    <col min="12" max="13" width="16.85546875" style="6" customWidth="1"/>
    <col min="14" max="15" width="13.85546875" style="6" customWidth="1"/>
    <col min="16" max="16" width="14.85546875" style="6" customWidth="1"/>
    <col min="17" max="17" width="14.140625" style="6" customWidth="1"/>
    <col min="18" max="18" width="18.140625" style="6" customWidth="1"/>
    <col min="19" max="19" width="15" style="6" customWidth="1"/>
    <col min="20" max="20" width="14.5703125" style="6" customWidth="1"/>
    <col min="21" max="21" width="15.7109375" style="6" customWidth="1"/>
    <col min="22" max="22" width="58" style="6" customWidth="1"/>
    <col min="23" max="16384" width="9.140625" style="6"/>
  </cols>
  <sheetData>
    <row r="1" spans="1:21" s="7" customFormat="1" ht="30" x14ac:dyDescent="0.25">
      <c r="A1" s="3" t="s">
        <v>5</v>
      </c>
      <c r="B1" s="8" t="s">
        <v>6</v>
      </c>
      <c r="C1" s="9" t="s">
        <v>666</v>
      </c>
      <c r="D1" s="13" t="s">
        <v>7</v>
      </c>
      <c r="E1" s="13" t="s">
        <v>8</v>
      </c>
      <c r="F1" s="8" t="s">
        <v>9</v>
      </c>
      <c r="G1" s="9" t="s">
        <v>666</v>
      </c>
      <c r="H1" s="8" t="s">
        <v>10</v>
      </c>
      <c r="I1" s="9" t="s">
        <v>666</v>
      </c>
      <c r="J1" s="8" t="s">
        <v>11</v>
      </c>
      <c r="K1" s="9" t="s">
        <v>666</v>
      </c>
      <c r="L1" s="8" t="s">
        <v>12</v>
      </c>
      <c r="M1" s="9" t="s">
        <v>666</v>
      </c>
      <c r="N1" s="8" t="s">
        <v>13</v>
      </c>
      <c r="O1" s="9" t="s">
        <v>666</v>
      </c>
      <c r="P1" s="8" t="s">
        <v>14</v>
      </c>
      <c r="Q1" s="9" t="s">
        <v>666</v>
      </c>
      <c r="R1" s="8" t="s">
        <v>15</v>
      </c>
      <c r="S1" s="9" t="s">
        <v>666</v>
      </c>
      <c r="T1" s="13" t="s">
        <v>16</v>
      </c>
      <c r="U1" s="13" t="s">
        <v>17</v>
      </c>
    </row>
    <row r="2" spans="1:21" x14ac:dyDescent="0.25">
      <c r="A2" s="4" t="s">
        <v>18</v>
      </c>
      <c r="B2" s="10" t="str">
        <f>IF(AND(statsK!D2 &gt; statsK!D3, statsK!D2 &gt; statsK!D4),"Y","N")</f>
        <v>Y</v>
      </c>
      <c r="C2" s="11" t="str">
        <f>IF(AND(statsK!D2-statsK!E2 &gt; statsK!D3+statsK!E3, statsK!D2-statsK!E2 &gt; statsK!D4+statsK!E4),"Y","N")</f>
        <v>Y</v>
      </c>
      <c r="D2" s="14" t="str">
        <f>IF(statsK!D2 &gt; statsK!D3,"Y","N")</f>
        <v>Y</v>
      </c>
      <c r="E2" s="14" t="str">
        <f>IF(statsK!D2 &gt; statsK!D4,"Y","N")</f>
        <v>Y</v>
      </c>
      <c r="F2" s="10" t="str">
        <f>IF(AND(statsK!D5&gt;statsK!D6,statsK!D5&gt;statsK!D7),"Y","N")</f>
        <v>N</v>
      </c>
      <c r="G2" s="11" t="str">
        <f>IF(AND(statsK!D5-statsK!E5 &gt; statsK!D6+statsK!E6, statsK!D5-statsK!E5 &gt; statsK!D7+statsK!E7),"Y","N")</f>
        <v>N</v>
      </c>
      <c r="H2" s="10" t="str">
        <f>IF(statsK!D5 &gt; statsK!D6,"Y","N")</f>
        <v>N</v>
      </c>
      <c r="I2" s="11" t="str">
        <f>IF(statsK!D5-statsK!E5 &gt; statsK!D6+statsK!E6,"Y","N")</f>
        <v>N</v>
      </c>
      <c r="J2" s="10" t="str">
        <f>IF(statsK!D5 &gt; statsK!D7,"Y","N")</f>
        <v>N</v>
      </c>
      <c r="K2" s="11" t="str">
        <f>IF(statsK!D5-statsK!E5 &gt; statsK!D7+statsK!E7,"Y","N")</f>
        <v>N</v>
      </c>
      <c r="L2" s="10" t="str">
        <f>IF(AND(statsK!D2 &gt; statsK!D8, statsK!D2 &gt; statsK!D9),"Y","N")</f>
        <v>N</v>
      </c>
      <c r="M2" s="11" t="str">
        <f>IF(AND(statsK!D2-statsK!E2 &gt; statsK!D8+statsK!E8, statsK!D2-statsK!E2 &gt; statsK!D9+statsK!E9),"Y","N")</f>
        <v>N</v>
      </c>
      <c r="N2" s="10" t="str">
        <f>IF(statsK!D2 &gt; statsK!D8,"Y","N")</f>
        <v>N</v>
      </c>
      <c r="O2" s="11" t="str">
        <f>IF(statsK!D2-statsK!E2 &gt; statsK!D8+statsK!E8,"Y","N")</f>
        <v>N</v>
      </c>
      <c r="P2" s="17" t="str">
        <f>IF(statsK!D2 &gt; statsK!D9,"Y","N")</f>
        <v>N</v>
      </c>
      <c r="Q2" s="26" t="str">
        <f>IF(statsK!D2-statsK!E2 &gt; statsK!D9+statsK!E9,"Y","N")</f>
        <v>N</v>
      </c>
      <c r="R2" s="10" t="str">
        <f>IF(AND(statsK!D5 &gt; statsK!D11, statsK!D5 &gt; statsK!D12),"Y","N")</f>
        <v>Y</v>
      </c>
      <c r="S2" s="11" t="str">
        <f>IF(AND(statsK!D5 - statsK!E5 &gt; statsK!D11 + statsK!E11, statsK!D5 - statsK!E5 &gt; statsK!D12 + statsK!E12),"Y","N")</f>
        <v>Y</v>
      </c>
      <c r="T2" s="14" t="str">
        <f>IF(statsK!D5 &gt; statsK!D11,"Y","N")</f>
        <v>Y</v>
      </c>
      <c r="U2" s="14" t="str">
        <f>IF(statsK!D5 &gt; statsK!D12,"Y","N")</f>
        <v>Y</v>
      </c>
    </row>
    <row r="3" spans="1:21" x14ac:dyDescent="0.25">
      <c r="A3" s="4" t="s">
        <v>19</v>
      </c>
      <c r="B3" s="10" t="str">
        <f>IF(AND(statsK!D10 &gt; statsK!D11, statsK!D10 &gt; statsK!D12),"Y","N")</f>
        <v>Y</v>
      </c>
      <c r="C3" s="11" t="str">
        <f>IF(AND(statsK!D10-statsK!E10 &gt; statsK!D11+statsK!E11, statsK!D10-statsK!E10 &gt; statsK!D12+statsK!E12),"Y","N")</f>
        <v>Y</v>
      </c>
      <c r="D3" s="14" t="str">
        <f>IF(statsK!D10 &gt; statsK!D11,"Y","N")</f>
        <v>Y</v>
      </c>
      <c r="E3" s="14" t="str">
        <f>IF(statsK!D10 &gt; statsK!D12,"Y","N")</f>
        <v>Y</v>
      </c>
      <c r="F3" s="10" t="str">
        <f>IF(AND(statsK!D13&gt;statsK!D14,statsK!D13&gt;statsK!D15),"Y","N")</f>
        <v>Y</v>
      </c>
      <c r="G3" s="11" t="str">
        <f>IF(AND(statsK!D13-statsK!E13 &gt; statsK!D14+statsK!E14, statsK!D13-statsK!E13 &gt; statsK!D15+statsK!E15),"Y","N")</f>
        <v>Y</v>
      </c>
      <c r="H3" s="10" t="str">
        <f>IF(statsK!D13 &gt; statsK!D14,"Y","N")</f>
        <v>Y</v>
      </c>
      <c r="I3" s="11" t="str">
        <f>IF(statsK!D13-statsK!E13 &gt; statsK!D14+statsK!E14,"Y","N")</f>
        <v>Y</v>
      </c>
      <c r="J3" s="10" t="str">
        <f>IF(statsK!D13 &gt; statsK!D15,"Y","N")</f>
        <v>Y</v>
      </c>
      <c r="K3" s="11" t="str">
        <f>IF(statsK!D13-statsK!E13 &gt; statsK!D15+statsK!E15,"Y","N")</f>
        <v>Y</v>
      </c>
      <c r="L3" s="10" t="str">
        <f>IF(AND(statsK!D10 &gt; statsK!D16, statsK!D10 &gt; statsK!D17),"Y","N")</f>
        <v>N</v>
      </c>
      <c r="M3" s="11" t="str">
        <f>IF(AND(statsK!D10-statsK!E10 &gt; statsK!D16+statsK!E16, statsK!D10-statsK!E10 &gt; statsK!D17+statsK!E17),"Y","N")</f>
        <v>N</v>
      </c>
      <c r="N3" s="10" t="str">
        <f>IF(statsK!D10 &gt; statsK!D16,"Y","N")</f>
        <v>N</v>
      </c>
      <c r="O3" s="11" t="str">
        <f>IF(statsK!D10-statsK!E10 &gt; statsK!D16+statsK!E16,"Y","N")</f>
        <v>N</v>
      </c>
      <c r="P3" s="10" t="str">
        <f>IF(statsK!D10 &gt; statsK!D17,"Y","N")</f>
        <v>N</v>
      </c>
      <c r="Q3" s="26" t="str">
        <f>IF(statsK!D10-statsK!E10 &gt; statsK!D17+statsK!E17,"Y","N")</f>
        <v>N</v>
      </c>
      <c r="R3" s="10" t="str">
        <f>IF(AND(statsK!D13 &gt; statsK!D19, statsK!D13 &gt; statsK!D20),"Y","N")</f>
        <v>Y</v>
      </c>
      <c r="S3" s="11" t="str">
        <f>IF(AND(statsK!D13 - statsK!E13 &gt; statsK!D19 + statsK!E19, statsK!D13 - statsK!E13 &gt; statsK!D20 + statsK!E20),"Y","N")</f>
        <v>Y</v>
      </c>
      <c r="T3" s="14" t="str">
        <f>IF(statsK!D13 &gt; statsK!D19,"Y","N")</f>
        <v>Y</v>
      </c>
      <c r="U3" s="14" t="str">
        <f>IF(statsK!D13 &gt; statsK!D20,"Y","N")</f>
        <v>Y</v>
      </c>
    </row>
    <row r="4" spans="1:21" x14ac:dyDescent="0.25">
      <c r="A4" s="4" t="s">
        <v>20</v>
      </c>
      <c r="B4" s="10" t="str">
        <f>IF(AND(statsK!D18 &gt; statsK!D19, statsK!D18 &gt; statsK!D20),"Y","N")</f>
        <v>Y</v>
      </c>
      <c r="C4" s="11" t="str">
        <f>IF(AND(statsK!D18-statsK!E18 &gt; statsK!D19+statsK!E19, statsK!D18-statsK!E18 &gt; statsK!D20+statsK!E20),"Y","N")</f>
        <v>Y</v>
      </c>
      <c r="D4" s="14" t="str">
        <f>IF(statsK!D18 &gt; statsK!D19,"Y","N")</f>
        <v>Y</v>
      </c>
      <c r="E4" s="14" t="str">
        <f>IF(statsK!D18 &gt; statsK!D20,"Y","N")</f>
        <v>Y</v>
      </c>
      <c r="F4" s="10" t="str">
        <f>IF(AND(statsK!D21&gt;statsK!D22,statsK!D21&gt;statsK!D23),"Y","N")</f>
        <v>N</v>
      </c>
      <c r="G4" s="11" t="str">
        <f>IF(AND(statsK!D21-statsK!E21 &gt; statsK!D22+statsK!E22, statsK!D21-statsK!E21 &gt; statsK!D23+statsK!E23),"Y","N")</f>
        <v>N</v>
      </c>
      <c r="H4" s="10" t="str">
        <f>IF(statsK!D21 &gt; statsK!D22,"Y","N")</f>
        <v>N</v>
      </c>
      <c r="I4" s="11" t="str">
        <f>IF(statsK!D21-statsK!E21 &gt; statsK!D22+statsK!E22,"Y","N")</f>
        <v>N</v>
      </c>
      <c r="J4" s="10" t="str">
        <f>IF(statsK!D21 &gt; statsK!D23,"Y","N")</f>
        <v>N</v>
      </c>
      <c r="K4" s="11" t="str">
        <f>IF(statsK!D21-statsK!E21 &gt; statsK!D23+statsK!E23,"Y","N")</f>
        <v>N</v>
      </c>
      <c r="L4" s="10" t="str">
        <f>IF(AND(statsK!D18 &gt; statsK!D24, statsK!D18 &gt; statsK!D25),"Y","N")</f>
        <v>N</v>
      </c>
      <c r="M4" s="11" t="str">
        <f>IF(AND(statsK!D18-statsK!E18 &gt; statsK!D24+statsK!E24, statsK!D18-statsK!E18 &gt; statsK!D25+statsK!E25),"Y","N")</f>
        <v>N</v>
      </c>
      <c r="N4" s="10" t="str">
        <f>IF(statsK!D18 &gt; statsK!D24,"Y","N")</f>
        <v>N</v>
      </c>
      <c r="O4" s="11" t="str">
        <f>IF(statsK!D18-statsK!E18 &gt; statsK!D24+statsK!E24,"Y","N")</f>
        <v>N</v>
      </c>
      <c r="P4" s="10" t="str">
        <f>IF(statsK!D18 &gt; statsK!D25,"Y","N")</f>
        <v>N</v>
      </c>
      <c r="Q4" s="26" t="str">
        <f>IF(statsK!D18-statsK!E18 &gt; statsK!D25+statsK!E25,"Y","N")</f>
        <v>N</v>
      </c>
      <c r="R4" s="10" t="str">
        <f>IF(AND(statsK!D21 &gt; statsK!D27, statsK!D21 &gt; statsK!D28),"Y","N")</f>
        <v>Y</v>
      </c>
      <c r="S4" s="11" t="str">
        <f>IF(AND(statsK!D21 - statsK!E21 &gt; statsK!D27 + statsK!E27, statsK!D21 - statsK!E21 &gt; statsK!D28 + statsK!E28),"Y","N")</f>
        <v>Y</v>
      </c>
      <c r="T4" s="14" t="str">
        <f>IF(statsK!D21 &gt; statsK!D27,"Y","N")</f>
        <v>Y</v>
      </c>
      <c r="U4" s="14" t="str">
        <f>IF(statsK!D21 &gt; statsK!D28,"Y","N")</f>
        <v>Y</v>
      </c>
    </row>
    <row r="5" spans="1:21" x14ac:dyDescent="0.25">
      <c r="A5" s="4" t="s">
        <v>21</v>
      </c>
      <c r="B5" s="10" t="str">
        <f>IF(AND(statsK!D26 &gt; statsK!D27, statsK!D26 &gt; statsK!D28),"Y","N")</f>
        <v>Y</v>
      </c>
      <c r="C5" s="11" t="str">
        <f>IF(AND(statsK!D26-statsK!E26 &gt; statsK!D27+statsK!E27, statsK!D26-statsK!E26 &gt; statsK!D28+statsK!E28),"Y","N")</f>
        <v>Y</v>
      </c>
      <c r="D5" s="14" t="str">
        <f>IF(statsK!D26 &gt; statsK!D27,"Y","N")</f>
        <v>Y</v>
      </c>
      <c r="E5" s="14" t="str">
        <f>IF(statsK!D26 &gt; statsK!D28,"Y","N")</f>
        <v>Y</v>
      </c>
      <c r="F5" s="10" t="str">
        <f>IF(AND(statsK!D29&gt;statsK!D30,statsK!D29&gt;statsK!D31),"Y","N")</f>
        <v>N</v>
      </c>
      <c r="G5" s="11" t="str">
        <f>IF(AND(statsK!D29-statsK!E29 &gt; statsK!D30+statsK!E30, statsK!D29-statsK!E29 &gt; statsK!D31+statsK!E31),"Y","N")</f>
        <v>N</v>
      </c>
      <c r="H5" s="10" t="str">
        <f>IF(statsK!D29 &gt; statsK!D30,"Y","N")</f>
        <v>N</v>
      </c>
      <c r="I5" s="11" t="str">
        <f>IF(statsK!D29-statsK!E29 &gt; statsK!D30+statsK!E30,"Y","N")</f>
        <v>N</v>
      </c>
      <c r="J5" s="10" t="str">
        <f>IF(statsK!D29 &gt; statsK!D31,"Y","N")</f>
        <v>N</v>
      </c>
      <c r="K5" s="11" t="str">
        <f>IF(statsK!D29-statsK!E29 &gt; statsK!D31+statsK!E31,"Y","N")</f>
        <v>N</v>
      </c>
      <c r="L5" s="10" t="str">
        <f>IF(AND(statsK!D26 &gt; statsK!D32, statsK!D26 &gt; statsK!D33),"Y","N")</f>
        <v>N</v>
      </c>
      <c r="M5" s="11" t="str">
        <f>IF(AND(statsK!D26-statsK!E26 &gt; statsK!D32+statsK!E32, statsK!D26-statsK!E26 &gt; statsK!D33+statsK!E33),"Y","N")</f>
        <v>N</v>
      </c>
      <c r="N5" s="10" t="str">
        <f>IF(statsK!D26 &gt; statsK!D32,"Y","N")</f>
        <v>N</v>
      </c>
      <c r="O5" s="11" t="str">
        <f>IF(statsK!D26-statsK!E26 &gt; statsK!D32+statsK!E32,"Y","N")</f>
        <v>N</v>
      </c>
      <c r="P5" s="10" t="str">
        <f>IF(statsK!D26 &gt; statsK!D33,"Y","N")</f>
        <v>N</v>
      </c>
      <c r="Q5" s="26" t="str">
        <f>IF(statsK!D26-statsK!E26 &gt; statsK!D33+statsK!E33,"Y","N")</f>
        <v>N</v>
      </c>
      <c r="R5" s="10" t="str">
        <f>IF(AND(statsK!D29 &gt; statsK!D35, statsK!D29 &gt; statsK!D36),"Y","N")</f>
        <v>Y</v>
      </c>
      <c r="S5" s="11" t="str">
        <f>IF(AND(statsK!D29 - statsK!E29 &gt; statsK!D35 + statsK!E35, statsK!D29 - statsK!E29 &gt; statsK!D36 + statsK!E36),"Y","N")</f>
        <v>Y</v>
      </c>
      <c r="T5" s="14" t="str">
        <f>IF(statsK!D29 &gt; statsK!D35,"Y","N")</f>
        <v>Y</v>
      </c>
      <c r="U5" s="14" t="str">
        <f>IF(statsK!D29 &gt; statsK!D36,"Y","N")</f>
        <v>Y</v>
      </c>
    </row>
    <row r="6" spans="1:21" x14ac:dyDescent="0.25">
      <c r="A6" s="4" t="s">
        <v>22</v>
      </c>
      <c r="B6" s="10" t="str">
        <f>IF(AND(statsK!D34 &gt; statsK!D35, statsK!D34 &gt; statsK!D36),"Y","N")</f>
        <v>Y</v>
      </c>
      <c r="C6" s="11" t="str">
        <f>IF(AND(statsK!D34-statsK!E34 &gt; statsK!D35+statsK!E35, statsK!D34-statsK!E34 &gt; statsK!D36+statsK!E36),"Y","N")</f>
        <v>Y</v>
      </c>
      <c r="D6" s="14" t="str">
        <f>IF(statsK!D34 &gt; statsK!D35,"Y","N")</f>
        <v>Y</v>
      </c>
      <c r="E6" s="14" t="str">
        <f>IF(statsK!D34 &gt; statsK!D36,"Y","N")</f>
        <v>Y</v>
      </c>
      <c r="F6" s="10" t="str">
        <f>IF(AND(statsK!D37&gt;statsK!D38,statsK!D37&gt;statsK!D39),"Y","N")</f>
        <v>N</v>
      </c>
      <c r="G6" s="11" t="str">
        <f>IF(AND(statsK!D37-statsK!E37 &gt; statsK!D38+statsK!E38, statsK!D37-statsK!E37 &gt; statsK!D39+statsK!E39),"Y","N")</f>
        <v>N</v>
      </c>
      <c r="H6" s="10" t="str">
        <f>IF(statsK!D37 &gt; statsK!D38,"Y","N")</f>
        <v>N</v>
      </c>
      <c r="I6" s="11" t="str">
        <f>IF(statsK!D37-statsK!E37 &gt; statsK!D38+statsK!E38,"Y","N")</f>
        <v>N</v>
      </c>
      <c r="J6" s="10" t="str">
        <f>IF(statsK!D37 &gt; statsK!D39,"Y","N")</f>
        <v>Y</v>
      </c>
      <c r="K6" s="11" t="str">
        <f>IF(statsK!D37-statsK!E37 &gt; statsK!D39+statsK!E39,"Y","N")</f>
        <v>Y</v>
      </c>
      <c r="L6" s="10" t="str">
        <f>IF(AND(statsK!D34 &gt; statsK!D40, statsK!D34 &gt; statsK!D41),"Y","N")</f>
        <v>N</v>
      </c>
      <c r="M6" s="11" t="str">
        <f>IF(AND(statsK!D34-statsK!E34 &gt; statsK!D40+statsK!E40, statsK!D34-statsK!E34 &gt; statsK!D41+statsK!E41),"Y","N")</f>
        <v>N</v>
      </c>
      <c r="N6" s="10" t="str">
        <f>IF(statsK!D34 &gt; statsK!D40,"Y","N")</f>
        <v>N</v>
      </c>
      <c r="O6" s="11" t="str">
        <f>IF(statsK!D34-statsK!E34 &gt; statsK!D40+statsK!E40,"Y","N")</f>
        <v>N</v>
      </c>
      <c r="P6" s="10" t="str">
        <f>IF(statsK!D34 &gt; statsK!D41,"Y","N")</f>
        <v>N</v>
      </c>
      <c r="Q6" s="26" t="str">
        <f>IF(statsK!D34-statsK!E34 &gt; statsK!D41+statsK!E41,"Y","N")</f>
        <v>N</v>
      </c>
      <c r="R6" s="10" t="str">
        <f>IF(AND(statsK!D37 &gt; statsK!D43, statsK!D37 &gt; statsK!D44),"Y","N")</f>
        <v>Y</v>
      </c>
      <c r="S6" s="11" t="str">
        <f>IF(AND(statsK!D37 - statsK!E37 &gt; statsK!D43 + statsK!E43, statsK!D37 - statsK!E37 &gt; statsK!D44 + statsK!E44),"Y","N")</f>
        <v>Y</v>
      </c>
      <c r="T6" s="14" t="str">
        <f>IF(statsK!D37 &gt; statsK!D43,"Y","N")</f>
        <v>Y</v>
      </c>
      <c r="U6" s="14" t="str">
        <f>IF(statsK!D37 &gt; statsK!D44,"Y","N")</f>
        <v>Y</v>
      </c>
    </row>
    <row r="7" spans="1:21" x14ac:dyDescent="0.25">
      <c r="A7" s="4" t="s">
        <v>23</v>
      </c>
      <c r="B7" s="10" t="str">
        <f>IF(AND(statsK!D42 &gt; statsK!D43, statsK!D42 &gt; statsK!D44),"Y","N")</f>
        <v>Y</v>
      </c>
      <c r="C7" s="11" t="str">
        <f>IF(AND(statsK!D42-statsK!E42 &gt; statsK!D43+statsK!E43, statsK!D42-statsK!E42 &gt; statsK!D44+statsK!E44),"Y","N")</f>
        <v>Y</v>
      </c>
      <c r="D7" s="14" t="str">
        <f>IF(statsK!D42 &gt; statsK!D43,"Y","N")</f>
        <v>Y</v>
      </c>
      <c r="E7" s="14" t="str">
        <f>IF(statsK!D42 &gt; statsK!D44,"Y","N")</f>
        <v>Y</v>
      </c>
      <c r="F7" s="10" t="str">
        <f>IF(AND(statsK!D45&gt;statsK!D46,statsK!D45&gt;statsK!D47),"Y","N")</f>
        <v>N</v>
      </c>
      <c r="G7" s="11" t="str">
        <f>IF(AND(statsK!D45-statsK!E45 &gt; statsK!D46+statsK!E46, statsK!D45-statsK!E45 &gt; statsK!D47+statsK!E47),"Y","N")</f>
        <v>N</v>
      </c>
      <c r="H7" s="10" t="str">
        <f>IF(statsK!D45 &gt; statsK!D46,"Y","N")</f>
        <v>N</v>
      </c>
      <c r="I7" s="11" t="str">
        <f>IF(statsK!D45-statsK!E45 &gt; statsK!D46+statsK!E46,"Y","N")</f>
        <v>N</v>
      </c>
      <c r="J7" s="10" t="str">
        <f>IF(statsK!D45 &gt; statsK!D47,"Y","N")</f>
        <v>Y</v>
      </c>
      <c r="K7" s="11" t="str">
        <f>IF(statsK!D45-statsK!E45 &gt; statsK!D47+statsK!E47,"Y","N")</f>
        <v>Y</v>
      </c>
      <c r="L7" s="10" t="str">
        <f>IF(AND(statsK!D42 &gt; statsK!D48, statsK!D42 &gt; statsK!D49),"Y","N")</f>
        <v>N</v>
      </c>
      <c r="M7" s="11" t="str">
        <f>IF(AND(statsK!D42-statsK!E42 &gt; statsK!D48+statsK!E48, statsK!D42-statsK!E42 &gt; statsK!D49+statsK!E49),"Y","N")</f>
        <v>N</v>
      </c>
      <c r="N7" s="10" t="str">
        <f>IF(statsK!D42 &gt; statsK!D48,"Y","N")</f>
        <v>N</v>
      </c>
      <c r="O7" s="11" t="str">
        <f>IF(statsK!D42-statsK!E42 &gt; statsK!D48+statsK!E48,"Y","N")</f>
        <v>N</v>
      </c>
      <c r="P7" s="10" t="str">
        <f>IF(statsK!D42 &gt; statsK!D49,"Y","N")</f>
        <v>N</v>
      </c>
      <c r="Q7" s="26" t="str">
        <f>IF(statsK!D42-statsK!E42 &gt; statsK!D49+statsK!E49,"Y","N")</f>
        <v>N</v>
      </c>
      <c r="R7" s="10" t="str">
        <f>IF(AND(statsK!D45 &gt; statsK!D51, statsK!D45 &gt; statsK!D52),"Y","N")</f>
        <v>Y</v>
      </c>
      <c r="S7" s="11" t="str">
        <f>IF(AND(statsK!D45 - statsK!E45 &gt; statsK!D51 + statsK!E51, statsK!D45 - statsK!E45 &gt; statsK!D52 + statsK!E52),"Y","N")</f>
        <v>Y</v>
      </c>
      <c r="T7" s="14" t="str">
        <f>IF(statsK!D45 &gt; statsK!D51,"Y","N")</f>
        <v>Y</v>
      </c>
      <c r="U7" s="14" t="str">
        <f>IF(statsK!D45 &gt; statsK!D52,"Y","N")</f>
        <v>Y</v>
      </c>
    </row>
    <row r="8" spans="1:21" x14ac:dyDescent="0.25">
      <c r="A8" s="4" t="s">
        <v>24</v>
      </c>
      <c r="B8" s="10" t="str">
        <f>IF(AND(statsK!D50 &gt; statsK!D51, statsK!D50 &gt; statsK!D52),"Y","N")</f>
        <v>Y</v>
      </c>
      <c r="C8" s="11" t="str">
        <f>IF(AND(statsK!D50-statsK!E50 &gt; statsK!D51+statsK!E51, statsK!D50-statsK!E50 &gt; statsK!D52+statsK!E52),"Y","N")</f>
        <v>Y</v>
      </c>
      <c r="D8" s="14" t="str">
        <f>IF(statsK!D50 &gt; statsK!D51,"Y","N")</f>
        <v>Y</v>
      </c>
      <c r="E8" s="14" t="str">
        <f>IF(statsK!D50 &gt; statsK!D52,"Y","N")</f>
        <v>Y</v>
      </c>
      <c r="F8" s="10" t="str">
        <f>IF(AND(statsK!D53&gt;statsK!D54,statsK!D53&gt;statsK!D55),"Y","N")</f>
        <v>Y</v>
      </c>
      <c r="G8" s="11" t="str">
        <f>IF(AND(statsK!D53-statsK!E53 &gt; statsK!D54+statsK!E54, statsK!D53-statsK!E53 &gt; statsK!D55+statsK!E55),"Y","N")</f>
        <v>Y</v>
      </c>
      <c r="H8" s="10" t="str">
        <f>IF(statsK!D53 &gt; statsK!D54,"Y","N")</f>
        <v>Y</v>
      </c>
      <c r="I8" s="11" t="str">
        <f>IF(statsK!D53-statsK!E53 &gt; statsK!D54+statsK!E54,"Y","N")</f>
        <v>Y</v>
      </c>
      <c r="J8" s="10" t="str">
        <f>IF(statsK!D53 &gt; statsK!D55,"Y","N")</f>
        <v>Y</v>
      </c>
      <c r="K8" s="11" t="str">
        <f>IF(statsK!D53-statsK!E53 &gt; statsK!D55+statsK!E55,"Y","N")</f>
        <v>Y</v>
      </c>
      <c r="L8" s="10" t="str">
        <f>IF(AND(statsK!D50 &gt; statsK!D56, statsK!D50 &gt; statsK!D57),"Y","N")</f>
        <v>N</v>
      </c>
      <c r="M8" s="11" t="str">
        <f>IF(AND(statsK!D50-statsK!E50 &gt; statsK!D56+statsK!E56, statsK!D50-statsK!E50 &gt; statsK!D57+statsK!E57),"Y","N")</f>
        <v>N</v>
      </c>
      <c r="N8" s="10" t="str">
        <f>IF(statsK!D50 &gt; statsK!D56,"Y","N")</f>
        <v>N</v>
      </c>
      <c r="O8" s="11" t="str">
        <f>IF(statsK!D50-statsK!E50 &gt; statsK!D56+statsK!E56,"Y","N")</f>
        <v>N</v>
      </c>
      <c r="P8" s="10" t="str">
        <f>IF(statsK!D50 &gt; statsK!D57,"Y","N")</f>
        <v>N</v>
      </c>
      <c r="Q8" s="26" t="str">
        <f>IF(statsK!D50-statsK!E50 &gt; statsK!D57+statsK!E57,"Y","N")</f>
        <v>N</v>
      </c>
      <c r="R8" s="10" t="str">
        <f>IF(AND(statsK!D53 &gt; statsK!D59, statsK!D53 &gt; statsK!D60),"Y","N")</f>
        <v>Y</v>
      </c>
      <c r="S8" s="11" t="str">
        <f>IF(AND(statsK!D53 - statsK!E53 &gt; statsK!D59 + statsK!E59, statsK!D53 - statsK!E53 &gt; statsK!D60 + statsK!E60),"Y","N")</f>
        <v>Y</v>
      </c>
      <c r="T8" s="14" t="str">
        <f>IF(statsK!D53 &gt; statsK!D59,"Y","N")</f>
        <v>Y</v>
      </c>
      <c r="U8" s="14" t="str">
        <f>IF(statsK!D53 &gt; statsK!D60,"Y","N")</f>
        <v>Y</v>
      </c>
    </row>
    <row r="9" spans="1:21" x14ac:dyDescent="0.25">
      <c r="A9" s="4" t="s">
        <v>25</v>
      </c>
      <c r="B9" s="10" t="str">
        <f>IF(AND(statsK!D58 &gt; statsK!D59, statsK!D58 &gt; statsK!D60),"Y","N")</f>
        <v>Y</v>
      </c>
      <c r="C9" s="11" t="str">
        <f>IF(AND(statsK!D58-statsK!E58 &gt; statsK!D59+statsK!E59, statsK!D58-statsK!E58 &gt; statsK!D60+statsK!E60),"Y","N")</f>
        <v>Y</v>
      </c>
      <c r="D9" s="14" t="str">
        <f>IF(statsK!D58 &gt; statsK!D59,"Y","N")</f>
        <v>Y</v>
      </c>
      <c r="E9" s="14" t="str">
        <f>IF(statsK!D58 &gt; statsK!D60,"Y","N")</f>
        <v>Y</v>
      </c>
      <c r="F9" s="10" t="str">
        <f>IF(AND(statsK!D61&gt;statsK!D62,statsK!D61&gt;statsK!D63),"Y","N")</f>
        <v>N</v>
      </c>
      <c r="G9" s="11" t="str">
        <f>IF(AND(statsK!D61-statsK!E61 &gt; statsK!D62+statsK!E62, statsK!D61-statsK!E61 &gt; statsK!D63+statsK!E63),"Y","N")</f>
        <v>N</v>
      </c>
      <c r="H9" s="10" t="str">
        <f>IF(statsK!D61 &gt; statsK!D62,"Y","N")</f>
        <v>N</v>
      </c>
      <c r="I9" s="11" t="str">
        <f>IF(statsK!D61-statsK!E61 &gt; statsK!D62+statsK!E62,"Y","N")</f>
        <v>N</v>
      </c>
      <c r="J9" s="10" t="str">
        <f>IF(statsK!D61 &gt; statsK!D63,"Y","N")</f>
        <v>N</v>
      </c>
      <c r="K9" s="11" t="str">
        <f>IF(statsK!D61-statsK!E61 &gt; statsK!D63+statsK!E63,"Y","N")</f>
        <v>N</v>
      </c>
      <c r="L9" s="10" t="str">
        <f>IF(AND(statsK!D58 &gt; statsK!D64, statsK!D58 &gt; statsK!D65),"Y","N")</f>
        <v>N</v>
      </c>
      <c r="M9" s="11" t="str">
        <f>IF(AND(statsK!D58-statsK!E58 &gt; statsK!D64+statsK!E64, statsK!D58-statsK!E58 &gt; statsK!D65+statsK!E65),"Y","N")</f>
        <v>N</v>
      </c>
      <c r="N9" s="10" t="str">
        <f>IF(statsK!D58 &gt; statsK!D64,"Y","N")</f>
        <v>N</v>
      </c>
      <c r="O9" s="11" t="str">
        <f>IF(statsK!D58-statsK!E58 &gt; statsK!D64+statsK!E64,"Y","N")</f>
        <v>N</v>
      </c>
      <c r="P9" s="10" t="str">
        <f>IF(statsK!D58 &gt; statsK!D65,"Y","N")</f>
        <v>N</v>
      </c>
      <c r="Q9" s="26" t="str">
        <f>IF(statsK!D58-statsK!E58 &gt; statsK!D65+statsK!E65,"Y","N")</f>
        <v>N</v>
      </c>
      <c r="R9" s="10" t="str">
        <f>IF(AND(statsK!D61 &gt; statsK!D67, statsK!D61 &gt; statsK!D68),"Y","N")</f>
        <v>Y</v>
      </c>
      <c r="S9" s="11" t="str">
        <f>IF(AND(statsK!D61 - statsK!E61 &gt; statsK!D67 + statsK!E67, statsK!D61 - statsK!E61 &gt; statsK!D68 + statsK!E68),"Y","N")</f>
        <v>Y</v>
      </c>
      <c r="T9" s="14" t="str">
        <f>IF(statsK!D61 &gt; statsK!D67,"Y","N")</f>
        <v>Y</v>
      </c>
      <c r="U9" s="14" t="str">
        <f>IF(statsK!D61 &gt; statsK!D68,"Y","N")</f>
        <v>Y</v>
      </c>
    </row>
    <row r="10" spans="1:21" x14ac:dyDescent="0.25">
      <c r="A10" s="4" t="s">
        <v>26</v>
      </c>
      <c r="B10" s="10" t="str">
        <f>IF(AND(statsK!D66 &gt; statsK!D67, statsK!D66 &gt; statsK!D68),"Y","N")</f>
        <v>Y</v>
      </c>
      <c r="C10" s="11" t="str">
        <f>IF(AND(statsK!D66-statsK!E66 &gt; statsK!D67+statsK!E67, statsK!D66-statsK!E66 &gt; statsK!D68+statsK!E68),"Y","N")</f>
        <v>Y</v>
      </c>
      <c r="D10" s="14" t="str">
        <f>IF(statsK!D66 &gt; statsK!D67,"Y","N")</f>
        <v>Y</v>
      </c>
      <c r="E10" s="14" t="str">
        <f>IF(statsK!D66 &gt; statsK!D68,"Y","N")</f>
        <v>Y</v>
      </c>
      <c r="F10" s="10" t="str">
        <f>IF(AND(statsK!D69&gt;statsK!D70,statsK!D69&gt;statsK!D71),"Y","N")</f>
        <v>N</v>
      </c>
      <c r="G10" s="11" t="str">
        <f>IF(AND(statsK!D69-statsK!E69 &gt; statsK!D70+statsK!E70, statsK!D69-statsK!E69 &gt; statsK!D71+statsK!E71),"Y","N")</f>
        <v>N</v>
      </c>
      <c r="H10" s="10" t="str">
        <f>IF(statsK!D69 &gt; statsK!D70,"Y","N")</f>
        <v>Y</v>
      </c>
      <c r="I10" s="11" t="str">
        <f>IF(statsK!D69-statsK!E69 &gt; statsK!D70+statsK!E70,"Y","N")</f>
        <v>Y</v>
      </c>
      <c r="J10" s="10" t="str">
        <f>IF(statsK!D69 &gt; statsK!D71,"Y","N")</f>
        <v>N</v>
      </c>
      <c r="K10" s="11" t="str">
        <f>IF(statsK!D69-statsK!E69 &gt; statsK!D71+statsK!E71,"Y","N")</f>
        <v>N</v>
      </c>
      <c r="L10" s="10" t="str">
        <f>IF(AND(statsK!D66 &gt; statsK!D72, statsK!D66 &gt; statsK!D73),"Y","N")</f>
        <v>N</v>
      </c>
      <c r="M10" s="11" t="str">
        <f>IF(AND(statsK!D66-statsK!E66 &gt; statsK!D72+statsK!E72, statsK!D66-statsK!E66 &gt; statsK!D73+statsK!E73),"Y","N")</f>
        <v>N</v>
      </c>
      <c r="N10" s="10" t="str">
        <f>IF(statsK!D66 &gt; statsK!D72,"Y","N")</f>
        <v>N</v>
      </c>
      <c r="O10" s="11" t="str">
        <f>IF(statsK!D66-statsK!E66 &gt; statsK!D72+statsK!E72,"Y","N")</f>
        <v>N</v>
      </c>
      <c r="P10" s="10" t="str">
        <f>IF(statsK!D66 &gt; statsK!D73,"Y","N")</f>
        <v>N</v>
      </c>
      <c r="Q10" s="26" t="str">
        <f>IF(statsK!D66-statsK!E66 &gt; statsK!D73+statsK!E73,"Y","N")</f>
        <v>N</v>
      </c>
      <c r="R10" s="10" t="str">
        <f>IF(AND(statsK!D69 &gt; statsK!D75, statsK!D69 &gt; statsK!D76),"Y","N")</f>
        <v>Y</v>
      </c>
      <c r="S10" s="11" t="str">
        <f>IF(AND(statsK!D69 - statsK!E69 &gt; statsK!D75 + statsK!E75, statsK!D69 - statsK!E69 &gt; statsK!D76 + statsK!E76),"Y","N")</f>
        <v>Y</v>
      </c>
      <c r="T10" s="14" t="str">
        <f>IF(statsK!D69 &gt; statsK!D75,"Y","N")</f>
        <v>Y</v>
      </c>
      <c r="U10" s="14" t="str">
        <f>IF(statsK!D69 &gt; statsK!D76,"Y","N")</f>
        <v>Y</v>
      </c>
    </row>
    <row r="11" spans="1:21" x14ac:dyDescent="0.25">
      <c r="A11" s="4" t="s">
        <v>27</v>
      </c>
      <c r="B11" s="10" t="str">
        <f>IF(AND(statsK!D74 &gt; statsK!D75, statsK!D74 &gt; statsK!D76),"Y","N")</f>
        <v>Y</v>
      </c>
      <c r="C11" s="11" t="str">
        <f>IF(AND(statsK!D74-statsK!E74 &gt; statsK!D75+statsK!E75, statsK!D74-statsK!E74 &gt; statsK!D76+statsK!E76),"Y","N")</f>
        <v>Y</v>
      </c>
      <c r="D11" s="14" t="str">
        <f>IF(statsK!D74 &gt; statsK!D75,"Y","N")</f>
        <v>Y</v>
      </c>
      <c r="E11" s="14" t="str">
        <f>IF(statsK!D74 &gt; statsK!D76,"Y","N")</f>
        <v>Y</v>
      </c>
      <c r="F11" s="10" t="str">
        <f>IF(AND(statsK!D77&gt;statsK!D78,statsK!D77&gt;statsK!D79),"Y","N")</f>
        <v>N</v>
      </c>
      <c r="G11" s="11" t="str">
        <f>IF(AND(statsK!D77-statsK!E77 &gt; statsK!D78+statsK!E78, statsK!D77-statsK!E77 &gt; statsK!D79+statsK!E79),"Y","N")</f>
        <v>N</v>
      </c>
      <c r="H11" s="10" t="str">
        <f>IF(statsK!D77 &gt; statsK!D78,"Y","N")</f>
        <v>N</v>
      </c>
      <c r="I11" s="11" t="str">
        <f>IF(statsK!D77-statsK!E77 &gt; statsK!D78+statsK!E78,"Y","N")</f>
        <v>N</v>
      </c>
      <c r="J11" s="10" t="str">
        <f>IF(statsK!D77 &gt; statsK!D79,"Y","N")</f>
        <v>N</v>
      </c>
      <c r="K11" s="11" t="str">
        <f>IF(statsK!D77-statsK!E77 &gt; statsK!D79+statsK!E79,"Y","N")</f>
        <v>N</v>
      </c>
      <c r="L11" s="10" t="str">
        <f>IF(AND(statsK!D74 &gt; statsK!D80, statsK!D74 &gt; statsK!D81),"Y","N")</f>
        <v>N</v>
      </c>
      <c r="M11" s="11" t="str">
        <f>IF(AND(statsK!D74-statsK!E74 &gt; statsK!D80+statsK!E80, statsK!D74-statsK!E74 &gt; statsK!D81+statsK!E81),"Y","N")</f>
        <v>N</v>
      </c>
      <c r="N11" s="10" t="str">
        <f>IF(statsK!D74 &gt; statsK!D80,"Y","N")</f>
        <v>N</v>
      </c>
      <c r="O11" s="11" t="str">
        <f>IF(statsK!D74-statsK!E74 &gt; statsK!D80+statsK!E80,"Y","N")</f>
        <v>N</v>
      </c>
      <c r="P11" s="10" t="str">
        <f>IF(statsK!D74 &gt; statsK!D81,"Y","N")</f>
        <v>N</v>
      </c>
      <c r="Q11" s="26" t="str">
        <f>IF(statsK!D74-statsK!E74 &gt; statsK!D81+statsK!E81,"Y","N")</f>
        <v>N</v>
      </c>
      <c r="R11" s="10" t="str">
        <f>IF(AND(statsK!D77 &gt; statsK!D83, statsK!D77 &gt; statsK!D84),"Y","N")</f>
        <v>Y</v>
      </c>
      <c r="S11" s="11" t="str">
        <f>IF(AND(statsK!D77 - statsK!E77 &gt; statsK!D83 + statsK!E83, statsK!D77 - statsK!E77 &gt; statsK!D84 + statsK!E84),"Y","N")</f>
        <v>Y</v>
      </c>
      <c r="T11" s="14" t="str">
        <f>IF(statsK!D77 &gt; statsK!D83,"Y","N")</f>
        <v>Y</v>
      </c>
      <c r="U11" s="14" t="str">
        <f>IF(statsK!D77 &gt; statsK!D84,"Y","N")</f>
        <v>Y</v>
      </c>
    </row>
    <row r="12" spans="1:21" x14ac:dyDescent="0.25">
      <c r="A12" s="4" t="s">
        <v>28</v>
      </c>
      <c r="B12" s="10" t="str">
        <f>IF(AND(statsK!D82 &gt; statsK!D83, statsK!D82 &gt; statsK!D84),"Y","N")</f>
        <v>Y</v>
      </c>
      <c r="C12" s="11" t="str">
        <f>IF(AND(statsK!D82-statsK!E82 &gt; statsK!D83+statsK!E83, statsK!D82-statsK!E82 &gt; statsK!D84+statsK!E84),"Y","N")</f>
        <v>Y</v>
      </c>
      <c r="D12" s="14" t="str">
        <f>IF(statsK!D82 &gt; statsK!D83,"Y","N")</f>
        <v>Y</v>
      </c>
      <c r="E12" s="14" t="str">
        <f>IF(statsK!D82 &gt; statsK!D84,"Y","N")</f>
        <v>Y</v>
      </c>
      <c r="F12" s="10" t="str">
        <f>IF(AND(statsK!D85&gt;statsK!D86,statsK!D85&gt;statsK!D87),"Y","N")</f>
        <v>N</v>
      </c>
      <c r="G12" s="11" t="str">
        <f>IF(AND(statsK!D85-statsK!E85 &gt; statsK!D86+statsK!E86, statsK!D85-statsK!E85 &gt; statsK!D87+statsK!E87),"Y","N")</f>
        <v>N</v>
      </c>
      <c r="H12" s="10" t="str">
        <f>IF(statsK!D85 &gt; statsK!D86,"Y","N")</f>
        <v>N</v>
      </c>
      <c r="I12" s="11" t="str">
        <f>IF(statsK!D85-statsK!E85 &gt; statsK!D86+statsK!E86,"Y","N")</f>
        <v>N</v>
      </c>
      <c r="J12" s="10" t="str">
        <f>IF(statsK!D85 &gt; statsK!D87,"Y","N")</f>
        <v>Y</v>
      </c>
      <c r="K12" s="11" t="str">
        <f>IF(statsK!D85-statsK!E85 &gt; statsK!D87+statsK!E87,"Y","N")</f>
        <v>Y</v>
      </c>
      <c r="L12" s="10" t="str">
        <f>IF(AND(statsK!D82 &gt; statsK!D88, statsK!D82 &gt; statsK!D89),"Y","N")</f>
        <v>N</v>
      </c>
      <c r="M12" s="11" t="str">
        <f>IF(AND(statsK!D82-statsK!E82 &gt; statsK!D88+statsK!E88, statsK!D82-statsK!E82 &gt; statsK!D89+statsK!E89),"Y","N")</f>
        <v>N</v>
      </c>
      <c r="N12" s="10" t="str">
        <f>IF(statsK!D82 &gt; statsK!D88,"Y","N")</f>
        <v>N</v>
      </c>
      <c r="O12" s="11" t="str">
        <f>IF(statsK!D82-statsK!E82 &gt; statsK!D88+statsK!E88,"Y","N")</f>
        <v>N</v>
      </c>
      <c r="P12" s="10" t="str">
        <f>IF(statsK!D82 &gt; statsK!D89,"Y","N")</f>
        <v>N</v>
      </c>
      <c r="Q12" s="26" t="str">
        <f>IF(statsK!D82-statsK!E82 &gt; statsK!D89+statsK!E89,"Y","N")</f>
        <v>N</v>
      </c>
      <c r="R12" s="10" t="str">
        <f>IF(AND(statsK!D85 &gt; statsK!D91, statsK!D85 &gt; statsK!D92),"Y","N")</f>
        <v>Y</v>
      </c>
      <c r="S12" s="11" t="str">
        <f>IF(AND(statsK!D85 - statsK!E85 &gt; statsK!D91 + statsK!E91, statsK!D85 - statsK!E85 &gt; statsK!D92 + statsK!E92),"Y","N")</f>
        <v>Y</v>
      </c>
      <c r="T12" s="14" t="str">
        <f>IF(statsK!D85 &gt; statsK!D91,"Y","N")</f>
        <v>Y</v>
      </c>
      <c r="U12" s="14" t="str">
        <f>IF(statsK!D85 &gt; statsK!D92,"Y","N")</f>
        <v>Y</v>
      </c>
    </row>
    <row r="13" spans="1:21" x14ac:dyDescent="0.25">
      <c r="A13" s="4" t="s">
        <v>29</v>
      </c>
      <c r="B13" s="10" t="str">
        <f>IF(AND(statsK!D90 &gt; statsK!D91, statsK!D90 &gt; statsK!D92),"Y","N")</f>
        <v>Y</v>
      </c>
      <c r="C13" s="11" t="str">
        <f>IF(AND(statsK!D90-statsK!E90 &gt; statsK!D91+statsK!E91, statsK!D90-statsK!E90 &gt; statsK!D92+statsK!E92),"Y","N")</f>
        <v>Y</v>
      </c>
      <c r="D13" s="14" t="str">
        <f>IF(statsK!D90 &gt; statsK!D91,"Y","N")</f>
        <v>Y</v>
      </c>
      <c r="E13" s="14" t="str">
        <f>IF(statsK!D90 &gt; statsK!D92,"Y","N")</f>
        <v>Y</v>
      </c>
      <c r="F13" s="10" t="str">
        <f>IF(AND(statsK!D93&gt;statsK!D94,statsK!D93&gt;statsK!D95),"Y","N")</f>
        <v>N</v>
      </c>
      <c r="G13" s="11" t="str">
        <f>IF(AND(statsK!D93-statsK!E93 &gt; statsK!D94+statsK!E94, statsK!D93-statsK!E93 &gt; statsK!D95+statsK!E95),"Y","N")</f>
        <v>N</v>
      </c>
      <c r="H13" s="10" t="str">
        <f>IF(statsK!D93 &gt; statsK!D94,"Y","N")</f>
        <v>Y</v>
      </c>
      <c r="I13" s="11" t="str">
        <f>IF(statsK!D93-statsK!E93 &gt; statsK!D94+statsK!E94,"Y","N")</f>
        <v>Y</v>
      </c>
      <c r="J13" s="10" t="str">
        <f>IF(statsK!D93 &gt; statsK!D95,"Y","N")</f>
        <v>N</v>
      </c>
      <c r="K13" s="11" t="str">
        <f>IF(statsK!D93-statsK!E93 &gt; statsK!D95+statsK!E95,"Y","N")</f>
        <v>N</v>
      </c>
      <c r="L13" s="10" t="str">
        <f>IF(AND(statsK!D90 &gt; statsK!D96, statsK!D90 &gt; statsK!D97),"Y","N")</f>
        <v>N</v>
      </c>
      <c r="M13" s="11" t="str">
        <f>IF(AND(statsK!D90-statsK!E90 &gt; statsK!D96+statsK!E96, statsK!D90-statsK!E90 &gt; statsK!D97+statsK!E97),"Y","N")</f>
        <v>N</v>
      </c>
      <c r="N13" s="10" t="str">
        <f>IF(statsK!D90 &gt; statsK!D96,"Y","N")</f>
        <v>N</v>
      </c>
      <c r="O13" s="11" t="str">
        <f>IF(statsK!D90-statsK!E90 &gt; statsK!D96+statsK!E96,"Y","N")</f>
        <v>N</v>
      </c>
      <c r="P13" s="10" t="str">
        <f>IF(statsK!D90 &gt; statsK!D97,"Y","N")</f>
        <v>N</v>
      </c>
      <c r="Q13" s="26" t="str">
        <f>IF(statsK!D90-statsK!E90 &gt; statsK!D97+statsK!E97,"Y","N")</f>
        <v>N</v>
      </c>
      <c r="R13" s="10" t="str">
        <f>IF(AND(statsK!D93 &gt; statsK!D99, statsK!D93 &gt; statsK!D100),"Y","N")</f>
        <v>Y</v>
      </c>
      <c r="S13" s="11" t="str">
        <f>IF(AND(statsK!D93 - statsK!E93 &gt; statsK!D99 + statsK!E99, statsK!D93 - statsK!E93 &gt; statsK!D100 + statsK!E100),"Y","N")</f>
        <v>Y</v>
      </c>
      <c r="T13" s="14" t="str">
        <f>IF(statsK!D93 &gt; statsK!D99,"Y","N")</f>
        <v>Y</v>
      </c>
      <c r="U13" s="14" t="str">
        <f>IF(statsK!D93 &gt; statsK!D100,"Y","N")</f>
        <v>Y</v>
      </c>
    </row>
    <row r="14" spans="1:21" x14ac:dyDescent="0.25">
      <c r="A14" s="4" t="s">
        <v>30</v>
      </c>
      <c r="B14" s="10" t="str">
        <f>IF(AND(statsK!D98 &gt; statsK!D99, statsK!D98 &gt; statsK!D100),"Y","N")</f>
        <v>Y</v>
      </c>
      <c r="C14" s="11" t="str">
        <f>IF(AND(statsK!D98-statsK!E98 &gt; statsK!D99+statsK!E99, statsK!D98-statsK!E98 &gt; statsK!D100+statsK!E100),"Y","N")</f>
        <v>Y</v>
      </c>
      <c r="D14" s="14" t="str">
        <f>IF(statsK!D98 &gt; statsK!D99,"Y","N")</f>
        <v>Y</v>
      </c>
      <c r="E14" s="14" t="str">
        <f>IF(statsK!D98 &gt; statsK!D100,"Y","N")</f>
        <v>Y</v>
      </c>
      <c r="F14" s="10" t="str">
        <f>IF(AND(statsK!D101&gt;statsK!D102,statsK!D101&gt;statsK!D103),"Y","N")</f>
        <v>Y</v>
      </c>
      <c r="G14" s="11" t="str">
        <f>IF(AND(statsK!D101-statsK!E101 &gt; statsK!D102+statsK!E102, statsK!D101-statsK!E101 &gt; statsK!D103+statsK!E103),"Y","N")</f>
        <v>Y</v>
      </c>
      <c r="H14" s="10" t="str">
        <f>IF(statsK!D101 &gt; statsK!D102,"Y","N")</f>
        <v>Y</v>
      </c>
      <c r="I14" s="11" t="str">
        <f>IF(statsK!D101-statsK!E101 &gt; statsK!D102+statsK!E102,"Y","N")</f>
        <v>Y</v>
      </c>
      <c r="J14" s="10" t="str">
        <f>IF(statsK!D101 &gt; statsK!D103,"Y","N")</f>
        <v>Y</v>
      </c>
      <c r="K14" s="11" t="str">
        <f>IF(statsK!D101-statsK!E101 &gt; statsK!D103+statsK!E103,"Y","N")</f>
        <v>Y</v>
      </c>
      <c r="L14" s="10" t="str">
        <f>IF(AND(statsK!D98 &gt; statsK!D104, statsK!D98 &gt; statsK!D105),"Y","N")</f>
        <v>N</v>
      </c>
      <c r="M14" s="11" t="str">
        <f>IF(AND(statsK!D98-statsK!E98 &gt; statsK!D104+statsK!E104, statsK!D98-statsK!E98 &gt; statsK!D105+statsK!E105),"Y","N")</f>
        <v>N</v>
      </c>
      <c r="N14" s="10" t="str">
        <f>IF(statsK!D98 &gt; statsK!D104,"Y","N")</f>
        <v>N</v>
      </c>
      <c r="O14" s="11" t="str">
        <f>IF(statsK!D98-statsK!E98 &gt; statsK!D104+statsK!E104,"Y","N")</f>
        <v>N</v>
      </c>
      <c r="P14" s="10" t="str">
        <f>IF(statsK!D98 &gt; statsK!D105,"Y","N")</f>
        <v>N</v>
      </c>
      <c r="Q14" s="26" t="str">
        <f>IF(statsK!D98-statsK!E98 &gt; statsK!D105+statsK!E105,"Y","N")</f>
        <v>N</v>
      </c>
      <c r="R14" s="10" t="str">
        <f>IF(AND(statsK!D101 &gt; statsK!D107, statsK!D101 &gt; statsK!D108),"Y","N")</f>
        <v>Y</v>
      </c>
      <c r="S14" s="11" t="str">
        <f>IF(AND(statsK!D101 - statsK!E101 &gt; statsK!D107 + statsK!E107, statsK!D101 - statsK!E101 &gt; statsK!D108 + statsK!E108),"Y","N")</f>
        <v>Y</v>
      </c>
      <c r="T14" s="14" t="str">
        <f>IF(statsK!D101 &gt; statsK!D107,"Y","N")</f>
        <v>Y</v>
      </c>
      <c r="U14" s="14" t="str">
        <f>IF(statsK!D101 &gt; statsK!D108,"Y","N")</f>
        <v>Y</v>
      </c>
    </row>
    <row r="15" spans="1:21" x14ac:dyDescent="0.25">
      <c r="A15" s="4" t="s">
        <v>31</v>
      </c>
      <c r="B15" s="10" t="str">
        <f>IF(AND(statsK!D106 &gt; statsK!D107, statsK!D106 &gt; statsK!D108),"Y","N")</f>
        <v>Y</v>
      </c>
      <c r="C15" s="11" t="str">
        <f>IF(AND(statsK!D106-statsK!E106 &gt; statsK!D107+statsK!E107, statsK!D106-statsK!E106 &gt; statsK!D108+statsK!E108),"Y","N")</f>
        <v>Y</v>
      </c>
      <c r="D15" s="14" t="str">
        <f>IF(statsK!D106 &gt; statsK!D107,"Y","N")</f>
        <v>Y</v>
      </c>
      <c r="E15" s="14" t="str">
        <f>IF(statsK!D106 &gt; statsK!D108,"Y","N")</f>
        <v>Y</v>
      </c>
      <c r="F15" s="10" t="str">
        <f>IF(AND(statsK!D109&gt;statsK!D110,statsK!D109&gt;statsK!D111),"Y","N")</f>
        <v>Y</v>
      </c>
      <c r="G15" s="11" t="str">
        <f>IF(AND(statsK!D109-statsK!E109 &gt; statsK!D110+statsK!E110, statsK!D109-statsK!E109 &gt; statsK!D111+statsK!E111),"Y","N")</f>
        <v>Y</v>
      </c>
      <c r="H15" s="10" t="str">
        <f>IF(statsK!D109 &gt; statsK!D110,"Y","N")</f>
        <v>Y</v>
      </c>
      <c r="I15" s="11" t="str">
        <f>IF(statsK!D109-statsK!E109 &gt; statsK!D110+statsK!E110,"Y","N")</f>
        <v>Y</v>
      </c>
      <c r="J15" s="10" t="str">
        <f>IF(statsK!D109 &gt; statsK!D111,"Y","N")</f>
        <v>Y</v>
      </c>
      <c r="K15" s="11" t="str">
        <f>IF(statsK!D109-statsK!E109 &gt; statsK!D111+statsK!E111,"Y","N")</f>
        <v>Y</v>
      </c>
      <c r="L15" s="10" t="str">
        <f>IF(AND(statsK!D106 &gt; statsK!D112, statsK!D106 &gt; statsK!D113),"Y","N")</f>
        <v>N</v>
      </c>
      <c r="M15" s="11" t="str">
        <f>IF(AND(statsK!D106-statsK!E106 &gt; statsK!D112+statsK!E112, statsK!D106-statsK!E106 &gt; statsK!D113+statsK!E113),"Y","N")</f>
        <v>N</v>
      </c>
      <c r="N15" s="10" t="str">
        <f>IF(statsK!D106 &gt; statsK!D112,"Y","N")</f>
        <v>N</v>
      </c>
      <c r="O15" s="11" t="str">
        <f>IF(statsK!D106-statsK!E106 &gt; statsK!D112+statsK!E112,"Y","N")</f>
        <v>N</v>
      </c>
      <c r="P15" s="10" t="str">
        <f>IF(statsK!D106 &gt; statsK!D113,"Y","N")</f>
        <v>N</v>
      </c>
      <c r="Q15" s="26" t="str">
        <f>IF(statsK!D106-statsK!E106 &gt; statsK!D113+statsK!E113,"Y","N")</f>
        <v>N</v>
      </c>
      <c r="R15" s="10" t="str">
        <f>IF(AND(statsK!D109 &gt; statsK!D115, statsK!D109 &gt; statsK!D116),"Y","N")</f>
        <v>Y</v>
      </c>
      <c r="S15" s="11" t="str">
        <f>IF(AND(statsK!D109 - statsK!E109 &gt; statsK!D115 + statsK!E115, statsK!D109 - statsK!E109 &gt; statsK!D116 + statsK!E116),"Y","N")</f>
        <v>Y</v>
      </c>
      <c r="T15" s="14" t="str">
        <f>IF(statsK!D109 &gt; statsK!D115,"Y","N")</f>
        <v>Y</v>
      </c>
      <c r="U15" s="14" t="str">
        <f>IF(statsK!D109 &gt; statsK!D116,"Y","N")</f>
        <v>Y</v>
      </c>
    </row>
    <row r="16" spans="1:21" x14ac:dyDescent="0.25">
      <c r="A16" s="4" t="s">
        <v>32</v>
      </c>
      <c r="B16" s="10" t="str">
        <f>IF(AND(statsK!D114 &gt; statsK!D115, statsK!D114 &gt; statsK!D116),"Y","N")</f>
        <v>Y</v>
      </c>
      <c r="C16" s="11" t="str">
        <f>IF(AND(statsK!D114-statsK!E114 &gt; statsK!D115+statsK!E115, statsK!D114-statsK!E114 &gt; statsK!D116+statsK!E116),"Y","N")</f>
        <v>Y</v>
      </c>
      <c r="D16" s="14" t="str">
        <f>IF(statsK!D114 &gt; statsK!D115,"Y","N")</f>
        <v>Y</v>
      </c>
      <c r="E16" s="14" t="str">
        <f>IF(statsK!D114 &gt; statsK!D116,"Y","N")</f>
        <v>Y</v>
      </c>
      <c r="F16" s="10" t="str">
        <f>IF(AND(statsK!D117&gt;statsK!D118,statsK!D117&gt;statsK!D119),"Y","N")</f>
        <v>Y</v>
      </c>
      <c r="G16" s="11" t="str">
        <f>IF(AND(statsK!D117-statsK!E117 &gt; statsK!D118+statsK!E118, statsK!D117-statsK!E117 &gt; statsK!D119+statsK!E119),"Y","N")</f>
        <v>Y</v>
      </c>
      <c r="H16" s="10" t="str">
        <f>IF(statsK!D117 &gt; statsK!D118,"Y","N")</f>
        <v>Y</v>
      </c>
      <c r="I16" s="11" t="str">
        <f>IF(statsK!D117-statsK!E117 &gt; statsK!D118+statsK!E118,"Y","N")</f>
        <v>Y</v>
      </c>
      <c r="J16" s="10" t="str">
        <f>IF(statsK!D117 &gt; statsK!D119,"Y","N")</f>
        <v>Y</v>
      </c>
      <c r="K16" s="11" t="str">
        <f>IF(statsK!D117-statsK!E117 &gt; statsK!D119+statsK!E119,"Y","N")</f>
        <v>Y</v>
      </c>
      <c r="L16" s="10" t="str">
        <f>IF(AND(statsK!D114 &gt; statsK!D120, statsK!D114 &gt; statsK!D121),"Y","N")</f>
        <v>N</v>
      </c>
      <c r="M16" s="11" t="str">
        <f>IF(AND(statsK!D114-statsK!E114 &gt; statsK!D120+statsK!E120, statsK!D114-statsK!E114 &gt; statsK!D121+statsK!E121),"Y","N")</f>
        <v>N</v>
      </c>
      <c r="N16" s="10" t="str">
        <f>IF(statsK!D114 &gt; statsK!D120,"Y","N")</f>
        <v>N</v>
      </c>
      <c r="O16" s="11" t="str">
        <f>IF(statsK!D114-statsK!E114 &gt; statsK!D120+statsK!E120,"Y","N")</f>
        <v>N</v>
      </c>
      <c r="P16" s="10" t="str">
        <f>IF(statsK!D114 &gt; statsK!D121,"Y","N")</f>
        <v>N</v>
      </c>
      <c r="Q16" s="26" t="str">
        <f>IF(statsK!D114-statsK!E114 &gt; statsK!D121+statsK!E121,"Y","N")</f>
        <v>N</v>
      </c>
      <c r="R16" s="10" t="str">
        <f>IF(AND(statsK!D117 &gt; statsK!D123, statsK!D117 &gt; statsK!D124),"Y","N")</f>
        <v>Y</v>
      </c>
      <c r="S16" s="11" t="str">
        <f>IF(AND(statsK!D117 - statsK!E117 &gt; statsK!D123 + statsK!E123, statsK!D117 - statsK!E117 &gt; statsK!D124 + statsK!E124),"Y","N")</f>
        <v>Y</v>
      </c>
      <c r="T16" s="14" t="str">
        <f>IF(statsK!D117 &gt; statsK!D123,"Y","N")</f>
        <v>Y</v>
      </c>
      <c r="U16" s="14" t="str">
        <f>IF(statsK!D117 &gt; statsK!D124,"Y","N")</f>
        <v>Y</v>
      </c>
    </row>
    <row r="17" spans="1:21" x14ac:dyDescent="0.25">
      <c r="A17" s="4" t="s">
        <v>33</v>
      </c>
      <c r="B17" s="10" t="str">
        <f>IF(AND(statsK!D122 &gt; statsK!D123, statsK!D122 &gt; statsK!D124),"Y","N")</f>
        <v>Y</v>
      </c>
      <c r="C17" s="11" t="str">
        <f>IF(AND(statsK!D122-statsK!E122 &gt; statsK!D123+statsK!E123, statsK!D122-statsK!E122 &gt; statsK!D124+statsK!E124),"Y","N")</f>
        <v>Y</v>
      </c>
      <c r="D17" s="14" t="str">
        <f>IF(statsK!D122 &gt; statsK!D123,"Y","N")</f>
        <v>Y</v>
      </c>
      <c r="E17" s="14" t="str">
        <f>IF(statsK!D122 &gt; statsK!D124,"Y","N")</f>
        <v>Y</v>
      </c>
      <c r="F17" s="10" t="str">
        <f>IF(AND(statsK!D125&gt;statsK!D126,statsK!D125&gt;statsK!D127),"Y","N")</f>
        <v>N</v>
      </c>
      <c r="G17" s="11" t="str">
        <f>IF(AND(statsK!D125-statsK!E125 &gt; statsK!D126+statsK!E126, statsK!D125-statsK!E125 &gt; statsK!D127+statsK!E127),"Y","N")</f>
        <v>N</v>
      </c>
      <c r="H17" s="10" t="str">
        <f>IF(statsK!D125 &gt; statsK!D126,"Y","N")</f>
        <v>Y</v>
      </c>
      <c r="I17" s="11" t="str">
        <f>IF(statsK!D125-statsK!E125 &gt; statsK!D126+statsK!E126,"Y","N")</f>
        <v>Y</v>
      </c>
      <c r="J17" s="10" t="str">
        <f>IF(statsK!D125 &gt; statsK!D127,"Y","N")</f>
        <v>N</v>
      </c>
      <c r="K17" s="11" t="str">
        <f>IF(statsK!D125-statsK!E125 &gt; statsK!D127+statsK!E127,"Y","N")</f>
        <v>N</v>
      </c>
      <c r="L17" s="10" t="str">
        <f>IF(AND(statsK!D122 &gt; statsK!D128, statsK!D122 &gt; statsK!D129),"Y","N")</f>
        <v>N</v>
      </c>
      <c r="M17" s="11" t="str">
        <f>IF(AND(statsK!D122-statsK!E122 &gt; statsK!D128+statsK!E128, statsK!D122-statsK!E122 &gt; statsK!D129+statsK!E129),"Y","N")</f>
        <v>N</v>
      </c>
      <c r="N17" s="10" t="str">
        <f>IF(statsK!D122 &gt; statsK!D128,"Y","N")</f>
        <v>N</v>
      </c>
      <c r="O17" s="11" t="str">
        <f>IF(statsK!D122-statsK!E122 &gt; statsK!D128+statsK!E128,"Y","N")</f>
        <v>N</v>
      </c>
      <c r="P17" s="10" t="str">
        <f>IF(statsK!D122 &gt; statsK!D129,"Y","N")</f>
        <v>N</v>
      </c>
      <c r="Q17" s="26" t="str">
        <f>IF(statsK!D122-statsK!E122 &gt; statsK!D129+statsK!E129,"Y","N")</f>
        <v>N</v>
      </c>
      <c r="R17" s="10" t="str">
        <f>IF(AND(statsK!D125 &gt; statsK!D131, statsK!D125 &gt; statsK!D132),"Y","N")</f>
        <v>Y</v>
      </c>
      <c r="S17" s="11" t="str">
        <f>IF(AND(statsK!D125 - statsK!E125 &gt; statsK!D131 + statsK!E131, statsK!D125 - statsK!E125 &gt; statsK!D132 + statsK!E132),"Y","N")</f>
        <v>Y</v>
      </c>
      <c r="T17" s="14" t="str">
        <f>IF(statsK!D125 &gt; statsK!D131,"Y","N")</f>
        <v>Y</v>
      </c>
      <c r="U17" s="14" t="str">
        <f>IF(statsK!D125 &gt; statsK!D132,"Y","N")</f>
        <v>Y</v>
      </c>
    </row>
    <row r="18" spans="1:21" x14ac:dyDescent="0.25">
      <c r="A18" s="4" t="s">
        <v>34</v>
      </c>
      <c r="B18" s="10" t="str">
        <f>IF(AND(statsK!D130 &gt; statsK!D131, statsK!D130 &gt; statsK!D132),"Y","N")</f>
        <v>Y</v>
      </c>
      <c r="C18" s="11" t="str">
        <f>IF(AND(statsK!D130-statsK!E130 &gt; statsK!D131+statsK!E131, statsK!D130-statsK!E130 &gt; statsK!D132+statsK!E132),"Y","N")</f>
        <v>Y</v>
      </c>
      <c r="D18" s="14" t="str">
        <f>IF(statsK!D130 &gt; statsK!D131,"Y","N")</f>
        <v>Y</v>
      </c>
      <c r="E18" s="14" t="str">
        <f>IF(statsK!D130 &gt; statsK!D132,"Y","N")</f>
        <v>Y</v>
      </c>
      <c r="F18" s="10" t="str">
        <f>IF(AND(statsK!D133&gt;statsK!D134,statsK!D133&gt;statsK!D135),"Y","N")</f>
        <v>N</v>
      </c>
      <c r="G18" s="11" t="str">
        <f>IF(AND(statsK!D133-statsK!E133 &gt; statsK!D134+statsK!E134, statsK!D133-statsK!E133 &gt; statsK!D135+statsK!E135),"Y","N")</f>
        <v>N</v>
      </c>
      <c r="H18" s="10" t="str">
        <f>IF(statsK!D133 &gt; statsK!D134,"Y","N")</f>
        <v>Y</v>
      </c>
      <c r="I18" s="11" t="str">
        <f>IF(statsK!D133-statsK!E133 &gt; statsK!D134+statsK!E134,"Y","N")</f>
        <v>Y</v>
      </c>
      <c r="J18" s="10" t="str">
        <f>IF(statsK!D133 &gt; statsK!D135,"Y","N")</f>
        <v>N</v>
      </c>
      <c r="K18" s="11" t="str">
        <f>IF(statsK!D133-statsK!E133 &gt; statsK!D135+statsK!E135,"Y","N")</f>
        <v>N</v>
      </c>
      <c r="L18" s="10" t="str">
        <f>IF(AND(statsK!D130 &gt; statsK!D136, statsK!D130 &gt; statsK!D137),"Y","N")</f>
        <v>N</v>
      </c>
      <c r="M18" s="11" t="str">
        <f>IF(AND(statsK!D130-statsK!E130 &gt; statsK!D136+statsK!E136, statsK!D130-statsK!E130 &gt; statsK!D137+statsK!E137),"Y","N")</f>
        <v>N</v>
      </c>
      <c r="N18" s="10" t="str">
        <f>IF(statsK!D130 &gt; statsK!D136,"Y","N")</f>
        <v>N</v>
      </c>
      <c r="O18" s="11" t="str">
        <f>IF(statsK!D130-statsK!E130 &gt; statsK!D136+statsK!E136,"Y","N")</f>
        <v>N</v>
      </c>
      <c r="P18" s="10" t="str">
        <f>IF(statsK!D130 &gt; statsK!D137,"Y","N")</f>
        <v>N</v>
      </c>
      <c r="Q18" s="26" t="str">
        <f>IF(statsK!D130-statsK!E130 &gt; statsK!D137+statsK!E137,"Y","N")</f>
        <v>N</v>
      </c>
      <c r="R18" s="10" t="str">
        <f>IF(AND(statsK!D133 &gt; statsK!D139, statsK!D133 &gt; statsK!D140),"Y","N")</f>
        <v>Y</v>
      </c>
      <c r="S18" s="11" t="str">
        <f>IF(AND(statsK!D133 - statsK!E133 &gt; statsK!D139 + statsK!E139, statsK!D133 - statsK!E133 &gt; statsK!D140 + statsK!E140),"Y","N")</f>
        <v>Y</v>
      </c>
      <c r="T18" s="14" t="str">
        <f>IF(statsK!D133 &gt; statsK!D139,"Y","N")</f>
        <v>Y</v>
      </c>
      <c r="U18" s="14" t="str">
        <f>IF(statsK!D133 &gt; statsK!D140,"Y","N")</f>
        <v>Y</v>
      </c>
    </row>
    <row r="19" spans="1:21" x14ac:dyDescent="0.25">
      <c r="A19" s="4" t="s">
        <v>35</v>
      </c>
      <c r="B19" s="10" t="str">
        <f>IF(AND(statsK!D138 &gt; statsK!D139, statsK!D138 &gt; statsK!D140),"Y","N")</f>
        <v>Y</v>
      </c>
      <c r="C19" s="11" t="str">
        <f>IF(AND(statsK!D138-statsK!E138 &gt; statsK!D139+statsK!E139, statsK!D138-statsK!E138 &gt; statsK!D140+statsK!E140),"Y","N")</f>
        <v>Y</v>
      </c>
      <c r="D19" s="14" t="str">
        <f>IF(statsK!D138 &gt; statsK!D139,"Y","N")</f>
        <v>Y</v>
      </c>
      <c r="E19" s="14" t="str">
        <f>IF(statsK!D138 &gt; statsK!D140,"Y","N")</f>
        <v>Y</v>
      </c>
      <c r="F19" s="10" t="str">
        <f>IF(AND(statsK!D141&gt;statsK!D142,statsK!D141&gt;statsK!D143),"Y","N")</f>
        <v>N</v>
      </c>
      <c r="G19" s="11" t="str">
        <f>IF(AND(statsK!D141-statsK!E141 &gt; statsK!D142+statsK!E142, statsK!D141-statsK!E141 &gt; statsK!D143+statsK!E143),"Y","N")</f>
        <v>N</v>
      </c>
      <c r="H19" s="10" t="str">
        <f>IF(statsK!D141 &gt; statsK!D142,"Y","N")</f>
        <v>N</v>
      </c>
      <c r="I19" s="11" t="str">
        <f>IF(statsK!D141-statsK!E141 &gt; statsK!D142+statsK!E142,"Y","N")</f>
        <v>N</v>
      </c>
      <c r="J19" s="10" t="str">
        <f>IF(statsK!D141 &gt; statsK!D143,"Y","N")</f>
        <v>Y</v>
      </c>
      <c r="K19" s="11" t="str">
        <f>IF(statsK!D141-statsK!E141 &gt; statsK!D143+statsK!E143,"Y","N")</f>
        <v>Y</v>
      </c>
      <c r="L19" s="10" t="str">
        <f>IF(AND(statsK!D138 &gt; statsK!D144, statsK!D138 &gt; statsK!D145),"Y","N")</f>
        <v>N</v>
      </c>
      <c r="M19" s="11" t="str">
        <f>IF(AND(statsK!D138-statsK!E138 &gt; statsK!D144+statsK!E144, statsK!D138-statsK!E138 &gt; statsK!D145+statsK!E145),"Y","N")</f>
        <v>N</v>
      </c>
      <c r="N19" s="10" t="str">
        <f>IF(statsK!D138 &gt; statsK!D144,"Y","N")</f>
        <v>N</v>
      </c>
      <c r="O19" s="11" t="str">
        <f>IF(statsK!D138-statsK!E138 &gt; statsK!D144+statsK!E144,"Y","N")</f>
        <v>N</v>
      </c>
      <c r="P19" s="10" t="str">
        <f>IF(statsK!D138 &gt; statsK!D145,"Y","N")</f>
        <v>N</v>
      </c>
      <c r="Q19" s="26" t="str">
        <f>IF(statsK!D138-statsK!E138 &gt; statsK!D145+statsK!E145,"Y","N")</f>
        <v>N</v>
      </c>
      <c r="R19" s="10" t="str">
        <f>IF(AND(statsK!D141 &gt; statsK!D147, statsK!D141 &gt; statsK!D148),"Y","N")</f>
        <v>Y</v>
      </c>
      <c r="S19" s="11" t="str">
        <f>IF(AND(statsK!D141 - statsK!E141 &gt; statsK!D147 + statsK!E147, statsK!D141 - statsK!E141 &gt; statsK!D148 + statsK!E148),"Y","N")</f>
        <v>Y</v>
      </c>
      <c r="T19" s="14" t="str">
        <f>IF(statsK!D141 &gt; statsK!D147,"Y","N")</f>
        <v>Y</v>
      </c>
      <c r="U19" s="14" t="str">
        <f>IF(statsK!D141 &gt; statsK!D148,"Y","N")</f>
        <v>Y</v>
      </c>
    </row>
    <row r="20" spans="1:21" x14ac:dyDescent="0.25">
      <c r="A20" s="4" t="s">
        <v>36</v>
      </c>
      <c r="B20" s="10" t="str">
        <f>IF(AND(statsK!D146 &gt; statsK!D147, statsK!D146 &gt; statsK!D148),"Y","N")</f>
        <v>Y</v>
      </c>
      <c r="C20" s="11" t="str">
        <f>IF(AND(statsK!D146-statsK!E146 &gt; statsK!D147+statsK!E147, statsK!D146-statsK!E146 &gt; statsK!D148+statsK!E148),"Y","N")</f>
        <v>Y</v>
      </c>
      <c r="D20" s="14" t="str">
        <f>IF(statsK!D146 &gt; statsK!D147,"Y","N")</f>
        <v>Y</v>
      </c>
      <c r="E20" s="14" t="str">
        <f>IF(statsK!D146 &gt; statsK!D148,"Y","N")</f>
        <v>Y</v>
      </c>
      <c r="F20" s="10" t="str">
        <f>IF(AND(statsK!D149&gt;statsK!D150,statsK!D149&gt;statsK!D151),"Y","N")</f>
        <v>N</v>
      </c>
      <c r="G20" s="11" t="str">
        <f>IF(AND(statsK!D149-statsK!E149 &gt; statsK!D150+statsK!E150, statsK!D149-statsK!E149 &gt; statsK!D151+statsK!E151),"Y","N")</f>
        <v>N</v>
      </c>
      <c r="H20" s="10" t="str">
        <f>IF(statsK!D149 &gt; statsK!D150,"Y","N")</f>
        <v>N</v>
      </c>
      <c r="I20" s="11" t="str">
        <f>IF(statsK!D149-statsK!E149 &gt; statsK!D150+statsK!E150,"Y","N")</f>
        <v>N</v>
      </c>
      <c r="J20" s="10" t="str">
        <f>IF(statsK!D149 &gt; statsK!D151,"Y","N")</f>
        <v>N</v>
      </c>
      <c r="K20" s="11" t="str">
        <f>IF(statsK!D149-statsK!E149 &gt; statsK!D151+statsK!E151,"Y","N")</f>
        <v>N</v>
      </c>
      <c r="L20" s="10" t="str">
        <f>IF(AND(statsK!D146 &gt; statsK!D152, statsK!D146 &gt; statsK!D153),"Y","N")</f>
        <v>N</v>
      </c>
      <c r="M20" s="11" t="str">
        <f>IF(AND(statsK!D146-statsK!E146 &gt; statsK!D152+statsK!E152, statsK!D146-statsK!E146 &gt; statsK!D153+statsK!E153),"Y","N")</f>
        <v>N</v>
      </c>
      <c r="N20" s="10" t="str">
        <f>IF(statsK!D146 &gt; statsK!D152,"Y","N")</f>
        <v>N</v>
      </c>
      <c r="O20" s="11" t="str">
        <f>IF(statsK!D146-statsK!E146 &gt; statsK!D152+statsK!E152,"Y","N")</f>
        <v>N</v>
      </c>
      <c r="P20" s="10" t="str">
        <f>IF(statsK!D146 &gt; statsK!D153,"Y","N")</f>
        <v>Y</v>
      </c>
      <c r="Q20" s="26" t="str">
        <f>IF(statsK!D146-statsK!E146 &gt; statsK!D153+statsK!E153,"Y","N")</f>
        <v>Y</v>
      </c>
      <c r="R20" s="10" t="str">
        <f>IF(AND(statsK!D149 &gt; statsK!D155, statsK!D149 &gt; statsK!D156),"Y","N")</f>
        <v>Y</v>
      </c>
      <c r="S20" s="11" t="str">
        <f>IF(AND(statsK!D149 - statsK!E149 &gt; statsK!D155 + statsK!E155, statsK!D149 - statsK!E149 &gt; statsK!D156 + statsK!E156),"Y","N")</f>
        <v>Y</v>
      </c>
      <c r="T20" s="14" t="str">
        <f>IF(statsK!D149 &gt; statsK!D155,"Y","N")</f>
        <v>Y</v>
      </c>
      <c r="U20" s="14" t="str">
        <f>IF(statsK!D149 &gt; statsK!D156,"Y","N")</f>
        <v>Y</v>
      </c>
    </row>
    <row r="21" spans="1:21" x14ac:dyDescent="0.25">
      <c r="A21" s="4" t="s">
        <v>37</v>
      </c>
      <c r="B21" s="10" t="str">
        <f>IF(AND(statsK!D154 &gt; statsK!D155, statsK!D154 &gt; statsK!D156),"Y","N")</f>
        <v>Y</v>
      </c>
      <c r="C21" s="11" t="str">
        <f>IF(AND(statsK!D154-statsK!E154 &gt; statsK!D155+statsK!E155, statsK!D154-statsK!E154 &gt; statsK!D156+statsK!E156),"Y","N")</f>
        <v>Y</v>
      </c>
      <c r="D21" s="14" t="str">
        <f>IF(statsK!D154 &gt; statsK!D155,"Y","N")</f>
        <v>Y</v>
      </c>
      <c r="E21" s="14" t="str">
        <f>IF(statsK!D154 &gt; statsK!D156,"Y","N")</f>
        <v>Y</v>
      </c>
      <c r="F21" s="10" t="str">
        <f>IF(AND(statsK!D157&gt;statsK!D158,statsK!D157&gt;statsK!D159),"Y","N")</f>
        <v>Y</v>
      </c>
      <c r="G21" s="11" t="str">
        <f>IF(AND(statsK!D157-statsK!E157 &gt; statsK!D158+statsK!E158, statsK!D157-statsK!E157 &gt; statsK!D159+statsK!E159),"Y","N")</f>
        <v>Y</v>
      </c>
      <c r="H21" s="10" t="str">
        <f>IF(statsK!D157 &gt; statsK!D158,"Y","N")</f>
        <v>Y</v>
      </c>
      <c r="I21" s="11" t="str">
        <f>IF(statsK!D157-statsK!E157 &gt; statsK!D158+statsK!E158,"Y","N")</f>
        <v>Y</v>
      </c>
      <c r="J21" s="10" t="str">
        <f>IF(statsK!D157 &gt; statsK!D159,"Y","N")</f>
        <v>Y</v>
      </c>
      <c r="K21" s="11" t="str">
        <f>IF(statsK!D157-statsK!E157 &gt; statsK!D159+statsK!E159,"Y","N")</f>
        <v>Y</v>
      </c>
      <c r="L21" s="10" t="str">
        <f>IF(AND(statsK!D154 &gt; statsK!D160, statsK!D154 &gt; statsK!D161),"Y","N")</f>
        <v>Y</v>
      </c>
      <c r="M21" s="11" t="str">
        <f>IF(AND(statsK!D154-statsK!E154 &gt; statsK!D160+statsK!E160, statsK!D154-statsK!E154 &gt; statsK!D161+statsK!E161),"Y","N")</f>
        <v>Y</v>
      </c>
      <c r="N21" s="10" t="str">
        <f>IF(statsK!D154 &gt; statsK!D160,"Y","N")</f>
        <v>Y</v>
      </c>
      <c r="O21" s="11" t="str">
        <f>IF(statsK!D154-statsK!E154 &gt; statsK!D160+statsK!E160,"Y","N")</f>
        <v>Y</v>
      </c>
      <c r="P21" s="10" t="str">
        <f>IF(statsK!D154 &gt; statsK!D161,"Y","N")</f>
        <v>Y</v>
      </c>
      <c r="Q21" s="26" t="str">
        <f>IF(statsK!D154-statsK!E154 &gt; statsK!D161+statsK!E161,"Y","N")</f>
        <v>Y</v>
      </c>
      <c r="R21" s="10" t="str">
        <f>IF(AND(statsK!D157 &gt; statsK!D163, statsK!D157 &gt; statsK!D164),"Y","N")</f>
        <v>Y</v>
      </c>
      <c r="S21" s="11" t="str">
        <f>IF(AND(statsK!D157 - statsK!E157 &gt; statsK!D163 + statsK!E163, statsK!D157 - statsK!E157 &gt; statsK!D164 + statsK!E164),"Y","N")</f>
        <v>Y</v>
      </c>
      <c r="T21" s="14" t="str">
        <f>IF(statsK!D157 &gt; statsK!D163,"Y","N")</f>
        <v>Y</v>
      </c>
      <c r="U21" s="14" t="str">
        <f>IF(statsK!D157 &gt; statsK!D164,"Y","N")</f>
        <v>Y</v>
      </c>
    </row>
    <row r="22" spans="1:21" x14ac:dyDescent="0.25">
      <c r="A22" s="4" t="s">
        <v>38</v>
      </c>
      <c r="B22" s="10" t="str">
        <f>IF(AND(statsK!D162 &gt; statsK!D163, statsK!D162 &gt; statsK!D164),"Y","N")</f>
        <v>Y</v>
      </c>
      <c r="C22" s="11" t="str">
        <f>IF(AND(statsK!D162-statsK!E162 &gt; statsK!D163+statsK!E163, statsK!D162-statsK!E162 &gt; statsK!D164+statsK!E164),"Y","N")</f>
        <v>Y</v>
      </c>
      <c r="D22" s="14" t="str">
        <f>IF(statsK!D162 &gt; statsK!D163,"Y","N")</f>
        <v>Y</v>
      </c>
      <c r="E22" s="14" t="str">
        <f>IF(statsK!D162 &gt; statsK!D164,"Y","N")</f>
        <v>Y</v>
      </c>
      <c r="F22" s="10" t="str">
        <f>IF(AND(statsK!D165&gt;statsK!D166,statsK!D165&gt;statsK!D167),"Y","N")</f>
        <v>Y</v>
      </c>
      <c r="G22" s="11" t="str">
        <f>IF(AND(statsK!D165-statsK!E165 &gt; statsK!D166+statsK!E166, statsK!D165-statsK!E165 &gt; statsK!D167+statsK!E167),"Y","N")</f>
        <v>Y</v>
      </c>
      <c r="H22" s="10" t="str">
        <f>IF(statsK!D165 &gt; statsK!D166,"Y","N")</f>
        <v>Y</v>
      </c>
      <c r="I22" s="11" t="str">
        <f>IF(statsK!D165-statsK!E165 &gt; statsK!D166+statsK!E166,"Y","N")</f>
        <v>Y</v>
      </c>
      <c r="J22" s="10" t="str">
        <f>IF(statsK!D165 &gt; statsK!D167,"Y","N")</f>
        <v>Y</v>
      </c>
      <c r="K22" s="11" t="str">
        <f>IF(statsK!D165-statsK!E165 &gt; statsK!D167+statsK!E167,"Y","N")</f>
        <v>Y</v>
      </c>
      <c r="L22" s="10" t="str">
        <f>IF(AND(statsK!D162 &gt; statsK!D168, statsK!D162 &gt; statsK!D169),"Y","N")</f>
        <v>N</v>
      </c>
      <c r="M22" s="11" t="str">
        <f>IF(AND(statsK!D162-statsK!E162 &gt; statsK!D168+statsK!E168, statsK!D162-statsK!E162 &gt; statsK!D169+statsK!E169),"Y","N")</f>
        <v>N</v>
      </c>
      <c r="N22" s="10" t="str">
        <f>IF(statsK!D162 &gt; statsK!D168,"Y","N")</f>
        <v>Y</v>
      </c>
      <c r="O22" s="11" t="str">
        <f>IF(statsK!D162-statsK!E162 &gt; statsK!D168+statsK!E168,"Y","N")</f>
        <v>Y</v>
      </c>
      <c r="P22" s="10" t="str">
        <f>IF(statsK!D162 &gt; statsK!D169,"Y","N")</f>
        <v>N</v>
      </c>
      <c r="Q22" s="26" t="str">
        <f>IF(statsK!D162-statsK!E162 &gt; statsK!D169+statsK!E169,"Y","N")</f>
        <v>N</v>
      </c>
      <c r="R22" s="10" t="str">
        <f>IF(AND(statsK!D165 &gt; statsK!D171, statsK!D165 &gt; statsK!D172),"Y","N")</f>
        <v>Y</v>
      </c>
      <c r="S22" s="11" t="str">
        <f>IF(AND(statsK!D165 - statsK!E165 &gt; statsK!D171 + statsK!E171, statsK!D165 - statsK!E165 &gt; statsK!D172 + statsK!E172),"Y","N")</f>
        <v>Y</v>
      </c>
      <c r="T22" s="14" t="str">
        <f>IF(statsK!D165 &gt; statsK!D171,"Y","N")</f>
        <v>Y</v>
      </c>
      <c r="U22" s="14" t="str">
        <f>IF(statsK!D165 &gt; statsK!D172,"Y","N")</f>
        <v>Y</v>
      </c>
    </row>
    <row r="23" spans="1:21" x14ac:dyDescent="0.25">
      <c r="A23" s="4" t="s">
        <v>39</v>
      </c>
      <c r="B23" s="10" t="str">
        <f>IF(AND(statsK!D170 &gt; statsK!D171, statsK!D170 &gt; statsK!D172),"Y","N")</f>
        <v>Y</v>
      </c>
      <c r="C23" s="11" t="str">
        <f>IF(AND(statsK!D170-statsK!E170 &gt; statsK!D171+statsK!E171, statsK!D170-statsK!E170 &gt; statsK!D172+statsK!E172),"Y","N")</f>
        <v>Y</v>
      </c>
      <c r="D23" s="14" t="str">
        <f>IF(statsK!D170 &gt; statsK!D171,"Y","N")</f>
        <v>Y</v>
      </c>
      <c r="E23" s="14" t="str">
        <f>IF(statsK!D170 &gt; statsK!D172,"Y","N")</f>
        <v>Y</v>
      </c>
      <c r="F23" s="10" t="str">
        <f>IF(AND(statsK!D173&gt;statsK!D174,statsK!D173&gt;statsK!D175),"Y","N")</f>
        <v>N</v>
      </c>
      <c r="G23" s="11" t="str">
        <f>IF(AND(statsK!D173-statsK!E173 &gt; statsK!D174+statsK!E174, statsK!D173-statsK!E173 &gt; statsK!D175+statsK!E175),"Y","N")</f>
        <v>N</v>
      </c>
      <c r="H23" s="10" t="str">
        <f>IF(statsK!D173 &gt; statsK!D174,"Y","N")</f>
        <v>N</v>
      </c>
      <c r="I23" s="11" t="str">
        <f>IF(statsK!D173-statsK!E173 &gt; statsK!D174+statsK!E174,"Y","N")</f>
        <v>N</v>
      </c>
      <c r="J23" s="10" t="str">
        <f>IF(statsK!D173 &gt; statsK!D175,"Y","N")</f>
        <v>N</v>
      </c>
      <c r="K23" s="11" t="str">
        <f>IF(statsK!D173-statsK!E173 &gt; statsK!D175+statsK!E175,"Y","N")</f>
        <v>N</v>
      </c>
      <c r="L23" s="10" t="str">
        <f>IF(AND(statsK!D170 &gt; statsK!D176, statsK!D170 &gt; statsK!D177),"Y","N")</f>
        <v>N</v>
      </c>
      <c r="M23" s="11" t="str">
        <f>IF(AND(statsK!D170-statsK!E170 &gt; statsK!D176+statsK!E176, statsK!D170-statsK!E170 &gt; statsK!D177+statsK!E177),"Y","N")</f>
        <v>N</v>
      </c>
      <c r="N23" s="10" t="str">
        <f>IF(statsK!D170 &gt; statsK!D176,"Y","N")</f>
        <v>N</v>
      </c>
      <c r="O23" s="11" t="str">
        <f>IF(statsK!D170-statsK!E170 &gt; statsK!D176+statsK!E176,"Y","N")</f>
        <v>N</v>
      </c>
      <c r="P23" s="10" t="str">
        <f>IF(statsK!D170 &gt; statsK!D177,"Y","N")</f>
        <v>N</v>
      </c>
      <c r="Q23" s="26" t="str">
        <f>IF(statsK!D170-statsK!E170 &gt; statsK!D177+statsK!E177,"Y","N")</f>
        <v>N</v>
      </c>
      <c r="R23" s="10" t="str">
        <f>IF(AND(statsK!D173 &gt; statsK!D179, statsK!D173 &gt; statsK!D180),"Y","N")</f>
        <v>Y</v>
      </c>
      <c r="S23" s="11" t="str">
        <f>IF(AND(statsK!D173 - statsK!E173 &gt; statsK!D179 + statsK!E179, statsK!D173 - statsK!E173 &gt; statsK!D180 + statsK!E180),"Y","N")</f>
        <v>Y</v>
      </c>
      <c r="T23" s="14" t="str">
        <f>IF(statsK!D173 &gt; statsK!D179,"Y","N")</f>
        <v>Y</v>
      </c>
      <c r="U23" s="14" t="str">
        <f>IF(statsK!D173 &gt; statsK!D180,"Y","N")</f>
        <v>Y</v>
      </c>
    </row>
    <row r="24" spans="1:21" x14ac:dyDescent="0.25">
      <c r="A24" s="4" t="s">
        <v>40</v>
      </c>
      <c r="B24" s="10" t="str">
        <f>IF(AND(statsK!D178 &gt; statsK!D179, statsK!D178 &gt; statsK!D180),"Y","N")</f>
        <v>Y</v>
      </c>
      <c r="C24" s="11" t="str">
        <f>IF(AND(statsK!D178-statsK!E178 &gt; statsK!D179+statsK!E179, statsK!D178-statsK!E178 &gt; statsK!D180+statsK!E180),"Y","N")</f>
        <v>Y</v>
      </c>
      <c r="D24" s="14" t="str">
        <f>IF(statsK!D178 &gt; statsK!D179,"Y","N")</f>
        <v>Y</v>
      </c>
      <c r="E24" s="14" t="str">
        <f>IF(statsK!D178 &gt; statsK!D180,"Y","N")</f>
        <v>Y</v>
      </c>
      <c r="F24" s="10" t="str">
        <f>IF(AND(statsK!D181&gt;statsK!D182,statsK!D181&gt;statsK!D183),"Y","N")</f>
        <v>N</v>
      </c>
      <c r="G24" s="11" t="str">
        <f>IF(AND(statsK!D181-statsK!E181 &gt; statsK!D182+statsK!E182, statsK!D181-statsK!E181 &gt; statsK!D183+statsK!E183),"Y","N")</f>
        <v>N</v>
      </c>
      <c r="H24" s="10" t="str">
        <f>IF(statsK!D181 &gt; statsK!D182,"Y","N")</f>
        <v>N</v>
      </c>
      <c r="I24" s="11" t="str">
        <f>IF(statsK!D181-statsK!E181 &gt; statsK!D182+statsK!E182,"Y","N")</f>
        <v>N</v>
      </c>
      <c r="J24" s="10" t="str">
        <f>IF(statsK!D181 &gt; statsK!D183,"Y","N")</f>
        <v>N</v>
      </c>
      <c r="K24" s="11" t="str">
        <f>IF(statsK!D181-statsK!E181 &gt; statsK!D183+statsK!E183,"Y","N")</f>
        <v>N</v>
      </c>
      <c r="L24" s="10" t="str">
        <f>IF(AND(statsK!D178 &gt; statsK!D184, statsK!D178 &gt; statsK!D185),"Y","N")</f>
        <v>Y</v>
      </c>
      <c r="M24" s="11" t="str">
        <f>IF(AND(statsK!D178-statsK!E178 &gt; statsK!D184+statsK!E184, statsK!D178-statsK!E178 &gt; statsK!D185+statsK!E185),"Y","N")</f>
        <v>Y</v>
      </c>
      <c r="N24" s="10" t="str">
        <f>IF(statsK!D178 &gt; statsK!D184,"Y","N")</f>
        <v>Y</v>
      </c>
      <c r="O24" s="11" t="str">
        <f>IF(statsK!D178-statsK!E178 &gt; statsK!D184+statsK!E184,"Y","N")</f>
        <v>Y</v>
      </c>
      <c r="P24" s="10" t="str">
        <f>IF(statsK!D178 &gt; statsK!D185,"Y","N")</f>
        <v>Y</v>
      </c>
      <c r="Q24" s="26" t="str">
        <f>IF(statsK!D178-statsK!E178 &gt; statsK!D185+statsK!E185,"Y","N")</f>
        <v>Y</v>
      </c>
      <c r="R24" s="10" t="str">
        <f>IF(AND(statsK!D181 &gt; statsK!D187, statsK!D181 &gt; statsK!D188),"Y","N")</f>
        <v>Y</v>
      </c>
      <c r="S24" s="11" t="str">
        <f>IF(AND(statsK!D181 - statsK!E181 &gt; statsK!D187 + statsK!E187, statsK!D181 - statsK!E181 &gt; statsK!D188 + statsK!E188),"Y","N")</f>
        <v>Y</v>
      </c>
      <c r="T24" s="14" t="str">
        <f>IF(statsK!D181 &gt; statsK!D187,"Y","N")</f>
        <v>Y</v>
      </c>
      <c r="U24" s="14" t="str">
        <f>IF(statsK!D181 &gt; statsK!D188,"Y","N")</f>
        <v>Y</v>
      </c>
    </row>
    <row r="25" spans="1:21" x14ac:dyDescent="0.25">
      <c r="A25" s="4" t="s">
        <v>41</v>
      </c>
      <c r="B25" s="10" t="str">
        <f>IF(AND(statsK!D186 &gt; statsK!D187, statsK!D186 &gt; statsK!D188),"Y","N")</f>
        <v>Y</v>
      </c>
      <c r="C25" s="11" t="str">
        <f>IF(AND(statsK!D186-statsK!E186 &gt; statsK!D187+statsK!E187, statsK!D186-statsK!E186 &gt; statsK!D188+statsK!E188),"Y","N")</f>
        <v>Y</v>
      </c>
      <c r="D25" s="14" t="str">
        <f>IF(statsK!D186 &gt; statsK!D187,"Y","N")</f>
        <v>Y</v>
      </c>
      <c r="E25" s="14" t="str">
        <f>IF(statsK!D186 &gt; statsK!D188,"Y","N")</f>
        <v>Y</v>
      </c>
      <c r="F25" s="10" t="str">
        <f>IF(AND(statsK!D189&gt;statsK!D190,statsK!D189&gt;statsK!D191),"Y","N")</f>
        <v>Y</v>
      </c>
      <c r="G25" s="11" t="str">
        <f>IF(AND(statsK!D189-statsK!E189 &gt; statsK!D190+statsK!E190, statsK!D189-statsK!E189 &gt; statsK!D191+statsK!E191),"Y","N")</f>
        <v>Y</v>
      </c>
      <c r="H25" s="10" t="str">
        <f>IF(statsK!D189 &gt; statsK!D190,"Y","N")</f>
        <v>Y</v>
      </c>
      <c r="I25" s="11" t="str">
        <f>IF(statsK!D189-statsK!E189 &gt; statsK!D190+statsK!E190,"Y","N")</f>
        <v>Y</v>
      </c>
      <c r="J25" s="10" t="str">
        <f>IF(statsK!D189 &gt; statsK!D191,"Y","N")</f>
        <v>Y</v>
      </c>
      <c r="K25" s="11" t="str">
        <f>IF(statsK!D189-statsK!E189 &gt; statsK!D191+statsK!E191,"Y","N")</f>
        <v>Y</v>
      </c>
      <c r="L25" s="10" t="str">
        <f>IF(AND(statsK!D186 &gt; statsK!D192, statsK!D186 &gt; statsK!D193),"Y","N")</f>
        <v>Y</v>
      </c>
      <c r="M25" s="11" t="str">
        <f>IF(AND(statsK!D186-statsK!E186 &gt; statsK!D192+statsK!E192, statsK!D186-statsK!E186 &gt; statsK!D193+statsK!E193),"Y","N")</f>
        <v>Y</v>
      </c>
      <c r="N25" s="10" t="str">
        <f>IF(statsK!D186 &gt; statsK!D192,"Y","N")</f>
        <v>Y</v>
      </c>
      <c r="O25" s="11" t="str">
        <f>IF(statsK!D186-statsK!E186 &gt; statsK!D192+statsK!E192,"Y","N")</f>
        <v>Y</v>
      </c>
      <c r="P25" s="10" t="str">
        <f>IF(statsK!D186 &gt; statsK!D193,"Y","N")</f>
        <v>Y</v>
      </c>
      <c r="Q25" s="26" t="str">
        <f>IF(statsK!D186-statsK!E186 &gt; statsK!D193+statsK!E193,"Y","N")</f>
        <v>Y</v>
      </c>
      <c r="R25" s="10" t="str">
        <f>IF(AND(statsK!D189 &gt; statsK!D195, statsK!D189 &gt; statsK!D196),"Y","N")</f>
        <v>Y</v>
      </c>
      <c r="S25" s="11" t="str">
        <f>IF(AND(statsK!D189 - statsK!E189 &gt; statsK!D195 + statsK!E195, statsK!D189 - statsK!E189 &gt; statsK!D196 + statsK!E196),"Y","N")</f>
        <v>Y</v>
      </c>
      <c r="T25" s="14" t="str">
        <f>IF(statsK!D189 &gt; statsK!D195,"Y","N")</f>
        <v>Y</v>
      </c>
      <c r="U25" s="14" t="str">
        <f>IF(statsK!D189 &gt; statsK!D196,"Y","N")</f>
        <v>Y</v>
      </c>
    </row>
    <row r="26" spans="1:21" x14ac:dyDescent="0.25">
      <c r="A26" s="4" t="s">
        <v>42</v>
      </c>
      <c r="B26" s="10" t="str">
        <f>IF(AND(statsK!D194 &gt; statsK!D195, statsK!D194 &gt; statsK!D196),"Y","N")</f>
        <v>Y</v>
      </c>
      <c r="C26" s="11" t="str">
        <f>IF(AND(statsK!D194-statsK!E194 &gt; statsK!D195+statsK!E195, statsK!D194-statsK!E194 &gt; statsK!D196+statsK!E196),"Y","N")</f>
        <v>Y</v>
      </c>
      <c r="D26" s="14" t="str">
        <f>IF(statsK!D194 &gt; statsK!D195,"Y","N")</f>
        <v>Y</v>
      </c>
      <c r="E26" s="14" t="str">
        <f>IF(statsK!D194 &gt; statsK!D196,"Y","N")</f>
        <v>Y</v>
      </c>
      <c r="F26" s="10" t="str">
        <f>IF(AND(statsK!D197&gt;statsK!D198,statsK!D197&gt;statsK!D199),"Y","N")</f>
        <v>Y</v>
      </c>
      <c r="G26" s="11" t="str">
        <f>IF(AND(statsK!D197-statsK!E197 &gt; statsK!D198+statsK!E198, statsK!D197-statsK!E197 &gt; statsK!D199+statsK!E199),"Y","N")</f>
        <v>Y</v>
      </c>
      <c r="H26" s="10" t="str">
        <f>IF(statsK!D197 &gt; statsK!D198,"Y","N")</f>
        <v>Y</v>
      </c>
      <c r="I26" s="11" t="str">
        <f>IF(statsK!D197-statsK!E197 &gt; statsK!D198+statsK!E198,"Y","N")</f>
        <v>Y</v>
      </c>
      <c r="J26" s="10" t="str">
        <f>IF(statsK!D197 &gt; statsK!D199,"Y","N")</f>
        <v>Y</v>
      </c>
      <c r="K26" s="11" t="str">
        <f>IF(statsK!D197-statsK!E197 &gt; statsK!D199+statsK!E199,"Y","N")</f>
        <v>Y</v>
      </c>
      <c r="L26" s="10" t="str">
        <f>IF(AND(statsK!D194 &gt; statsK!D200, statsK!D194 &gt; statsK!D201),"Y","N")</f>
        <v>N</v>
      </c>
      <c r="M26" s="11" t="str">
        <f>IF(AND(statsK!D194-statsK!E194 &gt; statsK!D200+statsK!E200, statsK!D194-statsK!E194 &gt; statsK!D201+statsK!E201),"Y","N")</f>
        <v>N</v>
      </c>
      <c r="N26" s="10" t="str">
        <f>IF(statsK!D194 &gt; statsK!D200,"Y","N")</f>
        <v>N</v>
      </c>
      <c r="O26" s="11" t="str">
        <f>IF(statsK!D194-statsK!E194 &gt; statsK!D200+statsK!E200,"Y","N")</f>
        <v>N</v>
      </c>
      <c r="P26" s="10" t="str">
        <f>IF(statsK!D194 &gt; statsK!D201,"Y","N")</f>
        <v>N</v>
      </c>
      <c r="Q26" s="26" t="str">
        <f>IF(statsK!D194-statsK!E194 &gt; statsK!D201+statsK!E201,"Y","N")</f>
        <v>N</v>
      </c>
      <c r="R26" s="10" t="str">
        <f>IF(AND(statsK!D197 &gt; statsK!D203, statsK!D197 &gt; statsK!D204),"Y","N")</f>
        <v>Y</v>
      </c>
      <c r="S26" s="11" t="str">
        <f>IF(AND(statsK!D197 - statsK!E197 &gt; statsK!D203 + statsK!E203, statsK!D197 - statsK!E197 &gt; statsK!D204 + statsK!E204),"Y","N")</f>
        <v>Y</v>
      </c>
      <c r="T26" s="14" t="str">
        <f>IF(statsK!D197 &gt; statsK!D203,"Y","N")</f>
        <v>Y</v>
      </c>
      <c r="U26" s="14" t="str">
        <f>IF(statsK!D197 &gt; statsK!D204,"Y","N")</f>
        <v>Y</v>
      </c>
    </row>
    <row r="27" spans="1:21" x14ac:dyDescent="0.25">
      <c r="A27" s="4" t="s">
        <v>43</v>
      </c>
      <c r="B27" s="10" t="str">
        <f>IF(AND(statsK!D202 &gt; statsK!D203, statsK!D202 &gt; statsK!D204),"Y","N")</f>
        <v>Y</v>
      </c>
      <c r="C27" s="11" t="str">
        <f>IF(AND(statsK!D202-statsK!E202 &gt; statsK!D203+statsK!E203, statsK!D202-statsK!E202 &gt; statsK!D204+statsK!E204),"Y","N")</f>
        <v>Y</v>
      </c>
      <c r="D27" s="14" t="str">
        <f>IF(statsK!D202 &gt; statsK!D203,"Y","N")</f>
        <v>Y</v>
      </c>
      <c r="E27" s="14" t="str">
        <f>IF(statsK!D202 &gt; statsK!D204,"Y","N")</f>
        <v>Y</v>
      </c>
      <c r="F27" s="10" t="str">
        <f>IF(AND(statsK!D205&gt;statsK!D206,statsK!D205&gt;statsK!D207),"Y","N")</f>
        <v>N</v>
      </c>
      <c r="G27" s="11" t="str">
        <f>IF(AND(statsK!D205-statsK!E205 &gt; statsK!D206+statsK!E206, statsK!D205-statsK!E205 &gt; statsK!D207+statsK!E207),"Y","N")</f>
        <v>N</v>
      </c>
      <c r="H27" s="10" t="str">
        <f>IF(statsK!D205 &gt; statsK!D206,"Y","N")</f>
        <v>Y</v>
      </c>
      <c r="I27" s="11" t="str">
        <f>IF(statsK!D205-statsK!E205 &gt; statsK!D206+statsK!E206,"Y","N")</f>
        <v>Y</v>
      </c>
      <c r="J27" s="10" t="str">
        <f>IF(statsK!D205 &gt; statsK!D207,"Y","N")</f>
        <v>N</v>
      </c>
      <c r="K27" s="11" t="str">
        <f>IF(statsK!D205-statsK!E205 &gt; statsK!D207+statsK!E207,"Y","N")</f>
        <v>N</v>
      </c>
      <c r="L27" s="10" t="str">
        <f>IF(AND(statsK!D202 &gt; statsK!D208, statsK!D202 &gt; statsK!D209),"Y","N")</f>
        <v>N</v>
      </c>
      <c r="M27" s="11" t="str">
        <f>IF(AND(statsK!D202-statsK!E202 &gt; statsK!D208+statsK!E208, statsK!D202-statsK!E202 &gt; statsK!D209+statsK!E209),"Y","N")</f>
        <v>N</v>
      </c>
      <c r="N27" s="10" t="str">
        <f>IF(statsK!D202 &gt; statsK!D208,"Y","N")</f>
        <v>N</v>
      </c>
      <c r="O27" s="11" t="str">
        <f>IF(statsK!D202-statsK!E202 &gt; statsK!D208+statsK!E208,"Y","N")</f>
        <v>N</v>
      </c>
      <c r="P27" s="10" t="str">
        <f>IF(statsK!D202 &gt; statsK!D209,"Y","N")</f>
        <v>Y</v>
      </c>
      <c r="Q27" s="26" t="str">
        <f>IF(statsK!D202-statsK!E202 &gt; statsK!D209+statsK!E209,"Y","N")</f>
        <v>Y</v>
      </c>
      <c r="R27" s="10" t="str">
        <f>IF(AND(statsK!D205 &gt; statsK!D211, statsK!D205 &gt; statsK!D212),"Y","N")</f>
        <v>Y</v>
      </c>
      <c r="S27" s="11" t="str">
        <f>IF(AND(statsK!D205 - statsK!E205 &gt; statsK!D211 + statsK!E211, statsK!D205 - statsK!E205 &gt; statsK!D212 + statsK!E212),"Y","N")</f>
        <v>Y</v>
      </c>
      <c r="T27" s="14" t="str">
        <f>IF(statsK!D205 &gt; statsK!D211,"Y","N")</f>
        <v>Y</v>
      </c>
      <c r="U27" s="14" t="str">
        <f>IF(statsK!D205 &gt; statsK!D212,"Y","N")</f>
        <v>Y</v>
      </c>
    </row>
    <row r="28" spans="1:21" x14ac:dyDescent="0.25">
      <c r="A28" s="4" t="s">
        <v>44</v>
      </c>
      <c r="B28" s="10" t="str">
        <f>IF(AND(statsK!D210 &gt; statsK!D211, statsK!D210 &gt; statsK!D212),"Y","N")</f>
        <v>Y</v>
      </c>
      <c r="C28" s="11" t="str">
        <f>IF(AND(statsK!D210-statsK!E210 &gt; statsK!D211+statsK!E211, statsK!D210-statsK!E210 &gt; statsK!D212+statsK!E212),"Y","N")</f>
        <v>Y</v>
      </c>
      <c r="D28" s="14" t="str">
        <f>IF(statsK!D210 &gt; statsK!D211,"Y","N")</f>
        <v>Y</v>
      </c>
      <c r="E28" s="14" t="str">
        <f>IF(statsK!D210 &gt; statsK!D212,"Y","N")</f>
        <v>Y</v>
      </c>
      <c r="F28" s="10" t="str">
        <f>IF(AND(statsK!D213&gt;statsK!D214,statsK!D213&gt;statsK!D215),"Y","N")</f>
        <v>N</v>
      </c>
      <c r="G28" s="11" t="str">
        <f>IF(AND(statsK!D213-statsK!E213 &gt; statsK!D214+statsK!E214, statsK!D213-statsK!E213 &gt; statsK!D215+statsK!E215),"Y","N")</f>
        <v>N</v>
      </c>
      <c r="H28" s="10" t="str">
        <f>IF(statsK!D213 &gt; statsK!D214,"Y","N")</f>
        <v>N</v>
      </c>
      <c r="I28" s="11" t="str">
        <f>IF(statsK!D213-statsK!E213 &gt; statsK!D214+statsK!E214,"Y","N")</f>
        <v>N</v>
      </c>
      <c r="J28" s="10" t="str">
        <f>IF(statsK!D213 &gt; statsK!D215,"Y","N")</f>
        <v>N</v>
      </c>
      <c r="K28" s="11" t="str">
        <f>IF(statsK!D213-statsK!E213 &gt; statsK!D215+statsK!E215,"Y","N")</f>
        <v>N</v>
      </c>
      <c r="L28" s="10" t="str">
        <f>IF(AND(statsK!D210 &gt; statsK!D216, statsK!D210 &gt; statsK!D217),"Y","N")</f>
        <v>N</v>
      </c>
      <c r="M28" s="11" t="str">
        <f>IF(AND(statsK!D210-statsK!E210 &gt; statsK!D216+statsK!E216, statsK!D210-statsK!E210 &gt; statsK!D217+statsK!E217),"Y","N")</f>
        <v>N</v>
      </c>
      <c r="N28" s="10" t="str">
        <f>IF(statsK!D210 &gt; statsK!D216,"Y","N")</f>
        <v>N</v>
      </c>
      <c r="O28" s="11" t="str">
        <f>IF(statsK!D210-statsK!E210 &gt; statsK!D216+statsK!E216,"Y","N")</f>
        <v>N</v>
      </c>
      <c r="P28" s="10" t="str">
        <f>IF(statsK!D210 &gt; statsK!D217,"Y","N")</f>
        <v>Y</v>
      </c>
      <c r="Q28" s="26" t="str">
        <f>IF(statsK!D210-statsK!E210 &gt; statsK!D217+statsK!E217,"Y","N")</f>
        <v>Y</v>
      </c>
      <c r="R28" s="10" t="str">
        <f>IF(AND(statsK!D213 &gt; statsK!D219, statsK!D213 &gt; statsK!D220),"Y","N")</f>
        <v>Y</v>
      </c>
      <c r="S28" s="11" t="str">
        <f>IF(AND(statsK!D213 - statsK!E213 &gt; statsK!D219 + statsK!E219, statsK!D213 - statsK!E213 &gt; statsK!D220 + statsK!E220),"Y","N")</f>
        <v>Y</v>
      </c>
      <c r="T28" s="14" t="str">
        <f>IF(statsK!D213 &gt; statsK!D219,"Y","N")</f>
        <v>Y</v>
      </c>
      <c r="U28" s="14" t="str">
        <f>IF(statsK!D213 &gt; statsK!D220,"Y","N")</f>
        <v>Y</v>
      </c>
    </row>
    <row r="29" spans="1:21" x14ac:dyDescent="0.25">
      <c r="A29" s="4" t="s">
        <v>45</v>
      </c>
      <c r="B29" s="10" t="str">
        <f>IF(AND(statsK!D218 &gt; statsK!D219, statsK!D218 &gt; statsK!D220),"Y","N")</f>
        <v>Y</v>
      </c>
      <c r="C29" s="11" t="str">
        <f>IF(AND(statsK!D218-statsK!E218 &gt; statsK!D219+statsK!E219, statsK!D218-statsK!E218 &gt; statsK!D220+statsK!E220),"Y","N")</f>
        <v>Y</v>
      </c>
      <c r="D29" s="14" t="str">
        <f>IF(statsK!D218 &gt; statsK!D219,"Y","N")</f>
        <v>Y</v>
      </c>
      <c r="E29" s="14" t="str">
        <f>IF(statsK!D218 &gt; statsK!D220,"Y","N")</f>
        <v>Y</v>
      </c>
      <c r="F29" s="10" t="str">
        <f>IF(AND(statsK!D221&gt;statsK!D222,statsK!D221&gt;statsK!D223),"Y","N")</f>
        <v>N</v>
      </c>
      <c r="G29" s="11" t="str">
        <f>IF(AND(statsK!D221-statsK!E221 &gt; statsK!D222+statsK!E222, statsK!D221-statsK!E221 &gt; statsK!D223+statsK!E223),"Y","N")</f>
        <v>N</v>
      </c>
      <c r="H29" s="10" t="str">
        <f>IF(statsK!D221 &gt; statsK!D222,"Y","N")</f>
        <v>N</v>
      </c>
      <c r="I29" s="11" t="str">
        <f>IF(statsK!D221-statsK!E221 &gt; statsK!D222+statsK!E222,"Y","N")</f>
        <v>N</v>
      </c>
      <c r="J29" s="10" t="str">
        <f>IF(statsK!D221 &gt; statsK!D223,"Y","N")</f>
        <v>N</v>
      </c>
      <c r="K29" s="11" t="str">
        <f>IF(statsK!D221-statsK!E221 &gt; statsK!D223+statsK!E223,"Y","N")</f>
        <v>N</v>
      </c>
      <c r="L29" s="10" t="str">
        <f>IF(AND(statsK!D218 &gt; statsK!D224, statsK!D218 &gt; statsK!D225),"Y","N")</f>
        <v>N</v>
      </c>
      <c r="M29" s="11" t="str">
        <f>IF(AND(statsK!D218-statsK!E218 &gt; statsK!D224+statsK!E224, statsK!D218-statsK!E218 &gt; statsK!D225+statsK!E225),"Y","N")</f>
        <v>N</v>
      </c>
      <c r="N29" s="10" t="str">
        <f>IF(statsK!D218 &gt; statsK!D224,"Y","N")</f>
        <v>N</v>
      </c>
      <c r="O29" s="11" t="str">
        <f>IF(statsK!D218-statsK!E218 &gt; statsK!D224+statsK!E224,"Y","N")</f>
        <v>N</v>
      </c>
      <c r="P29" s="10" t="str">
        <f>IF(statsK!D218 &gt; statsK!D225,"Y","N")</f>
        <v>Y</v>
      </c>
      <c r="Q29" s="26" t="str">
        <f>IF(statsK!D218-statsK!E218 &gt; statsK!D225+statsK!E225,"Y","N")</f>
        <v>Y</v>
      </c>
      <c r="R29" s="10" t="str">
        <f>IF(AND(statsK!D221 &gt; statsK!D227, statsK!D221 &gt; statsK!D228),"Y","N")</f>
        <v>Y</v>
      </c>
      <c r="S29" s="11" t="str">
        <f>IF(AND(statsK!D221 - statsK!E221 &gt; statsK!D227 + statsK!E227, statsK!D221 - statsK!E221 &gt; statsK!D228 + statsK!E228),"Y","N")</f>
        <v>Y</v>
      </c>
      <c r="T29" s="14" t="str">
        <f>IF(statsK!D221 &gt; statsK!D227,"Y","N")</f>
        <v>Y</v>
      </c>
      <c r="U29" s="14" t="str">
        <f>IF(statsK!D221 &gt; statsK!D228,"Y","N")</f>
        <v>Y</v>
      </c>
    </row>
    <row r="30" spans="1:21" x14ac:dyDescent="0.25">
      <c r="A30" s="4" t="s">
        <v>46</v>
      </c>
      <c r="B30" s="10" t="str">
        <f>IF(AND(statsK!D226 &gt; statsK!D227, statsK!D226 &gt; statsK!D228),"Y","N")</f>
        <v>Y</v>
      </c>
      <c r="C30" s="11" t="str">
        <f>IF(AND(statsK!D226-statsK!E226 &gt; statsK!D227+statsK!E227, statsK!D226-statsK!E226 &gt; statsK!D228+statsK!E228),"Y","N")</f>
        <v>Y</v>
      </c>
      <c r="D30" s="14" t="str">
        <f>IF(statsK!D226 &gt; statsK!D227,"Y","N")</f>
        <v>Y</v>
      </c>
      <c r="E30" s="14" t="str">
        <f>IF(statsK!D226 &gt; statsK!D228,"Y","N")</f>
        <v>Y</v>
      </c>
      <c r="F30" s="10" t="str">
        <f>IF(AND(statsK!D229&gt;statsK!D230,statsK!D229&gt;statsK!D231),"Y","N")</f>
        <v>Y</v>
      </c>
      <c r="G30" s="11" t="str">
        <f>IF(AND(statsK!D229-statsK!E229 &gt; statsK!D230+statsK!E230, statsK!D229-statsK!E229 &gt; statsK!D231+statsK!E231),"Y","N")</f>
        <v>Y</v>
      </c>
      <c r="H30" s="10" t="str">
        <f>IF(statsK!D229 &gt; statsK!D230,"Y","N")</f>
        <v>Y</v>
      </c>
      <c r="I30" s="11" t="str">
        <f>IF(statsK!D229-statsK!E229 &gt; statsK!D230+statsK!E230,"Y","N")</f>
        <v>Y</v>
      </c>
      <c r="J30" s="10" t="str">
        <f>IF(statsK!D229 &gt; statsK!D231,"Y","N")</f>
        <v>Y</v>
      </c>
      <c r="K30" s="11" t="str">
        <f>IF(statsK!D229-statsK!E229 &gt; statsK!D231+statsK!E231,"Y","N")</f>
        <v>Y</v>
      </c>
      <c r="L30" s="10" t="str">
        <f>IF(AND(statsK!D226 &gt; statsK!D232, statsK!D226 &gt; statsK!D233),"Y","N")</f>
        <v>N</v>
      </c>
      <c r="M30" s="11" t="str">
        <f>IF(AND(statsK!D226-statsK!E226 &gt; statsK!D232+statsK!E232, statsK!D226-statsK!E226 &gt; statsK!D233+statsK!E233),"Y","N")</f>
        <v>N</v>
      </c>
      <c r="N30" s="10" t="str">
        <f>IF(statsK!D226 &gt; statsK!D232,"Y","N")</f>
        <v>N</v>
      </c>
      <c r="O30" s="11" t="str">
        <f>IF(statsK!D226-statsK!E226 &gt; statsK!D232+statsK!E232,"Y","N")</f>
        <v>N</v>
      </c>
      <c r="P30" s="10" t="str">
        <f>IF(statsK!D226 &gt; statsK!D233,"Y","N")</f>
        <v>Y</v>
      </c>
      <c r="Q30" s="26" t="str">
        <f>IF(statsK!D226-statsK!E226 &gt; statsK!D233+statsK!E233,"Y","N")</f>
        <v>Y</v>
      </c>
      <c r="R30" s="10" t="str">
        <f>IF(AND(statsK!D229 &gt; statsK!D235, statsK!D229 &gt; statsK!D236),"Y","N")</f>
        <v>Y</v>
      </c>
      <c r="S30" s="11" t="str">
        <f>IF(AND(statsK!D229 - statsK!E229 &gt; statsK!D235 + statsK!E235, statsK!D229 - statsK!E229 &gt; statsK!D236 + statsK!E236),"Y","N")</f>
        <v>Y</v>
      </c>
      <c r="T30" s="14" t="str">
        <f>IF(statsK!D229 &gt; statsK!D235,"Y","N")</f>
        <v>Y</v>
      </c>
      <c r="U30" s="14" t="str">
        <f>IF(statsK!D229 &gt; statsK!D236,"Y","N")</f>
        <v>Y</v>
      </c>
    </row>
    <row r="31" spans="1:21" x14ac:dyDescent="0.25">
      <c r="A31" s="4" t="s">
        <v>47</v>
      </c>
      <c r="B31" s="10" t="str">
        <f>IF(AND(statsK!D234 &gt; statsK!D235, statsK!D234 &gt; statsK!D236),"Y","N")</f>
        <v>Y</v>
      </c>
      <c r="C31" s="11" t="str">
        <f>IF(AND(statsK!D234-statsK!E234 &gt; statsK!D235+statsK!E235, statsK!D234-statsK!E234 &gt; statsK!D236+statsK!E236),"Y","N")</f>
        <v>Y</v>
      </c>
      <c r="D31" s="14" t="str">
        <f>IF(statsK!D234 &gt; statsK!D235,"Y","N")</f>
        <v>Y</v>
      </c>
      <c r="E31" s="14" t="str">
        <f>IF(statsK!D234 &gt; statsK!D236,"Y","N")</f>
        <v>Y</v>
      </c>
      <c r="F31" s="10" t="str">
        <f>IF(AND(statsK!D237&gt;statsK!D238,statsK!D237&gt;statsK!D239),"Y","N")</f>
        <v>Y</v>
      </c>
      <c r="G31" s="11" t="str">
        <f>IF(AND(statsK!D237-statsK!E237 &gt; statsK!D238+statsK!E238, statsK!D237-statsK!E237 &gt; statsK!D239+statsK!E239),"Y","N")</f>
        <v>Y</v>
      </c>
      <c r="H31" s="10" t="str">
        <f>IF(statsK!D237 &gt; statsK!D238,"Y","N")</f>
        <v>Y</v>
      </c>
      <c r="I31" s="11" t="str">
        <f>IF(statsK!D237-statsK!E237 &gt; statsK!D238+statsK!E238,"Y","N")</f>
        <v>Y</v>
      </c>
      <c r="J31" s="10" t="str">
        <f>IF(statsK!D237 &gt; statsK!D239,"Y","N")</f>
        <v>Y</v>
      </c>
      <c r="K31" s="11" t="str">
        <f>IF(statsK!D237-statsK!E237 &gt; statsK!D239+statsK!E239,"Y","N")</f>
        <v>Y</v>
      </c>
      <c r="L31" s="10" t="str">
        <f>IF(AND(statsK!D234 &gt; statsK!D240, statsK!D234 &gt; statsK!D241),"Y","N")</f>
        <v>Y</v>
      </c>
      <c r="M31" s="11" t="str">
        <f>IF(AND(statsK!D234-statsK!E234 &gt; statsK!D240+statsK!E240, statsK!D234-statsK!E234 &gt; statsK!D241+statsK!E241),"Y","N")</f>
        <v>Y</v>
      </c>
      <c r="N31" s="10" t="str">
        <f>IF(statsK!D234 &gt; statsK!D240,"Y","N")</f>
        <v>Y</v>
      </c>
      <c r="O31" s="11" t="str">
        <f>IF(statsK!D234-statsK!E234 &gt; statsK!D240+statsK!E240,"Y","N")</f>
        <v>Y</v>
      </c>
      <c r="P31" s="10" t="str">
        <f>IF(statsK!D234 &gt; statsK!D241,"Y","N")</f>
        <v>Y</v>
      </c>
      <c r="Q31" s="26" t="str">
        <f>IF(statsK!D234-statsK!E234 &gt; statsK!D241+statsK!E241,"Y","N")</f>
        <v>Y</v>
      </c>
      <c r="R31" s="10" t="str">
        <f>IF(AND(statsK!D237 &gt; statsK!D243, statsK!D237 &gt; statsK!D244),"Y","N")</f>
        <v>Y</v>
      </c>
      <c r="S31" s="11" t="str">
        <f>IF(AND(statsK!D237 - statsK!E237 &gt; statsK!D243 + statsK!E243, statsK!D237 - statsK!E237 &gt; statsK!D244 + statsK!E244),"Y","N")</f>
        <v>Y</v>
      </c>
      <c r="T31" s="14" t="str">
        <f>IF(statsK!D237 &gt; statsK!D243,"Y","N")</f>
        <v>Y</v>
      </c>
      <c r="U31" s="14" t="str">
        <f>IF(statsK!D237 &gt; statsK!D244,"Y","N")</f>
        <v>Y</v>
      </c>
    </row>
    <row r="32" spans="1:21" x14ac:dyDescent="0.25">
      <c r="A32" s="4" t="s">
        <v>48</v>
      </c>
      <c r="B32" s="10" t="str">
        <f>IF(AND(statsK!D242 &gt; statsK!D243, statsK!D242 &gt; statsK!D244),"Y","N")</f>
        <v>Y</v>
      </c>
      <c r="C32" s="11" t="str">
        <f>IF(AND(statsK!D242-statsK!E242 &gt; statsK!D243+statsK!E243, statsK!D242-statsK!E242 &gt; statsK!D244+statsK!E244),"Y","N")</f>
        <v>Y</v>
      </c>
      <c r="D32" s="14" t="str">
        <f>IF(statsK!D242 &gt; statsK!D243,"Y","N")</f>
        <v>Y</v>
      </c>
      <c r="E32" s="14" t="str">
        <f>IF(statsK!D242 &gt; statsK!D244,"Y","N")</f>
        <v>Y</v>
      </c>
      <c r="F32" s="10" t="str">
        <f>IF(AND(statsK!D245&gt;statsK!D246,statsK!D245&gt;statsK!D247),"Y","N")</f>
        <v>N</v>
      </c>
      <c r="G32" s="11" t="str">
        <f>IF(AND(statsK!D245-statsK!E245 &gt; statsK!D246+statsK!E246, statsK!D245-statsK!E245 &gt; statsK!D247+statsK!E247),"Y","N")</f>
        <v>N</v>
      </c>
      <c r="H32" s="10" t="str">
        <f>IF(statsK!D245 &gt; statsK!D246,"Y","N")</f>
        <v>N</v>
      </c>
      <c r="I32" s="11" t="str">
        <f>IF(statsK!D245-statsK!E245 &gt; statsK!D246+statsK!E246,"Y","N")</f>
        <v>N</v>
      </c>
      <c r="J32" s="10" t="str">
        <f>IF(statsK!D245 &gt; statsK!D247,"Y","N")</f>
        <v>N</v>
      </c>
      <c r="K32" s="11" t="str">
        <f>IF(statsK!D245-statsK!E245 &gt; statsK!D247+statsK!E247,"Y","N")</f>
        <v>N</v>
      </c>
      <c r="L32" s="10" t="str">
        <f>IF(AND(statsK!D242 &gt; statsK!D248, statsK!D242 &gt; statsK!D249),"Y","N")</f>
        <v>N</v>
      </c>
      <c r="M32" s="11" t="str">
        <f>IF(AND(statsK!D242-statsK!E242 &gt; statsK!D248+statsK!E248, statsK!D242-statsK!E242 &gt; statsK!D249+statsK!E249),"Y","N")</f>
        <v>N</v>
      </c>
      <c r="N32" s="10" t="str">
        <f>IF(statsK!D242 &gt; statsK!D248,"Y","N")</f>
        <v>Y</v>
      </c>
      <c r="O32" s="11" t="str">
        <f>IF(statsK!D242-statsK!E242 &gt; statsK!D248+statsK!E248,"Y","N")</f>
        <v>Y</v>
      </c>
      <c r="P32" s="10" t="str">
        <f>IF(statsK!D242 &gt; statsK!D249,"Y","N")</f>
        <v>N</v>
      </c>
      <c r="Q32" s="26" t="str">
        <f>IF(statsK!D242-statsK!E242 &gt; statsK!D249+statsK!E249,"Y","N")</f>
        <v>N</v>
      </c>
      <c r="R32" s="10" t="str">
        <f>IF(AND(statsK!D245 &gt; statsK!D251, statsK!D245 &gt; statsK!D252),"Y","N")</f>
        <v>Y</v>
      </c>
      <c r="S32" s="11" t="str">
        <f>IF(AND(statsK!D245 - statsK!E245 &gt; statsK!D251 + statsK!E251, statsK!D245 - statsK!E245 &gt; statsK!D252 + statsK!E252),"Y","N")</f>
        <v>Y</v>
      </c>
      <c r="T32" s="14" t="str">
        <f>IF(statsK!D245 &gt; statsK!D251,"Y","N")</f>
        <v>Y</v>
      </c>
      <c r="U32" s="14" t="str">
        <f>IF(statsK!D245 &gt; statsK!D252,"Y","N")</f>
        <v>Y</v>
      </c>
    </row>
    <row r="33" spans="1:21" x14ac:dyDescent="0.25">
      <c r="A33" s="4" t="s">
        <v>49</v>
      </c>
      <c r="B33" s="10" t="str">
        <f>IF(AND(statsK!D250 &gt; statsK!D251, statsK!D250 &gt; statsK!D252),"Y","N")</f>
        <v>Y</v>
      </c>
      <c r="C33" s="11" t="str">
        <f>IF(AND(statsK!D250-statsK!E250 &gt; statsK!D251+statsK!E251, statsK!D250-statsK!E250 &gt; statsK!D252+statsK!E252),"Y","N")</f>
        <v>Y</v>
      </c>
      <c r="D33" s="14" t="str">
        <f>IF(statsK!D250 &gt; statsK!D251,"Y","N")</f>
        <v>Y</v>
      </c>
      <c r="E33" s="14" t="str">
        <f>IF(statsK!D250 &gt; statsK!D252,"Y","N")</f>
        <v>Y</v>
      </c>
      <c r="F33" s="10" t="str">
        <f>IF(AND(statsK!D253&gt;statsK!D254,statsK!D253&gt;statsK!D255),"Y","N")</f>
        <v>N</v>
      </c>
      <c r="G33" s="11" t="str">
        <f>IF(AND(statsK!D253-statsK!E253 &gt; statsK!D254+statsK!E254, statsK!D253-statsK!E253 &gt; statsK!D255+statsK!E255),"Y","N")</f>
        <v>N</v>
      </c>
      <c r="H33" s="10" t="str">
        <f>IF(statsK!D253 &gt; statsK!D254,"Y","N")</f>
        <v>Y</v>
      </c>
      <c r="I33" s="11" t="str">
        <f>IF(statsK!D253-statsK!E253 &gt; statsK!D254+statsK!E254,"Y","N")</f>
        <v>Y</v>
      </c>
      <c r="J33" s="10" t="str">
        <f>IF(statsK!D253 &gt; statsK!D255,"Y","N")</f>
        <v>N</v>
      </c>
      <c r="K33" s="11" t="str">
        <f>IF(statsK!D253-statsK!E253 &gt; statsK!D255+statsK!E255,"Y","N")</f>
        <v>N</v>
      </c>
      <c r="L33" s="10" t="str">
        <f>IF(AND(statsK!D250 &gt; statsK!D256, statsK!D250 &gt; statsK!D257),"Y","N")</f>
        <v>N</v>
      </c>
      <c r="M33" s="11" t="str">
        <f>IF(AND(statsK!D250-statsK!E250 &gt; statsK!D256+statsK!E256, statsK!D250-statsK!E250 &gt; statsK!D257+statsK!E257),"Y","N")</f>
        <v>N</v>
      </c>
      <c r="N33" s="10" t="str">
        <f>IF(statsK!D250 &gt; statsK!D256,"Y","N")</f>
        <v>N</v>
      </c>
      <c r="O33" s="11" t="str">
        <f>IF(statsK!D250-statsK!E250 &gt; statsK!D256+statsK!E256,"Y","N")</f>
        <v>N</v>
      </c>
      <c r="P33" s="10" t="str">
        <f>IF(statsK!D250 &gt; statsK!D257,"Y","N")</f>
        <v>Y</v>
      </c>
      <c r="Q33" s="26" t="str">
        <f>IF(statsK!D250-statsK!E250 &gt; statsK!D257+statsK!E257,"Y","N")</f>
        <v>Y</v>
      </c>
      <c r="R33" s="10" t="str">
        <f>IF(AND(statsK!D253 &gt; statsK!D259, statsK!D253 &gt; statsK!D260),"Y","N")</f>
        <v>Y</v>
      </c>
      <c r="S33" s="11" t="str">
        <f>IF(AND(statsK!D253 - statsK!E253 &gt; statsK!D259 + statsK!E259, statsK!D253 - statsK!E253 &gt; statsK!D260 + statsK!E260),"Y","N")</f>
        <v>Y</v>
      </c>
      <c r="T33" s="14" t="str">
        <f>IF(statsK!D253 &gt; statsK!D259,"Y","N")</f>
        <v>Y</v>
      </c>
      <c r="U33" s="14" t="str">
        <f>IF(statsK!D253 &gt; statsK!D260,"Y","N")</f>
        <v>Y</v>
      </c>
    </row>
    <row r="34" spans="1:21" x14ac:dyDescent="0.25">
      <c r="A34" s="4" t="s">
        <v>50</v>
      </c>
      <c r="B34" s="10" t="str">
        <f>IF(AND(statsK!D258 &gt; statsK!D259, statsK!D258 &gt; statsK!D260),"Y","N")</f>
        <v>Y</v>
      </c>
      <c r="C34" s="11" t="str">
        <f>IF(AND(statsK!D258-statsK!E258 &gt; statsK!D259+statsK!E259, statsK!D258-statsK!E258 &gt; statsK!D260+statsK!E260),"Y","N")</f>
        <v>Y</v>
      </c>
      <c r="D34" s="14" t="str">
        <f>IF(statsK!D258 &gt; statsK!D259,"Y","N")</f>
        <v>Y</v>
      </c>
      <c r="E34" s="14" t="str">
        <f>IF(statsK!D258 &gt; statsK!D260,"Y","N")</f>
        <v>Y</v>
      </c>
      <c r="F34" s="10" t="str">
        <f>IF(AND(statsK!D261&gt;statsK!D262,statsK!D261&gt;statsK!D263),"Y","N")</f>
        <v>Y</v>
      </c>
      <c r="G34" s="11" t="str">
        <f>IF(AND(statsK!D261-statsK!E261 &gt; statsK!D262+statsK!E262, statsK!D261-statsK!E261 &gt; statsK!D263+statsK!E263),"Y","N")</f>
        <v>Y</v>
      </c>
      <c r="H34" s="10" t="str">
        <f>IF(statsK!D261 &gt; statsK!D262,"Y","N")</f>
        <v>Y</v>
      </c>
      <c r="I34" s="11" t="str">
        <f>IF(statsK!D261-statsK!E261 &gt; statsK!D262+statsK!E262,"Y","N")</f>
        <v>Y</v>
      </c>
      <c r="J34" s="10" t="str">
        <f>IF(statsK!D261 &gt; statsK!D263,"Y","N")</f>
        <v>Y</v>
      </c>
      <c r="K34" s="11" t="str">
        <f>IF(statsK!D261-statsK!E261 &gt; statsK!D263+statsK!E263,"Y","N")</f>
        <v>Y</v>
      </c>
      <c r="L34" s="10" t="str">
        <f>IF(AND(statsK!D258 &gt; statsK!D264, statsK!D258 &gt; statsK!D265),"Y","N")</f>
        <v>Y</v>
      </c>
      <c r="M34" s="11" t="str">
        <f>IF(AND(statsK!D258-statsK!E258 &gt; statsK!D264+statsK!E264, statsK!D258-statsK!E258 &gt; statsK!D265+statsK!E265),"Y","N")</f>
        <v>Y</v>
      </c>
      <c r="N34" s="10" t="str">
        <f>IF(statsK!D258 &gt; statsK!D264,"Y","N")</f>
        <v>Y</v>
      </c>
      <c r="O34" s="11" t="str">
        <f>IF(statsK!D258-statsK!E258 &gt; statsK!D264+statsK!E264,"Y","N")</f>
        <v>Y</v>
      </c>
      <c r="P34" s="10" t="str">
        <f>IF(statsK!D258 &gt; statsK!D265,"Y","N")</f>
        <v>Y</v>
      </c>
      <c r="Q34" s="26" t="str">
        <f>IF(statsK!D258-statsK!E258 &gt; statsK!D265+statsK!E265,"Y","N")</f>
        <v>Y</v>
      </c>
      <c r="R34" s="10" t="str">
        <f>IF(AND(statsK!D261 &gt; statsK!D267, statsK!D261 &gt; statsK!D268),"Y","N")</f>
        <v>Y</v>
      </c>
      <c r="S34" s="11" t="str">
        <f>IF(AND(statsK!D261 - statsK!E261 &gt; statsK!D267 + statsK!E267, statsK!D261 - statsK!E261 &gt; statsK!D268 + statsK!E268),"Y","N")</f>
        <v>Y</v>
      </c>
      <c r="T34" s="14" t="str">
        <f>IF(statsK!D261 &gt; statsK!D267,"Y","N")</f>
        <v>Y</v>
      </c>
      <c r="U34" s="14" t="str">
        <f>IF(statsK!D261 &gt; statsK!D268,"Y","N")</f>
        <v>Y</v>
      </c>
    </row>
    <row r="35" spans="1:21" x14ac:dyDescent="0.25">
      <c r="A35" s="4" t="s">
        <v>51</v>
      </c>
      <c r="B35" s="10" t="str">
        <f>IF(AND(statsK!D266 &gt; statsK!D267, statsK!D266 &gt; statsK!D268),"Y","N")</f>
        <v>Y</v>
      </c>
      <c r="C35" s="11" t="str">
        <f>IF(AND(statsK!D266-statsK!E266 &gt; statsK!D267+statsK!E267, statsK!D266-statsK!E266 &gt; statsK!D268+statsK!E268),"Y","N")</f>
        <v>Y</v>
      </c>
      <c r="D35" s="14" t="str">
        <f>IF(statsK!D266 &gt; statsK!D267,"Y","N")</f>
        <v>Y</v>
      </c>
      <c r="E35" s="14" t="str">
        <f>IF(statsK!D266 &gt; statsK!D268,"Y","N")</f>
        <v>Y</v>
      </c>
      <c r="F35" s="10" t="str">
        <f>IF(AND(statsK!D269&gt;statsK!D270,statsK!D269&gt;statsK!D271),"Y","N")</f>
        <v>Y</v>
      </c>
      <c r="G35" s="11" t="str">
        <f>IF(AND(statsK!D269-statsK!E269 &gt; statsK!D270+statsK!E270, statsK!D269-statsK!E269 &gt; statsK!D271+statsK!E271),"Y","N")</f>
        <v>Y</v>
      </c>
      <c r="H35" s="10" t="str">
        <f>IF(statsK!D269 &gt; statsK!D270,"Y","N")</f>
        <v>Y</v>
      </c>
      <c r="I35" s="11" t="str">
        <f>IF(statsK!D269-statsK!E269 &gt; statsK!D270+statsK!E270,"Y","N")</f>
        <v>Y</v>
      </c>
      <c r="J35" s="10" t="str">
        <f>IF(statsK!D269 &gt; statsK!D271,"Y","N")</f>
        <v>Y</v>
      </c>
      <c r="K35" s="11" t="str">
        <f>IF(statsK!D269-statsK!E269 &gt; statsK!D271+statsK!E271,"Y","N")</f>
        <v>Y</v>
      </c>
      <c r="L35" s="10" t="str">
        <f>IF(AND(statsK!D266 &gt; statsK!D272, statsK!D266 &gt; statsK!D273),"Y","N")</f>
        <v>N</v>
      </c>
      <c r="M35" s="11" t="str">
        <f>IF(AND(statsK!D266-statsK!E266 &gt; statsK!D272+statsK!E272, statsK!D266-statsK!E266 &gt; statsK!D273+statsK!E273),"Y","N")</f>
        <v>N</v>
      </c>
      <c r="N35" s="10" t="str">
        <f>IF(statsK!D266 &gt; statsK!D272,"Y","N")</f>
        <v>N</v>
      </c>
      <c r="O35" s="11" t="str">
        <f>IF(statsK!D266-statsK!E266 &gt; statsK!D272+statsK!E272,"Y","N")</f>
        <v>N</v>
      </c>
      <c r="P35" s="10" t="str">
        <f>IF(statsK!D266 &gt; statsK!D273,"Y","N")</f>
        <v>Y</v>
      </c>
      <c r="Q35" s="26" t="str">
        <f>IF(statsK!D266-statsK!E266 &gt; statsK!D273+statsK!E273,"Y","N")</f>
        <v>Y</v>
      </c>
      <c r="R35" s="10" t="str">
        <f>IF(AND(statsK!D269 &gt; statsK!D275, statsK!D269 &gt; statsK!D276),"Y","N")</f>
        <v>Y</v>
      </c>
      <c r="S35" s="11" t="str">
        <f>IF(AND(statsK!D269 - statsK!E269 &gt; statsK!D275 + statsK!E275, statsK!D269 - statsK!E269 &gt; statsK!D276 + statsK!E276),"Y","N")</f>
        <v>Y</v>
      </c>
      <c r="T35" s="14" t="str">
        <f>IF(statsK!D269 &gt; statsK!D275,"Y","N")</f>
        <v>Y</v>
      </c>
      <c r="U35" s="14" t="str">
        <f>IF(statsK!D269 &gt; statsK!D276,"Y","N")</f>
        <v>Y</v>
      </c>
    </row>
    <row r="36" spans="1:21" x14ac:dyDescent="0.25">
      <c r="A36" s="4" t="s">
        <v>52</v>
      </c>
      <c r="B36" s="10" t="str">
        <f>IF(AND(statsK!D274 &gt; statsK!D275, statsK!D274 &gt; statsK!D276),"Y","N")</f>
        <v>Y</v>
      </c>
      <c r="C36" s="11" t="str">
        <f>IF(AND(statsK!D274-statsK!E274 &gt; statsK!D275+statsK!E275, statsK!D274-statsK!E274 &gt; statsK!D276+statsK!E276),"Y","N")</f>
        <v>Y</v>
      </c>
      <c r="D36" s="14" t="str">
        <f>IF(statsK!D274 &gt; statsK!D275,"Y","N")</f>
        <v>Y</v>
      </c>
      <c r="E36" s="14" t="str">
        <f>IF(statsK!D274 &gt; statsK!D276,"Y","N")</f>
        <v>Y</v>
      </c>
      <c r="F36" s="10" t="str">
        <f>IF(AND(statsK!D277&gt;statsK!D278,statsK!D277&gt;statsK!D279),"Y","N")</f>
        <v>Y</v>
      </c>
      <c r="G36" s="11" t="str">
        <f>IF(AND(statsK!D277-statsK!E277 &gt; statsK!D278+statsK!E278, statsK!D277-statsK!E277 &gt; statsK!D279+statsK!E279),"Y","N")</f>
        <v>Y</v>
      </c>
      <c r="H36" s="10" t="str">
        <f>IF(statsK!D277 &gt; statsK!D278,"Y","N")</f>
        <v>Y</v>
      </c>
      <c r="I36" s="11" t="str">
        <f>IF(statsK!D277-statsK!E277 &gt; statsK!D278+statsK!E278,"Y","N")</f>
        <v>Y</v>
      </c>
      <c r="J36" s="10" t="str">
        <f>IF(statsK!D277 &gt; statsK!D279,"Y","N")</f>
        <v>Y</v>
      </c>
      <c r="K36" s="11" t="str">
        <f>IF(statsK!D277-statsK!E277 &gt; statsK!D279+statsK!E279,"Y","N")</f>
        <v>Y</v>
      </c>
      <c r="L36" s="10" t="str">
        <f>IF(AND(statsK!D274 &gt; statsK!D280, statsK!D274 &gt; statsK!D281),"Y","N")</f>
        <v>Y</v>
      </c>
      <c r="M36" s="11" t="str">
        <f>IF(AND(statsK!D274-statsK!E274 &gt; statsK!D280+statsK!E280, statsK!D274-statsK!E274 &gt; statsK!D281+statsK!E281),"Y","N")</f>
        <v>Y</v>
      </c>
      <c r="N36" s="10" t="str">
        <f>IF(statsK!D274 &gt; statsK!D280,"Y","N")</f>
        <v>Y</v>
      </c>
      <c r="O36" s="11" t="str">
        <f>IF(statsK!D274-statsK!E274 &gt; statsK!D280+statsK!E280,"Y","N")</f>
        <v>Y</v>
      </c>
      <c r="P36" s="10" t="str">
        <f>IF(statsK!D274 &gt; statsK!D281,"Y","N")</f>
        <v>Y</v>
      </c>
      <c r="Q36" s="26" t="str">
        <f>IF(statsK!D274-statsK!E274 &gt; statsK!D281+statsK!E281,"Y","N")</f>
        <v>Y</v>
      </c>
      <c r="R36" s="10" t="str">
        <f>IF(AND(statsK!D277 &gt; statsK!D283, statsK!D277 &gt; statsK!D284),"Y","N")</f>
        <v>Y</v>
      </c>
      <c r="S36" s="11" t="str">
        <f>IF(AND(statsK!D277 - statsK!E277 &gt; statsK!D283 + statsK!E283, statsK!D277 - statsK!E277 &gt; statsK!D284 + statsK!E284),"Y","N")</f>
        <v>Y</v>
      </c>
      <c r="T36" s="14" t="str">
        <f>IF(statsK!D277 &gt; statsK!D283,"Y","N")</f>
        <v>Y</v>
      </c>
      <c r="U36" s="14" t="str">
        <f>IF(statsK!D277 &gt; statsK!D284,"Y","N")</f>
        <v>Y</v>
      </c>
    </row>
    <row r="37" spans="1:21" x14ac:dyDescent="0.25">
      <c r="A37" s="4" t="s">
        <v>53</v>
      </c>
      <c r="B37" s="10" t="str">
        <f>IF(AND(statsK!D282 &gt; statsK!D283, statsK!D282 &gt; statsK!D284),"Y","N")</f>
        <v>Y</v>
      </c>
      <c r="C37" s="11" t="str">
        <f>IF(AND(statsK!D282-statsK!E282 &gt; statsK!D283+statsK!E283, statsK!D282-statsK!E282 &gt; statsK!D284+statsK!E284),"Y","N")</f>
        <v>Y</v>
      </c>
      <c r="D37" s="14" t="str">
        <f>IF(statsK!D282 &gt; statsK!D283,"Y","N")</f>
        <v>Y</v>
      </c>
      <c r="E37" s="14" t="str">
        <f>IF(statsK!D282 &gt; statsK!D284,"Y","N")</f>
        <v>Y</v>
      </c>
      <c r="F37" s="10" t="str">
        <f>IF(AND(statsK!D285&gt;statsK!D286,statsK!D285&gt;statsK!D287),"Y","N")</f>
        <v>Y</v>
      </c>
      <c r="G37" s="11" t="str">
        <f>IF(AND(statsK!D285-statsK!E285 &gt; statsK!D286+statsK!E286, statsK!D285-statsK!E285 &gt; statsK!D287+statsK!E287),"Y","N")</f>
        <v>Y</v>
      </c>
      <c r="H37" s="10" t="str">
        <f>IF(statsK!D285 &gt; statsK!D286,"Y","N")</f>
        <v>Y</v>
      </c>
      <c r="I37" s="11" t="str">
        <f>IF(statsK!D285-statsK!E285 &gt; statsK!D286+statsK!E286,"Y","N")</f>
        <v>Y</v>
      </c>
      <c r="J37" s="10" t="str">
        <f>IF(statsK!D285 &gt; statsK!D287,"Y","N")</f>
        <v>Y</v>
      </c>
      <c r="K37" s="11" t="str">
        <f>IF(statsK!D285-statsK!E285 &gt; statsK!D287+statsK!E287,"Y","N")</f>
        <v>Y</v>
      </c>
      <c r="L37" s="10" t="str">
        <f>IF(AND(statsK!D282 &gt; statsK!D288, statsK!D282 &gt; statsK!D289),"Y","N")</f>
        <v>Y</v>
      </c>
      <c r="M37" s="11" t="str">
        <f>IF(AND(statsK!D282-statsK!E282 &gt; statsK!D288+statsK!E288, statsK!D282-statsK!E282 &gt; statsK!D289+statsK!E289),"Y","N")</f>
        <v>Y</v>
      </c>
      <c r="N37" s="10" t="str">
        <f>IF(statsK!D282 &gt; statsK!D288,"Y","N")</f>
        <v>Y</v>
      </c>
      <c r="O37" s="11" t="str">
        <f>IF(statsK!D282-statsK!E282 &gt; statsK!D288+statsK!E288,"Y","N")</f>
        <v>Y</v>
      </c>
      <c r="P37" s="10" t="str">
        <f>IF(statsK!D282 &gt; statsK!D289,"Y","N")</f>
        <v>Y</v>
      </c>
      <c r="Q37" s="26" t="str">
        <f>IF(statsK!D282-statsK!E282 &gt; statsK!D289+statsK!E289,"Y","N")</f>
        <v>Y</v>
      </c>
      <c r="R37" s="10" t="str">
        <f>IF(AND(statsK!D285 &gt; statsK!D291, statsK!D285 &gt; statsK!D292),"Y","N")</f>
        <v>Y</v>
      </c>
      <c r="S37" s="11" t="str">
        <f>IF(AND(statsK!D285 - statsK!E285 &gt; statsK!D291 + statsK!E291, statsK!D285 - statsK!E285 &gt; statsK!D292 + statsK!E292),"Y","N")</f>
        <v>Y</v>
      </c>
      <c r="T37" s="14" t="str">
        <f>IF(statsK!D285 &gt; statsK!D291,"Y","N")</f>
        <v>Y</v>
      </c>
      <c r="U37" s="14" t="str">
        <f>IF(statsK!D285 &gt; statsK!D292,"Y","N")</f>
        <v>Y</v>
      </c>
    </row>
    <row r="38" spans="1:21" s="22" customFormat="1" x14ac:dyDescent="0.25">
      <c r="A38" s="18"/>
      <c r="B38" s="19">
        <f>COUNTIF(B2:B37,"Y")/COUNTA(B2:B37)</f>
        <v>1</v>
      </c>
      <c r="C38" s="21">
        <f>COUNTIF(C2:C37,"Y")/COUNTA(C2:C37)</f>
        <v>1</v>
      </c>
      <c r="D38" s="20">
        <f>COUNTIF(D2:D37,"Y")/COUNTA(D2:D37)</f>
        <v>1</v>
      </c>
      <c r="E38" s="20">
        <f>COUNTIF(E2:E37,"Y")/COUNTA(E2:E37)</f>
        <v>1</v>
      </c>
      <c r="F38" s="19">
        <f>COUNTIF(F2:F37,"Y")/COUNTA(F2:F37)</f>
        <v>0.41666666666666669</v>
      </c>
      <c r="G38" s="21">
        <f>COUNTIF(G2:G37,"Y")/COUNTA(G2:G37)</f>
        <v>0.41666666666666669</v>
      </c>
      <c r="H38" s="19">
        <f>COUNTIF(H2:H37,"Y")/COUNTA(H2:H37)</f>
        <v>0.58333333333333337</v>
      </c>
      <c r="I38" s="21">
        <f>COUNTIF(I2:I37,"Y")/COUNTA(I2:I37)</f>
        <v>0.58333333333333337</v>
      </c>
      <c r="J38" s="19">
        <f>COUNTIF(J2:J37,"Y")/COUNTA(J2:J37)</f>
        <v>0.52777777777777779</v>
      </c>
      <c r="K38" s="21">
        <f>COUNTIF(K2:K37,"Y")/COUNTA(K2:K37)</f>
        <v>0.52777777777777779</v>
      </c>
      <c r="L38" s="19">
        <f>COUNTIF(L2:L37,"Y")/COUNTA(L2:L37)</f>
        <v>0.19444444444444445</v>
      </c>
      <c r="M38" s="21">
        <f>COUNTIF(M2:M37,"Y")/COUNTA(M2:M37)</f>
        <v>0.19444444444444445</v>
      </c>
      <c r="N38" s="19">
        <f>COUNTIF(N2:N37,"Y")/COUNTA(N2:N37)</f>
        <v>0.25</v>
      </c>
      <c r="O38" s="21">
        <f>COUNTIF(O2:O37,"Y")/COUNTA(O2:O37)</f>
        <v>0.25</v>
      </c>
      <c r="P38" s="19">
        <f>COUNTIF(P2:P37,"Y")/COUNTA(P2:P37)</f>
        <v>0.3888888888888889</v>
      </c>
      <c r="Q38" s="21">
        <f>COUNTIF(Q2:Q37,"Y")/COUNTA(Q2:Q37)</f>
        <v>0.3888888888888889</v>
      </c>
      <c r="R38" s="19">
        <f>COUNTIF(R2:R37,"Y")/COUNTA(R2:R37)</f>
        <v>1</v>
      </c>
      <c r="S38" s="21">
        <f>COUNTIF(S2:S37,"Y")/COUNTA(S2:S37)</f>
        <v>1</v>
      </c>
      <c r="T38" s="20">
        <f>COUNTIF(T2:T37,"Y")/COUNTA(T2:T37)</f>
        <v>1</v>
      </c>
      <c r="U38" s="20">
        <f>COUNTIF(U2:U37,"Y")/COUNTA(U2:U37)</f>
        <v>1</v>
      </c>
    </row>
    <row r="39" spans="1:21" ht="15.75" thickBot="1" x14ac:dyDescent="0.3">
      <c r="A39" s="4"/>
      <c r="B39" s="12" t="str">
        <f>COUNTIF(B2:B37,"Y") &amp; "/" &amp; COUNTA(B2:B37)</f>
        <v>36/36</v>
      </c>
      <c r="C39" s="16" t="str">
        <f>COUNTIF(C2:C37,"Y") &amp; "/" &amp; COUNTA(C2:C37)</f>
        <v>36/36</v>
      </c>
      <c r="D39" s="15" t="str">
        <f t="shared" ref="D39:U39" si="0">COUNTIF(D2:D37,"Y") &amp; "/" &amp; COUNTA(D2:D37)</f>
        <v>36/36</v>
      </c>
      <c r="E39" s="15" t="str">
        <f t="shared" si="0"/>
        <v>36/36</v>
      </c>
      <c r="F39" s="12" t="str">
        <f t="shared" si="0"/>
        <v>15/36</v>
      </c>
      <c r="G39" s="16" t="str">
        <f t="shared" si="0"/>
        <v>15/36</v>
      </c>
      <c r="H39" s="12" t="str">
        <f t="shared" si="0"/>
        <v>21/36</v>
      </c>
      <c r="I39" s="16" t="str">
        <f t="shared" si="0"/>
        <v>21/36</v>
      </c>
      <c r="J39" s="12" t="str">
        <f t="shared" si="0"/>
        <v>19/36</v>
      </c>
      <c r="K39" s="16" t="str">
        <f t="shared" si="0"/>
        <v>19/36</v>
      </c>
      <c r="L39" s="12" t="str">
        <f t="shared" si="0"/>
        <v>7/36</v>
      </c>
      <c r="M39" s="16" t="str">
        <f t="shared" si="0"/>
        <v>7/36</v>
      </c>
      <c r="N39" s="12" t="str">
        <f t="shared" si="0"/>
        <v>9/36</v>
      </c>
      <c r="O39" s="16" t="str">
        <f t="shared" si="0"/>
        <v>9/36</v>
      </c>
      <c r="P39" s="12" t="str">
        <f>COUNTIF(P2:P37,"Y") &amp; "/" &amp; COUNTA(P2:P37)</f>
        <v>14/36</v>
      </c>
      <c r="Q39" s="16" t="str">
        <f>COUNTIF(Q2:Q37,"Y") &amp; "/" &amp; COUNTA(Q2:Q37)</f>
        <v>14/36</v>
      </c>
      <c r="R39" s="12" t="str">
        <f t="shared" si="0"/>
        <v>36/36</v>
      </c>
      <c r="S39" s="16" t="str">
        <f t="shared" si="0"/>
        <v>36/36</v>
      </c>
      <c r="T39" s="15" t="str">
        <f t="shared" si="0"/>
        <v>36/36</v>
      </c>
      <c r="U39" s="15" t="str">
        <f t="shared" si="0"/>
        <v>36/36</v>
      </c>
    </row>
    <row r="40" spans="1:21" s="22" customFormat="1" x14ac:dyDescent="0.25">
      <c r="A40" s="23"/>
      <c r="B40" s="27">
        <f>1-B38-D40-E40</f>
        <v>0</v>
      </c>
      <c r="C40" s="27">
        <f>B38</f>
        <v>1</v>
      </c>
      <c r="D40" s="27">
        <f>D38-B38</f>
        <v>0</v>
      </c>
      <c r="E40" s="27">
        <f>E38-B38</f>
        <v>0</v>
      </c>
      <c r="F40" s="27">
        <f>1-F38-H40-J40</f>
        <v>0.30555555555555547</v>
      </c>
      <c r="G40" s="27">
        <f>F38</f>
        <v>0.41666666666666669</v>
      </c>
      <c r="H40" s="27">
        <f>H38-F38</f>
        <v>0.16666666666666669</v>
      </c>
      <c r="I40" s="27"/>
      <c r="J40" s="27">
        <f>J38-F38</f>
        <v>0.1111111111111111</v>
      </c>
      <c r="K40" s="27"/>
      <c r="L40" s="27">
        <f>1-L38-N40-P40</f>
        <v>0.55555555555555558</v>
      </c>
      <c r="M40" s="27">
        <f>L38</f>
        <v>0.19444444444444445</v>
      </c>
      <c r="N40" s="27">
        <f>N38-L38</f>
        <v>5.5555555555555552E-2</v>
      </c>
      <c r="O40" s="27"/>
      <c r="P40" s="27">
        <f>P38-L38</f>
        <v>0.19444444444444445</v>
      </c>
      <c r="Q40" s="28"/>
      <c r="R40" s="27">
        <f>1-R38-T40-U40</f>
        <v>0</v>
      </c>
      <c r="S40" s="27">
        <f>R38</f>
        <v>1</v>
      </c>
      <c r="T40" s="27">
        <f>T38-R38</f>
        <v>0</v>
      </c>
      <c r="U40" s="27">
        <f>U38-R38</f>
        <v>0</v>
      </c>
    </row>
    <row r="41" spans="1:21" s="7" customFormat="1" ht="60" x14ac:dyDescent="0.25">
      <c r="A41" s="1"/>
      <c r="B41" s="1" t="s">
        <v>669</v>
      </c>
      <c r="C41" s="1" t="s">
        <v>668</v>
      </c>
      <c r="D41" s="1" t="s">
        <v>672</v>
      </c>
      <c r="E41" s="1" t="s">
        <v>673</v>
      </c>
      <c r="F41" s="1" t="s">
        <v>670</v>
      </c>
      <c r="G41" s="1" t="s">
        <v>671</v>
      </c>
      <c r="H41" s="1" t="s">
        <v>674</v>
      </c>
      <c r="I41" s="1"/>
      <c r="J41" s="1" t="s">
        <v>675</v>
      </c>
      <c r="K41" s="1"/>
      <c r="L41" s="1" t="s">
        <v>669</v>
      </c>
      <c r="M41" s="1" t="s">
        <v>668</v>
      </c>
      <c r="N41" s="1" t="s">
        <v>667</v>
      </c>
      <c r="O41" s="1"/>
      <c r="P41" s="24" t="s">
        <v>673</v>
      </c>
      <c r="Q41" s="1"/>
      <c r="R41" s="29" t="s">
        <v>670</v>
      </c>
      <c r="S41" s="29" t="s">
        <v>671</v>
      </c>
      <c r="T41" s="29" t="s">
        <v>674</v>
      </c>
      <c r="U41" s="30" t="s">
        <v>675</v>
      </c>
    </row>
    <row r="42" spans="1:21" x14ac:dyDescent="0.25">
      <c r="A42" s="2"/>
      <c r="B42" s="25" t="s">
        <v>676</v>
      </c>
      <c r="C42" s="25"/>
      <c r="D42" s="25"/>
      <c r="E42" s="25"/>
      <c r="F42" s="25" t="s">
        <v>677</v>
      </c>
      <c r="G42" s="25"/>
      <c r="H42" s="25"/>
      <c r="I42" s="25"/>
      <c r="J42" s="25"/>
      <c r="K42" s="25"/>
      <c r="L42" s="25" t="s">
        <v>678</v>
      </c>
      <c r="M42" s="25"/>
      <c r="N42" s="25"/>
      <c r="O42" s="25"/>
      <c r="P42" s="25"/>
      <c r="Q42" s="2"/>
      <c r="R42" s="25" t="s">
        <v>678</v>
      </c>
      <c r="S42" s="25"/>
      <c r="T42" s="25"/>
      <c r="U42" s="25"/>
    </row>
  </sheetData>
  <mergeCells count="4">
    <mergeCell ref="B42:E42"/>
    <mergeCell ref="F42:K42"/>
    <mergeCell ref="L42:P42"/>
    <mergeCell ref="R42:U42"/>
  </mergeCells>
  <conditionalFormatting sqref="C40 B2:U37">
    <cfRule type="containsText" dxfId="3" priority="1" operator="containsText" text="N">
      <formula>NOT(ISERROR(SEARCH("N",B2)))</formula>
    </cfRule>
    <cfRule type="containsText" dxfId="2" priority="2" operator="containsText" text="Y">
      <formula>NOT(ISERROR(SEARCH("Y",B2)))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B59-C2F9-465F-A21D-0786FD30743B}">
  <dimension ref="A1:U42"/>
  <sheetViews>
    <sheetView tabSelected="1" workbookViewId="0">
      <selection activeCell="F48" sqref="F48"/>
    </sheetView>
  </sheetViews>
  <sheetFormatPr defaultRowHeight="15" x14ac:dyDescent="0.25"/>
  <cols>
    <col min="1" max="1" width="12.5703125" style="6" customWidth="1"/>
    <col min="2" max="3" width="11.85546875" style="6" customWidth="1"/>
    <col min="4" max="4" width="13.42578125" style="6" customWidth="1"/>
    <col min="5" max="5" width="15.140625" style="6" customWidth="1"/>
    <col min="6" max="7" width="14" style="6" customWidth="1"/>
    <col min="8" max="9" width="14.5703125" style="6" customWidth="1"/>
    <col min="10" max="11" width="15.42578125" style="6" customWidth="1"/>
    <col min="12" max="13" width="16.85546875" style="6" customWidth="1"/>
    <col min="14" max="15" width="13.85546875" style="6" customWidth="1"/>
    <col min="16" max="16" width="14.85546875" style="6" customWidth="1"/>
    <col min="17" max="17" width="14.140625" style="6" customWidth="1"/>
    <col min="18" max="18" width="18.140625" style="6" customWidth="1"/>
    <col min="19" max="19" width="15" style="6" customWidth="1"/>
    <col min="20" max="20" width="14.5703125" style="6" customWidth="1"/>
    <col min="21" max="21" width="15.7109375" style="6" customWidth="1"/>
    <col min="22" max="22" width="58" style="6" customWidth="1"/>
    <col min="23" max="16384" width="9.140625" style="6"/>
  </cols>
  <sheetData>
    <row r="1" spans="1:21" s="7" customFormat="1" ht="30" x14ac:dyDescent="0.25">
      <c r="A1" s="3" t="s">
        <v>5</v>
      </c>
      <c r="B1" s="8" t="s">
        <v>6</v>
      </c>
      <c r="C1" s="9" t="s">
        <v>666</v>
      </c>
      <c r="D1" s="13" t="s">
        <v>7</v>
      </c>
      <c r="E1" s="13" t="s">
        <v>8</v>
      </c>
      <c r="F1" s="8" t="s">
        <v>9</v>
      </c>
      <c r="G1" s="9" t="s">
        <v>666</v>
      </c>
      <c r="H1" s="8" t="s">
        <v>10</v>
      </c>
      <c r="I1" s="9" t="s">
        <v>666</v>
      </c>
      <c r="J1" s="8" t="s">
        <v>11</v>
      </c>
      <c r="K1" s="9" t="s">
        <v>666</v>
      </c>
      <c r="L1" s="8" t="s">
        <v>12</v>
      </c>
      <c r="M1" s="9" t="s">
        <v>666</v>
      </c>
      <c r="N1" s="8" t="s">
        <v>13</v>
      </c>
      <c r="O1" s="9" t="s">
        <v>666</v>
      </c>
      <c r="P1" s="8" t="s">
        <v>14</v>
      </c>
      <c r="Q1" s="9" t="s">
        <v>666</v>
      </c>
      <c r="R1" s="8" t="s">
        <v>15</v>
      </c>
      <c r="S1" s="9" t="s">
        <v>666</v>
      </c>
      <c r="T1" s="13" t="s">
        <v>16</v>
      </c>
      <c r="U1" s="13" t="s">
        <v>17</v>
      </c>
    </row>
    <row r="2" spans="1:21" x14ac:dyDescent="0.25">
      <c r="A2" s="4" t="s">
        <v>54</v>
      </c>
      <c r="B2" s="10" t="str">
        <f>IF(AND(statsN!D2 &gt; statsN!D3, statsN!D2 &gt; statsN!D4),"Y","N")</f>
        <v>Y</v>
      </c>
      <c r="C2" s="11" t="str">
        <f>IF(AND(statsN!D2-statsN!E2 &gt; statsN!D3+statsN!E3, statsN!D2-statsN!E2 &gt; statsN!D4+statsN!E4),"Y","N")</f>
        <v>Y</v>
      </c>
      <c r="D2" s="14" t="str">
        <f>IF(statsN!D2 &gt; statsN!D3,"Y","N")</f>
        <v>Y</v>
      </c>
      <c r="E2" s="14" t="str">
        <f>IF(statsN!D2 &gt; statsN!D4,"Y","N")</f>
        <v>Y</v>
      </c>
      <c r="F2" s="10" t="str">
        <f>IF(AND(statsN!D5&gt;statsN!D6,statsN!D5&gt;statsN!D7),"Y","N")</f>
        <v>Y</v>
      </c>
      <c r="G2" s="11" t="str">
        <f>IF(AND(statsN!D5-statsN!E5 &gt; statsN!D6+statsN!E6, statsN!D5-statsN!E5 &gt; statsN!D7+statsN!E7),"Y","N")</f>
        <v>Y</v>
      </c>
      <c r="H2" s="10" t="str">
        <f>IF(statsN!D5 &gt; statsN!D6,"Y","N")</f>
        <v>Y</v>
      </c>
      <c r="I2" s="11" t="str">
        <f>IF(statsN!D5-statsN!E5 &gt; statsN!D6+statsN!E6,"Y","N")</f>
        <v>Y</v>
      </c>
      <c r="J2" s="10" t="str">
        <f>IF(statsN!D5 &gt; statsN!D7,"Y","N")</f>
        <v>Y</v>
      </c>
      <c r="K2" s="11" t="str">
        <f>IF(statsN!D5-statsN!E5 &gt; statsN!D7+statsN!E7,"Y","N")</f>
        <v>Y</v>
      </c>
      <c r="L2" s="10" t="str">
        <f>IF(AND(statsN!D2 &gt; statsN!D8, statsN!D2 &gt; statsN!D9),"Y","N")</f>
        <v>N</v>
      </c>
      <c r="M2" s="11" t="str">
        <f>IF(AND(statsN!D2-statsN!E2 &gt; statsN!D8+statsN!E8, statsN!D2-statsN!E2 &gt; statsN!D9+statsN!E9),"Y","N")</f>
        <v>N</v>
      </c>
      <c r="N2" s="10" t="str">
        <f>IF(statsN!D2 &gt; statsN!D8,"Y","N")</f>
        <v>N</v>
      </c>
      <c r="O2" s="11" t="str">
        <f>IF(statsN!D2-statsN!E2 &gt; statsN!D8+statsN!E8,"Y","N")</f>
        <v>N</v>
      </c>
      <c r="P2" s="17" t="str">
        <f>IF(statsN!D2 &gt; statsN!D9,"Y","N")</f>
        <v>N</v>
      </c>
      <c r="Q2" s="26" t="str">
        <f>IF(statsN!D2-statsN!E2 &gt; statsN!D9+statsN!E9,"Y","N")</f>
        <v>N</v>
      </c>
      <c r="R2" s="10" t="str">
        <f>IF(AND(statsN!D5 &gt; statsN!D11, statsN!D5 &gt; statsN!D12),"Y","N")</f>
        <v>Y</v>
      </c>
      <c r="S2" s="11" t="str">
        <f>IF(AND(statsN!D5 - statsN!E5 &gt; statsN!D11 + statsN!E11, statsN!D5 - statsN!E5 &gt; statsN!D12 + statsN!E12),"Y","N")</f>
        <v>Y</v>
      </c>
      <c r="T2" s="14" t="str">
        <f>IF(statsN!D5 &gt; statsN!D11,"Y","N")</f>
        <v>Y</v>
      </c>
      <c r="U2" s="14" t="str">
        <f>IF(statsN!D5 &gt; statsN!D12,"Y","N")</f>
        <v>Y</v>
      </c>
    </row>
    <row r="3" spans="1:21" x14ac:dyDescent="0.25">
      <c r="A3" s="4" t="s">
        <v>55</v>
      </c>
      <c r="B3" s="10" t="str">
        <f>IF(AND(statsN!D10 &gt; statsN!D11, statsN!D10 &gt; statsN!D12),"Y","N")</f>
        <v>Y</v>
      </c>
      <c r="C3" s="11" t="str">
        <f>IF(AND(statsN!D10-statsN!E10 &gt; statsN!D11+statsN!E11, statsN!D10-statsN!E10 &gt; statsN!D12+statsN!E12),"Y","N")</f>
        <v>Y</v>
      </c>
      <c r="D3" s="14" t="str">
        <f>IF(statsN!D10 &gt; statsN!D11,"Y","N")</f>
        <v>Y</v>
      </c>
      <c r="E3" s="14" t="str">
        <f>IF(statsN!D10 &gt; statsN!D12,"Y","N")</f>
        <v>Y</v>
      </c>
      <c r="F3" s="10" t="str">
        <f>IF(AND(statsN!D13&gt;statsN!D14,statsN!D13&gt;statsN!D15),"Y","N")</f>
        <v>N</v>
      </c>
      <c r="G3" s="11" t="str">
        <f>IF(AND(statsN!D13-statsN!E13 &gt; statsN!D14+statsN!E14, statsN!D13-statsN!E13 &gt; statsN!D15+statsN!E15),"Y","N")</f>
        <v>N</v>
      </c>
      <c r="H3" s="10" t="str">
        <f>IF(statsN!D13 &gt; statsN!D14,"Y","N")</f>
        <v>Y</v>
      </c>
      <c r="I3" s="11" t="str">
        <f>IF(statsN!D13-statsN!E13 &gt; statsN!D14+statsN!E14,"Y","N")</f>
        <v>Y</v>
      </c>
      <c r="J3" s="10" t="str">
        <f>IF(statsN!D13 &gt; statsN!D15,"Y","N")</f>
        <v>N</v>
      </c>
      <c r="K3" s="11" t="str">
        <f>IF(statsN!D13-statsN!E13 &gt; statsN!D15+statsN!E15,"Y","N")</f>
        <v>N</v>
      </c>
      <c r="L3" s="10" t="str">
        <f>IF(AND(statsN!D10 &gt; statsN!D16, statsN!D10 &gt; statsN!D17),"Y","N")</f>
        <v>N</v>
      </c>
      <c r="M3" s="11" t="str">
        <f>IF(AND(statsN!D10-statsN!E10 &gt; statsN!D16+statsN!E16, statsN!D10-statsN!E10 &gt; statsN!D17+statsN!E17),"Y","N")</f>
        <v>N</v>
      </c>
      <c r="N3" s="10" t="str">
        <f>IF(statsN!D10 &gt; statsN!D16,"Y","N")</f>
        <v>N</v>
      </c>
      <c r="O3" s="11" t="str">
        <f>IF(statsN!D10-statsN!E10 &gt; statsN!D16+statsN!E16,"Y","N")</f>
        <v>N</v>
      </c>
      <c r="P3" s="10" t="str">
        <f>IF(statsN!D10 &gt; statsN!D17,"Y","N")</f>
        <v>N</v>
      </c>
      <c r="Q3" s="26" t="str">
        <f>IF(statsN!D10-statsN!E10 &gt; statsN!D17+statsN!E17,"Y","N")</f>
        <v>N</v>
      </c>
      <c r="R3" s="10" t="str">
        <f>IF(AND(statsN!D13 &gt; statsN!D19, statsN!D13 &gt; statsN!D20),"Y","N")</f>
        <v>Y</v>
      </c>
      <c r="S3" s="11" t="str">
        <f>IF(AND(statsN!D13 - statsN!E13 &gt; statsN!D19 + statsN!E19, statsN!D13 - statsN!E13 &gt; statsN!D20 + statsN!E20),"Y","N")</f>
        <v>Y</v>
      </c>
      <c r="T3" s="14" t="str">
        <f>IF(statsN!D13 &gt; statsN!D19,"Y","N")</f>
        <v>Y</v>
      </c>
      <c r="U3" s="14" t="str">
        <f>IF(statsN!D13 &gt; statsN!D20,"Y","N")</f>
        <v>Y</v>
      </c>
    </row>
    <row r="4" spans="1:21" x14ac:dyDescent="0.25">
      <c r="A4" s="4" t="s">
        <v>56</v>
      </c>
      <c r="B4" s="10" t="str">
        <f>IF(AND(statsN!D18 &gt; statsN!D19, statsN!D18 &gt; statsN!D20),"Y","N")</f>
        <v>Y</v>
      </c>
      <c r="C4" s="11" t="str">
        <f>IF(AND(statsN!D18-statsN!E18 &gt; statsN!D19+statsN!E19, statsN!D18-statsN!E18 &gt; statsN!D20+statsN!E20),"Y","N")</f>
        <v>Y</v>
      </c>
      <c r="D4" s="14" t="str">
        <f>IF(statsN!D18 &gt; statsN!D19,"Y","N")</f>
        <v>Y</v>
      </c>
      <c r="E4" s="14" t="str">
        <f>IF(statsN!D18 &gt; statsN!D20,"Y","N")</f>
        <v>Y</v>
      </c>
      <c r="F4" s="10" t="str">
        <f>IF(AND(statsN!D21&gt;statsN!D22,statsN!D21&gt;statsN!D23),"Y","N")</f>
        <v>N</v>
      </c>
      <c r="G4" s="11" t="str">
        <f>IF(AND(statsN!D21-statsN!E21 &gt; statsN!D22+statsN!E22, statsN!D21-statsN!E21 &gt; statsN!D23+statsN!E23),"Y","N")</f>
        <v>N</v>
      </c>
      <c r="H4" s="10" t="str">
        <f>IF(statsN!D21 &gt; statsN!D22,"Y","N")</f>
        <v>N</v>
      </c>
      <c r="I4" s="11" t="str">
        <f>IF(statsN!D21-statsN!E21 &gt; statsN!D22+statsN!E22,"Y","N")</f>
        <v>N</v>
      </c>
      <c r="J4" s="10" t="str">
        <f>IF(statsN!D21 &gt; statsN!D23,"Y","N")</f>
        <v>N</v>
      </c>
      <c r="K4" s="11" t="str">
        <f>IF(statsN!D21-statsN!E21 &gt; statsN!D23+statsN!E23,"Y","N")</f>
        <v>N</v>
      </c>
      <c r="L4" s="10" t="str">
        <f>IF(AND(statsN!D18 &gt; statsN!D24, statsN!D18 &gt; statsN!D25),"Y","N")</f>
        <v>N</v>
      </c>
      <c r="M4" s="11" t="str">
        <f>IF(AND(statsN!D18-statsN!E18 &gt; statsN!D24+statsN!E24, statsN!D18-statsN!E18 &gt; statsN!D25+statsN!E25),"Y","N")</f>
        <v>N</v>
      </c>
      <c r="N4" s="10" t="str">
        <f>IF(statsN!D18 &gt; statsN!D24,"Y","N")</f>
        <v>N</v>
      </c>
      <c r="O4" s="11" t="str">
        <f>IF(statsN!D18-statsN!E18 &gt; statsN!D24+statsN!E24,"Y","N")</f>
        <v>N</v>
      </c>
      <c r="P4" s="10" t="str">
        <f>IF(statsN!D18 &gt; statsN!D25,"Y","N")</f>
        <v>N</v>
      </c>
      <c r="Q4" s="26" t="str">
        <f>IF(statsN!D18-statsN!E18 &gt; statsN!D25+statsN!E25,"Y","N")</f>
        <v>N</v>
      </c>
      <c r="R4" s="10" t="str">
        <f>IF(AND(statsN!D21 &gt; statsN!D27, statsN!D21 &gt; statsN!D28),"Y","N")</f>
        <v>Y</v>
      </c>
      <c r="S4" s="11" t="str">
        <f>IF(AND(statsN!D21 - statsN!E21 &gt; statsN!D27 + statsN!E27, statsN!D21 - statsN!E21 &gt; statsN!D28 + statsN!E28),"Y","N")</f>
        <v>Y</v>
      </c>
      <c r="T4" s="14" t="str">
        <f>IF(statsN!D21 &gt; statsN!D27,"Y","N")</f>
        <v>Y</v>
      </c>
      <c r="U4" s="14" t="str">
        <f>IF(statsN!D21 &gt; statsN!D28,"Y","N")</f>
        <v>Y</v>
      </c>
    </row>
    <row r="5" spans="1:21" x14ac:dyDescent="0.25">
      <c r="A5" s="4" t="s">
        <v>57</v>
      </c>
      <c r="B5" s="10" t="str">
        <f>IF(AND(statsN!D26 &gt; statsN!D27, statsN!D26 &gt; statsN!D28),"Y","N")</f>
        <v>Y</v>
      </c>
      <c r="C5" s="11" t="str">
        <f>IF(AND(statsN!D26-statsN!E26 &gt; statsN!D27+statsN!E27, statsN!D26-statsN!E26 &gt; statsN!D28+statsN!E28),"Y","N")</f>
        <v>Y</v>
      </c>
      <c r="D5" s="14" t="str">
        <f>IF(statsN!D26 &gt; statsN!D27,"Y","N")</f>
        <v>Y</v>
      </c>
      <c r="E5" s="14" t="str">
        <f>IF(statsN!D26 &gt; statsN!D28,"Y","N")</f>
        <v>Y</v>
      </c>
      <c r="F5" s="10" t="str">
        <f>IF(AND(statsN!D29&gt;statsN!D30,statsN!D29&gt;statsN!D31),"Y","N")</f>
        <v>Y</v>
      </c>
      <c r="G5" s="11" t="str">
        <f>IF(AND(statsN!D29-statsN!E29 &gt; statsN!D30+statsN!E30, statsN!D29-statsN!E29 &gt; statsN!D31+statsN!E31),"Y","N")</f>
        <v>Y</v>
      </c>
      <c r="H5" s="10" t="str">
        <f>IF(statsN!D29 &gt; statsN!D30,"Y","N")</f>
        <v>Y</v>
      </c>
      <c r="I5" s="11" t="str">
        <f>IF(statsN!D29-statsN!E29 &gt; statsN!D30+statsN!E30,"Y","N")</f>
        <v>Y</v>
      </c>
      <c r="J5" s="10" t="str">
        <f>IF(statsN!D29 &gt; statsN!D31,"Y","N")</f>
        <v>Y</v>
      </c>
      <c r="K5" s="11" t="str">
        <f>IF(statsN!D29-statsN!E29 &gt; statsN!D31+statsN!E31,"Y","N")</f>
        <v>Y</v>
      </c>
      <c r="L5" s="10" t="str">
        <f>IF(AND(statsN!D26 &gt; statsN!D32, statsN!D26 &gt; statsN!D33),"Y","N")</f>
        <v>N</v>
      </c>
      <c r="M5" s="11" t="str">
        <f>IF(AND(statsN!D26-statsN!E26 &gt; statsN!D32+statsN!E32, statsN!D26-statsN!E26 &gt; statsN!D33+statsN!E33),"Y","N")</f>
        <v>N</v>
      </c>
      <c r="N5" s="10" t="str">
        <f>IF(statsN!D26 &gt; statsN!D32,"Y","N")</f>
        <v>N</v>
      </c>
      <c r="O5" s="11" t="str">
        <f>IF(statsN!D26-statsN!E26 &gt; statsN!D32+statsN!E32,"Y","N")</f>
        <v>N</v>
      </c>
      <c r="P5" s="10" t="str">
        <f>IF(statsN!D26 &gt; statsN!D33,"Y","N")</f>
        <v>N</v>
      </c>
      <c r="Q5" s="26" t="str">
        <f>IF(statsN!D26-statsN!E26 &gt; statsN!D33+statsN!E33,"Y","N")</f>
        <v>N</v>
      </c>
      <c r="R5" s="10" t="str">
        <f>IF(AND(statsN!D29 &gt; statsN!D35, statsN!D29 &gt; statsN!D36),"Y","N")</f>
        <v>Y</v>
      </c>
      <c r="S5" s="11" t="str">
        <f>IF(AND(statsN!D29 - statsN!E29 &gt; statsN!D35 + statsN!E35, statsN!D29 - statsN!E29 &gt; statsN!D36 + statsN!E36),"Y","N")</f>
        <v>Y</v>
      </c>
      <c r="T5" s="14" t="str">
        <f>IF(statsN!D29 &gt; statsN!D35,"Y","N")</f>
        <v>Y</v>
      </c>
      <c r="U5" s="14" t="str">
        <f>IF(statsN!D29 &gt; statsN!D36,"Y","N")</f>
        <v>Y</v>
      </c>
    </row>
    <row r="6" spans="1:21" x14ac:dyDescent="0.25">
      <c r="A6" s="4" t="s">
        <v>58</v>
      </c>
      <c r="B6" s="10" t="str">
        <f>IF(AND(statsN!D34 &gt; statsN!D35, statsN!D34 &gt; statsN!D36),"Y","N")</f>
        <v>Y</v>
      </c>
      <c r="C6" s="11" t="str">
        <f>IF(AND(statsN!D34-statsN!E34 &gt; statsN!D35+statsN!E35, statsN!D34-statsN!E34 &gt; statsN!D36+statsN!E36),"Y","N")</f>
        <v>Y</v>
      </c>
      <c r="D6" s="14" t="str">
        <f>IF(statsN!D34 &gt; statsN!D35,"Y","N")</f>
        <v>Y</v>
      </c>
      <c r="E6" s="14" t="str">
        <f>IF(statsN!D34 &gt; statsN!D36,"Y","N")</f>
        <v>Y</v>
      </c>
      <c r="F6" s="10" t="str">
        <f>IF(AND(statsN!D37&gt;statsN!D38,statsN!D37&gt;statsN!D39),"Y","N")</f>
        <v>Y</v>
      </c>
      <c r="G6" s="11" t="str">
        <f>IF(AND(statsN!D37-statsN!E37 &gt; statsN!D38+statsN!E38, statsN!D37-statsN!E37 &gt; statsN!D39+statsN!E39),"Y","N")</f>
        <v>Y</v>
      </c>
      <c r="H6" s="10" t="str">
        <f>IF(statsN!D37 &gt; statsN!D38,"Y","N")</f>
        <v>Y</v>
      </c>
      <c r="I6" s="11" t="str">
        <f>IF(statsN!D37-statsN!E37 &gt; statsN!D38+statsN!E38,"Y","N")</f>
        <v>Y</v>
      </c>
      <c r="J6" s="10" t="str">
        <f>IF(statsN!D37 &gt; statsN!D39,"Y","N")</f>
        <v>Y</v>
      </c>
      <c r="K6" s="11" t="str">
        <f>IF(statsN!D37-statsN!E37 &gt; statsN!D39+statsN!E39,"Y","N")</f>
        <v>Y</v>
      </c>
      <c r="L6" s="10" t="str">
        <f>IF(AND(statsN!D34 &gt; statsN!D40, statsN!D34 &gt; statsN!D41),"Y","N")</f>
        <v>N</v>
      </c>
      <c r="M6" s="11" t="str">
        <f>IF(AND(statsN!D34-statsN!E34 &gt; statsN!D40+statsN!E40, statsN!D34-statsN!E34 &gt; statsN!D41+statsN!E41),"Y","N")</f>
        <v>N</v>
      </c>
      <c r="N6" s="10" t="str">
        <f>IF(statsN!D34 &gt; statsN!D40,"Y","N")</f>
        <v>N</v>
      </c>
      <c r="O6" s="11" t="str">
        <f>IF(statsN!D34-statsN!E34 &gt; statsN!D40+statsN!E40,"Y","N")</f>
        <v>N</v>
      </c>
      <c r="P6" s="10" t="str">
        <f>IF(statsN!D34 &gt; statsN!D41,"Y","N")</f>
        <v>N</v>
      </c>
      <c r="Q6" s="26" t="str">
        <f>IF(statsN!D34-statsN!E34 &gt; statsN!D41+statsN!E41,"Y","N")</f>
        <v>N</v>
      </c>
      <c r="R6" s="10" t="str">
        <f>IF(AND(statsN!D37 &gt; statsN!D43, statsN!D37 &gt; statsN!D44),"Y","N")</f>
        <v>Y</v>
      </c>
      <c r="S6" s="11" t="str">
        <f>IF(AND(statsN!D37 - statsN!E37 &gt; statsN!D43 + statsN!E43, statsN!D37 - statsN!E37 &gt; statsN!D44 + statsN!E44),"Y","N")</f>
        <v>Y</v>
      </c>
      <c r="T6" s="14" t="str">
        <f>IF(statsN!D37 &gt; statsN!D43,"Y","N")</f>
        <v>Y</v>
      </c>
      <c r="U6" s="14" t="str">
        <f>IF(statsN!D37 &gt; statsN!D44,"Y","N")</f>
        <v>Y</v>
      </c>
    </row>
    <row r="7" spans="1:21" x14ac:dyDescent="0.25">
      <c r="A7" s="4" t="s">
        <v>59</v>
      </c>
      <c r="B7" s="10" t="str">
        <f>IF(AND(statsN!D42 &gt; statsN!D43, statsN!D42 &gt; statsN!D44),"Y","N")</f>
        <v>Y</v>
      </c>
      <c r="C7" s="11" t="str">
        <f>IF(AND(statsN!D42-statsN!E42 &gt; statsN!D43+statsN!E43, statsN!D42-statsN!E42 &gt; statsN!D44+statsN!E44),"Y","N")</f>
        <v>Y</v>
      </c>
      <c r="D7" s="14" t="str">
        <f>IF(statsN!D42 &gt; statsN!D43,"Y","N")</f>
        <v>Y</v>
      </c>
      <c r="E7" s="14" t="str">
        <f>IF(statsN!D42 &gt; statsN!D44,"Y","N")</f>
        <v>Y</v>
      </c>
      <c r="F7" s="10" t="str">
        <f>IF(AND(statsN!D45&gt;statsN!D46,statsN!D45&gt;statsN!D47),"Y","N")</f>
        <v>N</v>
      </c>
      <c r="G7" s="11" t="str">
        <f>IF(AND(statsN!D45-statsN!E45 &gt; statsN!D46+statsN!E46, statsN!D45-statsN!E45 &gt; statsN!D47+statsN!E47),"Y","N")</f>
        <v>N</v>
      </c>
      <c r="H7" s="10" t="str">
        <f>IF(statsN!D45 &gt; statsN!D46,"Y","N")</f>
        <v>N</v>
      </c>
      <c r="I7" s="11" t="str">
        <f>IF(statsN!D45-statsN!E45 &gt; statsN!D46+statsN!E46,"Y","N")</f>
        <v>N</v>
      </c>
      <c r="J7" s="10" t="str">
        <f>IF(statsN!D45 &gt; statsN!D47,"Y","N")</f>
        <v>Y</v>
      </c>
      <c r="K7" s="11" t="str">
        <f>IF(statsN!D45-statsN!E45 &gt; statsN!D47+statsN!E47,"Y","N")</f>
        <v>Y</v>
      </c>
      <c r="L7" s="10" t="str">
        <f>IF(AND(statsN!D42 &gt; statsN!D48, statsN!D42 &gt; statsN!D49),"Y","N")</f>
        <v>N</v>
      </c>
      <c r="M7" s="11" t="str">
        <f>IF(AND(statsN!D42-statsN!E42 &gt; statsN!D48+statsN!E48, statsN!D42-statsN!E42 &gt; statsN!D49+statsN!E49),"Y","N")</f>
        <v>N</v>
      </c>
      <c r="N7" s="10" t="str">
        <f>IF(statsN!D42 &gt; statsN!D48,"Y","N")</f>
        <v>N</v>
      </c>
      <c r="O7" s="11" t="str">
        <f>IF(statsN!D42-statsN!E42 &gt; statsN!D48+statsN!E48,"Y","N")</f>
        <v>N</v>
      </c>
      <c r="P7" s="10" t="str">
        <f>IF(statsN!D42 &gt; statsN!D49,"Y","N")</f>
        <v>N</v>
      </c>
      <c r="Q7" s="26" t="str">
        <f>IF(statsN!D42-statsN!E42 &gt; statsN!D49+statsN!E49,"Y","N")</f>
        <v>N</v>
      </c>
      <c r="R7" s="10" t="str">
        <f>IF(AND(statsN!D45 &gt; statsN!D51, statsN!D45 &gt; statsN!D52),"Y","N")</f>
        <v>Y</v>
      </c>
      <c r="S7" s="11" t="str">
        <f>IF(AND(statsN!D45 - statsN!E45 &gt; statsN!D51 + statsN!E51, statsN!D45 - statsN!E45 &gt; statsN!D52 + statsN!E52),"Y","N")</f>
        <v>Y</v>
      </c>
      <c r="T7" s="14" t="str">
        <f>IF(statsN!D45 &gt; statsN!D51,"Y","N")</f>
        <v>Y</v>
      </c>
      <c r="U7" s="14" t="str">
        <f>IF(statsN!D45 &gt; statsN!D52,"Y","N")</f>
        <v>Y</v>
      </c>
    </row>
    <row r="8" spans="1:21" x14ac:dyDescent="0.25">
      <c r="A8" s="4" t="s">
        <v>60</v>
      </c>
      <c r="B8" s="10" t="str">
        <f>IF(AND(statsN!D50 &gt; statsN!D51, statsN!D50 &gt; statsN!D52),"Y","N")</f>
        <v>Y</v>
      </c>
      <c r="C8" s="11" t="str">
        <f>IF(AND(statsN!D50-statsN!E50 &gt; statsN!D51+statsN!E51, statsN!D50-statsN!E50 &gt; statsN!D52+statsN!E52),"Y","N")</f>
        <v>Y</v>
      </c>
      <c r="D8" s="14" t="str">
        <f>IF(statsN!D50 &gt; statsN!D51,"Y","N")</f>
        <v>Y</v>
      </c>
      <c r="E8" s="14" t="str">
        <f>IF(statsN!D50 &gt; statsN!D52,"Y","N")</f>
        <v>Y</v>
      </c>
      <c r="F8" s="10" t="str">
        <f>IF(AND(statsN!D53&gt;statsN!D54,statsN!D53&gt;statsN!D55),"Y","N")</f>
        <v>N</v>
      </c>
      <c r="G8" s="11" t="str">
        <f>IF(AND(statsN!D53-statsN!E53 &gt; statsN!D54+statsN!E54, statsN!D53-statsN!E53 &gt; statsN!D55+statsN!E55),"Y","N")</f>
        <v>N</v>
      </c>
      <c r="H8" s="10" t="str">
        <f>IF(statsN!D53 &gt; statsN!D54,"Y","N")</f>
        <v>N</v>
      </c>
      <c r="I8" s="11" t="str">
        <f>IF(statsN!D53-statsN!E53 &gt; statsN!D54+statsN!E54,"Y","N")</f>
        <v>N</v>
      </c>
      <c r="J8" s="10" t="str">
        <f>IF(statsN!D53 &gt; statsN!D55,"Y","N")</f>
        <v>Y</v>
      </c>
      <c r="K8" s="11" t="str">
        <f>IF(statsN!D53-statsN!E53 &gt; statsN!D55+statsN!E55,"Y","N")</f>
        <v>Y</v>
      </c>
      <c r="L8" s="10" t="str">
        <f>IF(AND(statsN!D50 &gt; statsN!D56, statsN!D50 &gt; statsN!D57),"Y","N")</f>
        <v>N</v>
      </c>
      <c r="M8" s="11" t="str">
        <f>IF(AND(statsN!D50-statsN!E50 &gt; statsN!D56+statsN!E56, statsN!D50-statsN!E50 &gt; statsN!D57+statsN!E57),"Y","N")</f>
        <v>N</v>
      </c>
      <c r="N8" s="10" t="str">
        <f>IF(statsN!D50 &gt; statsN!D56,"Y","N")</f>
        <v>N</v>
      </c>
      <c r="O8" s="11" t="str">
        <f>IF(statsN!D50-statsN!E50 &gt; statsN!D56+statsN!E56,"Y","N")</f>
        <v>N</v>
      </c>
      <c r="P8" s="10" t="str">
        <f>IF(statsN!D50 &gt; statsN!D57,"Y","N")</f>
        <v>N</v>
      </c>
      <c r="Q8" s="26" t="str">
        <f>IF(statsN!D50-statsN!E50 &gt; statsN!D57+statsN!E57,"Y","N")</f>
        <v>N</v>
      </c>
      <c r="R8" s="10" t="str">
        <f>IF(AND(statsN!D53 &gt; statsN!D59, statsN!D53 &gt; statsN!D60),"Y","N")</f>
        <v>Y</v>
      </c>
      <c r="S8" s="11" t="str">
        <f>IF(AND(statsN!D53 - statsN!E53 &gt; statsN!D59 + statsN!E59, statsN!D53 - statsN!E53 &gt; statsN!D60 + statsN!E60),"Y","N")</f>
        <v>Y</v>
      </c>
      <c r="T8" s="14" t="str">
        <f>IF(statsN!D53 &gt; statsN!D59,"Y","N")</f>
        <v>Y</v>
      </c>
      <c r="U8" s="14" t="str">
        <f>IF(statsN!D53 &gt; statsN!D60,"Y","N")</f>
        <v>Y</v>
      </c>
    </row>
    <row r="9" spans="1:21" x14ac:dyDescent="0.25">
      <c r="A9" s="4" t="s">
        <v>61</v>
      </c>
      <c r="B9" s="10" t="str">
        <f>IF(AND(statsN!D58 &gt; statsN!D59, statsN!D58 &gt; statsN!D60),"Y","N")</f>
        <v>Y</v>
      </c>
      <c r="C9" s="11" t="str">
        <f>IF(AND(statsN!D58-statsN!E58 &gt; statsN!D59+statsN!E59, statsN!D58-statsN!E58 &gt; statsN!D60+statsN!E60),"Y","N")</f>
        <v>Y</v>
      </c>
      <c r="D9" s="14" t="str">
        <f>IF(statsN!D58 &gt; statsN!D59,"Y","N")</f>
        <v>Y</v>
      </c>
      <c r="E9" s="14" t="str">
        <f>IF(statsN!D58 &gt; statsN!D60,"Y","N")</f>
        <v>Y</v>
      </c>
      <c r="F9" s="10" t="str">
        <f>IF(AND(statsN!D61&gt;statsN!D62,statsN!D61&gt;statsN!D63),"Y","N")</f>
        <v>Y</v>
      </c>
      <c r="G9" s="11" t="str">
        <f>IF(AND(statsN!D61-statsN!E61 &gt; statsN!D62+statsN!E62, statsN!D61-statsN!E61 &gt; statsN!D63+statsN!E63),"Y","N")</f>
        <v>Y</v>
      </c>
      <c r="H9" s="10" t="str">
        <f>IF(statsN!D61 &gt; statsN!D62,"Y","N")</f>
        <v>Y</v>
      </c>
      <c r="I9" s="11" t="str">
        <f>IF(statsN!D61-statsN!E61 &gt; statsN!D62+statsN!E62,"Y","N")</f>
        <v>Y</v>
      </c>
      <c r="J9" s="10" t="str">
        <f>IF(statsN!D61 &gt; statsN!D63,"Y","N")</f>
        <v>Y</v>
      </c>
      <c r="K9" s="11" t="str">
        <f>IF(statsN!D61-statsN!E61 &gt; statsN!D63+statsN!E63,"Y","N")</f>
        <v>Y</v>
      </c>
      <c r="L9" s="10" t="str">
        <f>IF(AND(statsN!D58 &gt; statsN!D64, statsN!D58 &gt; statsN!D65),"Y","N")</f>
        <v>N</v>
      </c>
      <c r="M9" s="11" t="str">
        <f>IF(AND(statsN!D58-statsN!E58 &gt; statsN!D64+statsN!E64, statsN!D58-statsN!E58 &gt; statsN!D65+statsN!E65),"Y","N")</f>
        <v>N</v>
      </c>
      <c r="N9" s="10" t="str">
        <f>IF(statsN!D58 &gt; statsN!D64,"Y","N")</f>
        <v>N</v>
      </c>
      <c r="O9" s="11" t="str">
        <f>IF(statsN!D58-statsN!E58 &gt; statsN!D64+statsN!E64,"Y","N")</f>
        <v>N</v>
      </c>
      <c r="P9" s="10" t="str">
        <f>IF(statsN!D58 &gt; statsN!D65,"Y","N")</f>
        <v>N</v>
      </c>
      <c r="Q9" s="26" t="str">
        <f>IF(statsN!D58-statsN!E58 &gt; statsN!D65+statsN!E65,"Y","N")</f>
        <v>N</v>
      </c>
      <c r="R9" s="10" t="str">
        <f>IF(AND(statsN!D61 &gt; statsN!D67, statsN!D61 &gt; statsN!D68),"Y","N")</f>
        <v>Y</v>
      </c>
      <c r="S9" s="11" t="str">
        <f>IF(AND(statsN!D61 - statsN!E61 &gt; statsN!D67 + statsN!E67, statsN!D61 - statsN!E61 &gt; statsN!D68 + statsN!E68),"Y","N")</f>
        <v>Y</v>
      </c>
      <c r="T9" s="14" t="str">
        <f>IF(statsN!D61 &gt; statsN!D67,"Y","N")</f>
        <v>Y</v>
      </c>
      <c r="U9" s="14" t="str">
        <f>IF(statsN!D61 &gt; statsN!D68,"Y","N")</f>
        <v>Y</v>
      </c>
    </row>
    <row r="10" spans="1:21" x14ac:dyDescent="0.25">
      <c r="A10" s="4" t="s">
        <v>62</v>
      </c>
      <c r="B10" s="10" t="str">
        <f>IF(AND(statsN!D66 &gt; statsN!D67, statsN!D66 &gt; statsN!D68),"Y","N")</f>
        <v>Y</v>
      </c>
      <c r="C10" s="11" t="str">
        <f>IF(AND(statsN!D66-statsN!E66 &gt; statsN!D67+statsN!E67, statsN!D66-statsN!E66 &gt; statsN!D68+statsN!E68),"Y","N")</f>
        <v>Y</v>
      </c>
      <c r="D10" s="14" t="str">
        <f>IF(statsN!D66 &gt; statsN!D67,"Y","N")</f>
        <v>Y</v>
      </c>
      <c r="E10" s="14" t="str">
        <f>IF(statsN!D66 &gt; statsN!D68,"Y","N")</f>
        <v>Y</v>
      </c>
      <c r="F10" s="10" t="str">
        <f>IF(AND(statsN!D69&gt;statsN!D70,statsN!D69&gt;statsN!D71),"Y","N")</f>
        <v>N</v>
      </c>
      <c r="G10" s="11" t="str">
        <f>IF(AND(statsN!D69-statsN!E69 &gt; statsN!D70+statsN!E70, statsN!D69-statsN!E69 &gt; statsN!D71+statsN!E71),"Y","N")</f>
        <v>N</v>
      </c>
      <c r="H10" s="10" t="str">
        <f>IF(statsN!D69 &gt; statsN!D70,"Y","N")</f>
        <v>N</v>
      </c>
      <c r="I10" s="11" t="str">
        <f>IF(statsN!D69-statsN!E69 &gt; statsN!D70+statsN!E70,"Y","N")</f>
        <v>N</v>
      </c>
      <c r="J10" s="10" t="str">
        <f>IF(statsN!D69 &gt; statsN!D71,"Y","N")</f>
        <v>N</v>
      </c>
      <c r="K10" s="11" t="str">
        <f>IF(statsN!D69-statsN!E69 &gt; statsN!D71+statsN!E71,"Y","N")</f>
        <v>N</v>
      </c>
      <c r="L10" s="10" t="str">
        <f>IF(AND(statsN!D66 &gt; statsN!D72, statsN!D66 &gt; statsN!D73),"Y","N")</f>
        <v>N</v>
      </c>
      <c r="M10" s="11" t="str">
        <f>IF(AND(statsN!D66-statsN!E66 &gt; statsN!D72+statsN!E72, statsN!D66-statsN!E66 &gt; statsN!D73+statsN!E73),"Y","N")</f>
        <v>N</v>
      </c>
      <c r="N10" s="10" t="str">
        <f>IF(statsN!D66 &gt; statsN!D72,"Y","N")</f>
        <v>N</v>
      </c>
      <c r="O10" s="11" t="str">
        <f>IF(statsN!D66-statsN!E66 &gt; statsN!D72+statsN!E72,"Y","N")</f>
        <v>N</v>
      </c>
      <c r="P10" s="10" t="str">
        <f>IF(statsN!D66 &gt; statsN!D73,"Y","N")</f>
        <v>Y</v>
      </c>
      <c r="Q10" s="26" t="str">
        <f>IF(statsN!D66-statsN!E66 &gt; statsN!D73+statsN!E73,"Y","N")</f>
        <v>Y</v>
      </c>
      <c r="R10" s="10" t="str">
        <f>IF(AND(statsN!D69 &gt; statsN!D75, statsN!D69 &gt; statsN!D76),"Y","N")</f>
        <v>Y</v>
      </c>
      <c r="S10" s="11" t="str">
        <f>IF(AND(statsN!D69 - statsN!E69 &gt; statsN!D75 + statsN!E75, statsN!D69 - statsN!E69 &gt; statsN!D76 + statsN!E76),"Y","N")</f>
        <v>Y</v>
      </c>
      <c r="T10" s="14" t="str">
        <f>IF(statsN!D69 &gt; statsN!D75,"Y","N")</f>
        <v>Y</v>
      </c>
      <c r="U10" s="14" t="str">
        <f>IF(statsN!D69 &gt; statsN!D76,"Y","N")</f>
        <v>Y</v>
      </c>
    </row>
    <row r="11" spans="1:21" x14ac:dyDescent="0.25">
      <c r="A11" s="4" t="s">
        <v>63</v>
      </c>
      <c r="B11" s="10" t="str">
        <f>IF(AND(statsN!D74 &gt; statsN!D75, statsN!D74 &gt; statsN!D76),"Y","N")</f>
        <v>Y</v>
      </c>
      <c r="C11" s="11" t="str">
        <f>IF(AND(statsN!D74-statsN!E74 &gt; statsN!D75+statsN!E75, statsN!D74-statsN!E74 &gt; statsN!D76+statsN!E76),"Y","N")</f>
        <v>Y</v>
      </c>
      <c r="D11" s="14" t="str">
        <f>IF(statsN!D74 &gt; statsN!D75,"Y","N")</f>
        <v>Y</v>
      </c>
      <c r="E11" s="14" t="str">
        <f>IF(statsN!D74 &gt; statsN!D76,"Y","N")</f>
        <v>Y</v>
      </c>
      <c r="F11" s="10" t="str">
        <f>IF(AND(statsN!D77&gt;statsN!D78,statsN!D77&gt;statsN!D79),"Y","N")</f>
        <v>Y</v>
      </c>
      <c r="G11" s="11" t="str">
        <f>IF(AND(statsN!D77-statsN!E77 &gt; statsN!D78+statsN!E78, statsN!D77-statsN!E77 &gt; statsN!D79+statsN!E79),"Y","N")</f>
        <v>Y</v>
      </c>
      <c r="H11" s="10" t="str">
        <f>IF(statsN!D77 &gt; statsN!D78,"Y","N")</f>
        <v>Y</v>
      </c>
      <c r="I11" s="11" t="str">
        <f>IF(statsN!D77-statsN!E77 &gt; statsN!D78+statsN!E78,"Y","N")</f>
        <v>Y</v>
      </c>
      <c r="J11" s="10" t="str">
        <f>IF(statsN!D77 &gt; statsN!D79,"Y","N")</f>
        <v>Y</v>
      </c>
      <c r="K11" s="11" t="str">
        <f>IF(statsN!D77-statsN!E77 &gt; statsN!D79+statsN!E79,"Y","N")</f>
        <v>Y</v>
      </c>
      <c r="L11" s="10" t="str">
        <f>IF(AND(statsN!D74 &gt; statsN!D80, statsN!D74 &gt; statsN!D81),"Y","N")</f>
        <v>Y</v>
      </c>
      <c r="M11" s="11" t="str">
        <f>IF(AND(statsN!D74-statsN!E74 &gt; statsN!D80+statsN!E80, statsN!D74-statsN!E74 &gt; statsN!D81+statsN!E81),"Y","N")</f>
        <v>Y</v>
      </c>
      <c r="N11" s="10" t="str">
        <f>IF(statsN!D74 &gt; statsN!D80,"Y","N")</f>
        <v>Y</v>
      </c>
      <c r="O11" s="11" t="str">
        <f>IF(statsN!D74-statsN!E74 &gt; statsN!D80+statsN!E80,"Y","N")</f>
        <v>Y</v>
      </c>
      <c r="P11" s="10" t="str">
        <f>IF(statsN!D74 &gt; statsN!D81,"Y","N")</f>
        <v>Y</v>
      </c>
      <c r="Q11" s="26" t="str">
        <f>IF(statsN!D74-statsN!E74 &gt; statsN!D81+statsN!E81,"Y","N")</f>
        <v>Y</v>
      </c>
      <c r="R11" s="10" t="str">
        <f>IF(AND(statsN!D77 &gt; statsN!D83, statsN!D77 &gt; statsN!D84),"Y","N")</f>
        <v>Y</v>
      </c>
      <c r="S11" s="11" t="str">
        <f>IF(AND(statsN!D77 - statsN!E77 &gt; statsN!D83 + statsN!E83, statsN!D77 - statsN!E77 &gt; statsN!D84 + statsN!E84),"Y","N")</f>
        <v>Y</v>
      </c>
      <c r="T11" s="14" t="str">
        <f>IF(statsN!D77 &gt; statsN!D83,"Y","N")</f>
        <v>Y</v>
      </c>
      <c r="U11" s="14" t="str">
        <f>IF(statsN!D77 &gt; statsN!D84,"Y","N")</f>
        <v>Y</v>
      </c>
    </row>
    <row r="12" spans="1:21" x14ac:dyDescent="0.25">
      <c r="A12" s="4" t="s">
        <v>64</v>
      </c>
      <c r="B12" s="10" t="str">
        <f>IF(AND(statsN!D82 &gt; statsN!D83, statsN!D82 &gt; statsN!D84),"Y","N")</f>
        <v>Y</v>
      </c>
      <c r="C12" s="11" t="str">
        <f>IF(AND(statsN!D82-statsN!E82 &gt; statsN!D83+statsN!E83, statsN!D82-statsN!E82 &gt; statsN!D84+statsN!E84),"Y","N")</f>
        <v>Y</v>
      </c>
      <c r="D12" s="14" t="str">
        <f>IF(statsN!D82 &gt; statsN!D83,"Y","N")</f>
        <v>Y</v>
      </c>
      <c r="E12" s="14" t="str">
        <f>IF(statsN!D82 &gt; statsN!D84,"Y","N")</f>
        <v>Y</v>
      </c>
      <c r="F12" s="10" t="str">
        <f>IF(AND(statsN!D85&gt;statsN!D86,statsN!D85&gt;statsN!D87),"Y","N")</f>
        <v>Y</v>
      </c>
      <c r="G12" s="11" t="str">
        <f>IF(AND(statsN!D85-statsN!E85 &gt; statsN!D86+statsN!E86, statsN!D85-statsN!E85 &gt; statsN!D87+statsN!E87),"Y","N")</f>
        <v>Y</v>
      </c>
      <c r="H12" s="10" t="str">
        <f>IF(statsN!D85 &gt; statsN!D86,"Y","N")</f>
        <v>Y</v>
      </c>
      <c r="I12" s="11" t="str">
        <f>IF(statsN!D85-statsN!E85 &gt; statsN!D86+statsN!E86,"Y","N")</f>
        <v>Y</v>
      </c>
      <c r="J12" s="10" t="str">
        <f>IF(statsN!D85 &gt; statsN!D87,"Y","N")</f>
        <v>Y</v>
      </c>
      <c r="K12" s="11" t="str">
        <f>IF(statsN!D85-statsN!E85 &gt; statsN!D87+statsN!E87,"Y","N")</f>
        <v>Y</v>
      </c>
      <c r="L12" s="10" t="str">
        <f>IF(AND(statsN!D82 &gt; statsN!D88, statsN!D82 &gt; statsN!D89),"Y","N")</f>
        <v>Y</v>
      </c>
      <c r="M12" s="11" t="str">
        <f>IF(AND(statsN!D82-statsN!E82 &gt; statsN!D88+statsN!E88, statsN!D82-statsN!E82 &gt; statsN!D89+statsN!E89),"Y","N")</f>
        <v>Y</v>
      </c>
      <c r="N12" s="10" t="str">
        <f>IF(statsN!D82 &gt; statsN!D88,"Y","N")</f>
        <v>Y</v>
      </c>
      <c r="O12" s="11" t="str">
        <f>IF(statsN!D82-statsN!E82 &gt; statsN!D88+statsN!E88,"Y","N")</f>
        <v>Y</v>
      </c>
      <c r="P12" s="10" t="str">
        <f>IF(statsN!D82 &gt; statsN!D89,"Y","N")</f>
        <v>Y</v>
      </c>
      <c r="Q12" s="26" t="str">
        <f>IF(statsN!D82-statsN!E82 &gt; statsN!D89+statsN!E89,"Y","N")</f>
        <v>Y</v>
      </c>
      <c r="R12" s="10" t="str">
        <f>IF(AND(statsN!D85 &gt; statsN!D91, statsN!D85 &gt; statsN!D92),"Y","N")</f>
        <v>Y</v>
      </c>
      <c r="S12" s="11" t="str">
        <f>IF(AND(statsN!D85 - statsN!E85 &gt; statsN!D91 + statsN!E91, statsN!D85 - statsN!E85 &gt; statsN!D92 + statsN!E92),"Y","N")</f>
        <v>Y</v>
      </c>
      <c r="T12" s="14" t="str">
        <f>IF(statsN!D85 &gt; statsN!D91,"Y","N")</f>
        <v>Y</v>
      </c>
      <c r="U12" s="14" t="str">
        <f>IF(statsN!D85 &gt; statsN!D92,"Y","N")</f>
        <v>Y</v>
      </c>
    </row>
    <row r="13" spans="1:21" x14ac:dyDescent="0.25">
      <c r="A13" s="4" t="s">
        <v>65</v>
      </c>
      <c r="B13" s="10" t="str">
        <f>IF(AND(statsN!D90 &gt; statsN!D91, statsN!D90 &gt; statsN!D92),"Y","N")</f>
        <v>Y</v>
      </c>
      <c r="C13" s="11" t="str">
        <f>IF(AND(statsN!D90-statsN!E90 &gt; statsN!D91+statsN!E91, statsN!D90-statsN!E90 &gt; statsN!D92+statsN!E92),"Y","N")</f>
        <v>Y</v>
      </c>
      <c r="D13" s="14" t="str">
        <f>IF(statsN!D90 &gt; statsN!D91,"Y","N")</f>
        <v>Y</v>
      </c>
      <c r="E13" s="14" t="str">
        <f>IF(statsN!D90 &gt; statsN!D92,"Y","N")</f>
        <v>Y</v>
      </c>
      <c r="F13" s="10" t="str">
        <f>IF(AND(statsN!D93&gt;statsN!D94,statsN!D93&gt;statsN!D95),"Y","N")</f>
        <v>N</v>
      </c>
      <c r="G13" s="11" t="str">
        <f>IF(AND(statsN!D93-statsN!E93 &gt; statsN!D94+statsN!E94, statsN!D93-statsN!E93 &gt; statsN!D95+statsN!E95),"Y","N")</f>
        <v>N</v>
      </c>
      <c r="H13" s="10" t="str">
        <f>IF(statsN!D93 &gt; statsN!D94,"Y","N")</f>
        <v>Y</v>
      </c>
      <c r="I13" s="11" t="str">
        <f>IF(statsN!D93-statsN!E93 &gt; statsN!D94+statsN!E94,"Y","N")</f>
        <v>Y</v>
      </c>
      <c r="J13" s="10" t="str">
        <f>IF(statsN!D93 &gt; statsN!D95,"Y","N")</f>
        <v>N</v>
      </c>
      <c r="K13" s="11" t="str">
        <f>IF(statsN!D93-statsN!E93 &gt; statsN!D95+statsN!E95,"Y","N")</f>
        <v>N</v>
      </c>
      <c r="L13" s="10" t="str">
        <f>IF(AND(statsN!D90 &gt; statsN!D96, statsN!D90 &gt; statsN!D97),"Y","N")</f>
        <v>Y</v>
      </c>
      <c r="M13" s="11" t="str">
        <f>IF(AND(statsN!D90-statsN!E90 &gt; statsN!D96+statsN!E96, statsN!D90-statsN!E90 &gt; statsN!D97+statsN!E97),"Y","N")</f>
        <v>Y</v>
      </c>
      <c r="N13" s="10" t="str">
        <f>IF(statsN!D90 &gt; statsN!D96,"Y","N")</f>
        <v>Y</v>
      </c>
      <c r="O13" s="11" t="str">
        <f>IF(statsN!D90-statsN!E90 &gt; statsN!D96+statsN!E96,"Y","N")</f>
        <v>Y</v>
      </c>
      <c r="P13" s="10" t="str">
        <f>IF(statsN!D90 &gt; statsN!D97,"Y","N")</f>
        <v>Y</v>
      </c>
      <c r="Q13" s="26" t="str">
        <f>IF(statsN!D90-statsN!E90 &gt; statsN!D97+statsN!E97,"Y","N")</f>
        <v>Y</v>
      </c>
      <c r="R13" s="10" t="str">
        <f>IF(AND(statsN!D93 &gt; statsN!D99, statsN!D93 &gt; statsN!D100),"Y","N")</f>
        <v>Y</v>
      </c>
      <c r="S13" s="11" t="str">
        <f>IF(AND(statsN!D93 - statsN!E93 &gt; statsN!D99 + statsN!E99, statsN!D93 - statsN!E93 &gt; statsN!D100 + statsN!E100),"Y","N")</f>
        <v>Y</v>
      </c>
      <c r="T13" s="14" t="str">
        <f>IF(statsN!D93 &gt; statsN!D99,"Y","N")</f>
        <v>Y</v>
      </c>
      <c r="U13" s="14" t="str">
        <f>IF(statsN!D93 &gt; statsN!D100,"Y","N")</f>
        <v>Y</v>
      </c>
    </row>
    <row r="14" spans="1:21" x14ac:dyDescent="0.25">
      <c r="A14" s="4" t="s">
        <v>66</v>
      </c>
      <c r="B14" s="10" t="str">
        <f>IF(AND(statsN!D98 &gt; statsN!D99, statsN!D98 &gt; statsN!D100),"Y","N")</f>
        <v>Y</v>
      </c>
      <c r="C14" s="11" t="str">
        <f>IF(AND(statsN!D98-statsN!E98 &gt; statsN!D99+statsN!E99, statsN!D98-statsN!E98 &gt; statsN!D100+statsN!E100),"Y","N")</f>
        <v>Y</v>
      </c>
      <c r="D14" s="14" t="str">
        <f>IF(statsN!D98 &gt; statsN!D99,"Y","N")</f>
        <v>Y</v>
      </c>
      <c r="E14" s="14" t="str">
        <f>IF(statsN!D98 &gt; statsN!D100,"Y","N")</f>
        <v>Y</v>
      </c>
      <c r="F14" s="10" t="str">
        <f>IF(AND(statsN!D101&gt;statsN!D102,statsN!D101&gt;statsN!D103),"Y","N")</f>
        <v>N</v>
      </c>
      <c r="G14" s="11" t="str">
        <f>IF(AND(statsN!D101-statsN!E101 &gt; statsN!D102+statsN!E102, statsN!D101-statsN!E101 &gt; statsN!D103+statsN!E103),"Y","N")</f>
        <v>N</v>
      </c>
      <c r="H14" s="10" t="str">
        <f>IF(statsN!D101 &gt; statsN!D102,"Y","N")</f>
        <v>N</v>
      </c>
      <c r="I14" s="11" t="str">
        <f>IF(statsN!D101-statsN!E101 &gt; statsN!D102+statsN!E102,"Y","N")</f>
        <v>N</v>
      </c>
      <c r="J14" s="10" t="str">
        <f>IF(statsN!D101 &gt; statsN!D103,"Y","N")</f>
        <v>N</v>
      </c>
      <c r="K14" s="11" t="str">
        <f>IF(statsN!D101-statsN!E101 &gt; statsN!D103+statsN!E103,"Y","N")</f>
        <v>N</v>
      </c>
      <c r="L14" s="10" t="str">
        <f>IF(AND(statsN!D98 &gt; statsN!D104, statsN!D98 &gt; statsN!D105),"Y","N")</f>
        <v>Y</v>
      </c>
      <c r="M14" s="11" t="str">
        <f>IF(AND(statsN!D98-statsN!E98 &gt; statsN!D104+statsN!E104, statsN!D98-statsN!E98 &gt; statsN!D105+statsN!E105),"Y","N")</f>
        <v>Y</v>
      </c>
      <c r="N14" s="10" t="str">
        <f>IF(statsN!D98 &gt; statsN!D104,"Y","N")</f>
        <v>Y</v>
      </c>
      <c r="O14" s="11" t="str">
        <f>IF(statsN!D98-statsN!E98 &gt; statsN!D104+statsN!E104,"Y","N")</f>
        <v>Y</v>
      </c>
      <c r="P14" s="10" t="str">
        <f>IF(statsN!D98 &gt; statsN!D105,"Y","N")</f>
        <v>Y</v>
      </c>
      <c r="Q14" s="26" t="str">
        <f>IF(statsN!D98-statsN!E98 &gt; statsN!D105+statsN!E105,"Y","N")</f>
        <v>Y</v>
      </c>
      <c r="R14" s="10" t="str">
        <f>IF(AND(statsN!D101 &gt; statsN!D107, statsN!D101 &gt; statsN!D108),"Y","N")</f>
        <v>Y</v>
      </c>
      <c r="S14" s="11" t="str">
        <f>IF(AND(statsN!D101 - statsN!E101 &gt; statsN!D107 + statsN!E107, statsN!D101 - statsN!E101 &gt; statsN!D108 + statsN!E108),"Y","N")</f>
        <v>Y</v>
      </c>
      <c r="T14" s="14" t="str">
        <f>IF(statsN!D101 &gt; statsN!D107,"Y","N")</f>
        <v>Y</v>
      </c>
      <c r="U14" s="14" t="str">
        <f>IF(statsN!D101 &gt; statsN!D108,"Y","N")</f>
        <v>Y</v>
      </c>
    </row>
    <row r="15" spans="1:21" x14ac:dyDescent="0.25">
      <c r="A15" s="4" t="s">
        <v>67</v>
      </c>
      <c r="B15" s="10" t="str">
        <f>IF(AND(statsN!D106 &gt; statsN!D107, statsN!D106 &gt; statsN!D108),"Y","N")</f>
        <v>Y</v>
      </c>
      <c r="C15" s="11" t="str">
        <f>IF(AND(statsN!D106-statsN!E106 &gt; statsN!D107+statsN!E107, statsN!D106-statsN!E106 &gt; statsN!D108+statsN!E108),"Y","N")</f>
        <v>Y</v>
      </c>
      <c r="D15" s="14" t="str">
        <f>IF(statsN!D106 &gt; statsN!D107,"Y","N")</f>
        <v>Y</v>
      </c>
      <c r="E15" s="14" t="str">
        <f>IF(statsN!D106 &gt; statsN!D108,"Y","N")</f>
        <v>Y</v>
      </c>
      <c r="F15" s="10" t="str">
        <f>IF(AND(statsN!D109&gt;statsN!D110,statsN!D109&gt;statsN!D111),"Y","N")</f>
        <v>Y</v>
      </c>
      <c r="G15" s="11" t="str">
        <f>IF(AND(statsN!D109-statsN!E109 &gt; statsN!D110+statsN!E110, statsN!D109-statsN!E109 &gt; statsN!D111+statsN!E111),"Y","N")</f>
        <v>Y</v>
      </c>
      <c r="H15" s="10" t="str">
        <f>IF(statsN!D109 &gt; statsN!D110,"Y","N")</f>
        <v>Y</v>
      </c>
      <c r="I15" s="11" t="str">
        <f>IF(statsN!D109-statsN!E109 &gt; statsN!D110+statsN!E110,"Y","N")</f>
        <v>Y</v>
      </c>
      <c r="J15" s="10" t="str">
        <f>IF(statsN!D109 &gt; statsN!D111,"Y","N")</f>
        <v>Y</v>
      </c>
      <c r="K15" s="11" t="str">
        <f>IF(statsN!D109-statsN!E109 &gt; statsN!D111+statsN!E111,"Y","N")</f>
        <v>Y</v>
      </c>
      <c r="L15" s="10" t="str">
        <f>IF(AND(statsN!D106 &gt; statsN!D112, statsN!D106 &gt; statsN!D113),"Y","N")</f>
        <v>Y</v>
      </c>
      <c r="M15" s="11" t="str">
        <f>IF(AND(statsN!D106-statsN!E106 &gt; statsN!D112+statsN!E112, statsN!D106-statsN!E106 &gt; statsN!D113+statsN!E113),"Y","N")</f>
        <v>Y</v>
      </c>
      <c r="N15" s="10" t="str">
        <f>IF(statsN!D106 &gt; statsN!D112,"Y","N")</f>
        <v>Y</v>
      </c>
      <c r="O15" s="11" t="str">
        <f>IF(statsN!D106-statsN!E106 &gt; statsN!D112+statsN!E112,"Y","N")</f>
        <v>Y</v>
      </c>
      <c r="P15" s="10" t="str">
        <f>IF(statsN!D106 &gt; statsN!D113,"Y","N")</f>
        <v>Y</v>
      </c>
      <c r="Q15" s="26" t="str">
        <f>IF(statsN!D106-statsN!E106 &gt; statsN!D113+statsN!E113,"Y","N")</f>
        <v>Y</v>
      </c>
      <c r="R15" s="10" t="str">
        <f>IF(AND(statsN!D109 &gt; statsN!D115, statsN!D109 &gt; statsN!D116),"Y","N")</f>
        <v>Y</v>
      </c>
      <c r="S15" s="11" t="str">
        <f>IF(AND(statsN!D109 - statsN!E109 &gt; statsN!D115 + statsN!E115, statsN!D109 - statsN!E109 &gt; statsN!D116 + statsN!E116),"Y","N")</f>
        <v>Y</v>
      </c>
      <c r="T15" s="14" t="str">
        <f>IF(statsN!D109 &gt; statsN!D115,"Y","N")</f>
        <v>Y</v>
      </c>
      <c r="U15" s="14" t="str">
        <f>IF(statsN!D109 &gt; statsN!D116,"Y","N")</f>
        <v>Y</v>
      </c>
    </row>
    <row r="16" spans="1:21" x14ac:dyDescent="0.25">
      <c r="A16" s="4" t="s">
        <v>68</v>
      </c>
      <c r="B16" s="10" t="str">
        <f>IF(AND(statsN!D114 &gt; statsN!D115, statsN!D114 &gt; statsN!D116),"Y","N")</f>
        <v>Y</v>
      </c>
      <c r="C16" s="11" t="str">
        <f>IF(AND(statsN!D114-statsN!E114 &gt; statsN!D115+statsN!E115, statsN!D114-statsN!E114 &gt; statsN!D116+statsN!E116),"Y","N")</f>
        <v>Y</v>
      </c>
      <c r="D16" s="14" t="str">
        <f>IF(statsN!D114 &gt; statsN!D115,"Y","N")</f>
        <v>Y</v>
      </c>
      <c r="E16" s="14" t="str">
        <f>IF(statsN!D114 &gt; statsN!D116,"Y","N")</f>
        <v>Y</v>
      </c>
      <c r="F16" s="10" t="str">
        <f>IF(AND(statsN!D117&gt;statsN!D118,statsN!D117&gt;statsN!D119),"Y","N")</f>
        <v>N</v>
      </c>
      <c r="G16" s="11" t="str">
        <f>IF(AND(statsN!D117-statsN!E117 &gt; statsN!D118+statsN!E118, statsN!D117-statsN!E117 &gt; statsN!D119+statsN!E119),"Y","N")</f>
        <v>N</v>
      </c>
      <c r="H16" s="10" t="str">
        <f>IF(statsN!D117 &gt; statsN!D118,"Y","N")</f>
        <v>N</v>
      </c>
      <c r="I16" s="11" t="str">
        <f>IF(statsN!D117-statsN!E117 &gt; statsN!D118+statsN!E118,"Y","N")</f>
        <v>N</v>
      </c>
      <c r="J16" s="10" t="str">
        <f>IF(statsN!D117 &gt; statsN!D119,"Y","N")</f>
        <v>Y</v>
      </c>
      <c r="K16" s="11" t="str">
        <f>IF(statsN!D117-statsN!E117 &gt; statsN!D119+statsN!E119,"Y","N")</f>
        <v>Y</v>
      </c>
      <c r="L16" s="10" t="str">
        <f>IF(AND(statsN!D114 &gt; statsN!D120, statsN!D114 &gt; statsN!D121),"Y","N")</f>
        <v>Y</v>
      </c>
      <c r="M16" s="11" t="str">
        <f>IF(AND(statsN!D114-statsN!E114 &gt; statsN!D120+statsN!E120, statsN!D114-statsN!E114 &gt; statsN!D121+statsN!E121),"Y","N")</f>
        <v>Y</v>
      </c>
      <c r="N16" s="10" t="str">
        <f>IF(statsN!D114 &gt; statsN!D120,"Y","N")</f>
        <v>Y</v>
      </c>
      <c r="O16" s="11" t="str">
        <f>IF(statsN!D114-statsN!E114 &gt; statsN!D120+statsN!E120,"Y","N")</f>
        <v>Y</v>
      </c>
      <c r="P16" s="10" t="str">
        <f>IF(statsN!D114 &gt; statsN!D121,"Y","N")</f>
        <v>Y</v>
      </c>
      <c r="Q16" s="26" t="str">
        <f>IF(statsN!D114-statsN!E114 &gt; statsN!D121+statsN!E121,"Y","N")</f>
        <v>Y</v>
      </c>
      <c r="R16" s="10" t="str">
        <f>IF(AND(statsN!D117 &gt; statsN!D123, statsN!D117 &gt; statsN!D124),"Y","N")</f>
        <v>Y</v>
      </c>
      <c r="S16" s="11" t="str">
        <f>IF(AND(statsN!D117 - statsN!E117 &gt; statsN!D123 + statsN!E123, statsN!D117 - statsN!E117 &gt; statsN!D124 + statsN!E124),"Y","N")</f>
        <v>Y</v>
      </c>
      <c r="T16" s="14" t="str">
        <f>IF(statsN!D117 &gt; statsN!D123,"Y","N")</f>
        <v>Y</v>
      </c>
      <c r="U16" s="14" t="str">
        <f>IF(statsN!D117 &gt; statsN!D124,"Y","N")</f>
        <v>Y</v>
      </c>
    </row>
    <row r="17" spans="1:21" x14ac:dyDescent="0.25">
      <c r="A17" s="4" t="s">
        <v>69</v>
      </c>
      <c r="B17" s="10" t="str">
        <f>IF(AND(statsN!D122 &gt; statsN!D123, statsN!D122 &gt; statsN!D124),"Y","N")</f>
        <v>Y</v>
      </c>
      <c r="C17" s="11" t="str">
        <f>IF(AND(statsN!D122-statsN!E122 &gt; statsN!D123+statsN!E123, statsN!D122-statsN!E122 &gt; statsN!D124+statsN!E124),"Y","N")</f>
        <v>Y</v>
      </c>
      <c r="D17" s="14" t="str">
        <f>IF(statsN!D122 &gt; statsN!D123,"Y","N")</f>
        <v>Y</v>
      </c>
      <c r="E17" s="14" t="str">
        <f>IF(statsN!D122 &gt; statsN!D124,"Y","N")</f>
        <v>Y</v>
      </c>
      <c r="F17" s="10" t="str">
        <f>IF(AND(statsN!D125&gt;statsN!D126,statsN!D125&gt;statsN!D127),"Y","N")</f>
        <v>N</v>
      </c>
      <c r="G17" s="11" t="str">
        <f>IF(AND(statsN!D125-statsN!E125 &gt; statsN!D126+statsN!E126, statsN!D125-statsN!E125 &gt; statsN!D127+statsN!E127),"Y","N")</f>
        <v>N</v>
      </c>
      <c r="H17" s="10" t="str">
        <f>IF(statsN!D125 &gt; statsN!D126,"Y","N")</f>
        <v>N</v>
      </c>
      <c r="I17" s="11" t="str">
        <f>IF(statsN!D125-statsN!E125 &gt; statsN!D126+statsN!E126,"Y","N")</f>
        <v>N</v>
      </c>
      <c r="J17" s="10" t="str">
        <f>IF(statsN!D125 &gt; statsN!D127,"Y","N")</f>
        <v>N</v>
      </c>
      <c r="K17" s="11" t="str">
        <f>IF(statsN!D125-statsN!E125 &gt; statsN!D127+statsN!E127,"Y","N")</f>
        <v>N</v>
      </c>
      <c r="L17" s="10" t="str">
        <f>IF(AND(statsN!D122 &gt; statsN!D128, statsN!D122 &gt; statsN!D129),"Y","N")</f>
        <v>Y</v>
      </c>
      <c r="M17" s="11" t="str">
        <f>IF(AND(statsN!D122-statsN!E122 &gt; statsN!D128+statsN!E128, statsN!D122-statsN!E122 &gt; statsN!D129+statsN!E129),"Y","N")</f>
        <v>Y</v>
      </c>
      <c r="N17" s="10" t="str">
        <f>IF(statsN!D122 &gt; statsN!D128,"Y","N")</f>
        <v>Y</v>
      </c>
      <c r="O17" s="11" t="str">
        <f>IF(statsN!D122-statsN!E122 &gt; statsN!D128+statsN!E128,"Y","N")</f>
        <v>Y</v>
      </c>
      <c r="P17" s="10" t="str">
        <f>IF(statsN!D122 &gt; statsN!D129,"Y","N")</f>
        <v>Y</v>
      </c>
      <c r="Q17" s="26" t="str">
        <f>IF(statsN!D122-statsN!E122 &gt; statsN!D129+statsN!E129,"Y","N")</f>
        <v>Y</v>
      </c>
      <c r="R17" s="10" t="str">
        <f>IF(AND(statsN!D125 &gt; statsN!D131, statsN!D125 &gt; statsN!D132),"Y","N")</f>
        <v>Y</v>
      </c>
      <c r="S17" s="11" t="str">
        <f>IF(AND(statsN!D125 - statsN!E125 &gt; statsN!D131 + statsN!E131, statsN!D125 - statsN!E125 &gt; statsN!D132 + statsN!E132),"Y","N")</f>
        <v>Y</v>
      </c>
      <c r="T17" s="14" t="str">
        <f>IF(statsN!D125 &gt; statsN!D131,"Y","N")</f>
        <v>Y</v>
      </c>
      <c r="U17" s="14" t="str">
        <f>IF(statsN!D125 &gt; statsN!D132,"Y","N")</f>
        <v>Y</v>
      </c>
    </row>
    <row r="18" spans="1:21" x14ac:dyDescent="0.25">
      <c r="A18" s="4" t="s">
        <v>70</v>
      </c>
      <c r="B18" s="10" t="str">
        <f>IF(AND(statsN!D130 &gt; statsN!D131, statsN!D130 &gt; statsN!D132),"Y","N")</f>
        <v>Y</v>
      </c>
      <c r="C18" s="11" t="str">
        <f>IF(AND(statsN!D130-statsN!E130 &gt; statsN!D131+statsN!E131, statsN!D130-statsN!E130 &gt; statsN!D132+statsN!E132),"Y","N")</f>
        <v>Y</v>
      </c>
      <c r="D18" s="14" t="str">
        <f>IF(statsN!D130 &gt; statsN!D131,"Y","N")</f>
        <v>Y</v>
      </c>
      <c r="E18" s="14" t="str">
        <f>IF(statsN!D130 &gt; statsN!D132,"Y","N")</f>
        <v>Y</v>
      </c>
      <c r="F18" s="10" t="str">
        <f>IF(AND(statsN!D133&gt;statsN!D134,statsN!D133&gt;statsN!D135),"Y","N")</f>
        <v>Y</v>
      </c>
      <c r="G18" s="11" t="str">
        <f>IF(AND(statsN!D133-statsN!E133 &gt; statsN!D134+statsN!E134, statsN!D133-statsN!E133 &gt; statsN!D135+statsN!E135),"Y","N")</f>
        <v>Y</v>
      </c>
      <c r="H18" s="10" t="str">
        <f>IF(statsN!D133 &gt; statsN!D134,"Y","N")</f>
        <v>Y</v>
      </c>
      <c r="I18" s="11" t="str">
        <f>IF(statsN!D133-statsN!E133 &gt; statsN!D134+statsN!E134,"Y","N")</f>
        <v>Y</v>
      </c>
      <c r="J18" s="10" t="str">
        <f>IF(statsN!D133 &gt; statsN!D135,"Y","N")</f>
        <v>Y</v>
      </c>
      <c r="K18" s="11" t="str">
        <f>IF(statsN!D133-statsN!E133 &gt; statsN!D135+statsN!E135,"Y","N")</f>
        <v>Y</v>
      </c>
      <c r="L18" s="10" t="str">
        <f>IF(AND(statsN!D130 &gt; statsN!D136, statsN!D130 &gt; statsN!D137),"Y","N")</f>
        <v>Y</v>
      </c>
      <c r="M18" s="11" t="str">
        <f>IF(AND(statsN!D130-statsN!E130 &gt; statsN!D136+statsN!E136, statsN!D130-statsN!E130 &gt; statsN!D137+statsN!E137),"Y","N")</f>
        <v>Y</v>
      </c>
      <c r="N18" s="10" t="str">
        <f>IF(statsN!D130 &gt; statsN!D136,"Y","N")</f>
        <v>Y</v>
      </c>
      <c r="O18" s="11" t="str">
        <f>IF(statsN!D130-statsN!E130 &gt; statsN!D136+statsN!E136,"Y","N")</f>
        <v>Y</v>
      </c>
      <c r="P18" s="10" t="str">
        <f>IF(statsN!D130 &gt; statsN!D137,"Y","N")</f>
        <v>Y</v>
      </c>
      <c r="Q18" s="26" t="str">
        <f>IF(statsN!D130-statsN!E130 &gt; statsN!D137+statsN!E137,"Y","N")</f>
        <v>Y</v>
      </c>
      <c r="R18" s="10" t="str">
        <f>IF(AND(statsN!D133 &gt; statsN!D139, statsN!D133 &gt; statsN!D140),"Y","N")</f>
        <v>Y</v>
      </c>
      <c r="S18" s="11" t="str">
        <f>IF(AND(statsN!D133 - statsN!E133 &gt; statsN!D139 + statsN!E139, statsN!D133 - statsN!E133 &gt; statsN!D140 + statsN!E140),"Y","N")</f>
        <v>Y</v>
      </c>
      <c r="T18" s="14" t="str">
        <f>IF(statsN!D133 &gt; statsN!D139,"Y","N")</f>
        <v>Y</v>
      </c>
      <c r="U18" s="14" t="str">
        <f>IF(statsN!D133 &gt; statsN!D140,"Y","N")</f>
        <v>Y</v>
      </c>
    </row>
    <row r="19" spans="1:21" x14ac:dyDescent="0.25">
      <c r="A19" s="4" t="s">
        <v>71</v>
      </c>
      <c r="B19" s="10" t="str">
        <f>IF(AND(statsN!D138 &gt; statsN!D139, statsN!D138 &gt; statsN!D140),"Y","N")</f>
        <v>Y</v>
      </c>
      <c r="C19" s="11" t="str">
        <f>IF(AND(statsN!D138-statsN!E138 &gt; statsN!D139+statsN!E139, statsN!D138-statsN!E138 &gt; statsN!D140+statsN!E140),"Y","N")</f>
        <v>Y</v>
      </c>
      <c r="D19" s="14" t="str">
        <f>IF(statsN!D138 &gt; statsN!D139,"Y","N")</f>
        <v>Y</v>
      </c>
      <c r="E19" s="14" t="str">
        <f>IF(statsN!D138 &gt; statsN!D140,"Y","N")</f>
        <v>Y</v>
      </c>
      <c r="F19" s="10" t="str">
        <f>IF(AND(statsN!D141&gt;statsN!D142,statsN!D141&gt;statsN!D143),"Y","N")</f>
        <v>N</v>
      </c>
      <c r="G19" s="11" t="str">
        <f>IF(AND(statsN!D141-statsN!E141 &gt; statsN!D142+statsN!E142, statsN!D141-statsN!E141 &gt; statsN!D143+statsN!E143),"Y","N")</f>
        <v>N</v>
      </c>
      <c r="H19" s="10" t="str">
        <f>IF(statsN!D141 &gt; statsN!D142,"Y","N")</f>
        <v>N</v>
      </c>
      <c r="I19" s="11" t="str">
        <f>IF(statsN!D141-statsN!E141 &gt; statsN!D142+statsN!E142,"Y","N")</f>
        <v>N</v>
      </c>
      <c r="J19" s="10" t="str">
        <f>IF(statsN!D141 &gt; statsN!D143,"Y","N")</f>
        <v>Y</v>
      </c>
      <c r="K19" s="11" t="str">
        <f>IF(statsN!D141-statsN!E141 &gt; statsN!D143+statsN!E143,"Y","N")</f>
        <v>Y</v>
      </c>
      <c r="L19" s="10" t="str">
        <f>IF(AND(statsN!D138 &gt; statsN!D144, statsN!D138 &gt; statsN!D145),"Y","N")</f>
        <v>Y</v>
      </c>
      <c r="M19" s="11" t="str">
        <f>IF(AND(statsN!D138-statsN!E138 &gt; statsN!D144+statsN!E144, statsN!D138-statsN!E138 &gt; statsN!D145+statsN!E145),"Y","N")</f>
        <v>Y</v>
      </c>
      <c r="N19" s="10" t="str">
        <f>IF(statsN!D138 &gt; statsN!D144,"Y","N")</f>
        <v>Y</v>
      </c>
      <c r="O19" s="11" t="str">
        <f>IF(statsN!D138-statsN!E138 &gt; statsN!D144+statsN!E144,"Y","N")</f>
        <v>Y</v>
      </c>
      <c r="P19" s="10" t="str">
        <f>IF(statsN!D138 &gt; statsN!D145,"Y","N")</f>
        <v>Y</v>
      </c>
      <c r="Q19" s="26" t="str">
        <f>IF(statsN!D138-statsN!E138 &gt; statsN!D145+statsN!E145,"Y","N")</f>
        <v>Y</v>
      </c>
      <c r="R19" s="10" t="str">
        <f>IF(AND(statsN!D141 &gt; statsN!D147, statsN!D141 &gt; statsN!D148),"Y","N")</f>
        <v>Y</v>
      </c>
      <c r="S19" s="11" t="str">
        <f>IF(AND(statsN!D141 - statsN!E141 &gt; statsN!D147 + statsN!E147, statsN!D141 - statsN!E141 &gt; statsN!D148 + statsN!E148),"Y","N")</f>
        <v>Y</v>
      </c>
      <c r="T19" s="14" t="str">
        <f>IF(statsN!D141 &gt; statsN!D147,"Y","N")</f>
        <v>Y</v>
      </c>
      <c r="U19" s="14" t="str">
        <f>IF(statsN!D141 &gt; statsN!D148,"Y","N")</f>
        <v>Y</v>
      </c>
    </row>
    <row r="20" spans="1:21" x14ac:dyDescent="0.25">
      <c r="A20" s="4" t="s">
        <v>72</v>
      </c>
      <c r="B20" s="10" t="str">
        <f>IF(AND(statsN!D146 &gt; statsN!D147, statsN!D146 &gt; statsN!D148),"Y","N")</f>
        <v>Y</v>
      </c>
      <c r="C20" s="11" t="str">
        <f>IF(AND(statsN!D146-statsN!E146 &gt; statsN!D147+statsN!E147, statsN!D146-statsN!E146 &gt; statsN!D148+statsN!E148),"Y","N")</f>
        <v>Y</v>
      </c>
      <c r="D20" s="14" t="str">
        <f>IF(statsN!D146 &gt; statsN!D147,"Y","N")</f>
        <v>Y</v>
      </c>
      <c r="E20" s="14" t="str">
        <f>IF(statsN!D146 &gt; statsN!D148,"Y","N")</f>
        <v>Y</v>
      </c>
      <c r="F20" s="10" t="str">
        <f>IF(AND(statsN!D149&gt;statsN!D150,statsN!D149&gt;statsN!D151),"Y","N")</f>
        <v>Y</v>
      </c>
      <c r="G20" s="11" t="str">
        <f>IF(AND(statsN!D149-statsN!E149 &gt; statsN!D150+statsN!E150, statsN!D149-statsN!E149 &gt; statsN!D151+statsN!E151),"Y","N")</f>
        <v>Y</v>
      </c>
      <c r="H20" s="10" t="str">
        <f>IF(statsN!D149 &gt; statsN!D150,"Y","N")</f>
        <v>Y</v>
      </c>
      <c r="I20" s="11" t="str">
        <f>IF(statsN!D149-statsN!E149 &gt; statsN!D150+statsN!E150,"Y","N")</f>
        <v>Y</v>
      </c>
      <c r="J20" s="10" t="str">
        <f>IF(statsN!D149 &gt; statsN!D151,"Y","N")</f>
        <v>Y</v>
      </c>
      <c r="K20" s="11" t="str">
        <f>IF(statsN!D149-statsN!E149 &gt; statsN!D151+statsN!E151,"Y","N")</f>
        <v>Y</v>
      </c>
      <c r="L20" s="10" t="str">
        <f>IF(AND(statsN!D146 &gt; statsN!D152, statsN!D146 &gt; statsN!D153),"Y","N")</f>
        <v>Y</v>
      </c>
      <c r="M20" s="11" t="str">
        <f>IF(AND(statsN!D146-statsN!E146 &gt; statsN!D152+statsN!E152, statsN!D146-statsN!E146 &gt; statsN!D153+statsN!E153),"Y","N")</f>
        <v>Y</v>
      </c>
      <c r="N20" s="10" t="str">
        <f>IF(statsN!D146 &gt; statsN!D152,"Y","N")</f>
        <v>Y</v>
      </c>
      <c r="O20" s="11" t="str">
        <f>IF(statsN!D146-statsN!E146 &gt; statsN!D152+statsN!E152,"Y","N")</f>
        <v>Y</v>
      </c>
      <c r="P20" s="10" t="str">
        <f>IF(statsN!D146 &gt; statsN!D153,"Y","N")</f>
        <v>Y</v>
      </c>
      <c r="Q20" s="26" t="str">
        <f>IF(statsN!D146-statsN!E146 &gt; statsN!D153+statsN!E153,"Y","N")</f>
        <v>Y</v>
      </c>
      <c r="R20" s="10" t="str">
        <f>IF(AND(statsN!D149 &gt; statsN!D155, statsN!D149 &gt; statsN!D156),"Y","N")</f>
        <v>Y</v>
      </c>
      <c r="S20" s="11" t="str">
        <f>IF(AND(statsN!D149 - statsN!E149 &gt; statsN!D155 + statsN!E155, statsN!D149 - statsN!E149 &gt; statsN!D156 + statsN!E156),"Y","N")</f>
        <v>Y</v>
      </c>
      <c r="T20" s="14" t="str">
        <f>IF(statsN!D149 &gt; statsN!D155,"Y","N")</f>
        <v>Y</v>
      </c>
      <c r="U20" s="14" t="str">
        <f>IF(statsN!D149 &gt; statsN!D156,"Y","N")</f>
        <v>Y</v>
      </c>
    </row>
    <row r="21" spans="1:21" x14ac:dyDescent="0.25">
      <c r="A21" s="4" t="s">
        <v>73</v>
      </c>
      <c r="B21" s="10" t="str">
        <f>IF(AND(statsN!D154 &gt; statsN!D155, statsN!D154 &gt; statsN!D156),"Y","N")</f>
        <v>Y</v>
      </c>
      <c r="C21" s="11" t="str">
        <f>IF(AND(statsN!D154-statsN!E154 &gt; statsN!D155+statsN!E155, statsN!D154-statsN!E154 &gt; statsN!D156+statsN!E156),"Y","N")</f>
        <v>Y</v>
      </c>
      <c r="D21" s="14" t="str">
        <f>IF(statsN!D154 &gt; statsN!D155,"Y","N")</f>
        <v>Y</v>
      </c>
      <c r="E21" s="14" t="str">
        <f>IF(statsN!D154 &gt; statsN!D156,"Y","N")</f>
        <v>Y</v>
      </c>
      <c r="F21" s="10" t="str">
        <f>IF(AND(statsN!D157&gt;statsN!D158,statsN!D157&gt;statsN!D159),"Y","N")</f>
        <v>Y</v>
      </c>
      <c r="G21" s="11" t="str">
        <f>IF(AND(statsN!D157-statsN!E157 &gt; statsN!D158+statsN!E158, statsN!D157-statsN!E157 &gt; statsN!D159+statsN!E159),"Y","N")</f>
        <v>Y</v>
      </c>
      <c r="H21" s="10" t="str">
        <f>IF(statsN!D157 &gt; statsN!D158,"Y","N")</f>
        <v>Y</v>
      </c>
      <c r="I21" s="11" t="str">
        <f>IF(statsN!D157-statsN!E157 &gt; statsN!D158+statsN!E158,"Y","N")</f>
        <v>Y</v>
      </c>
      <c r="J21" s="10" t="str">
        <f>IF(statsN!D157 &gt; statsN!D159,"Y","N")</f>
        <v>Y</v>
      </c>
      <c r="K21" s="11" t="str">
        <f>IF(statsN!D157-statsN!E157 &gt; statsN!D159+statsN!E159,"Y","N")</f>
        <v>Y</v>
      </c>
      <c r="L21" s="10" t="str">
        <f>IF(AND(statsN!D154 &gt; statsN!D160, statsN!D154 &gt; statsN!D161),"Y","N")</f>
        <v>Y</v>
      </c>
      <c r="M21" s="11" t="str">
        <f>IF(AND(statsN!D154-statsN!E154 &gt; statsN!D160+statsN!E160, statsN!D154-statsN!E154 &gt; statsN!D161+statsN!E161),"Y","N")</f>
        <v>Y</v>
      </c>
      <c r="N21" s="10" t="str">
        <f>IF(statsN!D154 &gt; statsN!D160,"Y","N")</f>
        <v>Y</v>
      </c>
      <c r="O21" s="11" t="str">
        <f>IF(statsN!D154-statsN!E154 &gt; statsN!D160+statsN!E160,"Y","N")</f>
        <v>Y</v>
      </c>
      <c r="P21" s="10" t="str">
        <f>IF(statsN!D154 &gt; statsN!D161,"Y","N")</f>
        <v>Y</v>
      </c>
      <c r="Q21" s="26" t="str">
        <f>IF(statsN!D154-statsN!E154 &gt; statsN!D161+statsN!E161,"Y","N")</f>
        <v>Y</v>
      </c>
      <c r="R21" s="10" t="str">
        <f>IF(AND(statsN!D157 &gt; statsN!D163, statsN!D157 &gt; statsN!D164),"Y","N")</f>
        <v>Y</v>
      </c>
      <c r="S21" s="11" t="str">
        <f>IF(AND(statsN!D157 - statsN!E157 &gt; statsN!D163 + statsN!E163, statsN!D157 - statsN!E157 &gt; statsN!D164 + statsN!E164),"Y","N")</f>
        <v>Y</v>
      </c>
      <c r="T21" s="14" t="str">
        <f>IF(statsN!D157 &gt; statsN!D163,"Y","N")</f>
        <v>Y</v>
      </c>
      <c r="U21" s="14" t="str">
        <f>IF(statsN!D157 &gt; statsN!D164,"Y","N")</f>
        <v>Y</v>
      </c>
    </row>
    <row r="22" spans="1:21" x14ac:dyDescent="0.25">
      <c r="A22" s="4" t="s">
        <v>74</v>
      </c>
      <c r="B22" s="10" t="str">
        <f>IF(AND(statsN!D162 &gt; statsN!D163, statsN!D162 &gt; statsN!D164),"Y","N")</f>
        <v>Y</v>
      </c>
      <c r="C22" s="11" t="str">
        <f>IF(AND(statsN!D162-statsN!E162 &gt; statsN!D163+statsN!E163, statsN!D162-statsN!E162 &gt; statsN!D164+statsN!E164),"Y","N")</f>
        <v>Y</v>
      </c>
      <c r="D22" s="14" t="str">
        <f>IF(statsN!D162 &gt; statsN!D163,"Y","N")</f>
        <v>Y</v>
      </c>
      <c r="E22" s="14" t="str">
        <f>IF(statsN!D162 &gt; statsN!D164,"Y","N")</f>
        <v>Y</v>
      </c>
      <c r="F22" s="10" t="str">
        <f>IF(AND(statsN!D165&gt;statsN!D166,statsN!D165&gt;statsN!D167),"Y","N")</f>
        <v>N</v>
      </c>
      <c r="G22" s="11" t="str">
        <f>IF(AND(statsN!D165-statsN!E165 &gt; statsN!D166+statsN!E166, statsN!D165-statsN!E165 &gt; statsN!D167+statsN!E167),"Y","N")</f>
        <v>N</v>
      </c>
      <c r="H22" s="10" t="str">
        <f>IF(statsN!D165 &gt; statsN!D166,"Y","N")</f>
        <v>Y</v>
      </c>
      <c r="I22" s="11" t="str">
        <f>IF(statsN!D165-statsN!E165 &gt; statsN!D166+statsN!E166,"Y","N")</f>
        <v>Y</v>
      </c>
      <c r="J22" s="10" t="str">
        <f>IF(statsN!D165 &gt; statsN!D167,"Y","N")</f>
        <v>N</v>
      </c>
      <c r="K22" s="11" t="str">
        <f>IF(statsN!D165-statsN!E165 &gt; statsN!D167+statsN!E167,"Y","N")</f>
        <v>N</v>
      </c>
      <c r="L22" s="10" t="str">
        <f>IF(AND(statsN!D162 &gt; statsN!D168, statsN!D162 &gt; statsN!D169),"Y","N")</f>
        <v>Y</v>
      </c>
      <c r="M22" s="11" t="str">
        <f>IF(AND(statsN!D162-statsN!E162 &gt; statsN!D168+statsN!E168, statsN!D162-statsN!E162 &gt; statsN!D169+statsN!E169),"Y","N")</f>
        <v>Y</v>
      </c>
      <c r="N22" s="10" t="str">
        <f>IF(statsN!D162 &gt; statsN!D168,"Y","N")</f>
        <v>Y</v>
      </c>
      <c r="O22" s="11" t="str">
        <f>IF(statsN!D162-statsN!E162 &gt; statsN!D168+statsN!E168,"Y","N")</f>
        <v>Y</v>
      </c>
      <c r="P22" s="10" t="str">
        <f>IF(statsN!D162 &gt; statsN!D169,"Y","N")</f>
        <v>Y</v>
      </c>
      <c r="Q22" s="26" t="str">
        <f>IF(statsN!D162-statsN!E162 &gt; statsN!D169+statsN!E169,"Y","N")</f>
        <v>Y</v>
      </c>
      <c r="R22" s="10" t="str">
        <f>IF(AND(statsN!D165 &gt; statsN!D171, statsN!D165 &gt; statsN!D172),"Y","N")</f>
        <v>Y</v>
      </c>
      <c r="S22" s="11" t="str">
        <f>IF(AND(statsN!D165 - statsN!E165 &gt; statsN!D171 + statsN!E171, statsN!D165 - statsN!E165 &gt; statsN!D172 + statsN!E172),"Y","N")</f>
        <v>Y</v>
      </c>
      <c r="T22" s="14" t="str">
        <f>IF(statsN!D165 &gt; statsN!D171,"Y","N")</f>
        <v>Y</v>
      </c>
      <c r="U22" s="14" t="str">
        <f>IF(statsN!D165 &gt; statsN!D172,"Y","N")</f>
        <v>Y</v>
      </c>
    </row>
    <row r="23" spans="1:21" x14ac:dyDescent="0.25">
      <c r="A23" s="4" t="s">
        <v>75</v>
      </c>
      <c r="B23" s="10" t="str">
        <f>IF(AND(statsN!D170 &gt; statsN!D171, statsN!D170 &gt; statsN!D172),"Y","N")</f>
        <v>Y</v>
      </c>
      <c r="C23" s="11" t="str">
        <f>IF(AND(statsN!D170-statsN!E170 &gt; statsN!D171+statsN!E171, statsN!D170-statsN!E170 &gt; statsN!D172+statsN!E172),"Y","N")</f>
        <v>Y</v>
      </c>
      <c r="D23" s="14" t="str">
        <f>IF(statsN!D170 &gt; statsN!D171,"Y","N")</f>
        <v>Y</v>
      </c>
      <c r="E23" s="14" t="str">
        <f>IF(statsN!D170 &gt; statsN!D172,"Y","N")</f>
        <v>Y</v>
      </c>
      <c r="F23" s="10" t="str">
        <f>IF(AND(statsN!D173&gt;statsN!D174,statsN!D173&gt;statsN!D175),"Y","N")</f>
        <v>Y</v>
      </c>
      <c r="G23" s="11" t="str">
        <f>IF(AND(statsN!D173-statsN!E173 &gt; statsN!D174+statsN!E174, statsN!D173-statsN!E173 &gt; statsN!D175+statsN!E175),"Y","N")</f>
        <v>Y</v>
      </c>
      <c r="H23" s="10" t="str">
        <f>IF(statsN!D173 &gt; statsN!D174,"Y","N")</f>
        <v>Y</v>
      </c>
      <c r="I23" s="11" t="str">
        <f>IF(statsN!D173-statsN!E173 &gt; statsN!D174+statsN!E174,"Y","N")</f>
        <v>Y</v>
      </c>
      <c r="J23" s="10" t="str">
        <f>IF(statsN!D173 &gt; statsN!D175,"Y","N")</f>
        <v>Y</v>
      </c>
      <c r="K23" s="11" t="str">
        <f>IF(statsN!D173-statsN!E173 &gt; statsN!D175+statsN!E175,"Y","N")</f>
        <v>Y</v>
      </c>
      <c r="L23" s="10" t="str">
        <f>IF(AND(statsN!D170 &gt; statsN!D176, statsN!D170 &gt; statsN!D177),"Y","N")</f>
        <v>Y</v>
      </c>
      <c r="M23" s="11" t="str">
        <f>IF(AND(statsN!D170-statsN!E170 &gt; statsN!D176+statsN!E176, statsN!D170-statsN!E170 &gt; statsN!D177+statsN!E177),"Y","N")</f>
        <v>Y</v>
      </c>
      <c r="N23" s="10" t="str">
        <f>IF(statsN!D170 &gt; statsN!D176,"Y","N")</f>
        <v>Y</v>
      </c>
      <c r="O23" s="11" t="str">
        <f>IF(statsN!D170-statsN!E170 &gt; statsN!D176+statsN!E176,"Y","N")</f>
        <v>Y</v>
      </c>
      <c r="P23" s="10" t="str">
        <f>IF(statsN!D170 &gt; statsN!D177,"Y","N")</f>
        <v>Y</v>
      </c>
      <c r="Q23" s="26" t="str">
        <f>IF(statsN!D170-statsN!E170 &gt; statsN!D177+statsN!E177,"Y","N")</f>
        <v>Y</v>
      </c>
      <c r="R23" s="10" t="str">
        <f>IF(AND(statsN!D173 &gt; statsN!D179, statsN!D173 &gt; statsN!D180),"Y","N")</f>
        <v>Y</v>
      </c>
      <c r="S23" s="11" t="str">
        <f>IF(AND(statsN!D173 - statsN!E173 &gt; statsN!D179 + statsN!E179, statsN!D173 - statsN!E173 &gt; statsN!D180 + statsN!E180),"Y","N")</f>
        <v>Y</v>
      </c>
      <c r="T23" s="14" t="str">
        <f>IF(statsN!D173 &gt; statsN!D179,"Y","N")</f>
        <v>Y</v>
      </c>
      <c r="U23" s="14" t="str">
        <f>IF(statsN!D173 &gt; statsN!D180,"Y","N")</f>
        <v>Y</v>
      </c>
    </row>
    <row r="24" spans="1:21" x14ac:dyDescent="0.25">
      <c r="A24" s="4" t="s">
        <v>76</v>
      </c>
      <c r="B24" s="10" t="str">
        <f>IF(AND(statsN!D178 &gt; statsN!D179, statsN!D178 &gt; statsN!D180),"Y","N")</f>
        <v>Y</v>
      </c>
      <c r="C24" s="11" t="str">
        <f>IF(AND(statsN!D178-statsN!E178 &gt; statsN!D179+statsN!E179, statsN!D178-statsN!E178 &gt; statsN!D180+statsN!E180),"Y","N")</f>
        <v>Y</v>
      </c>
      <c r="D24" s="14" t="str">
        <f>IF(statsN!D178 &gt; statsN!D179,"Y","N")</f>
        <v>Y</v>
      </c>
      <c r="E24" s="14" t="str">
        <f>IF(statsN!D178 &gt; statsN!D180,"Y","N")</f>
        <v>Y</v>
      </c>
      <c r="F24" s="10" t="str">
        <f>IF(AND(statsN!D181&gt;statsN!D182,statsN!D181&gt;statsN!D183),"Y","N")</f>
        <v>N</v>
      </c>
      <c r="G24" s="11" t="str">
        <f>IF(AND(statsN!D181-statsN!E181 &gt; statsN!D182+statsN!E182, statsN!D181-statsN!E181 &gt; statsN!D183+statsN!E183),"Y","N")</f>
        <v>N</v>
      </c>
      <c r="H24" s="10" t="str">
        <f>IF(statsN!D181 &gt; statsN!D182,"Y","N")</f>
        <v>N</v>
      </c>
      <c r="I24" s="11" t="str">
        <f>IF(statsN!D181-statsN!E181 &gt; statsN!D182+statsN!E182,"Y","N")</f>
        <v>N</v>
      </c>
      <c r="J24" s="10" t="str">
        <f>IF(statsN!D181 &gt; statsN!D183,"Y","N")</f>
        <v>N</v>
      </c>
      <c r="K24" s="11" t="str">
        <f>IF(statsN!D181-statsN!E181 &gt; statsN!D183+statsN!E183,"Y","N")</f>
        <v>N</v>
      </c>
      <c r="L24" s="10" t="str">
        <f>IF(AND(statsN!D178 &gt; statsN!D184, statsN!D178 &gt; statsN!D185),"Y","N")</f>
        <v>Y</v>
      </c>
      <c r="M24" s="11" t="str">
        <f>IF(AND(statsN!D178-statsN!E178 &gt; statsN!D184+statsN!E184, statsN!D178-statsN!E178 &gt; statsN!D185+statsN!E185),"Y","N")</f>
        <v>Y</v>
      </c>
      <c r="N24" s="10" t="str">
        <f>IF(statsN!D178 &gt; statsN!D184,"Y","N")</f>
        <v>Y</v>
      </c>
      <c r="O24" s="11" t="str">
        <f>IF(statsN!D178-statsN!E178 &gt; statsN!D184+statsN!E184,"Y","N")</f>
        <v>Y</v>
      </c>
      <c r="P24" s="10" t="str">
        <f>IF(statsN!D178 &gt; statsN!D185,"Y","N")</f>
        <v>Y</v>
      </c>
      <c r="Q24" s="26" t="str">
        <f>IF(statsN!D178-statsN!E178 &gt; statsN!D185+statsN!E185,"Y","N")</f>
        <v>Y</v>
      </c>
      <c r="R24" s="10" t="str">
        <f>IF(AND(statsN!D181 &gt; statsN!D187, statsN!D181 &gt; statsN!D188),"Y","N")</f>
        <v>Y</v>
      </c>
      <c r="S24" s="11" t="str">
        <f>IF(AND(statsN!D181 - statsN!E181 &gt; statsN!D187 + statsN!E187, statsN!D181 - statsN!E181 &gt; statsN!D188 + statsN!E188),"Y","N")</f>
        <v>Y</v>
      </c>
      <c r="T24" s="14" t="str">
        <f>IF(statsN!D181 &gt; statsN!D187,"Y","N")</f>
        <v>Y</v>
      </c>
      <c r="U24" s="14" t="str">
        <f>IF(statsN!D181 &gt; statsN!D188,"Y","N")</f>
        <v>Y</v>
      </c>
    </row>
    <row r="25" spans="1:21" x14ac:dyDescent="0.25">
      <c r="A25" s="4" t="s">
        <v>77</v>
      </c>
      <c r="B25" s="10" t="str">
        <f>IF(AND(statsN!D186 &gt; statsN!D187, statsN!D186 &gt; statsN!D188),"Y","N")</f>
        <v>Y</v>
      </c>
      <c r="C25" s="11" t="str">
        <f>IF(AND(statsN!D186-statsN!E186 &gt; statsN!D187+statsN!E187, statsN!D186-statsN!E186 &gt; statsN!D188+statsN!E188),"Y","N")</f>
        <v>Y</v>
      </c>
      <c r="D25" s="14" t="str">
        <f>IF(statsN!D186 &gt; statsN!D187,"Y","N")</f>
        <v>Y</v>
      </c>
      <c r="E25" s="14" t="str">
        <f>IF(statsN!D186 &gt; statsN!D188,"Y","N")</f>
        <v>Y</v>
      </c>
      <c r="F25" s="10" t="str">
        <f>IF(AND(statsN!D189&gt;statsN!D190,statsN!D189&gt;statsN!D191),"Y","N")</f>
        <v>Y</v>
      </c>
      <c r="G25" s="11" t="str">
        <f>IF(AND(statsN!D189-statsN!E189 &gt; statsN!D190+statsN!E190, statsN!D189-statsN!E189 &gt; statsN!D191+statsN!E191),"Y","N")</f>
        <v>Y</v>
      </c>
      <c r="H25" s="10" t="str">
        <f>IF(statsN!D189 &gt; statsN!D190,"Y","N")</f>
        <v>Y</v>
      </c>
      <c r="I25" s="11" t="str">
        <f>IF(statsN!D189-statsN!E189 &gt; statsN!D190+statsN!E190,"Y","N")</f>
        <v>Y</v>
      </c>
      <c r="J25" s="10" t="str">
        <f>IF(statsN!D189 &gt; statsN!D191,"Y","N")</f>
        <v>Y</v>
      </c>
      <c r="K25" s="11" t="str">
        <f>IF(statsN!D189-statsN!E189 &gt; statsN!D191+statsN!E191,"Y","N")</f>
        <v>Y</v>
      </c>
      <c r="L25" s="10" t="str">
        <f>IF(AND(statsN!D186 &gt; statsN!D192, statsN!D186 &gt; statsN!D193),"Y","N")</f>
        <v>Y</v>
      </c>
      <c r="M25" s="11" t="str">
        <f>IF(AND(statsN!D186-statsN!E186 &gt; statsN!D192+statsN!E192, statsN!D186-statsN!E186 &gt; statsN!D193+statsN!E193),"Y","N")</f>
        <v>Y</v>
      </c>
      <c r="N25" s="10" t="str">
        <f>IF(statsN!D186 &gt; statsN!D192,"Y","N")</f>
        <v>Y</v>
      </c>
      <c r="O25" s="11" t="str">
        <f>IF(statsN!D186-statsN!E186 &gt; statsN!D192+statsN!E192,"Y","N")</f>
        <v>Y</v>
      </c>
      <c r="P25" s="10" t="str">
        <f>IF(statsN!D186 &gt; statsN!D193,"Y","N")</f>
        <v>Y</v>
      </c>
      <c r="Q25" s="26" t="str">
        <f>IF(statsN!D186-statsN!E186 &gt; statsN!D193+statsN!E193,"Y","N")</f>
        <v>Y</v>
      </c>
      <c r="R25" s="10" t="str">
        <f>IF(AND(statsN!D189 &gt; statsN!D195, statsN!D189 &gt; statsN!D196),"Y","N")</f>
        <v>Y</v>
      </c>
      <c r="S25" s="11" t="str">
        <f>IF(AND(statsN!D189 - statsN!E189 &gt; statsN!D195 + statsN!E195, statsN!D189 - statsN!E189 &gt; statsN!D196 + statsN!E196),"Y","N")</f>
        <v>Y</v>
      </c>
      <c r="T25" s="14" t="str">
        <f>IF(statsN!D189 &gt; statsN!D195,"Y","N")</f>
        <v>Y</v>
      </c>
      <c r="U25" s="14" t="str">
        <f>IF(statsN!D189 &gt; statsN!D196,"Y","N")</f>
        <v>Y</v>
      </c>
    </row>
    <row r="26" spans="1:21" x14ac:dyDescent="0.25">
      <c r="A26" s="4" t="s">
        <v>78</v>
      </c>
      <c r="B26" s="10" t="str">
        <f>IF(AND(statsN!D194 &gt; statsN!D195, statsN!D194 &gt; statsN!D196),"Y","N")</f>
        <v>Y</v>
      </c>
      <c r="C26" s="11" t="str">
        <f>IF(AND(statsN!D194-statsN!E194 &gt; statsN!D195+statsN!E195, statsN!D194-statsN!E194 &gt; statsN!D196+statsN!E196),"Y","N")</f>
        <v>Y</v>
      </c>
      <c r="D26" s="14" t="str">
        <f>IF(statsN!D194 &gt; statsN!D195,"Y","N")</f>
        <v>Y</v>
      </c>
      <c r="E26" s="14" t="str">
        <f>IF(statsN!D194 &gt; statsN!D196,"Y","N")</f>
        <v>Y</v>
      </c>
      <c r="F26" s="10" t="str">
        <f>IF(AND(statsN!D197&gt;statsN!D198,statsN!D197&gt;statsN!D199),"Y","N")</f>
        <v>N</v>
      </c>
      <c r="G26" s="11" t="str">
        <f>IF(AND(statsN!D197-statsN!E197 &gt; statsN!D198+statsN!E198, statsN!D197-statsN!E197 &gt; statsN!D199+statsN!E199),"Y","N")</f>
        <v>N</v>
      </c>
      <c r="H26" s="10" t="str">
        <f>IF(statsN!D197 &gt; statsN!D198,"Y","N")</f>
        <v>N</v>
      </c>
      <c r="I26" s="11" t="str">
        <f>IF(statsN!D197-statsN!E197 &gt; statsN!D198+statsN!E198,"Y","N")</f>
        <v>N</v>
      </c>
      <c r="J26" s="10" t="str">
        <f>IF(statsN!D197 &gt; statsN!D199,"Y","N")</f>
        <v>N</v>
      </c>
      <c r="K26" s="11" t="str">
        <f>IF(statsN!D197-statsN!E197 &gt; statsN!D199+statsN!E199,"Y","N")</f>
        <v>N</v>
      </c>
      <c r="L26" s="10" t="str">
        <f>IF(AND(statsN!D194 &gt; statsN!D200, statsN!D194 &gt; statsN!D201),"Y","N")</f>
        <v>Y</v>
      </c>
      <c r="M26" s="11" t="str">
        <f>IF(AND(statsN!D194-statsN!E194 &gt; statsN!D200+statsN!E200, statsN!D194-statsN!E194 &gt; statsN!D201+statsN!E201),"Y","N")</f>
        <v>Y</v>
      </c>
      <c r="N26" s="10" t="str">
        <f>IF(statsN!D194 &gt; statsN!D200,"Y","N")</f>
        <v>Y</v>
      </c>
      <c r="O26" s="11" t="str">
        <f>IF(statsN!D194-statsN!E194 &gt; statsN!D200+statsN!E200,"Y","N")</f>
        <v>Y</v>
      </c>
      <c r="P26" s="10" t="str">
        <f>IF(statsN!D194 &gt; statsN!D201,"Y","N")</f>
        <v>Y</v>
      </c>
      <c r="Q26" s="26" t="str">
        <f>IF(statsN!D194-statsN!E194 &gt; statsN!D201+statsN!E201,"Y","N")</f>
        <v>Y</v>
      </c>
      <c r="R26" s="10" t="str">
        <f>IF(AND(statsN!D197 &gt; statsN!D203, statsN!D197 &gt; statsN!D204),"Y","N")</f>
        <v>Y</v>
      </c>
      <c r="S26" s="11" t="str">
        <f>IF(AND(statsN!D197 - statsN!E197 &gt; statsN!D203 + statsN!E203, statsN!D197 - statsN!E197 &gt; statsN!D204 + statsN!E204),"Y","N")</f>
        <v>Y</v>
      </c>
      <c r="T26" s="14" t="str">
        <f>IF(statsN!D197 &gt; statsN!D203,"Y","N")</f>
        <v>Y</v>
      </c>
      <c r="U26" s="14" t="str">
        <f>IF(statsN!D197 &gt; statsN!D204,"Y","N")</f>
        <v>Y</v>
      </c>
    </row>
    <row r="27" spans="1:21" x14ac:dyDescent="0.25">
      <c r="A27" s="4" t="s">
        <v>79</v>
      </c>
      <c r="B27" s="10" t="str">
        <f>IF(AND(statsN!D202 &gt; statsN!D203, statsN!D202 &gt; statsN!D204),"Y","N")</f>
        <v>Y</v>
      </c>
      <c r="C27" s="11" t="str">
        <f>IF(AND(statsN!D202-statsN!E202 &gt; statsN!D203+statsN!E203, statsN!D202-statsN!E202 &gt; statsN!D204+statsN!E204),"Y","N")</f>
        <v>Y</v>
      </c>
      <c r="D27" s="14" t="str">
        <f>IF(statsN!D202 &gt; statsN!D203,"Y","N")</f>
        <v>Y</v>
      </c>
      <c r="E27" s="14" t="str">
        <f>IF(statsN!D202 &gt; statsN!D204,"Y","N")</f>
        <v>Y</v>
      </c>
      <c r="F27" s="10" t="str">
        <f>IF(AND(statsN!D205&gt;statsN!D206,statsN!D205&gt;statsN!D207),"Y","N")</f>
        <v>Y</v>
      </c>
      <c r="G27" s="11" t="str">
        <f>IF(AND(statsN!D205-statsN!E205 &gt; statsN!D206+statsN!E206, statsN!D205-statsN!E205 &gt; statsN!D207+statsN!E207),"Y","N")</f>
        <v>Y</v>
      </c>
      <c r="H27" s="10" t="str">
        <f>IF(statsN!D205 &gt; statsN!D206,"Y","N")</f>
        <v>Y</v>
      </c>
      <c r="I27" s="11" t="str">
        <f>IF(statsN!D205-statsN!E205 &gt; statsN!D206+statsN!E206,"Y","N")</f>
        <v>Y</v>
      </c>
      <c r="J27" s="10" t="str">
        <f>IF(statsN!D205 &gt; statsN!D207,"Y","N")</f>
        <v>Y</v>
      </c>
      <c r="K27" s="11" t="str">
        <f>IF(statsN!D205-statsN!E205 &gt; statsN!D207+statsN!E207,"Y","N")</f>
        <v>Y</v>
      </c>
      <c r="L27" s="10" t="str">
        <f>IF(AND(statsN!D202 &gt; statsN!D208, statsN!D202 &gt; statsN!D209),"Y","N")</f>
        <v>Y</v>
      </c>
      <c r="M27" s="11" t="str">
        <f>IF(AND(statsN!D202-statsN!E202 &gt; statsN!D208+statsN!E208, statsN!D202-statsN!E202 &gt; statsN!D209+statsN!E209),"Y","N")</f>
        <v>Y</v>
      </c>
      <c r="N27" s="10" t="str">
        <f>IF(statsN!D202 &gt; statsN!D208,"Y","N")</f>
        <v>Y</v>
      </c>
      <c r="O27" s="11" t="str">
        <f>IF(statsN!D202-statsN!E202 &gt; statsN!D208+statsN!E208,"Y","N")</f>
        <v>Y</v>
      </c>
      <c r="P27" s="10" t="str">
        <f>IF(statsN!D202 &gt; statsN!D209,"Y","N")</f>
        <v>Y</v>
      </c>
      <c r="Q27" s="26" t="str">
        <f>IF(statsN!D202-statsN!E202 &gt; statsN!D209+statsN!E209,"Y","N")</f>
        <v>Y</v>
      </c>
      <c r="R27" s="10" t="str">
        <f>IF(AND(statsN!D205 &gt; statsN!D211, statsN!D205 &gt; statsN!D212),"Y","N")</f>
        <v>Y</v>
      </c>
      <c r="S27" s="11" t="str">
        <f>IF(AND(statsN!D205 - statsN!E205 &gt; statsN!D211 + statsN!E211, statsN!D205 - statsN!E205 &gt; statsN!D212 + statsN!E212),"Y","N")</f>
        <v>Y</v>
      </c>
      <c r="T27" s="14" t="str">
        <f>IF(statsN!D205 &gt; statsN!D211,"Y","N")</f>
        <v>Y</v>
      </c>
      <c r="U27" s="14" t="str">
        <f>IF(statsN!D205 &gt; statsN!D212,"Y","N")</f>
        <v>Y</v>
      </c>
    </row>
    <row r="28" spans="1:21" x14ac:dyDescent="0.25">
      <c r="A28" s="4" t="s">
        <v>80</v>
      </c>
      <c r="B28" s="10" t="str">
        <f>IF(AND(statsN!D210 &gt; statsN!D211, statsN!D210 &gt; statsN!D212),"Y","N")</f>
        <v>Y</v>
      </c>
      <c r="C28" s="11" t="str">
        <f>IF(AND(statsN!D210-statsN!E210 &gt; statsN!D211+statsN!E211, statsN!D210-statsN!E210 &gt; statsN!D212+statsN!E212),"Y","N")</f>
        <v>Y</v>
      </c>
      <c r="D28" s="14" t="str">
        <f>IF(statsN!D210 &gt; statsN!D211,"Y","N")</f>
        <v>Y</v>
      </c>
      <c r="E28" s="14" t="str">
        <f>IF(statsN!D210 &gt; statsN!D212,"Y","N")</f>
        <v>Y</v>
      </c>
      <c r="F28" s="10" t="str">
        <f>IF(AND(statsN!D213&gt;statsN!D214,statsN!D213&gt;statsN!D215),"Y","N")</f>
        <v>N</v>
      </c>
      <c r="G28" s="11" t="str">
        <f>IF(AND(statsN!D213-statsN!E213 &gt; statsN!D214+statsN!E214, statsN!D213-statsN!E213 &gt; statsN!D215+statsN!E215),"Y","N")</f>
        <v>N</v>
      </c>
      <c r="H28" s="10" t="str">
        <f>IF(statsN!D213 &gt; statsN!D214,"Y","N")</f>
        <v>Y</v>
      </c>
      <c r="I28" s="11" t="str">
        <f>IF(statsN!D213-statsN!E213 &gt; statsN!D214+statsN!E214,"Y","N")</f>
        <v>Y</v>
      </c>
      <c r="J28" s="10" t="str">
        <f>IF(statsN!D213 &gt; statsN!D215,"Y","N")</f>
        <v>N</v>
      </c>
      <c r="K28" s="11" t="str">
        <f>IF(statsN!D213-statsN!E213 &gt; statsN!D215+statsN!E215,"Y","N")</f>
        <v>N</v>
      </c>
      <c r="L28" s="10" t="str">
        <f>IF(AND(statsN!D210 &gt; statsN!D216, statsN!D210 &gt; statsN!D217),"Y","N")</f>
        <v>Y</v>
      </c>
      <c r="M28" s="11" t="str">
        <f>IF(AND(statsN!D210-statsN!E210 &gt; statsN!D216+statsN!E216, statsN!D210-statsN!E210 &gt; statsN!D217+statsN!E217),"Y","N")</f>
        <v>Y</v>
      </c>
      <c r="N28" s="10" t="str">
        <f>IF(statsN!D210 &gt; statsN!D216,"Y","N")</f>
        <v>Y</v>
      </c>
      <c r="O28" s="11" t="str">
        <f>IF(statsN!D210-statsN!E210 &gt; statsN!D216+statsN!E216,"Y","N")</f>
        <v>Y</v>
      </c>
      <c r="P28" s="10" t="str">
        <f>IF(statsN!D210 &gt; statsN!D217,"Y","N")</f>
        <v>Y</v>
      </c>
      <c r="Q28" s="26" t="str">
        <f>IF(statsN!D210-statsN!E210 &gt; statsN!D217+statsN!E217,"Y","N")</f>
        <v>Y</v>
      </c>
      <c r="R28" s="10" t="str">
        <f>IF(AND(statsN!D213 &gt; statsN!D219, statsN!D213 &gt; statsN!D220),"Y","N")</f>
        <v>Y</v>
      </c>
      <c r="S28" s="11" t="str">
        <f>IF(AND(statsN!D213 - statsN!E213 &gt; statsN!D219 + statsN!E219, statsN!D213 - statsN!E213 &gt; statsN!D220 + statsN!E220),"Y","N")</f>
        <v>Y</v>
      </c>
      <c r="T28" s="14" t="str">
        <f>IF(statsN!D213 &gt; statsN!D219,"Y","N")</f>
        <v>Y</v>
      </c>
      <c r="U28" s="14" t="str">
        <f>IF(statsN!D213 &gt; statsN!D220,"Y","N")</f>
        <v>Y</v>
      </c>
    </row>
    <row r="29" spans="1:21" x14ac:dyDescent="0.25">
      <c r="A29" s="4" t="s">
        <v>81</v>
      </c>
      <c r="B29" s="10" t="str">
        <f>IF(AND(statsN!D218 &gt; statsN!D219, statsN!D218 &gt; statsN!D220),"Y","N")</f>
        <v>Y</v>
      </c>
      <c r="C29" s="11" t="str">
        <f>IF(AND(statsN!D218-statsN!E218 &gt; statsN!D219+statsN!E219, statsN!D218-statsN!E218 &gt; statsN!D220+statsN!E220),"Y","N")</f>
        <v>Y</v>
      </c>
      <c r="D29" s="14" t="str">
        <f>IF(statsN!D218 &gt; statsN!D219,"Y","N")</f>
        <v>Y</v>
      </c>
      <c r="E29" s="14" t="str">
        <f>IF(statsN!D218 &gt; statsN!D220,"Y","N")</f>
        <v>Y</v>
      </c>
      <c r="F29" s="10" t="str">
        <f>IF(AND(statsN!D221&gt;statsN!D222,statsN!D221&gt;statsN!D223),"Y","N")</f>
        <v>N</v>
      </c>
      <c r="G29" s="11" t="str">
        <f>IF(AND(statsN!D221-statsN!E221 &gt; statsN!D222+statsN!E222, statsN!D221-statsN!E221 &gt; statsN!D223+statsN!E223),"Y","N")</f>
        <v>N</v>
      </c>
      <c r="H29" s="10" t="str">
        <f>IF(statsN!D221 &gt; statsN!D222,"Y","N")</f>
        <v>N</v>
      </c>
      <c r="I29" s="11" t="str">
        <f>IF(statsN!D221-statsN!E221 &gt; statsN!D222+statsN!E222,"Y","N")</f>
        <v>N</v>
      </c>
      <c r="J29" s="10" t="str">
        <f>IF(statsN!D221 &gt; statsN!D223,"Y","N")</f>
        <v>N</v>
      </c>
      <c r="K29" s="11" t="str">
        <f>IF(statsN!D221-statsN!E221 &gt; statsN!D223+statsN!E223,"Y","N")</f>
        <v>N</v>
      </c>
      <c r="L29" s="10" t="str">
        <f>IF(AND(statsN!D218 &gt; statsN!D224, statsN!D218 &gt; statsN!D225),"Y","N")</f>
        <v>Y</v>
      </c>
      <c r="M29" s="11" t="str">
        <f>IF(AND(statsN!D218-statsN!E218 &gt; statsN!D224+statsN!E224, statsN!D218-statsN!E218 &gt; statsN!D225+statsN!E225),"Y","N")</f>
        <v>Y</v>
      </c>
      <c r="N29" s="10" t="str">
        <f>IF(statsN!D218 &gt; statsN!D224,"Y","N")</f>
        <v>Y</v>
      </c>
      <c r="O29" s="11" t="str">
        <f>IF(statsN!D218-statsN!E218 &gt; statsN!D224+statsN!E224,"Y","N")</f>
        <v>Y</v>
      </c>
      <c r="P29" s="10" t="str">
        <f>IF(statsN!D218 &gt; statsN!D225,"Y","N")</f>
        <v>Y</v>
      </c>
      <c r="Q29" s="26" t="str">
        <f>IF(statsN!D218-statsN!E218 &gt; statsN!D225+statsN!E225,"Y","N")</f>
        <v>Y</v>
      </c>
      <c r="R29" s="10" t="str">
        <f>IF(AND(statsN!D221 &gt; statsN!D227, statsN!D221 &gt; statsN!D228),"Y","N")</f>
        <v>Y</v>
      </c>
      <c r="S29" s="11" t="str">
        <f>IF(AND(statsN!D221 - statsN!E221 &gt; statsN!D227 + statsN!E227, statsN!D221 - statsN!E221 &gt; statsN!D228 + statsN!E228),"Y","N")</f>
        <v>Y</v>
      </c>
      <c r="T29" s="14" t="str">
        <f>IF(statsN!D221 &gt; statsN!D227,"Y","N")</f>
        <v>Y</v>
      </c>
      <c r="U29" s="14" t="str">
        <f>IF(statsN!D221 &gt; statsN!D228,"Y","N")</f>
        <v>Y</v>
      </c>
    </row>
    <row r="30" spans="1:21" x14ac:dyDescent="0.25">
      <c r="A30" s="4" t="s">
        <v>82</v>
      </c>
      <c r="B30" s="10" t="str">
        <f>IF(AND(statsN!D226 &gt; statsN!D227, statsN!D226 &gt; statsN!D228),"Y","N")</f>
        <v>Y</v>
      </c>
      <c r="C30" s="11" t="str">
        <f>IF(AND(statsN!D226-statsN!E226 &gt; statsN!D227+statsN!E227, statsN!D226-statsN!E226 &gt; statsN!D228+statsN!E228),"Y","N")</f>
        <v>Y</v>
      </c>
      <c r="D30" s="14" t="str">
        <f>IF(statsN!D226 &gt; statsN!D227,"Y","N")</f>
        <v>Y</v>
      </c>
      <c r="E30" s="14" t="str">
        <f>IF(statsN!D226 &gt; statsN!D228,"Y","N")</f>
        <v>Y</v>
      </c>
      <c r="F30" s="10" t="str">
        <f>IF(AND(statsN!D229&gt;statsN!D230,statsN!D229&gt;statsN!D231),"Y","N")</f>
        <v>N</v>
      </c>
      <c r="G30" s="11" t="str">
        <f>IF(AND(statsN!D229-statsN!E229 &gt; statsN!D230+statsN!E230, statsN!D229-statsN!E229 &gt; statsN!D231+statsN!E231),"Y","N")</f>
        <v>N</v>
      </c>
      <c r="H30" s="10" t="str">
        <f>IF(statsN!D229 &gt; statsN!D230,"Y","N")</f>
        <v>N</v>
      </c>
      <c r="I30" s="11" t="str">
        <f>IF(statsN!D229-statsN!E229 &gt; statsN!D230+statsN!E230,"Y","N")</f>
        <v>N</v>
      </c>
      <c r="J30" s="10" t="str">
        <f>IF(statsN!D229 &gt; statsN!D231,"Y","N")</f>
        <v>N</v>
      </c>
      <c r="K30" s="11" t="str">
        <f>IF(statsN!D229-statsN!E229 &gt; statsN!D231+statsN!E231,"Y","N")</f>
        <v>N</v>
      </c>
      <c r="L30" s="10" t="str">
        <f>IF(AND(statsN!D226 &gt; statsN!D232, statsN!D226 &gt; statsN!D233),"Y","N")</f>
        <v>Y</v>
      </c>
      <c r="M30" s="11" t="str">
        <f>IF(AND(statsN!D226-statsN!E226 &gt; statsN!D232+statsN!E232, statsN!D226-statsN!E226 &gt; statsN!D233+statsN!E233),"Y","N")</f>
        <v>Y</v>
      </c>
      <c r="N30" s="10" t="str">
        <f>IF(statsN!D226 &gt; statsN!D232,"Y","N")</f>
        <v>Y</v>
      </c>
      <c r="O30" s="11" t="str">
        <f>IF(statsN!D226-statsN!E226 &gt; statsN!D232+statsN!E232,"Y","N")</f>
        <v>Y</v>
      </c>
      <c r="P30" s="10" t="str">
        <f>IF(statsN!D226 &gt; statsN!D233,"Y","N")</f>
        <v>Y</v>
      </c>
      <c r="Q30" s="26" t="str">
        <f>IF(statsN!D226-statsN!E226 &gt; statsN!D233+statsN!E233,"Y","N")</f>
        <v>Y</v>
      </c>
      <c r="R30" s="10" t="str">
        <f>IF(AND(statsN!D229 &gt; statsN!D235, statsN!D229 &gt; statsN!D236),"Y","N")</f>
        <v>Y</v>
      </c>
      <c r="S30" s="11" t="str">
        <f>IF(AND(statsN!D229 - statsN!E229 &gt; statsN!D235 + statsN!E235, statsN!D229 - statsN!E229 &gt; statsN!D236 + statsN!E236),"Y","N")</f>
        <v>Y</v>
      </c>
      <c r="T30" s="14" t="str">
        <f>IF(statsN!D229 &gt; statsN!D235,"Y","N")</f>
        <v>Y</v>
      </c>
      <c r="U30" s="14" t="str">
        <f>IF(statsN!D229 &gt; statsN!D236,"Y","N")</f>
        <v>Y</v>
      </c>
    </row>
    <row r="31" spans="1:21" x14ac:dyDescent="0.25">
      <c r="A31" s="4" t="s">
        <v>83</v>
      </c>
      <c r="B31" s="10" t="str">
        <f>IF(AND(statsN!D234 &gt; statsN!D235, statsN!D234 &gt; statsN!D236),"Y","N")</f>
        <v>Y</v>
      </c>
      <c r="C31" s="11" t="str">
        <f>IF(AND(statsN!D234-statsN!E234 &gt; statsN!D235+statsN!E235, statsN!D234-statsN!E234 &gt; statsN!D236+statsN!E236),"Y","N")</f>
        <v>Y</v>
      </c>
      <c r="D31" s="14" t="str">
        <f>IF(statsN!D234 &gt; statsN!D235,"Y","N")</f>
        <v>Y</v>
      </c>
      <c r="E31" s="14" t="str">
        <f>IF(statsN!D234 &gt; statsN!D236,"Y","N")</f>
        <v>Y</v>
      </c>
      <c r="F31" s="10" t="str">
        <f>IF(AND(statsN!D237&gt;statsN!D238,statsN!D237&gt;statsN!D239),"Y","N")</f>
        <v>Y</v>
      </c>
      <c r="G31" s="11" t="str">
        <f>IF(AND(statsN!D237-statsN!E237 &gt; statsN!D238+statsN!E238, statsN!D237-statsN!E237 &gt; statsN!D239+statsN!E239),"Y","N")</f>
        <v>Y</v>
      </c>
      <c r="H31" s="10" t="str">
        <f>IF(statsN!D237 &gt; statsN!D238,"Y","N")</f>
        <v>Y</v>
      </c>
      <c r="I31" s="11" t="str">
        <f>IF(statsN!D237-statsN!E237 &gt; statsN!D238+statsN!E238,"Y","N")</f>
        <v>Y</v>
      </c>
      <c r="J31" s="10" t="str">
        <f>IF(statsN!D237 &gt; statsN!D239,"Y","N")</f>
        <v>Y</v>
      </c>
      <c r="K31" s="11" t="str">
        <f>IF(statsN!D237-statsN!E237 &gt; statsN!D239+statsN!E239,"Y","N")</f>
        <v>Y</v>
      </c>
      <c r="L31" s="10" t="str">
        <f>IF(AND(statsN!D234 &gt; statsN!D240, statsN!D234 &gt; statsN!D241),"Y","N")</f>
        <v>Y</v>
      </c>
      <c r="M31" s="11" t="str">
        <f>IF(AND(statsN!D234-statsN!E234 &gt; statsN!D240+statsN!E240, statsN!D234-statsN!E234 &gt; statsN!D241+statsN!E241),"Y","N")</f>
        <v>Y</v>
      </c>
      <c r="N31" s="10" t="str">
        <f>IF(statsN!D234 &gt; statsN!D240,"Y","N")</f>
        <v>Y</v>
      </c>
      <c r="O31" s="11" t="str">
        <f>IF(statsN!D234-statsN!E234 &gt; statsN!D240+statsN!E240,"Y","N")</f>
        <v>Y</v>
      </c>
      <c r="P31" s="10" t="str">
        <f>IF(statsN!D234 &gt; statsN!D241,"Y","N")</f>
        <v>Y</v>
      </c>
      <c r="Q31" s="26" t="str">
        <f>IF(statsN!D234-statsN!E234 &gt; statsN!D241+statsN!E241,"Y","N")</f>
        <v>Y</v>
      </c>
      <c r="R31" s="10" t="str">
        <f>IF(AND(statsN!D237 &gt; statsN!D243, statsN!D237 &gt; statsN!D244),"Y","N")</f>
        <v>Y</v>
      </c>
      <c r="S31" s="11" t="str">
        <f>IF(AND(statsN!D237 - statsN!E237 &gt; statsN!D243 + statsN!E243, statsN!D237 - statsN!E237 &gt; statsN!D244 + statsN!E244),"Y","N")</f>
        <v>Y</v>
      </c>
      <c r="T31" s="14" t="str">
        <f>IF(statsN!D237 &gt; statsN!D243,"Y","N")</f>
        <v>Y</v>
      </c>
      <c r="U31" s="14" t="str">
        <f>IF(statsN!D237 &gt; statsN!D244,"Y","N")</f>
        <v>Y</v>
      </c>
    </row>
    <row r="32" spans="1:21" x14ac:dyDescent="0.25">
      <c r="A32" s="4" t="s">
        <v>84</v>
      </c>
      <c r="B32" s="10" t="str">
        <f>IF(AND(statsN!D242 &gt; statsN!D243, statsN!D242 &gt; statsN!D244),"Y","N")</f>
        <v>Y</v>
      </c>
      <c r="C32" s="11" t="str">
        <f>IF(AND(statsN!D242-statsN!E242 &gt; statsN!D243+statsN!E243, statsN!D242-statsN!E242 &gt; statsN!D244+statsN!E244),"Y","N")</f>
        <v>Y</v>
      </c>
      <c r="D32" s="14" t="str">
        <f>IF(statsN!D242 &gt; statsN!D243,"Y","N")</f>
        <v>Y</v>
      </c>
      <c r="E32" s="14" t="str">
        <f>IF(statsN!D242 &gt; statsN!D244,"Y","N")</f>
        <v>Y</v>
      </c>
      <c r="F32" s="10" t="str">
        <f>IF(AND(statsN!D245&gt;statsN!D246,statsN!D245&gt;statsN!D247),"Y","N")</f>
        <v>N</v>
      </c>
      <c r="G32" s="11" t="str">
        <f>IF(AND(statsN!D245-statsN!E245 &gt; statsN!D246+statsN!E246, statsN!D245-statsN!E245 &gt; statsN!D247+statsN!E247),"Y","N")</f>
        <v>N</v>
      </c>
      <c r="H32" s="10" t="str">
        <f>IF(statsN!D245 &gt; statsN!D246,"Y","N")</f>
        <v>N</v>
      </c>
      <c r="I32" s="11" t="str">
        <f>IF(statsN!D245-statsN!E245 &gt; statsN!D246+statsN!E246,"Y","N")</f>
        <v>N</v>
      </c>
      <c r="J32" s="10" t="str">
        <f>IF(statsN!D245 &gt; statsN!D247,"Y","N")</f>
        <v>N</v>
      </c>
      <c r="K32" s="11" t="str">
        <f>IF(statsN!D245-statsN!E245 &gt; statsN!D247+statsN!E247,"Y","N")</f>
        <v>N</v>
      </c>
      <c r="L32" s="10" t="str">
        <f>IF(AND(statsN!D242 &gt; statsN!D248, statsN!D242 &gt; statsN!D249),"Y","N")</f>
        <v>Y</v>
      </c>
      <c r="M32" s="11" t="str">
        <f>IF(AND(statsN!D242-statsN!E242 &gt; statsN!D248+statsN!E248, statsN!D242-statsN!E242 &gt; statsN!D249+statsN!E249),"Y","N")</f>
        <v>Y</v>
      </c>
      <c r="N32" s="10" t="str">
        <f>IF(statsN!D242 &gt; statsN!D248,"Y","N")</f>
        <v>Y</v>
      </c>
      <c r="O32" s="11" t="str">
        <f>IF(statsN!D242-statsN!E242 &gt; statsN!D248+statsN!E248,"Y","N")</f>
        <v>Y</v>
      </c>
      <c r="P32" s="10" t="str">
        <f>IF(statsN!D242 &gt; statsN!D249,"Y","N")</f>
        <v>Y</v>
      </c>
      <c r="Q32" s="26" t="str">
        <f>IF(statsN!D242-statsN!E242 &gt; statsN!D249+statsN!E249,"Y","N")</f>
        <v>Y</v>
      </c>
      <c r="R32" s="10" t="str">
        <f>IF(AND(statsN!D245 &gt; statsN!D251, statsN!D245 &gt; statsN!D252),"Y","N")</f>
        <v>Y</v>
      </c>
      <c r="S32" s="11" t="str">
        <f>IF(AND(statsN!D245 - statsN!E245 &gt; statsN!D251 + statsN!E251, statsN!D245 - statsN!E245 &gt; statsN!D252 + statsN!E252),"Y","N")</f>
        <v>Y</v>
      </c>
      <c r="T32" s="14" t="str">
        <f>IF(statsN!D245 &gt; statsN!D251,"Y","N")</f>
        <v>Y</v>
      </c>
      <c r="U32" s="14" t="str">
        <f>IF(statsN!D245 &gt; statsN!D252,"Y","N")</f>
        <v>Y</v>
      </c>
    </row>
    <row r="33" spans="1:21" x14ac:dyDescent="0.25">
      <c r="A33" s="4" t="s">
        <v>85</v>
      </c>
      <c r="B33" s="10" t="str">
        <f>IF(AND(statsN!D250 &gt; statsN!D251, statsN!D250 &gt; statsN!D252),"Y","N")</f>
        <v>Y</v>
      </c>
      <c r="C33" s="11" t="str">
        <f>IF(AND(statsN!D250-statsN!E250 &gt; statsN!D251+statsN!E251, statsN!D250-statsN!E250 &gt; statsN!D252+statsN!E252),"Y","N")</f>
        <v>Y</v>
      </c>
      <c r="D33" s="14" t="str">
        <f>IF(statsN!D250 &gt; statsN!D251,"Y","N")</f>
        <v>Y</v>
      </c>
      <c r="E33" s="14" t="str">
        <f>IF(statsN!D250 &gt; statsN!D252,"Y","N")</f>
        <v>Y</v>
      </c>
      <c r="F33" s="10" t="str">
        <f>IF(AND(statsN!D253&gt;statsN!D254,statsN!D253&gt;statsN!D255),"Y","N")</f>
        <v>N</v>
      </c>
      <c r="G33" s="11" t="str">
        <f>IF(AND(statsN!D253-statsN!E253 &gt; statsN!D254+statsN!E254, statsN!D253-statsN!E253 &gt; statsN!D255+statsN!E255),"Y","N")</f>
        <v>N</v>
      </c>
      <c r="H33" s="10" t="str">
        <f>IF(statsN!D253 &gt; statsN!D254,"Y","N")</f>
        <v>N</v>
      </c>
      <c r="I33" s="11" t="str">
        <f>IF(statsN!D253-statsN!E253 &gt; statsN!D254+statsN!E254,"Y","N")</f>
        <v>N</v>
      </c>
      <c r="J33" s="10" t="str">
        <f>IF(statsN!D253 &gt; statsN!D255,"Y","N")</f>
        <v>N</v>
      </c>
      <c r="K33" s="11" t="str">
        <f>IF(statsN!D253-statsN!E253 &gt; statsN!D255+statsN!E255,"Y","N")</f>
        <v>N</v>
      </c>
      <c r="L33" s="10" t="str">
        <f>IF(AND(statsN!D250 &gt; statsN!D256, statsN!D250 &gt; statsN!D257),"Y","N")</f>
        <v>Y</v>
      </c>
      <c r="M33" s="11" t="str">
        <f>IF(AND(statsN!D250-statsN!E250 &gt; statsN!D256+statsN!E256, statsN!D250-statsN!E250 &gt; statsN!D257+statsN!E257),"Y","N")</f>
        <v>Y</v>
      </c>
      <c r="N33" s="10" t="str">
        <f>IF(statsN!D250 &gt; statsN!D256,"Y","N")</f>
        <v>Y</v>
      </c>
      <c r="O33" s="11" t="str">
        <f>IF(statsN!D250-statsN!E250 &gt; statsN!D256+statsN!E256,"Y","N")</f>
        <v>Y</v>
      </c>
      <c r="P33" s="10" t="str">
        <f>IF(statsN!D250 &gt; statsN!D257,"Y","N")</f>
        <v>Y</v>
      </c>
      <c r="Q33" s="26" t="str">
        <f>IF(statsN!D250-statsN!E250 &gt; statsN!D257+statsN!E257,"Y","N")</f>
        <v>Y</v>
      </c>
      <c r="R33" s="10" t="str">
        <f>IF(AND(statsN!D253 &gt; statsN!D259, statsN!D253 &gt; statsN!D260),"Y","N")</f>
        <v>Y</v>
      </c>
      <c r="S33" s="11" t="str">
        <f>IF(AND(statsN!D253 - statsN!E253 &gt; statsN!D259 + statsN!E259, statsN!D253 - statsN!E253 &gt; statsN!D260 + statsN!E260),"Y","N")</f>
        <v>Y</v>
      </c>
      <c r="T33" s="14" t="str">
        <f>IF(statsN!D253 &gt; statsN!D259,"Y","N")</f>
        <v>Y</v>
      </c>
      <c r="U33" s="14" t="str">
        <f>IF(statsN!D253 &gt; statsN!D260,"Y","N")</f>
        <v>Y</v>
      </c>
    </row>
    <row r="34" spans="1:21" x14ac:dyDescent="0.25">
      <c r="A34" s="4" t="s">
        <v>86</v>
      </c>
      <c r="B34" s="10" t="str">
        <f>IF(AND(statsN!D258 &gt; statsN!D259, statsN!D258 &gt; statsN!D260),"Y","N")</f>
        <v>Y</v>
      </c>
      <c r="C34" s="11" t="str">
        <f>IF(AND(statsN!D258-statsN!E258 &gt; statsN!D259+statsN!E259, statsN!D258-statsN!E258 &gt; statsN!D260+statsN!E260),"Y","N")</f>
        <v>Y</v>
      </c>
      <c r="D34" s="14" t="str">
        <f>IF(statsN!D258 &gt; statsN!D259,"Y","N")</f>
        <v>Y</v>
      </c>
      <c r="E34" s="14" t="str">
        <f>IF(statsN!D258 &gt; statsN!D260,"Y","N")</f>
        <v>Y</v>
      </c>
      <c r="F34" s="10" t="str">
        <f>IF(AND(statsN!D261&gt;statsN!D262,statsN!D261&gt;statsN!D263),"Y","N")</f>
        <v>Y</v>
      </c>
      <c r="G34" s="11" t="str">
        <f>IF(AND(statsN!D261-statsN!E261 &gt; statsN!D262+statsN!E262, statsN!D261-statsN!E261 &gt; statsN!D263+statsN!E263),"Y","N")</f>
        <v>Y</v>
      </c>
      <c r="H34" s="10" t="str">
        <f>IF(statsN!D261 &gt; statsN!D262,"Y","N")</f>
        <v>Y</v>
      </c>
      <c r="I34" s="11" t="str">
        <f>IF(statsN!D261-statsN!E261 &gt; statsN!D262+statsN!E262,"Y","N")</f>
        <v>Y</v>
      </c>
      <c r="J34" s="10" t="str">
        <f>IF(statsN!D261 &gt; statsN!D263,"Y","N")</f>
        <v>Y</v>
      </c>
      <c r="K34" s="11" t="str">
        <f>IF(statsN!D261-statsN!E261 &gt; statsN!D263+statsN!E263,"Y","N")</f>
        <v>Y</v>
      </c>
      <c r="L34" s="10" t="str">
        <f>IF(AND(statsN!D258 &gt; statsN!D264, statsN!D258 &gt; statsN!D265),"Y","N")</f>
        <v>Y</v>
      </c>
      <c r="M34" s="11" t="str">
        <f>IF(AND(statsN!D258-statsN!E258 &gt; statsN!D264+statsN!E264, statsN!D258-statsN!E258 &gt; statsN!D265+statsN!E265),"Y","N")</f>
        <v>Y</v>
      </c>
      <c r="N34" s="10" t="str">
        <f>IF(statsN!D258 &gt; statsN!D264,"Y","N")</f>
        <v>Y</v>
      </c>
      <c r="O34" s="11" t="str">
        <f>IF(statsN!D258-statsN!E258 &gt; statsN!D264+statsN!E264,"Y","N")</f>
        <v>Y</v>
      </c>
      <c r="P34" s="10" t="str">
        <f>IF(statsN!D258 &gt; statsN!D265,"Y","N")</f>
        <v>Y</v>
      </c>
      <c r="Q34" s="26" t="str">
        <f>IF(statsN!D258-statsN!E258 &gt; statsN!D265+statsN!E265,"Y","N")</f>
        <v>Y</v>
      </c>
      <c r="R34" s="10" t="str">
        <f>IF(AND(statsN!D261 &gt; statsN!D267, statsN!D261 &gt; statsN!D268),"Y","N")</f>
        <v>Y</v>
      </c>
      <c r="S34" s="11" t="str">
        <f>IF(AND(statsN!D261 - statsN!E261 &gt; statsN!D267 + statsN!E267, statsN!D261 - statsN!E261 &gt; statsN!D268 + statsN!E268),"Y","N")</f>
        <v>Y</v>
      </c>
      <c r="T34" s="14" t="str">
        <f>IF(statsN!D261 &gt; statsN!D267,"Y","N")</f>
        <v>Y</v>
      </c>
      <c r="U34" s="14" t="str">
        <f>IF(statsN!D261 &gt; statsN!D268,"Y","N")</f>
        <v>Y</v>
      </c>
    </row>
    <row r="35" spans="1:21" x14ac:dyDescent="0.25">
      <c r="A35" s="4" t="s">
        <v>87</v>
      </c>
      <c r="B35" s="10" t="str">
        <f>IF(AND(statsN!D266 &gt; statsN!D267, statsN!D266 &gt; statsN!D268),"Y","N")</f>
        <v>Y</v>
      </c>
      <c r="C35" s="11" t="str">
        <f>IF(AND(statsN!D266-statsN!E266 &gt; statsN!D267+statsN!E267, statsN!D266-statsN!E266 &gt; statsN!D268+statsN!E268),"Y","N")</f>
        <v>Y</v>
      </c>
      <c r="D35" s="14" t="str">
        <f>IF(statsN!D266 &gt; statsN!D267,"Y","N")</f>
        <v>Y</v>
      </c>
      <c r="E35" s="14" t="str">
        <f>IF(statsN!D266 &gt; statsN!D268,"Y","N")</f>
        <v>Y</v>
      </c>
      <c r="F35" s="10" t="str">
        <f>IF(AND(statsN!D269&gt;statsN!D270,statsN!D269&gt;statsN!D271),"Y","N")</f>
        <v>Y</v>
      </c>
      <c r="G35" s="11" t="str">
        <f>IF(AND(statsN!D269-statsN!E269 &gt; statsN!D270+statsN!E270, statsN!D269-statsN!E269 &gt; statsN!D271+statsN!E271),"Y","N")</f>
        <v>Y</v>
      </c>
      <c r="H35" s="10" t="str">
        <f>IF(statsN!D269 &gt; statsN!D270,"Y","N")</f>
        <v>Y</v>
      </c>
      <c r="I35" s="11" t="str">
        <f>IF(statsN!D269-statsN!E269 &gt; statsN!D270+statsN!E270,"Y","N")</f>
        <v>Y</v>
      </c>
      <c r="J35" s="10" t="str">
        <f>IF(statsN!D269 &gt; statsN!D271,"Y","N")</f>
        <v>Y</v>
      </c>
      <c r="K35" s="11" t="str">
        <f>IF(statsN!D269-statsN!E269 &gt; statsN!D271+statsN!E271,"Y","N")</f>
        <v>Y</v>
      </c>
      <c r="L35" s="10" t="str">
        <f>IF(AND(statsN!D266 &gt; statsN!D272, statsN!D266 &gt; statsN!D273),"Y","N")</f>
        <v>Y</v>
      </c>
      <c r="M35" s="11" t="str">
        <f>IF(AND(statsN!D266-statsN!E266 &gt; statsN!D272+statsN!E272, statsN!D266-statsN!E266 &gt; statsN!D273+statsN!E273),"Y","N")</f>
        <v>Y</v>
      </c>
      <c r="N35" s="10" t="str">
        <f>IF(statsN!D266 &gt; statsN!D272,"Y","N")</f>
        <v>Y</v>
      </c>
      <c r="O35" s="11" t="str">
        <f>IF(statsN!D266-statsN!E266 &gt; statsN!D272+statsN!E272,"Y","N")</f>
        <v>Y</v>
      </c>
      <c r="P35" s="10" t="str">
        <f>IF(statsN!D266 &gt; statsN!D273,"Y","N")</f>
        <v>Y</v>
      </c>
      <c r="Q35" s="26" t="str">
        <f>IF(statsN!D266-statsN!E266 &gt; statsN!D273+statsN!E273,"Y","N")</f>
        <v>Y</v>
      </c>
      <c r="R35" s="10" t="str">
        <f>IF(AND(statsN!D269 &gt; statsN!D275, statsN!D269 &gt; statsN!D276),"Y","N")</f>
        <v>Y</v>
      </c>
      <c r="S35" s="11" t="str">
        <f>IF(AND(statsN!D269 - statsN!E269 &gt; statsN!D275 + statsN!E275, statsN!D269 - statsN!E269 &gt; statsN!D276 + statsN!E276),"Y","N")</f>
        <v>Y</v>
      </c>
      <c r="T35" s="14" t="str">
        <f>IF(statsN!D269 &gt; statsN!D275,"Y","N")</f>
        <v>Y</v>
      </c>
      <c r="U35" s="14" t="str">
        <f>IF(statsN!D269 &gt; statsN!D276,"Y","N")</f>
        <v>Y</v>
      </c>
    </row>
    <row r="36" spans="1:21" x14ac:dyDescent="0.25">
      <c r="A36" s="4" t="s">
        <v>88</v>
      </c>
      <c r="B36" s="10" t="str">
        <f>IF(AND(statsN!D274 &gt; statsN!D275, statsN!D274 &gt; statsN!D276),"Y","N")</f>
        <v>Y</v>
      </c>
      <c r="C36" s="11" t="str">
        <f>IF(AND(statsN!D274-statsN!E274 &gt; statsN!D275+statsN!E275, statsN!D274-statsN!E274 &gt; statsN!D276+statsN!E276),"Y","N")</f>
        <v>Y</v>
      </c>
      <c r="D36" s="14" t="str">
        <f>IF(statsN!D274 &gt; statsN!D275,"Y","N")</f>
        <v>Y</v>
      </c>
      <c r="E36" s="14" t="str">
        <f>IF(statsN!D274 &gt; statsN!D276,"Y","N")</f>
        <v>Y</v>
      </c>
      <c r="F36" s="10" t="str">
        <f>IF(AND(statsN!D277&gt;statsN!D278,statsN!D277&gt;statsN!D279),"Y","N")</f>
        <v>Y</v>
      </c>
      <c r="G36" s="11" t="str">
        <f>IF(AND(statsN!D277-statsN!E277 &gt; statsN!D278+statsN!E278, statsN!D277-statsN!E277 &gt; statsN!D279+statsN!E279),"Y","N")</f>
        <v>Y</v>
      </c>
      <c r="H36" s="10" t="str">
        <f>IF(statsN!D277 &gt; statsN!D278,"Y","N")</f>
        <v>Y</v>
      </c>
      <c r="I36" s="11" t="str">
        <f>IF(statsN!D277-statsN!E277 &gt; statsN!D278+statsN!E278,"Y","N")</f>
        <v>Y</v>
      </c>
      <c r="J36" s="10" t="str">
        <f>IF(statsN!D277 &gt; statsN!D279,"Y","N")</f>
        <v>Y</v>
      </c>
      <c r="K36" s="11" t="str">
        <f>IF(statsN!D277-statsN!E277 &gt; statsN!D279+statsN!E279,"Y","N")</f>
        <v>Y</v>
      </c>
      <c r="L36" s="10" t="str">
        <f>IF(AND(statsN!D274 &gt; statsN!D280, statsN!D274 &gt; statsN!D281),"Y","N")</f>
        <v>Y</v>
      </c>
      <c r="M36" s="11" t="str">
        <f>IF(AND(statsN!D274-statsN!E274 &gt; statsN!D280+statsN!E280, statsN!D274-statsN!E274 &gt; statsN!D281+statsN!E281),"Y","N")</f>
        <v>Y</v>
      </c>
      <c r="N36" s="10" t="str">
        <f>IF(statsN!D274 &gt; statsN!D280,"Y","N")</f>
        <v>Y</v>
      </c>
      <c r="O36" s="11" t="str">
        <f>IF(statsN!D274-statsN!E274 &gt; statsN!D280+statsN!E280,"Y","N")</f>
        <v>Y</v>
      </c>
      <c r="P36" s="10" t="str">
        <f>IF(statsN!D274 &gt; statsN!D281,"Y","N")</f>
        <v>Y</v>
      </c>
      <c r="Q36" s="26" t="str">
        <f>IF(statsN!D274-statsN!E274 &gt; statsN!D281+statsN!E281,"Y","N")</f>
        <v>Y</v>
      </c>
      <c r="R36" s="10" t="str">
        <f>IF(AND(statsN!D277 &gt; statsN!D283, statsN!D277 &gt; statsN!D284),"Y","N")</f>
        <v>Y</v>
      </c>
      <c r="S36" s="11" t="str">
        <f>IF(AND(statsN!D277 - statsN!E277 &gt; statsN!D283 + statsN!E283, statsN!D277 - statsN!E277 &gt; statsN!D284 + statsN!E284),"Y","N")</f>
        <v>Y</v>
      </c>
      <c r="T36" s="14" t="str">
        <f>IF(statsN!D277 &gt; statsN!D283,"Y","N")</f>
        <v>Y</v>
      </c>
      <c r="U36" s="14" t="str">
        <f>IF(statsN!D277 &gt; statsN!D284,"Y","N")</f>
        <v>Y</v>
      </c>
    </row>
    <row r="37" spans="1:21" x14ac:dyDescent="0.25">
      <c r="A37" s="4" t="s">
        <v>89</v>
      </c>
      <c r="B37" s="10" t="str">
        <f>IF(AND(statsN!D282 &gt; statsN!D283, statsN!D282 &gt; statsN!D284),"Y","N")</f>
        <v>Y</v>
      </c>
      <c r="C37" s="11" t="str">
        <f>IF(AND(statsN!D282-statsN!E282 &gt; statsN!D283+statsN!E283, statsN!D282-statsN!E282 &gt; statsN!D284+statsN!E284),"Y","N")</f>
        <v>Y</v>
      </c>
      <c r="D37" s="14" t="str">
        <f>IF(statsN!D282 &gt; statsN!D283,"Y","N")</f>
        <v>Y</v>
      </c>
      <c r="E37" s="14" t="str">
        <f>IF(statsN!D282 &gt; statsN!D284,"Y","N")</f>
        <v>Y</v>
      </c>
      <c r="F37" s="10" t="str">
        <f>IF(AND(statsN!D285&gt;statsN!D286,statsN!D285&gt;statsN!D287),"Y","N")</f>
        <v>Y</v>
      </c>
      <c r="G37" s="11" t="str">
        <f>IF(AND(statsN!D285-statsN!E285 &gt; statsN!D286+statsN!E286, statsN!D285-statsN!E285 &gt; statsN!D287+statsN!E287),"Y","N")</f>
        <v>Y</v>
      </c>
      <c r="H37" s="10" t="str">
        <f>IF(statsN!D285 &gt; statsN!D286,"Y","N")</f>
        <v>Y</v>
      </c>
      <c r="I37" s="11" t="str">
        <f>IF(statsN!D285-statsN!E285 &gt; statsN!D286+statsN!E286,"Y","N")</f>
        <v>Y</v>
      </c>
      <c r="J37" s="10" t="str">
        <f>IF(statsN!D285 &gt; statsN!D287,"Y","N")</f>
        <v>Y</v>
      </c>
      <c r="K37" s="11" t="str">
        <f>IF(statsN!D285-statsN!E285 &gt; statsN!D287+statsN!E287,"Y","N")</f>
        <v>Y</v>
      </c>
      <c r="L37" s="10" t="str">
        <f>IF(AND(statsN!D282 &gt; statsN!D288, statsN!D282 &gt; statsN!D289),"Y","N")</f>
        <v>Y</v>
      </c>
      <c r="M37" s="11" t="str">
        <f>IF(AND(statsN!D282-statsN!E282 &gt; statsN!D288+statsN!E288, statsN!D282-statsN!E282 &gt; statsN!D289+statsN!E289),"Y","N")</f>
        <v>Y</v>
      </c>
      <c r="N37" s="10" t="str">
        <f>IF(statsN!D282 &gt; statsN!D288,"Y","N")</f>
        <v>Y</v>
      </c>
      <c r="O37" s="11" t="str">
        <f>IF(statsN!D282-statsN!E282 &gt; statsN!D288+statsN!E288,"Y","N")</f>
        <v>Y</v>
      </c>
      <c r="P37" s="10" t="str">
        <f>IF(statsN!D282 &gt; statsN!D289,"Y","N")</f>
        <v>Y</v>
      </c>
      <c r="Q37" s="26" t="str">
        <f>IF(statsN!D282-statsN!E282 &gt; statsN!D289+statsN!E289,"Y","N")</f>
        <v>Y</v>
      </c>
      <c r="R37" s="10" t="str">
        <f>IF(AND(statsN!D285 &gt; statsN!D291, statsN!D285 &gt; statsN!D292),"Y","N")</f>
        <v>Y</v>
      </c>
      <c r="S37" s="11" t="str">
        <f>IF(AND(statsN!D285 - statsN!E285 &gt; statsN!D291 + statsN!E291, statsN!D285 - statsN!E285 &gt; statsN!D292 + statsN!E292),"Y","N")</f>
        <v>Y</v>
      </c>
      <c r="T37" s="14" t="str">
        <f>IF(statsN!D285 &gt; statsN!D291,"Y","N")</f>
        <v>Y</v>
      </c>
      <c r="U37" s="14" t="str">
        <f>IF(statsN!D285 &gt; statsN!D292,"Y","N")</f>
        <v>Y</v>
      </c>
    </row>
    <row r="38" spans="1:21" s="22" customFormat="1" x14ac:dyDescent="0.25">
      <c r="A38" s="18"/>
      <c r="B38" s="19">
        <f>COUNTIF(B2:B37,"Y")/COUNTA(B2:B37)</f>
        <v>1</v>
      </c>
      <c r="C38" s="21">
        <f>COUNTIF(C2:C37,"Y")/COUNTA(C2:C37)</f>
        <v>1</v>
      </c>
      <c r="D38" s="20">
        <f>COUNTIF(D2:D37,"Y")/COUNTA(D2:D37)</f>
        <v>1</v>
      </c>
      <c r="E38" s="20">
        <f>COUNTIF(E2:E37,"Y")/COUNTA(E2:E37)</f>
        <v>1</v>
      </c>
      <c r="F38" s="19">
        <f>COUNTIF(F2:F37,"Y")/COUNTA(F2:F37)</f>
        <v>0.5</v>
      </c>
      <c r="G38" s="21">
        <f>COUNTIF(G2:G37,"Y")/COUNTA(G2:G37)</f>
        <v>0.5</v>
      </c>
      <c r="H38" s="19">
        <f>COUNTIF(H2:H37,"Y")/COUNTA(H2:H37)</f>
        <v>0.61111111111111116</v>
      </c>
      <c r="I38" s="21">
        <f>COUNTIF(I2:I37,"Y")/COUNTA(I2:I37)</f>
        <v>0.61111111111111116</v>
      </c>
      <c r="J38" s="19">
        <f>COUNTIF(J2:J37,"Y")/COUNTA(J2:J37)</f>
        <v>0.61111111111111116</v>
      </c>
      <c r="K38" s="21">
        <f>COUNTIF(K2:K37,"Y")/COUNTA(K2:K37)</f>
        <v>0.61111111111111116</v>
      </c>
      <c r="L38" s="19">
        <f>COUNTIF(L2:L37,"Y")/COUNTA(L2:L37)</f>
        <v>0.75</v>
      </c>
      <c r="M38" s="21">
        <f>COUNTIF(M2:M37,"Y")/COUNTA(M2:M37)</f>
        <v>0.75</v>
      </c>
      <c r="N38" s="19">
        <f>COUNTIF(N2:N37,"Y")/COUNTA(N2:N37)</f>
        <v>0.75</v>
      </c>
      <c r="O38" s="21">
        <f>COUNTIF(O2:O37,"Y")/COUNTA(O2:O37)</f>
        <v>0.75</v>
      </c>
      <c r="P38" s="19">
        <f>COUNTIF(P2:P37,"Y")/COUNTA(P2:P37)</f>
        <v>0.77777777777777779</v>
      </c>
      <c r="Q38" s="21">
        <f>COUNTIF(Q2:Q37,"Y")/COUNTA(Q2:Q37)</f>
        <v>0.77777777777777779</v>
      </c>
      <c r="R38" s="19">
        <f>COUNTIF(R2:R37,"Y")/COUNTA(R2:R37)</f>
        <v>1</v>
      </c>
      <c r="S38" s="21">
        <f>COUNTIF(S2:S37,"Y")/COUNTA(S2:S37)</f>
        <v>1</v>
      </c>
      <c r="T38" s="20">
        <f>COUNTIF(T2:T37,"Y")/COUNTA(T2:T37)</f>
        <v>1</v>
      </c>
      <c r="U38" s="20">
        <f>COUNTIF(U2:U37,"Y")/COUNTA(U2:U37)</f>
        <v>1</v>
      </c>
    </row>
    <row r="39" spans="1:21" ht="15.75" thickBot="1" x14ac:dyDescent="0.3">
      <c r="A39" s="4"/>
      <c r="B39" s="12" t="str">
        <f>COUNTIF(B2:B37,"Y") &amp; "/" &amp; COUNTA(B2:B37)</f>
        <v>36/36</v>
      </c>
      <c r="C39" s="16" t="str">
        <f>COUNTIF(C2:C37,"Y") &amp; "/" &amp; COUNTA(C2:C37)</f>
        <v>36/36</v>
      </c>
      <c r="D39" s="15" t="str">
        <f t="shared" ref="D39:U39" si="0">COUNTIF(D2:D37,"Y") &amp; "/" &amp; COUNTA(D2:D37)</f>
        <v>36/36</v>
      </c>
      <c r="E39" s="15" t="str">
        <f t="shared" si="0"/>
        <v>36/36</v>
      </c>
      <c r="F39" s="12" t="str">
        <f t="shared" si="0"/>
        <v>18/36</v>
      </c>
      <c r="G39" s="16" t="str">
        <f t="shared" ref="G39" si="1">COUNTIF(G2:G37,"Y") &amp; "/" &amp; COUNTA(G2:G37)</f>
        <v>18/36</v>
      </c>
      <c r="H39" s="12" t="str">
        <f t="shared" si="0"/>
        <v>22/36</v>
      </c>
      <c r="I39" s="16" t="str">
        <f t="shared" ref="I39" si="2">COUNTIF(I2:I37,"Y") &amp; "/" &amp; COUNTA(I2:I37)</f>
        <v>22/36</v>
      </c>
      <c r="J39" s="12" t="str">
        <f t="shared" si="0"/>
        <v>22/36</v>
      </c>
      <c r="K39" s="16" t="str">
        <f t="shared" ref="K39" si="3">COUNTIF(K2:K37,"Y") &amp; "/" &amp; COUNTA(K2:K37)</f>
        <v>22/36</v>
      </c>
      <c r="L39" s="12" t="str">
        <f t="shared" si="0"/>
        <v>27/36</v>
      </c>
      <c r="M39" s="16" t="str">
        <f t="shared" ref="M39" si="4">COUNTIF(M2:M37,"Y") &amp; "/" &amp; COUNTA(M2:M37)</f>
        <v>27/36</v>
      </c>
      <c r="N39" s="12" t="str">
        <f t="shared" si="0"/>
        <v>27/36</v>
      </c>
      <c r="O39" s="16" t="str">
        <f t="shared" ref="O39" si="5">COUNTIF(O2:O37,"Y") &amp; "/" &amp; COUNTA(O2:O37)</f>
        <v>27/36</v>
      </c>
      <c r="P39" s="12" t="str">
        <f>COUNTIF(P2:P37,"Y") &amp; "/" &amp; COUNTA(P2:P37)</f>
        <v>28/36</v>
      </c>
      <c r="Q39" s="16" t="str">
        <f>COUNTIF(Q2:Q37,"Y") &amp; "/" &amp; COUNTA(Q2:Q37)</f>
        <v>28/36</v>
      </c>
      <c r="R39" s="12" t="str">
        <f t="shared" si="0"/>
        <v>36/36</v>
      </c>
      <c r="S39" s="16" t="str">
        <f t="shared" ref="S39" si="6">COUNTIF(S2:S37,"Y") &amp; "/" &amp; COUNTA(S2:S37)</f>
        <v>36/36</v>
      </c>
      <c r="T39" s="15" t="str">
        <f t="shared" si="0"/>
        <v>36/36</v>
      </c>
      <c r="U39" s="15" t="str">
        <f t="shared" si="0"/>
        <v>36/36</v>
      </c>
    </row>
    <row r="40" spans="1:21" s="22" customFormat="1" x14ac:dyDescent="0.25">
      <c r="A40" s="23"/>
      <c r="B40" s="27">
        <f>1-B38-D40-E40</f>
        <v>0</v>
      </c>
      <c r="C40" s="27">
        <f>B38</f>
        <v>1</v>
      </c>
      <c r="D40" s="27">
        <f>D38-B38</f>
        <v>0</v>
      </c>
      <c r="E40" s="27">
        <f>E38-B38</f>
        <v>0</v>
      </c>
      <c r="F40" s="27">
        <f>1-F38-H40-J40</f>
        <v>0.27777777777777768</v>
      </c>
      <c r="G40" s="27">
        <f>F38</f>
        <v>0.5</v>
      </c>
      <c r="H40" s="27">
        <f>H38-F38</f>
        <v>0.11111111111111116</v>
      </c>
      <c r="I40" s="27"/>
      <c r="J40" s="27">
        <f>J38-F38</f>
        <v>0.11111111111111116</v>
      </c>
      <c r="K40" s="27"/>
      <c r="L40" s="27">
        <f>1-L38-N40-P40</f>
        <v>0.22222222222222221</v>
      </c>
      <c r="M40" s="27"/>
      <c r="N40" s="27">
        <f>N38-L38</f>
        <v>0</v>
      </c>
      <c r="O40" s="27"/>
      <c r="P40" s="27">
        <f>P38-L38</f>
        <v>2.777777777777779E-2</v>
      </c>
      <c r="Q40" s="28"/>
      <c r="R40" s="27">
        <f>1-R38-T40-U40</f>
        <v>0</v>
      </c>
      <c r="S40" s="27"/>
      <c r="T40" s="27">
        <f>T38-R38</f>
        <v>0</v>
      </c>
      <c r="U40" s="27">
        <f>U38-R38</f>
        <v>0</v>
      </c>
    </row>
    <row r="41" spans="1:21" s="7" customFormat="1" ht="60" x14ac:dyDescent="0.25">
      <c r="A41" s="1"/>
      <c r="B41" s="1" t="s">
        <v>669</v>
      </c>
      <c r="C41" s="1" t="s">
        <v>668</v>
      </c>
      <c r="D41" s="1" t="s">
        <v>672</v>
      </c>
      <c r="E41" s="1" t="s">
        <v>673</v>
      </c>
      <c r="F41" s="1" t="s">
        <v>670</v>
      </c>
      <c r="G41" s="1" t="s">
        <v>671</v>
      </c>
      <c r="H41" s="1" t="s">
        <v>674</v>
      </c>
      <c r="I41" s="1"/>
      <c r="J41" s="1" t="s">
        <v>675</v>
      </c>
      <c r="K41" s="1"/>
      <c r="L41" s="1" t="s">
        <v>669</v>
      </c>
      <c r="M41" s="1" t="s">
        <v>668</v>
      </c>
      <c r="N41" s="1" t="s">
        <v>667</v>
      </c>
      <c r="O41" s="1"/>
      <c r="P41" s="24" t="s">
        <v>673</v>
      </c>
      <c r="Q41" s="1"/>
      <c r="R41" s="29" t="s">
        <v>670</v>
      </c>
      <c r="S41" s="29" t="s">
        <v>671</v>
      </c>
      <c r="T41" s="29" t="s">
        <v>674</v>
      </c>
      <c r="U41" s="30" t="s">
        <v>675</v>
      </c>
    </row>
    <row r="42" spans="1:21" x14ac:dyDescent="0.25">
      <c r="A42" s="2"/>
      <c r="B42" s="25" t="s">
        <v>676</v>
      </c>
      <c r="C42" s="25"/>
      <c r="D42" s="25"/>
      <c r="E42" s="25"/>
      <c r="F42" s="25" t="s">
        <v>677</v>
      </c>
      <c r="G42" s="25"/>
      <c r="H42" s="25"/>
      <c r="I42" s="25"/>
      <c r="J42" s="25"/>
      <c r="K42" s="25"/>
      <c r="L42" s="25" t="s">
        <v>678</v>
      </c>
      <c r="M42" s="25"/>
      <c r="N42" s="25"/>
      <c r="O42" s="25"/>
      <c r="P42" s="25"/>
      <c r="Q42" s="2"/>
      <c r="R42" s="25" t="s">
        <v>678</v>
      </c>
      <c r="S42" s="25"/>
      <c r="T42" s="25"/>
      <c r="U42" s="25"/>
    </row>
  </sheetData>
  <mergeCells count="4">
    <mergeCell ref="B42:E42"/>
    <mergeCell ref="F42:K42"/>
    <mergeCell ref="L42:P42"/>
    <mergeCell ref="R42:U42"/>
  </mergeCells>
  <conditionalFormatting sqref="C40 B2:U37">
    <cfRule type="containsText" dxfId="5" priority="3" operator="containsText" text="N">
      <formula>NOT(ISERROR(SEARCH("N",B2)))</formula>
    </cfRule>
    <cfRule type="containsText" dxfId="4" priority="4" operator="containsText" text="Y">
      <formula>NOT(ISERROR(SEARCH("Y",B2)))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4b5e632-46cd-43f3-8270-461226fa42c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6F8F5C0C5A83A4EA82969E909ED560D" ma:contentTypeVersion="6" ma:contentTypeDescription="Utwórz nowy dokument." ma:contentTypeScope="" ma:versionID="32192c3550d0cc1697bd75da3ed20ea5">
  <xsd:schema xmlns:xsd="http://www.w3.org/2001/XMLSchema" xmlns:xs="http://www.w3.org/2001/XMLSchema" xmlns:p="http://schemas.microsoft.com/office/2006/metadata/properties" xmlns:ns3="14b5e632-46cd-43f3-8270-461226fa42c1" targetNamespace="http://schemas.microsoft.com/office/2006/metadata/properties" ma:root="true" ma:fieldsID="fdd34f45e54d559cf663a49ebc751279" ns3:_="">
    <xsd:import namespace="14b5e632-46cd-43f3-8270-461226fa42c1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b5e632-46cd-43f3-8270-461226fa42c1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c f 1 5 c 4 9 d - 3 8 f a - 4 8 b 8 - b f 3 1 - 8 6 a e a 1 5 2 7 e 2 9 "   x m l n s = " h t t p : / / s c h e m a s . m i c r o s o f t . c o m / D a t a M a s h u p " > A A A A A H w E A A B Q S w M E F A A C A A g A 1 7 b L W n h 0 / j q k A A A A 9 g A A A B I A H A B D b 2 5 m a W c v U G F j a 2 F n Z S 5 4 b W w g o h g A K K A U A A A A A A A A A A A A A A A A A A A A A A A A A A A A h Y 8 x D o I w G I W v Q r r T F j B q y E 8 Z X C E h M T G u T a n Q C I X Q Y r m b g 0 f y C m I U d X N 8 3 / u G 9 + 7 X G 6 R T 2 3 g X O R j V 6 Q Q F m C J P a t G V S l c J G u 3 J 3 6 K U Q c H F m V f S m 2 V t 4 s m U C a q t 7 W N C n H P Y R b g b K h J S G p B j n u 1 F L V u O P r L 6 L / t K G 8 u 1 k I j B 4 T W G h T h Y R T j Y r D E F s k D I l f 4 K 4 b z 3 2 f 5 A 2 I 2 N H Q f J + s Y v M i B L B P L + w B 5 Q S w M E F A A C A A g A 1 7 b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e 2 y 1 p r W x D V d g E A A O k F A A A T A B w A R m 9 y b X V s Y X M v U 2 V j d G l v b j E u b S C i G A A o o B Q A A A A A A A A A A A A A A A A A A A A A A A A A A A D t U k 1 L A k E Y v i / 4 H 1 6 2 i 8 I m r m V E s o f Q I g i k 0 F P a Y d x 9 1 c H 5 k J l Z b Q 0 v / i V P Q T f x f z W x 2 W K 2 1 C W 6 O J e Z e d 4 P n u f h 0 R g a K g W 0 0 9 u v F 5 y C o 0 d E Y Q T a E K N v I Q C G p u C A P Z s X t V 5 F m 6 W 0 Y E N P y 0 0 Z x h y F K V 5 T h u W G F M Z + d N F t X v Q E x o q w M S b H n G i D K g N 6 6 d 5 y q K d u y e s 2 k V F O b U f g 1 l 0 P G p L F X O i g 5 s G V C G V E x T D w q 7 W K B / e x N N g 2 C c M g e 5 Z b U u B j y U v 5 H b k P n K K w Q i S Y Z O J a m h 3 S t 1 0 d R Y Q e S M X T 9 Z 1 k g r r 4 q c Z 7 f n b T g m 8 Z 2 E E E g 0 9 m 4 c E W r + b g J z n 4 a Q 5 e 2 8 E X G e 8 W G W 6 W 6 9 V s T E H C R E a z Z P O q 5 1 I k 3 P 7 m V F p Z m Z o 7 J b k 1 4 A Z J h E o X v 6 r 2 o P v R c c l Y O y S M K B 0 Y F e f 6 5 P 9 g 1 O / o v b t Y 2 d M d T y J i U A N H I m B b F T H v o 9 q p h 1 I M 4 O z 8 u x a d i H C U u y C t 5 o w v S g W H i h z R e 1 l v / V H W W 4 e s H 7 L + z 1 l / A 1 B L A Q I t A B Q A A g A I A N e 2 y 1 p 4 d P 4 6 p A A A A P Y A A A A S A A A A A A A A A A A A A A A A A A A A A A B D b 2 5 m a W c v U G F j a 2 F n Z S 5 4 b W x Q S w E C L Q A U A A I A C A D X t s t a D 8 r p q 6 Q A A A D p A A A A E w A A A A A A A A A A A A A A A A D w A A A A W 0 N v b n R l b n R f V H l w Z X N d L n h t b F B L A Q I t A B Q A A g A I A N e 2 y 1 p r W x D V d g E A A O k F A A A T A A A A A A A A A A A A A A A A A O E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W A A A A A A A A l R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Y X R z S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0 O D Y y Y m Z j L T I y M T k t N G Y 0 Z S 1 i M m I 4 L T U 1 N W F k M z E 4 M z V m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z d G F 0 c 0 s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N L L 0 F 1 d G 9 S Z W 1 v d m V k Q 2 9 s d W 1 u c z E u e z A s M H 0 m c X V v d D s s J n F 1 b 3 Q 7 U 2 V j d G l v b j E v c 3 R h d H N L L 0 F 1 d G 9 S Z W 1 v d m V k Q 2 9 s d W 1 u c z E u e 3 V w Z G F 0 Z X M g b W V h b i A s M X 0 m c X V v d D s s J n F 1 b 3 Q 7 U 2 V j d G l v b j E v c 3 R h d H N L L 0 F 1 d G 9 S Z W 1 v d m V k Q 2 9 s d W 1 u c z E u e 3 V w Z G F 0 Z X M g Y 2 9 u Z i A 2 O C A s M n 0 m c X V v d D s s J n F 1 b 3 Q 7 U 2 V j d G l v b j E v c 3 R h d H N L L 0 F 1 d G 9 S Z W 1 v d m V k Q 2 9 s d W 1 u c z E u e 3 N 5 b m N o I G 1 l Y W 4 g L D N 9 J n F 1 b 3 Q 7 L C Z x d W 9 0 O 1 N l Y 3 R p b 2 4 x L 3 N 0 Y X R z S y 9 B d X R v U m V t b 3 Z l Z E N v b H V t b n M x L n t z e W 5 j a C B j b 2 5 m I D Y 4 I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G F 0 c 0 s v Q X V 0 b 1 J l b W 9 2 Z W R D b 2 x 1 b W 5 z M S 5 7 M C w w f S Z x d W 9 0 O y w m c X V v d D t T Z W N 0 a W 9 u M S 9 z d G F 0 c 0 s v Q X V 0 b 1 J l b W 9 2 Z W R D b 2 x 1 b W 5 z M S 5 7 d X B k Y X R l c y B t Z W F u I C w x f S Z x d W 9 0 O y w m c X V v d D t T Z W N 0 a W 9 u M S 9 z d G F 0 c 0 s v Q X V 0 b 1 J l b W 9 2 Z W R D b 2 x 1 b W 5 z M S 5 7 d X B k Y X R l c y B j b 2 5 m I D Y 4 I C w y f S Z x d W 9 0 O y w m c X V v d D t T Z W N 0 a W 9 u M S 9 z d G F 0 c 0 s v Q X V 0 b 1 J l b W 9 2 Z W R D b 2 x 1 b W 5 z M S 5 7 c 3 l u Y 2 g g b W V h b i A s M 3 0 m c X V v d D s s J n F 1 b 3 Q 7 U 2 V j d G l v b j E v c 3 R h d H N L L 0 F 1 d G 9 S Z W 1 v d m V k Q 2 9 s d W 1 u c z E u e 3 N 5 b m N o I G N v b m Y g N j g g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s w J n F 1 b 3 Q 7 L C Z x d W 9 0 O 3 V w Z G F 0 Z X M g b W V h b i A m c X V v d D s s J n F 1 b 3 Q 7 d X B k Y X R l c y B j b 2 5 m I D Y 4 I C Z x d W 9 0 O y w m c X V v d D t z e W 5 j a C B t Z W F u I C Z x d W 9 0 O y w m c X V v d D t z e W 5 j a C B j b 2 5 m I D Y 4 I C Z x d W 9 0 O 1 0 i I C 8 + P E V u d H J 5 I F R 5 c G U 9 I k Z p b G x D b 2 x 1 b W 5 U e X B l c y I g V m F s d W U 9 I n N C Z 1 V G Q l F V P S I g L z 4 8 R W 5 0 c n k g V H l w Z T 0 i R m l s b E x h c 3 R V c G R h d G V k I i B W Y W x 1 Z T 0 i Z D I w M j U t M D Y t M T F U M j A 6 N T I 6 N T A u N z g 0 M j I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z S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0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L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0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Y 2 M 4 O D I 1 Y S 1 l M j Y 3 L T Q z M T c t O G M z M y 1 j N T Y 0 Y z J i N j Q z Z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c 3 R h d H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V Q y M D o 1 N D o 0 N y 4 w M D M 2 O D c y W i I g L z 4 8 R W 5 0 c n k g V H l w Z T 0 i R m l s b E N v b H V t b l R 5 c G V z I i B W Y W x 1 Z T 0 i c 0 J n V U Z C U V U 9 I i A v P j x F b n R y e S B U e X B l P S J G a W x s Q 2 9 s d W 1 u T m F t Z X M i I F Z h b H V l P S J z W y Z x d W 9 0 O z A m c X V v d D s s J n F 1 b 3 Q 7 d X B k Y X R l c y B t Z W F u I C Z x d W 9 0 O y w m c X V v d D t 1 c G R h d G V z I G N v b m Y g N j g g J n F 1 b 3 Q 7 L C Z x d W 9 0 O 3 N 5 b m N o I G 1 l Y W 4 g J n F 1 b 3 Q 7 L C Z x d W 9 0 O 3 N 5 b m N o I G N v b m Y g N j g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N O L 0 F 1 d G 9 S Z W 1 v d m V k Q 2 9 s d W 1 u c z E u e z A s M H 0 m c X V v d D s s J n F 1 b 3 Q 7 U 2 V j d G l v b j E v c 3 R h d H N O L 0 F 1 d G 9 S Z W 1 v d m V k Q 2 9 s d W 1 u c z E u e 3 V w Z G F 0 Z X M g b W V h b i A s M X 0 m c X V v d D s s J n F 1 b 3 Q 7 U 2 V j d G l v b j E v c 3 R h d H N O L 0 F 1 d G 9 S Z W 1 v d m V k Q 2 9 s d W 1 u c z E u e 3 V w Z G F 0 Z X M g Y 2 9 u Z i A 2 O C A s M n 0 m c X V v d D s s J n F 1 b 3 Q 7 U 2 V j d G l v b j E v c 3 R h d H N O L 0 F 1 d G 9 S Z W 1 v d m V k Q 2 9 s d W 1 u c z E u e 3 N 5 b m N o I G 1 l Y W 4 g L D N 9 J n F 1 b 3 Q 7 L C Z x d W 9 0 O 1 N l Y 3 R p b 2 4 x L 3 N 0 Y X R z T i 9 B d X R v U m V t b 3 Z l Z E N v b H V t b n M x L n t z e W 5 j a C B j b 2 5 m I D Y 4 I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G F 0 c 0 4 v Q X V 0 b 1 J l b W 9 2 Z W R D b 2 x 1 b W 5 z M S 5 7 M C w w f S Z x d W 9 0 O y w m c X V v d D t T Z W N 0 a W 9 u M S 9 z d G F 0 c 0 4 v Q X V 0 b 1 J l b W 9 2 Z W R D b 2 x 1 b W 5 z M S 5 7 d X B k Y X R l c y B t Z W F u I C w x f S Z x d W 9 0 O y w m c X V v d D t T Z W N 0 a W 9 u M S 9 z d G F 0 c 0 4 v Q X V 0 b 1 J l b W 9 2 Z W R D b 2 x 1 b W 5 z M S 5 7 d X B k Y X R l c y B j b 2 5 m I D Y 4 I C w y f S Z x d W 9 0 O y w m c X V v d D t T Z W N 0 a W 9 u M S 9 z d G F 0 c 0 4 v Q X V 0 b 1 J l b W 9 2 Z W R D b 2 x 1 b W 5 z M S 5 7 c 3 l u Y 2 g g b W V h b i A s M 3 0 m c X V v d D s s J n F 1 b 3 Q 7 U 2 V j d G l v b j E v c 3 R h d H N O L 0 F 1 d G 9 S Z W 1 v d m V k Q 2 9 s d W 1 u c z E u e 3 N 5 b m N o I G N v b m Y g N j g g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0 4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N O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T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T i 9 a b W l l b m l v b m 8 l M j B 0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1 X T q M / K / 9 A u Q u F F w C V K m E A A A A A A g A A A A A A E G Y A A A A B A A A g A A A A S l v 9 a a L I K m I w o L 4 9 u D V i 2 T o E O r I 8 t c M O D b k A A e l J o N 8 A A A A A D o A A A A A C A A A g A A A A g 8 Z h k C w 7 O z l u h G f P Z Y 9 7 t M w x 7 l a n N g T S b B B 8 A P a k P 2 1 Q A A A A X 4 P 2 V L P 6 m P G i N D i p o O t 9 n k U N G I + q 0 W s x 6 a Q T N I v r Z z L q Z f G u u z f 0 S 0 W L B X 4 a r z p f H s Z U 1 w O X F p N Q Z K g 6 v B V F Q 4 W G 0 E v g S J h B k h L 3 K g 4 w v u p A A A A A 0 e c 5 9 v 1 m t n G K 8 d q q z 0 d E x K R R k 6 d C O W V a I J S o i a 7 F b P d S Y i 2 T G K R I q L 6 u r 6 y g Z C I J 0 Q e J k y 0 O a C y z 4 j e M c E E V q w = = < / D a t a M a s h u p > 
</file>

<file path=customXml/itemProps1.xml><?xml version="1.0" encoding="utf-8"?>
<ds:datastoreItem xmlns:ds="http://schemas.openxmlformats.org/officeDocument/2006/customXml" ds:itemID="{EB0CCD93-F653-44FF-B259-1B40DB4ABE75}">
  <ds:schemaRefs>
    <ds:schemaRef ds:uri="http://purl.org/dc/dcmitype/"/>
    <ds:schemaRef ds:uri="http://schemas.microsoft.com/office/2006/documentManagement/types"/>
    <ds:schemaRef ds:uri="14b5e632-46cd-43f3-8270-461226fa42c1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29FE119-176B-43B8-A821-8313798F39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347333-B8AE-4C4A-BC59-EAC2FF3E5B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b5e632-46cd-43f3-8270-461226fa4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4CC15BD-7F06-48DC-BBE7-772AB731ED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statsK</vt:lpstr>
      <vt:lpstr>statsN</vt:lpstr>
      <vt:lpstr>resultsK</vt:lpstr>
      <vt:lpstr>resultsN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Bartłomiej Gdowski</dc:creator>
  <cp:keywords/>
  <dc:description/>
  <cp:lastModifiedBy>Bartłomiej Gdowski</cp:lastModifiedBy>
  <cp:revision/>
  <dcterms:created xsi:type="dcterms:W3CDTF">2025-05-06T19:52:12Z</dcterms:created>
  <dcterms:modified xsi:type="dcterms:W3CDTF">2025-06-11T20:57:23Z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0x010100E6F8F5C0C5A83A4EA82969E909ED560D</vt:lpwstr>
  </property>
</Properties>
</file>