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activeTab="2"/>
  </bookViews>
  <sheets>
    <sheet name="NPV" sheetId="1" r:id="rId1"/>
    <sheet name="IRR" sheetId="2" r:id="rId2"/>
    <sheet name="Review" sheetId="3" r:id="rId3"/>
  </sheets>
  <definedNames>
    <definedName name="Rate" localSheetId="1">IRR!$G$1</definedName>
    <definedName name="Rate">NPV!$G$1</definedName>
  </definedNames>
  <calcPr calcId="140001" iterate="1" concurrentCalc="0"/>
  <customWorkbookViews>
    <customWorkbookView name="Copy Editor - Personal View" guid="{CC78D494-013B-8348-9A36-17C6F4E65C00}" mergeInterval="0" personalView="1" yWindow="54" windowWidth="1920" windowHeight="112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7" i="1"/>
  <c r="K2" i="1"/>
  <c r="F24" i="3"/>
  <c r="E24" i="3"/>
  <c r="C18" i="3"/>
  <c r="J14" i="3"/>
  <c r="I14" i="3"/>
  <c r="F10" i="3"/>
  <c r="E10" i="3"/>
  <c r="E6" i="3"/>
  <c r="F6" i="3"/>
  <c r="C8" i="2"/>
  <c r="D8" i="2"/>
  <c r="E8" i="2"/>
  <c r="B8" i="2"/>
  <c r="C7" i="1"/>
  <c r="C8" i="1"/>
  <c r="D7" i="1"/>
  <c r="D8" i="1"/>
  <c r="B7" i="1"/>
  <c r="B8" i="1"/>
</calcChain>
</file>

<file path=xl/sharedStrings.xml><?xml version="1.0" encoding="utf-8"?>
<sst xmlns="http://schemas.openxmlformats.org/spreadsheetml/2006/main" count="26" uniqueCount="18">
  <si>
    <t>Rate</t>
  </si>
  <si>
    <t>Time</t>
  </si>
  <si>
    <t>Project 1</t>
  </si>
  <si>
    <t>Project 2</t>
  </si>
  <si>
    <t>Project 3</t>
  </si>
  <si>
    <t>Pv</t>
  </si>
  <si>
    <t xml:space="preserve"> =SUM(K3:K6)</t>
  </si>
  <si>
    <t>NPV</t>
  </si>
  <si>
    <t xml:space="preserve"> =B7+B2</t>
  </si>
  <si>
    <t>IRR</t>
  </si>
  <si>
    <t>Project 4</t>
  </si>
  <si>
    <t xml:space="preserve"> =IRR(B2:B5)</t>
  </si>
  <si>
    <t>Cash Flow</t>
  </si>
  <si>
    <t xml:space="preserve"> =J2/(1+Rate)^I2</t>
  </si>
  <si>
    <t xml:space="preserve"> =J3/(1+Rate)^I3</t>
  </si>
  <si>
    <t xml:space="preserve"> =J4/(1+Rate)^I4</t>
  </si>
  <si>
    <t xml:space="preserve"> =J5/(1+Rate)^I5</t>
  </si>
  <si>
    <t xml:space="preserve"> =J6/(1+Rate)^I6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</si>
</sst>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8" fontId="2" fillId="0" borderId="0" xfId="0" applyNumberFormat="1" applyFont="1"/>
    <xf numFmtId="9" fontId="2" fillId="0" borderId="0" xfId="0" applyNumberFormat="1" applyFont="1"/>
    <xf numFmtId="10" fontId="2" fillId="0" borderId="0" xfId="1" applyNumberFormat="1" applyFont="1"/>
    <xf numFmtId="0" fontId="0" fillId="0" borderId="1" xfId="0" applyBorder="1"/>
    <xf numFmtId="164" fontId="0" fillId="0" borderId="1" xfId="2" applyNumberFormat="1" applyFont="1" applyBorder="1"/>
    <xf numFmtId="8" fontId="0" fillId="0" borderId="0" xfId="0" applyNumberFormat="1"/>
    <xf numFmtId="43" fontId="0" fillId="0" borderId="0" xfId="3" applyFont="1"/>
    <xf numFmtId="165" fontId="0" fillId="0" borderId="0" xfId="3" applyNumberFormat="1" applyFont="1"/>
    <xf numFmtId="8" fontId="0" fillId="0" borderId="0" xfId="3" applyNumberFormat="1" applyFont="1"/>
    <xf numFmtId="10" fontId="0" fillId="0" borderId="0" xfId="0" applyNumberFormat="1"/>
    <xf numFmtId="6" fontId="3" fillId="0" borderId="2" xfId="0" applyNumberFormat="1" applyFont="1" applyBorder="1"/>
    <xf numFmtId="4" fontId="2" fillId="0" borderId="0" xfId="3" applyNumberFormat="1" applyFon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7E03B97-4D4A-A04D-9416-E67E17587E5E}">
  <header guid="{57E03B97-4D4A-A04D-9416-E67E17587E5E}" dateTime="2012-10-05T12:25:33" maxSheetId="4" userName="Copy Editor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8" sqref="J18"/>
    </sheetView>
  </sheetViews>
  <sheetFormatPr baseColWidth="10" defaultColWidth="8.83203125" defaultRowHeight="15" x14ac:dyDescent="0"/>
  <cols>
    <col min="1" max="1" width="8.83203125" style="1"/>
    <col min="2" max="3" width="12.1640625" style="1" bestFit="1" customWidth="1"/>
    <col min="4" max="4" width="13.5" style="1" bestFit="1" customWidth="1"/>
    <col min="5" max="9" width="8.83203125" style="1"/>
    <col min="10" max="10" width="10.6640625" style="1" customWidth="1"/>
    <col min="11" max="11" width="12.33203125" style="1" bestFit="1" customWidth="1"/>
    <col min="12" max="12" width="17.83203125" style="1" bestFit="1" customWidth="1"/>
    <col min="13" max="16384" width="8.83203125" style="1"/>
  </cols>
  <sheetData>
    <row r="1" spans="1:12">
      <c r="A1" s="1" t="s">
        <v>1</v>
      </c>
      <c r="B1" s="1" t="s">
        <v>2</v>
      </c>
      <c r="C1" s="1" t="s">
        <v>3</v>
      </c>
      <c r="D1" s="1" t="s">
        <v>4</v>
      </c>
      <c r="F1" s="1" t="s">
        <v>0</v>
      </c>
      <c r="G1" s="3">
        <v>0.12</v>
      </c>
      <c r="I1" s="1" t="s">
        <v>1</v>
      </c>
      <c r="J1" s="1" t="s">
        <v>2</v>
      </c>
      <c r="K1" s="1" t="s">
        <v>5</v>
      </c>
      <c r="L1" s="1" t="s">
        <v>5</v>
      </c>
    </row>
    <row r="2" spans="1:12">
      <c r="A2" s="1">
        <v>0</v>
      </c>
      <c r="B2" s="1">
        <v>-5000</v>
      </c>
      <c r="C2" s="1">
        <v>-5000</v>
      </c>
      <c r="D2" s="1">
        <v>-5000</v>
      </c>
      <c r="I2" s="1">
        <v>0</v>
      </c>
      <c r="J2" s="1">
        <v>-5000</v>
      </c>
      <c r="K2" s="13">
        <f>J2/(1+Rate)^I2</f>
        <v>-5000</v>
      </c>
      <c r="L2" s="1" t="s">
        <v>13</v>
      </c>
    </row>
    <row r="3" spans="1:12">
      <c r="A3" s="1">
        <v>1</v>
      </c>
      <c r="B3" s="1">
        <v>1000</v>
      </c>
      <c r="C3" s="1">
        <v>4000</v>
      </c>
      <c r="D3" s="1">
        <v>3500</v>
      </c>
      <c r="I3" s="1">
        <v>1</v>
      </c>
      <c r="J3" s="1">
        <v>1000</v>
      </c>
      <c r="K3" s="13">
        <f>J3/(1+Rate)^I3</f>
        <v>892.85714285714278</v>
      </c>
      <c r="L3" s="1" t="s">
        <v>14</v>
      </c>
    </row>
    <row r="4" spans="1:12">
      <c r="A4" s="1">
        <v>2</v>
      </c>
      <c r="B4" s="1">
        <v>2000</v>
      </c>
      <c r="C4" s="1">
        <v>3000</v>
      </c>
      <c r="D4" s="1">
        <v>3500</v>
      </c>
      <c r="I4" s="1">
        <v>2</v>
      </c>
      <c r="J4" s="1">
        <v>2000</v>
      </c>
      <c r="K4" s="13">
        <f>J4/(1+Rate)^I4</f>
        <v>1594.3877551020405</v>
      </c>
      <c r="L4" s="1" t="s">
        <v>15</v>
      </c>
    </row>
    <row r="5" spans="1:12">
      <c r="A5" s="1">
        <v>3</v>
      </c>
      <c r="B5" s="1">
        <v>3000</v>
      </c>
      <c r="C5" s="1">
        <v>2000</v>
      </c>
      <c r="D5" s="1">
        <v>3500</v>
      </c>
      <c r="I5" s="1">
        <v>3</v>
      </c>
      <c r="J5" s="1">
        <v>3000</v>
      </c>
      <c r="K5" s="13">
        <f>J5/(1+Rate)^I5</f>
        <v>2135.3407434402325</v>
      </c>
      <c r="L5" s="1" t="s">
        <v>16</v>
      </c>
    </row>
    <row r="6" spans="1:12">
      <c r="A6" s="1">
        <v>4</v>
      </c>
      <c r="B6" s="1">
        <v>4000</v>
      </c>
      <c r="C6" s="1">
        <v>1000</v>
      </c>
      <c r="D6" s="1">
        <v>3500</v>
      </c>
      <c r="I6" s="1">
        <v>4</v>
      </c>
      <c r="J6" s="1">
        <v>4000</v>
      </c>
      <c r="K6" s="13">
        <f>J6/(1+Rate)^I6</f>
        <v>2542.0723136193246</v>
      </c>
      <c r="L6" s="1" t="s">
        <v>17</v>
      </c>
    </row>
    <row r="7" spans="1:12">
      <c r="B7" s="2">
        <f>NPV(Rate,B3:B6)</f>
        <v>7164.6579550187398</v>
      </c>
      <c r="C7" s="2">
        <f>NPV(Rate,C3:C6)</f>
        <v>8022.0887781132851</v>
      </c>
      <c r="D7" s="2">
        <f>NPV(Rate,D3:D6)</f>
        <v>10630.722713192417</v>
      </c>
      <c r="K7" s="13">
        <f>SUM(K3:K6)</f>
        <v>7164.6579550187398</v>
      </c>
      <c r="L7" s="1" t="s">
        <v>6</v>
      </c>
    </row>
    <row r="8" spans="1:12">
      <c r="A8" s="1" t="s">
        <v>7</v>
      </c>
      <c r="B8" s="2">
        <f>B7+B2</f>
        <v>2164.6579550187398</v>
      </c>
      <c r="C8" s="2">
        <f t="shared" ref="C8:D8" si="0">C7+C2</f>
        <v>3022.0887781132851</v>
      </c>
      <c r="D8" s="2">
        <f t="shared" si="0"/>
        <v>5630.7227131924174</v>
      </c>
    </row>
    <row r="10" spans="1:12">
      <c r="B10" s="1" t="s">
        <v>8</v>
      </c>
    </row>
  </sheetData>
  <sortState ref="C3:C6">
    <sortCondition descending="1" ref="C3"/>
  </sortState>
  <customSheetViews>
    <customSheetView guid="{CC78D494-013B-8348-9A36-17C6F4E65C00}">
      <selection activeCell="J18" sqref="J18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4" sqref="E24"/>
    </sheetView>
  </sheetViews>
  <sheetFormatPr baseColWidth="10" defaultColWidth="8.83203125" defaultRowHeight="15" x14ac:dyDescent="0"/>
  <cols>
    <col min="1" max="1" width="8.83203125" style="1"/>
    <col min="2" max="2" width="14.33203125" style="1" customWidth="1"/>
    <col min="3" max="3" width="14" style="1" customWidth="1"/>
    <col min="4" max="4" width="14.33203125" style="1" customWidth="1"/>
    <col min="5" max="5" width="12.6640625" style="1" customWidth="1"/>
    <col min="6" max="9" width="8.83203125" style="1"/>
    <col min="10" max="10" width="10.6640625" style="1" customWidth="1"/>
    <col min="11" max="11" width="10" style="1" customWidth="1"/>
    <col min="12" max="12" width="16.5" style="1" bestFit="1" customWidth="1"/>
    <col min="13" max="16384" width="8.83203125" style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10</v>
      </c>
      <c r="G1" s="3"/>
    </row>
    <row r="2" spans="1:7">
      <c r="A2" s="1">
        <v>0</v>
      </c>
      <c r="B2" s="1">
        <v>-5000</v>
      </c>
      <c r="C2" s="1">
        <v>-5000</v>
      </c>
      <c r="D2" s="1">
        <v>-5000</v>
      </c>
      <c r="E2" s="1">
        <v>-3000</v>
      </c>
    </row>
    <row r="3" spans="1:7">
      <c r="A3" s="1">
        <v>1</v>
      </c>
      <c r="B3" s="1">
        <v>1000</v>
      </c>
      <c r="C3" s="1">
        <v>4000</v>
      </c>
      <c r="D3" s="1">
        <v>2500</v>
      </c>
      <c r="E3" s="1">
        <v>1000</v>
      </c>
    </row>
    <row r="4" spans="1:7">
      <c r="A4" s="1">
        <v>2</v>
      </c>
      <c r="B4" s="1">
        <v>2000</v>
      </c>
      <c r="C4" s="1">
        <v>3000</v>
      </c>
      <c r="D4" s="1">
        <v>0</v>
      </c>
      <c r="E4" s="1">
        <v>500</v>
      </c>
    </row>
    <row r="5" spans="1:7">
      <c r="A5" s="1">
        <v>3</v>
      </c>
      <c r="B5" s="1">
        <v>3000</v>
      </c>
      <c r="C5" s="1">
        <v>2000</v>
      </c>
      <c r="D5" s="1">
        <v>2500</v>
      </c>
      <c r="E5" s="1">
        <v>500</v>
      </c>
    </row>
    <row r="6" spans="1:7">
      <c r="A6" s="1">
        <v>4</v>
      </c>
      <c r="C6" s="1">
        <v>1000</v>
      </c>
      <c r="E6" s="1">
        <v>500</v>
      </c>
    </row>
    <row r="7" spans="1:7">
      <c r="A7" s="4"/>
      <c r="B7" s="4"/>
      <c r="C7" s="4"/>
      <c r="D7" s="4"/>
      <c r="E7" s="4"/>
    </row>
    <row r="8" spans="1:7">
      <c r="A8" s="4" t="s">
        <v>9</v>
      </c>
      <c r="B8" s="4">
        <f>IRR(B2:B5)</f>
        <v>8.2082635483033517E-2</v>
      </c>
      <c r="C8" s="4">
        <f t="shared" ref="C8:E8" si="0">IRR(C2:C5)</f>
        <v>0.42057624665295523</v>
      </c>
      <c r="D8" s="4">
        <f t="shared" si="0"/>
        <v>1.7763568394002505E-15</v>
      </c>
      <c r="E8" s="4">
        <f t="shared" si="0"/>
        <v>-0.19890912076585054</v>
      </c>
    </row>
    <row r="9" spans="1:7">
      <c r="A9" s="4"/>
      <c r="B9" s="4"/>
      <c r="C9" s="4"/>
      <c r="D9" s="4"/>
      <c r="E9" s="4"/>
    </row>
    <row r="10" spans="1:7">
      <c r="B10" s="3" t="s">
        <v>11</v>
      </c>
    </row>
  </sheetData>
  <customSheetViews>
    <customSheetView guid="{CC78D494-013B-8348-9A36-17C6F4E65C00}">
      <selection activeCell="E24" sqref="E24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E24" sqref="E24:F24"/>
    </sheetView>
  </sheetViews>
  <sheetFormatPr baseColWidth="10" defaultColWidth="8.83203125" defaultRowHeight="14" x14ac:dyDescent="0"/>
  <cols>
    <col min="2" max="2" width="9.83203125" bestFit="1" customWidth="1"/>
    <col min="3" max="3" width="11.33203125" bestFit="1" customWidth="1"/>
    <col min="4" max="4" width="13.6640625" bestFit="1" customWidth="1"/>
    <col min="5" max="5" width="11.5" bestFit="1" customWidth="1"/>
    <col min="6" max="6" width="11.83203125" bestFit="1" customWidth="1"/>
    <col min="7" max="8" width="10.5" bestFit="1" customWidth="1"/>
    <col min="9" max="9" width="10.83203125" bestFit="1" customWidth="1"/>
  </cols>
  <sheetData>
    <row r="2" spans="2:10">
      <c r="B2" s="5" t="s">
        <v>1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</row>
    <row r="3" spans="2:10">
      <c r="B3" s="5" t="s">
        <v>12</v>
      </c>
      <c r="C3" s="6">
        <v>-3000</v>
      </c>
      <c r="D3" s="6">
        <v>-5000</v>
      </c>
      <c r="E3" s="6">
        <v>3000</v>
      </c>
      <c r="F3" s="6">
        <v>3000</v>
      </c>
      <c r="G3" s="6">
        <v>3000</v>
      </c>
      <c r="H3" s="6">
        <v>3000</v>
      </c>
    </row>
    <row r="6" spans="2:10">
      <c r="E6" s="7">
        <f>NPV(0.1,D3:H3)</f>
        <v>4099.6330354980701</v>
      </c>
      <c r="F6" s="7">
        <f>E6+C3</f>
        <v>1099.6330354980701</v>
      </c>
    </row>
    <row r="10" spans="2:10">
      <c r="D10" s="9">
        <v>300000</v>
      </c>
      <c r="E10" s="8">
        <f>NPV(0.1,E11:E12)</f>
        <v>277685.95041322306</v>
      </c>
      <c r="F10" s="10">
        <f>NPV(0.1,F11:F14)</f>
        <v>273205.38214602816</v>
      </c>
      <c r="I10">
        <v>-6000</v>
      </c>
    </row>
    <row r="11" spans="2:10">
      <c r="E11">
        <v>160000</v>
      </c>
      <c r="F11">
        <v>0</v>
      </c>
      <c r="I11">
        <v>3000</v>
      </c>
    </row>
    <row r="12" spans="2:10">
      <c r="E12">
        <v>160000</v>
      </c>
      <c r="F12">
        <v>0</v>
      </c>
      <c r="I12">
        <v>2000</v>
      </c>
    </row>
    <row r="13" spans="2:10">
      <c r="F13">
        <v>0</v>
      </c>
      <c r="I13">
        <v>3000</v>
      </c>
    </row>
    <row r="14" spans="2:10">
      <c r="F14">
        <v>400000</v>
      </c>
      <c r="I14" s="7">
        <f>NPV(0.1,I11:I13)+I10</f>
        <v>634.10969196093083</v>
      </c>
      <c r="J14" s="11">
        <f>IRR(I10:I13)</f>
        <v>0.15943766689992001</v>
      </c>
    </row>
    <row r="17" spans="3:8" ht="15" thickBot="1">
      <c r="C17" s="12">
        <v>-3000</v>
      </c>
      <c r="D17" s="12">
        <v>-5000</v>
      </c>
      <c r="E17" s="12">
        <v>3000</v>
      </c>
      <c r="F17" s="12">
        <v>3000</v>
      </c>
      <c r="G17" s="12">
        <v>3000</v>
      </c>
      <c r="H17" s="12">
        <v>3000</v>
      </c>
    </row>
    <row r="18" spans="3:8">
      <c r="C18" s="11">
        <f>IRR(C17:H17)</f>
        <v>0.15570078153202993</v>
      </c>
    </row>
    <row r="19" spans="3:8">
      <c r="E19">
        <v>-300000</v>
      </c>
      <c r="F19">
        <v>-300000</v>
      </c>
    </row>
    <row r="20" spans="3:8">
      <c r="E20">
        <v>160000</v>
      </c>
      <c r="F20">
        <v>0</v>
      </c>
    </row>
    <row r="21" spans="3:8">
      <c r="E21">
        <v>160000</v>
      </c>
      <c r="F21">
        <v>0</v>
      </c>
    </row>
    <row r="22" spans="3:8">
      <c r="F22">
        <v>0</v>
      </c>
    </row>
    <row r="23" spans="3:8">
      <c r="F23">
        <v>400000</v>
      </c>
    </row>
    <row r="24" spans="3:8">
      <c r="E24" s="11">
        <f>IRR(E19:E21)</f>
        <v>4.4126919312682533E-2</v>
      </c>
      <c r="F24" s="11">
        <f>IRR(F19:F23)</f>
        <v>7.4569931823541769E-2</v>
      </c>
    </row>
  </sheetData>
  <customSheetViews>
    <customSheetView guid="{CC78D494-013B-8348-9A36-17C6F4E65C00}">
      <selection activeCell="E24" sqref="E24:F24"/>
      <pageSetup orientation="portrait" horizontalDpi="300" verticalDpi="300"/>
    </customSheetView>
  </customSheetView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</vt:lpstr>
      <vt:lpstr>IRR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2009-02-23T01:59:43Z</dcterms:created>
  <dcterms:modified xsi:type="dcterms:W3CDTF">2012-10-05T16:25:54Z</dcterms:modified>
</cp:coreProperties>
</file>