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2080" yWindow="9620" windowWidth="15140" windowHeight="8140" activeTab="1"/>
  </bookViews>
  <sheets>
    <sheet name="BEP Example with Solver" sheetId="1" r:id="rId1"/>
    <sheet name="Review" sheetId="2" r:id="rId2"/>
  </sheets>
  <externalReferences>
    <externalReference r:id="rId3"/>
    <externalReference r:id="rId4"/>
    <externalReference r:id="rId5"/>
  </externalReferences>
  <definedNames>
    <definedName name="Admin_Cost">'[1]BEP Example'!$C$7</definedName>
    <definedName name="Administrative">'BEP Example with Solver'!$C$7</definedName>
    <definedName name="Assembly_Cost_per_Unit">'BEP Example with Solver'!$C$15</definedName>
    <definedName name="Down_Payment">'[1]Car Loan'!$B$3</definedName>
    <definedName name="Expenses">Review!$B$6</definedName>
    <definedName name="Fixed_Monthly_Expense">Review!$B$4</definedName>
    <definedName name="Loan" localSheetId="1">'[2]Car Loan'!$B$4</definedName>
    <definedName name="Loan">'[1]Car Loan'!$B$4</definedName>
    <definedName name="Manufacturing_Cost_per_Unit">Review!$B$3</definedName>
    <definedName name="Marketing">'BEP Example with Solver'!$C$9</definedName>
    <definedName name="Material_Cost_per_Unit" localSheetId="1">'[2]BEP Example'!$C$13</definedName>
    <definedName name="Material_Cost_per_Unit">'BEP Example with Solver'!$C$13</definedName>
    <definedName name="Operating_Income">'BEP Example with Solver'!$C$20</definedName>
    <definedName name="Payment" localSheetId="1">'[2]Car Loan'!$B$7</definedName>
    <definedName name="Payment">'[1]Car Loan'!$B$7</definedName>
    <definedName name="Price" localSheetId="1">'[2]Car Loan'!$B$2</definedName>
    <definedName name="Price">'[1]Car Loan'!$B$2</definedName>
    <definedName name="Price_per_Unit" localSheetId="1">'[1]BEP Example'!$C$4</definedName>
    <definedName name="Price_per_Unit">'BEP Example with Solver'!$C$4</definedName>
    <definedName name="Profit">Review!$B$7</definedName>
    <definedName name="Rate" localSheetId="1">'[2]Car Loan'!$B$5</definedName>
    <definedName name="Rate">'[1]Car Loan'!$B$5</definedName>
    <definedName name="Region">[3]SumIf!$B$8:$B$22</definedName>
    <definedName name="Revenue" localSheetId="1">'[2]BEP Example'!$C$5</definedName>
    <definedName name="Revenue">'BEP Example with Solver'!$C$5</definedName>
    <definedName name="Revenue_Per_Month">Review!$B$5</definedName>
    <definedName name="sales">'[3]Nested If Practice'!$B$7:$B$21</definedName>
    <definedName name="Sales_00">[3]SumIf!$D$8:$D$22</definedName>
    <definedName name="Sales_99">[3]SumIf!$C$8:$C$22</definedName>
    <definedName name="Sales_Price_per_Unit">Review!$B$2</definedName>
    <definedName name="Salrie_and_Fringe_Benefits" localSheetId="1">'[2]BEP Example'!$C$10</definedName>
    <definedName name="Salrie_and_Fringe_Benefits">'BEP Example with Solver'!$C$10</definedName>
    <definedName name="solver_adj" localSheetId="0" hidden="1">'BEP Example with Solver'!$C$3,'BEP Example with Solver'!$C$4,'BEP Example with Solver'!$C$9</definedName>
    <definedName name="solver_adj" localSheetId="1" hidden="1">Review!$B$2:$B$3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'BEP Example with Solver'!$C$4</definedName>
    <definedName name="solver_lhs1" localSheetId="1" hidden="1">Review!$B$2</definedName>
    <definedName name="solver_lhs2" localSheetId="0" hidden="1">'BEP Example with Solver'!$C$3</definedName>
    <definedName name="solver_lhs2" localSheetId="1" hidden="1">Review!$B$3</definedName>
    <definedName name="solver_lhs3" localSheetId="1" hidden="1">Review!$B$4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'BEP Example with Solver'!$C$20</definedName>
    <definedName name="solver_opt" localSheetId="1" hidden="1">Review!$B$7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hs1" localSheetId="0" hidden="1">21</definedName>
    <definedName name="solver_rhs1" localSheetId="1" hidden="1">11.25</definedName>
    <definedName name="solver_rhs2" localSheetId="0" hidden="1">54000</definedName>
    <definedName name="solver_rhs2" localSheetId="1" hidden="1">7.8</definedName>
    <definedName name="solver_rhs3" localSheetId="1" hidden="1">24500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Tooling">'BEP Example with Solver'!$C$8</definedName>
    <definedName name="Total_Assembly_Cost" localSheetId="1">'[2]BEP Example'!$C$16</definedName>
    <definedName name="Total_Assembly_Cost">'BEP Example with Solver'!$C$16</definedName>
    <definedName name="Total_Cost" localSheetId="1">'[2]BEP Example'!$C$19</definedName>
    <definedName name="Total_Cost">'BEP Example with Solver'!$C$19</definedName>
    <definedName name="Total_Fixed_Cost" localSheetId="1">'[2]BEP Example'!$C$11</definedName>
    <definedName name="Total_Fixed_Cost">'BEP Example with Solver'!$C$11</definedName>
    <definedName name="Total_Material_Cost" localSheetId="1">'[2]BEP Example'!$C$14</definedName>
    <definedName name="Total_Material_Cost">'BEP Example with Solver'!$C$14</definedName>
    <definedName name="Total_Payments" localSheetId="1">'[2]Car Loan'!$B$8</definedName>
    <definedName name="Total_Payments">'[1]Car Loan'!$B$8</definedName>
    <definedName name="Total_Variable_Cost" localSheetId="1">'[2]BEP Example'!$C$17</definedName>
    <definedName name="Total_Variable_Cost">'BEP Example with Solver'!$C$17</definedName>
    <definedName name="Units">Review!$B$1</definedName>
    <definedName name="Units_Sold" localSheetId="1">'[2]BEP Example'!$C$3</definedName>
    <definedName name="Units_Sold">'BEP Example with Solver'!$C$3</definedName>
    <definedName name="Years" localSheetId="1">'[2]Car Loan'!$B$6</definedName>
    <definedName name="Years">'[1]Car Loan'!$B$6</definedName>
  </definedNames>
  <calcPr calcId="140001" concurrentCalc="0"/>
  <customWorkbookViews>
    <customWorkbookView name="Copy Editor - Personal View" guid="{D0D3ED5D-A850-754F-A547-938994B057CA}" mergeInterval="0" personalView="1" xWindow="1104" yWindow="535" windowWidth="757" windowHeight="353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5" i="2"/>
  <c r="C16" i="1"/>
  <c r="C14" i="1"/>
  <c r="C11" i="1"/>
  <c r="C5" i="1"/>
  <c r="B7" i="2"/>
  <c r="C17" i="1"/>
  <c r="C19" i="1"/>
  <c r="C20" i="1"/>
</calcChain>
</file>

<file path=xl/sharedStrings.xml><?xml version="1.0" encoding="utf-8"?>
<sst xmlns="http://schemas.openxmlformats.org/spreadsheetml/2006/main" count="27" uniqueCount="26">
  <si>
    <t>Projections Statement</t>
  </si>
  <si>
    <t>Revenue</t>
  </si>
  <si>
    <t>Units Sold</t>
  </si>
  <si>
    <t>Price per Unit</t>
  </si>
  <si>
    <t>Fixed Cost</t>
  </si>
  <si>
    <t>Administrative</t>
  </si>
  <si>
    <t>Tooling</t>
  </si>
  <si>
    <t>Marketing</t>
  </si>
  <si>
    <t>Total Fixed Cost</t>
  </si>
  <si>
    <t>Variable Cost</t>
  </si>
  <si>
    <t>Material Cost per Unit</t>
  </si>
  <si>
    <t>Total Material Cost</t>
  </si>
  <si>
    <t>Assembly Cost per Unit</t>
  </si>
  <si>
    <t>Total Assembly Cost</t>
  </si>
  <si>
    <t>Total Variable Cost</t>
  </si>
  <si>
    <t>Summary</t>
  </si>
  <si>
    <t>Total Cost</t>
  </si>
  <si>
    <t>Operating Income</t>
  </si>
  <si>
    <t>Units</t>
  </si>
  <si>
    <t>Sales Price per Unit:</t>
  </si>
  <si>
    <t xml:space="preserve"> Revenue Per Month</t>
  </si>
  <si>
    <t xml:space="preserve"> Expenses</t>
  </si>
  <si>
    <t>Profit</t>
  </si>
  <si>
    <t>Manufacturing Cost per Unit</t>
  </si>
  <si>
    <t>Fixed Monthly Expense</t>
  </si>
  <si>
    <t>Salaries and Fringe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</si>
</sst>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indexed="17"/>
      <name val="Arial"/>
      <family val="2"/>
    </font>
    <font>
      <sz val="10"/>
      <color rgb="FFFF000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0" borderId="4" xfId="1" applyFont="1" applyBorder="1"/>
    <xf numFmtId="0" fontId="1" fillId="0" borderId="0" xfId="1" applyBorder="1"/>
    <xf numFmtId="0" fontId="1" fillId="0" borderId="0" xfId="1"/>
    <xf numFmtId="0" fontId="4" fillId="0" borderId="4" xfId="1" applyFont="1" applyBorder="1" applyAlignment="1">
      <alignment shrinkToFit="1"/>
    </xf>
    <xf numFmtId="0" fontId="3" fillId="0" borderId="0" xfId="1" applyFont="1" applyBorder="1"/>
    <xf numFmtId="0" fontId="3" fillId="0" borderId="5" xfId="1" applyFont="1" applyBorder="1"/>
    <xf numFmtId="164" fontId="3" fillId="0" borderId="5" xfId="2" applyNumberFormat="1" applyFont="1" applyBorder="1" applyProtection="1">
      <protection locked="0"/>
    </xf>
    <xf numFmtId="0" fontId="3" fillId="0" borderId="6" xfId="1" applyFont="1" applyBorder="1"/>
    <xf numFmtId="8" fontId="3" fillId="0" borderId="7" xfId="1" applyNumberFormat="1" applyFont="1" applyBorder="1" applyProtection="1">
      <protection locked="0"/>
    </xf>
    <xf numFmtId="6" fontId="3" fillId="0" borderId="5" xfId="1" applyNumberFormat="1" applyFont="1" applyBorder="1"/>
    <xf numFmtId="0" fontId="4" fillId="0" borderId="4" xfId="1" applyFont="1" applyBorder="1"/>
    <xf numFmtId="164" fontId="3" fillId="0" borderId="5" xfId="2" applyNumberFormat="1" applyFont="1" applyBorder="1"/>
    <xf numFmtId="164" fontId="3" fillId="0" borderId="7" xfId="2" applyNumberFormat="1" applyFont="1" applyBorder="1"/>
    <xf numFmtId="0" fontId="3" fillId="0" borderId="0" xfId="1" applyFont="1" applyBorder="1" applyAlignment="1">
      <alignment horizontal="left"/>
    </xf>
    <xf numFmtId="8" fontId="3" fillId="0" borderId="5" xfId="1" applyNumberFormat="1" applyFont="1" applyBorder="1" applyProtection="1">
      <protection locked="0"/>
    </xf>
    <xf numFmtId="0" fontId="3" fillId="0" borderId="6" xfId="1" applyFont="1" applyBorder="1" applyAlignment="1">
      <alignment horizontal="left"/>
    </xf>
    <xf numFmtId="6" fontId="3" fillId="0" borderId="7" xfId="1" applyNumberFormat="1" applyFont="1" applyBorder="1"/>
    <xf numFmtId="0" fontId="3" fillId="0" borderId="8" xfId="1" applyFont="1" applyBorder="1"/>
    <xf numFmtId="0" fontId="1" fillId="0" borderId="0" xfId="1" applyFill="1"/>
    <xf numFmtId="0" fontId="6" fillId="0" borderId="0" xfId="1" applyFont="1" applyFill="1"/>
    <xf numFmtId="0" fontId="7" fillId="0" borderId="10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164" fontId="8" fillId="3" borderId="9" xfId="2" applyNumberFormat="1" applyFont="1" applyFill="1" applyBorder="1"/>
    <xf numFmtId="165" fontId="8" fillId="3" borderId="9" xfId="1" applyNumberFormat="1" applyFont="1" applyFill="1" applyBorder="1"/>
    <xf numFmtId="165" fontId="9" fillId="3" borderId="9" xfId="1" applyNumberFormat="1" applyFont="1" applyFill="1" applyBorder="1"/>
    <xf numFmtId="43" fontId="8" fillId="3" borderId="9" xfId="3" applyFont="1" applyFill="1" applyBorder="1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</cellXfs>
  <cellStyles count="5">
    <cellStyle name="Comma" xfId="3" builtinId="3"/>
    <cellStyle name="Comma 2" xfId="2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Chapter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Chapter%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Excel%20Files/Part%20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 Loan"/>
      <sheetName val="BEP Example"/>
      <sheetName val="Review"/>
    </sheetNames>
    <sheetDataSet>
      <sheetData sheetId="0">
        <row r="2">
          <cell r="B2">
            <v>22000</v>
          </cell>
        </row>
        <row r="3">
          <cell r="B3">
            <v>4000</v>
          </cell>
        </row>
        <row r="4">
          <cell r="B4">
            <v>18000</v>
          </cell>
        </row>
        <row r="5">
          <cell r="B5">
            <v>0.08</v>
          </cell>
        </row>
        <row r="6">
          <cell r="B6">
            <v>3</v>
          </cell>
        </row>
        <row r="7">
          <cell r="B7">
            <v>564.05457830575949</v>
          </cell>
        </row>
        <row r="8">
          <cell r="B8">
            <v>20305.964819007342</v>
          </cell>
        </row>
      </sheetData>
      <sheetData sheetId="1">
        <row r="4">
          <cell r="C4">
            <v>20</v>
          </cell>
        </row>
        <row r="7">
          <cell r="C7">
            <v>150000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r Loan no names"/>
      <sheetName val="Car Loan"/>
      <sheetName val="BEP Example no names"/>
      <sheetName val="BEP Example"/>
      <sheetName val="Review"/>
    </sheetNames>
    <sheetDataSet>
      <sheetData sheetId="0"/>
      <sheetData sheetId="1">
        <row r="2">
          <cell r="B2">
            <v>22000</v>
          </cell>
        </row>
        <row r="4">
          <cell r="B4">
            <v>18000</v>
          </cell>
        </row>
        <row r="5">
          <cell r="B5">
            <v>0.08</v>
          </cell>
        </row>
        <row r="6">
          <cell r="B6">
            <v>3</v>
          </cell>
        </row>
        <row r="7">
          <cell r="B7">
            <v>564.05457830575949</v>
          </cell>
        </row>
        <row r="8">
          <cell r="B8">
            <v>20305.964819007342</v>
          </cell>
        </row>
      </sheetData>
      <sheetData sheetId="2"/>
      <sheetData sheetId="3">
        <row r="3">
          <cell r="C3">
            <v>50000</v>
          </cell>
        </row>
        <row r="5">
          <cell r="C5">
            <v>1000000</v>
          </cell>
        </row>
        <row r="10">
          <cell r="C10">
            <v>265000</v>
          </cell>
        </row>
        <row r="11">
          <cell r="C11">
            <v>890000</v>
          </cell>
        </row>
        <row r="13">
          <cell r="C13">
            <v>2.5</v>
          </cell>
        </row>
        <row r="14">
          <cell r="C14">
            <v>125000</v>
          </cell>
        </row>
        <row r="16">
          <cell r="C16">
            <v>125000</v>
          </cell>
        </row>
        <row r="17">
          <cell r="C17">
            <v>250000</v>
          </cell>
        </row>
        <row r="19">
          <cell r="C19">
            <v>1140000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F"/>
      <sheetName val="Nested IF"/>
      <sheetName val="SumIf"/>
      <sheetName val="Text"/>
      <sheetName val="fill"/>
      <sheetName val="If Commissions"/>
      <sheetName val="Nested If Practice"/>
    </sheetNames>
    <sheetDataSet>
      <sheetData sheetId="0"/>
      <sheetData sheetId="1"/>
      <sheetData sheetId="2">
        <row r="8">
          <cell r="B8" t="str">
            <v>East</v>
          </cell>
          <cell r="C8">
            <v>12450</v>
          </cell>
          <cell r="D8">
            <v>15000</v>
          </cell>
        </row>
        <row r="9">
          <cell r="B9" t="str">
            <v>West</v>
          </cell>
          <cell r="C9">
            <v>10260</v>
          </cell>
          <cell r="D9">
            <v>15890</v>
          </cell>
        </row>
        <row r="10">
          <cell r="B10" t="str">
            <v>North</v>
          </cell>
          <cell r="C10">
            <v>15700</v>
          </cell>
          <cell r="D10">
            <v>17800</v>
          </cell>
        </row>
        <row r="11">
          <cell r="B11" t="str">
            <v>East</v>
          </cell>
          <cell r="C11">
            <v>12225</v>
          </cell>
          <cell r="D11">
            <v>15890</v>
          </cell>
        </row>
        <row r="12">
          <cell r="B12" t="str">
            <v>South</v>
          </cell>
          <cell r="C12">
            <v>9720</v>
          </cell>
          <cell r="D12">
            <v>15320</v>
          </cell>
        </row>
        <row r="13">
          <cell r="B13" t="str">
            <v>South</v>
          </cell>
          <cell r="C13">
            <v>4750</v>
          </cell>
          <cell r="D13">
            <v>7560</v>
          </cell>
        </row>
        <row r="14">
          <cell r="B14" t="str">
            <v>North</v>
          </cell>
          <cell r="C14">
            <v>16840</v>
          </cell>
          <cell r="D14">
            <v>18900</v>
          </cell>
        </row>
        <row r="15">
          <cell r="B15" t="str">
            <v>East</v>
          </cell>
          <cell r="C15">
            <v>12110</v>
          </cell>
          <cell r="D15">
            <v>15430</v>
          </cell>
        </row>
        <row r="16">
          <cell r="B16" t="str">
            <v>West</v>
          </cell>
          <cell r="C16">
            <v>7790</v>
          </cell>
          <cell r="D16">
            <v>10500</v>
          </cell>
        </row>
        <row r="17">
          <cell r="B17" t="str">
            <v>North</v>
          </cell>
          <cell r="C17">
            <v>4500</v>
          </cell>
          <cell r="D17">
            <v>6750</v>
          </cell>
        </row>
        <row r="18">
          <cell r="B18" t="str">
            <v>East</v>
          </cell>
          <cell r="C18">
            <v>6900</v>
          </cell>
          <cell r="D18">
            <v>10000</v>
          </cell>
        </row>
        <row r="19">
          <cell r="B19" t="str">
            <v>West</v>
          </cell>
          <cell r="C19">
            <v>10550</v>
          </cell>
          <cell r="D19">
            <v>13590</v>
          </cell>
        </row>
        <row r="20">
          <cell r="B20" t="str">
            <v>South</v>
          </cell>
          <cell r="C20">
            <v>14295</v>
          </cell>
          <cell r="D20">
            <v>15800</v>
          </cell>
        </row>
        <row r="21">
          <cell r="B21" t="str">
            <v>North</v>
          </cell>
          <cell r="C21">
            <v>28000</v>
          </cell>
          <cell r="D21">
            <v>27500</v>
          </cell>
        </row>
        <row r="22">
          <cell r="B22" t="str">
            <v>South</v>
          </cell>
          <cell r="C22">
            <v>6700</v>
          </cell>
          <cell r="D22">
            <v>6000</v>
          </cell>
        </row>
      </sheetData>
      <sheetData sheetId="3"/>
      <sheetData sheetId="4"/>
      <sheetData sheetId="5"/>
      <sheetData sheetId="6">
        <row r="7">
          <cell r="B7">
            <v>12450</v>
          </cell>
        </row>
        <row r="8">
          <cell r="B8">
            <v>10260</v>
          </cell>
        </row>
        <row r="9">
          <cell r="B9">
            <v>15700</v>
          </cell>
        </row>
        <row r="10">
          <cell r="B10">
            <v>12225</v>
          </cell>
        </row>
        <row r="11">
          <cell r="B11">
            <v>9720</v>
          </cell>
        </row>
        <row r="12">
          <cell r="B12">
            <v>4750</v>
          </cell>
        </row>
        <row r="13">
          <cell r="B13">
            <v>16840</v>
          </cell>
        </row>
        <row r="14">
          <cell r="B14">
            <v>12110</v>
          </cell>
        </row>
        <row r="15">
          <cell r="B15">
            <v>7790</v>
          </cell>
        </row>
        <row r="16">
          <cell r="B16">
            <v>4500</v>
          </cell>
        </row>
        <row r="17">
          <cell r="B17">
            <v>6900</v>
          </cell>
        </row>
        <row r="18">
          <cell r="B18">
            <v>10550</v>
          </cell>
        </row>
        <row r="19">
          <cell r="B19">
            <v>14295</v>
          </cell>
        </row>
        <row r="20">
          <cell r="B20">
            <v>28000</v>
          </cell>
        </row>
        <row r="21">
          <cell r="B21">
            <v>6700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0C7B67C-9DCF-DF42-BAE4-107FB69F693E}" diskRevisions="1" revisionId="1">
  <header guid="{387C2127-695B-804F-9B4C-635A7FE840F0}" dateTime="2012-10-06T16:13:20" maxSheetId="3" userName="Copy Editor" r:id="rId1">
    <sheetIdMap count="2">
      <sheetId val="1"/>
      <sheetId val="2"/>
    </sheetIdMap>
  </header>
  <header guid="{90C7B67C-9DCF-DF42-BAE4-107FB69F693E}" dateTime="2012-10-06T16:17:50" maxSheetId="3" userName="Copy Editor" r:id="rId2" minRId="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10" t="inlineStr">
      <is>
        <t>Salrie and Fringe Benefits</t>
      </is>
    </oc>
    <nc r="B10" t="inlineStr">
      <is>
        <t>Salaries and Fringe Benefits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3" zoomScale="115" zoomScaleNormal="115" zoomScalePageLayoutView="115" workbookViewId="0">
      <selection activeCell="C10" sqref="C10"/>
    </sheetView>
  </sheetViews>
  <sheetFormatPr baseColWidth="10" defaultColWidth="8.83203125" defaultRowHeight="12" x14ac:dyDescent="0"/>
  <cols>
    <col min="1" max="1" width="15.83203125" style="3" bestFit="1" customWidth="1"/>
    <col min="2" max="2" width="25" style="3" bestFit="1" customWidth="1"/>
    <col min="3" max="3" width="23.5" style="3" bestFit="1" customWidth="1"/>
    <col min="4" max="4" width="23.6640625" style="3" customWidth="1"/>
    <col min="5" max="16384" width="8.83203125" style="3"/>
  </cols>
  <sheetData>
    <row r="1" spans="1:5" ht="22" thickBot="1">
      <c r="A1" s="27" t="s">
        <v>0</v>
      </c>
      <c r="B1" s="28"/>
      <c r="C1" s="29"/>
      <c r="D1" s="1"/>
      <c r="E1" s="2"/>
    </row>
    <row r="2" spans="1:5" ht="15">
      <c r="A2" s="4" t="s">
        <v>1</v>
      </c>
      <c r="B2" s="5"/>
      <c r="C2" s="6"/>
      <c r="D2" s="1"/>
      <c r="E2" s="2"/>
    </row>
    <row r="3" spans="1:5">
      <c r="A3" s="1"/>
      <c r="B3" s="5" t="s">
        <v>2</v>
      </c>
      <c r="C3" s="7">
        <v>50000</v>
      </c>
      <c r="D3" s="1"/>
      <c r="E3" s="2"/>
    </row>
    <row r="4" spans="1:5" ht="13" thickBot="1">
      <c r="A4" s="1"/>
      <c r="B4" s="8" t="s">
        <v>3</v>
      </c>
      <c r="C4" s="9">
        <v>20</v>
      </c>
      <c r="D4" s="1"/>
      <c r="E4" s="2"/>
    </row>
    <row r="5" spans="1:5">
      <c r="A5" s="1"/>
      <c r="B5" s="5" t="s">
        <v>1</v>
      </c>
      <c r="C5" s="10">
        <f>Units_Sold*Price_per_Unit</f>
        <v>1000000</v>
      </c>
      <c r="D5" s="1"/>
      <c r="E5" s="2"/>
    </row>
    <row r="6" spans="1:5" ht="15">
      <c r="A6" s="11" t="s">
        <v>4</v>
      </c>
      <c r="B6" s="5"/>
      <c r="C6" s="6"/>
      <c r="D6" s="1"/>
      <c r="E6" s="2"/>
    </row>
    <row r="7" spans="1:5" ht="15">
      <c r="A7" s="11"/>
      <c r="B7" s="5" t="s">
        <v>5</v>
      </c>
      <c r="C7" s="10">
        <v>150000</v>
      </c>
      <c r="D7" s="1"/>
      <c r="E7" s="2"/>
    </row>
    <row r="8" spans="1:5" ht="15">
      <c r="A8" s="11"/>
      <c r="B8" s="5" t="s">
        <v>6</v>
      </c>
      <c r="C8" s="12">
        <v>225000</v>
      </c>
      <c r="D8" s="1"/>
      <c r="E8" s="2"/>
    </row>
    <row r="9" spans="1:5" ht="15">
      <c r="A9" s="11"/>
      <c r="B9" s="5" t="s">
        <v>7</v>
      </c>
      <c r="C9" s="12">
        <v>250000</v>
      </c>
      <c r="D9" s="1"/>
      <c r="E9" s="2"/>
    </row>
    <row r="10" spans="1:5" ht="16" thickBot="1">
      <c r="A10" s="11"/>
      <c r="B10" s="8" t="s">
        <v>25</v>
      </c>
      <c r="C10" s="13">
        <v>265000</v>
      </c>
      <c r="D10" s="1"/>
      <c r="E10" s="2"/>
    </row>
    <row r="11" spans="1:5">
      <c r="A11" s="1"/>
      <c r="B11" s="5" t="s">
        <v>8</v>
      </c>
      <c r="C11" s="10">
        <f>SUM(Administrative:Salrie_and_Fringe_Benefits)</f>
        <v>890000</v>
      </c>
      <c r="D11" s="1"/>
      <c r="E11" s="2"/>
    </row>
    <row r="12" spans="1:5" ht="15">
      <c r="A12" s="11" t="s">
        <v>9</v>
      </c>
      <c r="B12" s="5"/>
      <c r="C12" s="6"/>
      <c r="D12" s="1"/>
      <c r="E12" s="2"/>
    </row>
    <row r="13" spans="1:5">
      <c r="A13" s="1"/>
      <c r="B13" s="14" t="s">
        <v>10</v>
      </c>
      <c r="C13" s="15">
        <v>2.5</v>
      </c>
      <c r="D13" s="1"/>
      <c r="E13" s="2"/>
    </row>
    <row r="14" spans="1:5">
      <c r="A14" s="1"/>
      <c r="B14" s="14" t="s">
        <v>11</v>
      </c>
      <c r="C14" s="10">
        <f>Material_Cost_per_Unit * Units_Sold</f>
        <v>125000</v>
      </c>
      <c r="D14" s="1"/>
      <c r="E14" s="2"/>
    </row>
    <row r="15" spans="1:5">
      <c r="A15" s="1"/>
      <c r="B15" s="14" t="s">
        <v>12</v>
      </c>
      <c r="C15" s="15">
        <v>2.5</v>
      </c>
      <c r="D15" s="1"/>
    </row>
    <row r="16" spans="1:5" ht="13" thickBot="1">
      <c r="A16" s="1"/>
      <c r="B16" s="16" t="s">
        <v>13</v>
      </c>
      <c r="C16" s="17">
        <f>Assembly_Cost_per_Unit * Units_Sold</f>
        <v>125000</v>
      </c>
      <c r="D16" s="1"/>
    </row>
    <row r="17" spans="1:4">
      <c r="A17" s="1"/>
      <c r="B17" s="5" t="s">
        <v>14</v>
      </c>
      <c r="C17" s="10">
        <f>Total_Material_Cost + Total_Assembly_Cost</f>
        <v>250000</v>
      </c>
      <c r="D17" s="1"/>
    </row>
    <row r="18" spans="1:4" ht="15">
      <c r="A18" s="11" t="s">
        <v>15</v>
      </c>
      <c r="B18" s="5"/>
      <c r="C18" s="6"/>
      <c r="D18" s="1"/>
    </row>
    <row r="19" spans="1:4">
      <c r="A19" s="1"/>
      <c r="B19" s="5" t="s">
        <v>16</v>
      </c>
      <c r="C19" s="10">
        <f>Total_Fixed_Cost + Total_Variable_Cost</f>
        <v>1140000</v>
      </c>
      <c r="D19" s="1"/>
    </row>
    <row r="20" spans="1:4" ht="13" thickBot="1">
      <c r="A20" s="18"/>
      <c r="B20" s="8" t="s">
        <v>17</v>
      </c>
      <c r="C20" s="17">
        <f xml:space="preserve"> Revenue - Total_Cost</f>
        <v>-140000</v>
      </c>
      <c r="D20" s="1"/>
    </row>
  </sheetData>
  <customSheetViews>
    <customSheetView guid="{D0D3ED5D-A850-754F-A547-938994B057CA}" scale="115">
      <selection activeCell="F14" sqref="F14"/>
      <pageSetup orientation="portrait" horizontalDpi="200" verticalDpi="200"/>
      <headerFooter alignWithMargins="0"/>
    </customSheetView>
  </customSheetViews>
  <mergeCells count="1">
    <mergeCell ref="A1:C1"/>
  </mergeCells>
  <pageMargins left="0.75" right="0.75" top="1" bottom="1" header="0.5" footer="0.5"/>
  <pageSetup orientation="portrait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45" zoomScaleNormal="145" zoomScalePageLayoutView="145" workbookViewId="0">
      <selection activeCell="B7" sqref="B7"/>
    </sheetView>
  </sheetViews>
  <sheetFormatPr baseColWidth="10" defaultColWidth="8.83203125" defaultRowHeight="12" x14ac:dyDescent="0"/>
  <cols>
    <col min="1" max="1" width="24.1640625" style="3" bestFit="1" customWidth="1"/>
    <col min="2" max="2" width="24.5" style="3" customWidth="1"/>
    <col min="3" max="16384" width="8.83203125" style="3"/>
  </cols>
  <sheetData>
    <row r="1" spans="1:2">
      <c r="A1" s="19" t="s">
        <v>18</v>
      </c>
      <c r="B1" s="23">
        <v>7000</v>
      </c>
    </row>
    <row r="2" spans="1:2">
      <c r="A2" s="20" t="s">
        <v>19</v>
      </c>
      <c r="B2" s="26">
        <v>11</v>
      </c>
    </row>
    <row r="3" spans="1:2">
      <c r="A3" s="20" t="s">
        <v>23</v>
      </c>
      <c r="B3" s="26">
        <v>8</v>
      </c>
    </row>
    <row r="4" spans="1:2">
      <c r="A4" s="20" t="s">
        <v>24</v>
      </c>
      <c r="B4" s="24">
        <v>25000</v>
      </c>
    </row>
    <row r="5" spans="1:2">
      <c r="A5" s="21" t="s">
        <v>20</v>
      </c>
      <c r="B5" s="25">
        <f>Units*Sales_Price_per_Unit</f>
        <v>77000</v>
      </c>
    </row>
    <row r="6" spans="1:2">
      <c r="A6" s="21" t="s">
        <v>21</v>
      </c>
      <c r="B6" s="25">
        <f>Fixed_Monthly_Expense+Manufacturing_Cost_per_Unit*Units</f>
        <v>81000</v>
      </c>
    </row>
    <row r="7" spans="1:2">
      <c r="A7" s="22" t="s">
        <v>22</v>
      </c>
      <c r="B7" s="25">
        <f>Revenue_Per_Month-Expenses</f>
        <v>-4000</v>
      </c>
    </row>
  </sheetData>
  <customSheetViews>
    <customSheetView guid="{D0D3ED5D-A850-754F-A547-938994B057CA}" scale="145">
      <selection activeCell="B7" sqref="B7"/>
      <pageSetup orientation="portrait" horizontalDpi="300" verticalDpi="300"/>
    </customSheetView>
  </customSheetView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BEP Example with Solver</vt:lpstr>
      <vt:lpstr>Review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2009-03-01T01:22:47Z</dcterms:created>
  <dcterms:modified xsi:type="dcterms:W3CDTF">2012-10-06T20:36:57Z</dcterms:modified>
</cp:coreProperties>
</file>