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G4142\Documents\hockey stuff\"/>
    </mc:Choice>
  </mc:AlternateContent>
  <bookViews>
    <workbookView xWindow="0" yWindow="0" windowWidth="28800" windowHeight="13590"/>
  </bookViews>
  <sheets>
    <sheet name="draft results" sheetId="1" r:id="rId1"/>
    <sheet name="draft year stats" sheetId="2" r:id="rId2"/>
    <sheet name="Sheet3" sheetId="3" r:id="rId3"/>
  </sheets>
  <definedNames>
    <definedName name="_xlnm._FilterDatabase" localSheetId="0" hidden="1">'draft results'!$D$2:$AI$1476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80" i="1" l="1"/>
  <c r="AE1281" i="1"/>
  <c r="AE1282" i="1"/>
  <c r="AE1283" i="1"/>
  <c r="AE1284" i="1"/>
  <c r="AE1285" i="1"/>
  <c r="AE1286" i="1"/>
  <c r="AC1294" i="1"/>
  <c r="AJ1284" i="1"/>
  <c r="AK13" i="1" l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4" i="1"/>
  <c r="AK5" i="1"/>
  <c r="AK6" i="1"/>
  <c r="AK7" i="1"/>
  <c r="AK8" i="1"/>
  <c r="AK9" i="1"/>
  <c r="AK10" i="1"/>
  <c r="AK11" i="1"/>
  <c r="AK12" i="1"/>
  <c r="AK3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4" i="1"/>
  <c r="AJ5" i="1"/>
  <c r="AJ6" i="1"/>
  <c r="AJ7" i="1"/>
  <c r="AJ8" i="1"/>
  <c r="AJ9" i="1"/>
  <c r="AJ10" i="1"/>
  <c r="AJ11" i="1"/>
  <c r="AJ12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313" i="1"/>
  <c r="AI1319" i="1"/>
  <c r="AI1320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313" i="1"/>
  <c r="AH1319" i="1"/>
  <c r="AH1320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313" i="1"/>
  <c r="AG1319" i="1"/>
  <c r="AG1320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313" i="1"/>
  <c r="AF1319" i="1"/>
  <c r="AF1320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313" i="1"/>
  <c r="AE1319" i="1"/>
  <c r="AE1320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5" i="1"/>
  <c r="AD1316" i="1"/>
  <c r="AD1317" i="1"/>
  <c r="AD1318" i="1"/>
  <c r="AD1319" i="1"/>
  <c r="AD1320" i="1"/>
  <c r="AD1321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AH3" i="1"/>
  <c r="AG3" i="1"/>
  <c r="AF3" i="1"/>
  <c r="AE3" i="1"/>
  <c r="AD3" i="1"/>
  <c r="AC3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<sst xmlns="http://schemas.openxmlformats.org/spreadsheetml/2006/main" count="46771" uniqueCount="5098">
  <si>
    <t>Round 1</t>
  </si>
  <si>
    <t>NHL Scoring Stats</t>
  </si>
  <si>
    <t>NHL Goalie Stats</t>
  </si>
  <si>
    <t>Overall</t>
  </si>
  <si>
    <t>Team</t>
  </si>
  <si>
    <t>Player</t>
  </si>
  <si>
    <t>Nat.</t>
  </si>
  <si>
    <t>Pos</t>
  </si>
  <si>
    <t>Age</t>
  </si>
  <si>
    <t>To</t>
  </si>
  <si>
    <t>Amateur Team</t>
  </si>
  <si>
    <t>GP</t>
  </si>
  <si>
    <t>G</t>
  </si>
  <si>
    <t>A</t>
  </si>
  <si>
    <t>PTS</t>
  </si>
  <si>
    <t>+/-</t>
  </si>
  <si>
    <t>PIM</t>
  </si>
  <si>
    <t>W</t>
  </si>
  <si>
    <t>L</t>
  </si>
  <si>
    <t>T/O</t>
  </si>
  <si>
    <t>SV%</t>
  </si>
  <si>
    <t>GAA</t>
  </si>
  <si>
    <t>PS</t>
  </si>
  <si>
    <t>Edmonton Oilers</t>
  </si>
  <si>
    <t>Taylor Hall</t>
  </si>
  <si>
    <t>CA</t>
  </si>
  <si>
    <t>LW</t>
  </si>
  <si>
    <t>Windsor (OHL)</t>
  </si>
  <si>
    <t>Boston Bruins</t>
  </si>
  <si>
    <t>Tyler Seguin</t>
  </si>
  <si>
    <t>C</t>
  </si>
  <si>
    <t>Plymouth (OHL)</t>
  </si>
  <si>
    <t>Florida Panthers</t>
  </si>
  <si>
    <t>Erik Gudbranson</t>
  </si>
  <si>
    <t>D</t>
  </si>
  <si>
    <t>Kingston (OHL)</t>
  </si>
  <si>
    <t>Columbus Blue Jackets</t>
  </si>
  <si>
    <t>Ryan Johansen</t>
  </si>
  <si>
    <t>Portland (WHL)</t>
  </si>
  <si>
    <t>New York Islanders</t>
  </si>
  <si>
    <t>Nino Niederreiter</t>
  </si>
  <si>
    <t>CH</t>
  </si>
  <si>
    <t>RW</t>
  </si>
  <si>
    <t>Tampa Bay Lightning</t>
  </si>
  <si>
    <t>Brett Connolly</t>
  </si>
  <si>
    <t>Prince George (WHL)</t>
  </si>
  <si>
    <t>Carolina Hurricanes</t>
  </si>
  <si>
    <t>Jeff Skinner</t>
  </si>
  <si>
    <t>Kitchener (OHL)</t>
  </si>
  <si>
    <t>Atlanta Thrashers</t>
  </si>
  <si>
    <t>Alexander Burmistrov</t>
  </si>
  <si>
    <t>RU</t>
  </si>
  <si>
    <t>Barrie (OHL)</t>
  </si>
  <si>
    <t>Minnesota Wild</t>
  </si>
  <si>
    <t>Mikael Granlund</t>
  </si>
  <si>
    <t>FI</t>
  </si>
  <si>
    <t>HIFK Helsinki (Finland)</t>
  </si>
  <si>
    <t>New York Rangers</t>
  </si>
  <si>
    <t>Dylan McIlrath</t>
  </si>
  <si>
    <t>Moose Jaw (WHL)</t>
  </si>
  <si>
    <t>Dallas Stars</t>
  </si>
  <si>
    <t>Jack Campbell</t>
  </si>
  <si>
    <t>US</t>
  </si>
  <si>
    <t>USA U-18 (USHL)</t>
  </si>
  <si>
    <t>Anaheim Ducks</t>
  </si>
  <si>
    <t>Cam Fowler</t>
  </si>
  <si>
    <t>Phoenix Coyotes</t>
  </si>
  <si>
    <t>Brandon Gormley</t>
  </si>
  <si>
    <t>Moncton (QMJHL)</t>
  </si>
  <si>
    <t>St. Louis Blues</t>
  </si>
  <si>
    <t>Jaden Schwartz</t>
  </si>
  <si>
    <t>Tri-City (USHL)</t>
  </si>
  <si>
    <t>Los Angeles Kings</t>
  </si>
  <si>
    <t>Derek Forbort</t>
  </si>
  <si>
    <t>Vladimir Tarasenko</t>
  </si>
  <si>
    <t>Novosibirsk (Russia)</t>
  </si>
  <si>
    <t>Colorado Avalanche</t>
  </si>
  <si>
    <t>Joey Hishon</t>
  </si>
  <si>
    <t>Owen Sound (OHL)</t>
  </si>
  <si>
    <t>Nashville Predators</t>
  </si>
  <si>
    <t>Austin Watson</t>
  </si>
  <si>
    <t>Peterborough (OHL)</t>
  </si>
  <si>
    <t>Nick Bjugstad</t>
  </si>
  <si>
    <t>Blaine (High-MN)</t>
  </si>
  <si>
    <t>Pittsburgh Penguins</t>
  </si>
  <si>
    <t>Beau Bennett</t>
  </si>
  <si>
    <t>Penticton (BCHL)</t>
  </si>
  <si>
    <t>Detroit Red Wings</t>
  </si>
  <si>
    <t>Riley Sheahan</t>
  </si>
  <si>
    <t>Notre Dame (CCHA)</t>
  </si>
  <si>
    <t>Montreal Canadiens</t>
  </si>
  <si>
    <t>Jarred Tinordi</t>
  </si>
  <si>
    <t>Buffalo Sabres</t>
  </si>
  <si>
    <t>Mark Pysyk</t>
  </si>
  <si>
    <t>Edmonton (WHL)</t>
  </si>
  <si>
    <t>Chicago Blackhawks</t>
  </si>
  <si>
    <t>Kevin Hayes</t>
  </si>
  <si>
    <t>Nobles (High-MA)</t>
  </si>
  <si>
    <t>Quinton Howden</t>
  </si>
  <si>
    <t>Washington Capitals</t>
  </si>
  <si>
    <t>Evgeny Kuznetsov</t>
  </si>
  <si>
    <t>Chelyabinsk (Russia)</t>
  </si>
  <si>
    <t>Mark Visentin</t>
  </si>
  <si>
    <t>Niagara (OHL)</t>
  </si>
  <si>
    <t>San Jose Sharks</t>
  </si>
  <si>
    <t>Charlie Coyle</t>
  </si>
  <si>
    <t>C/RW</t>
  </si>
  <si>
    <t>South Shore (EJHL)</t>
  </si>
  <si>
    <t>Emerson Etem</t>
  </si>
  <si>
    <t>Medicine Hat (WHL)</t>
  </si>
  <si>
    <t>Brock Nelson</t>
  </si>
  <si>
    <t>Warroad (High-MN)</t>
  </si>
  <si>
    <t>Tyler Pitlick</t>
  </si>
  <si>
    <t>Minnesota State (WCHA)</t>
  </si>
  <si>
    <t>Jared Knight</t>
  </si>
  <si>
    <t>London (OHL)</t>
  </si>
  <si>
    <t>John McFarland</t>
  </si>
  <si>
    <t>Sudbury (OHL)</t>
  </si>
  <si>
    <t>Dalton Smith</t>
  </si>
  <si>
    <t>Ottawa (OHL)</t>
  </si>
  <si>
    <t>Ludvig Rensfeldt</t>
  </si>
  <si>
    <t>SE</t>
  </si>
  <si>
    <t>Brynas Jr. (Sweden-Jr.)</t>
  </si>
  <si>
    <t>Alex Petrovic</t>
  </si>
  <si>
    <t>Red Deer (WHL)</t>
  </si>
  <si>
    <t>Justin Faulk</t>
  </si>
  <si>
    <t>New Jersey Devils</t>
  </si>
  <si>
    <t>Jon Merrill</t>
  </si>
  <si>
    <t>Brett Bulmer</t>
  </si>
  <si>
    <t>Kelowna (WHL)</t>
  </si>
  <si>
    <t>Christian Thomas</t>
  </si>
  <si>
    <t>Oshawa (OHL)</t>
  </si>
  <si>
    <t>Patrik Nemeth</t>
  </si>
  <si>
    <t>AIK (Sweden-2)</t>
  </si>
  <si>
    <t>Devante Smith-Pelly</t>
  </si>
  <si>
    <t>Mississauga (OHL)</t>
  </si>
  <si>
    <t>Toronto Maple Leafs</t>
  </si>
  <si>
    <t>Brad Ross</t>
  </si>
  <si>
    <t>Sebastian Wannstrom</t>
  </si>
  <si>
    <t>Brynas (Sweden)</t>
  </si>
  <si>
    <t>Ryan Spooner</t>
  </si>
  <si>
    <t>Martin Marincin</t>
  </si>
  <si>
    <t>SK</t>
  </si>
  <si>
    <t>Slovakia U20 (Slovakia)</t>
  </si>
  <si>
    <t>Tyler Toffoli</t>
  </si>
  <si>
    <t>Curtis Hamilton</t>
  </si>
  <si>
    <t>Saskatoon (WHL)</t>
  </si>
  <si>
    <t>Calvin Pickard</t>
  </si>
  <si>
    <t>Seattle (WHL)</t>
  </si>
  <si>
    <t>Connor Brickley</t>
  </si>
  <si>
    <t>Des Moines (USHL)</t>
  </si>
  <si>
    <t>Calle Jarnkrok</t>
  </si>
  <si>
    <t>Phil Lane</t>
  </si>
  <si>
    <t>Brampton (OHL)</t>
  </si>
  <si>
    <t>Mark Alt</t>
  </si>
  <si>
    <t>Cretin-Derham (High-MN)</t>
  </si>
  <si>
    <t>Justin Holl</t>
  </si>
  <si>
    <t>Minnetonka (High-MN)</t>
  </si>
  <si>
    <t>Petr Straka</t>
  </si>
  <si>
    <t>CZ</t>
  </si>
  <si>
    <t>Rimouski (QMJHL)</t>
  </si>
  <si>
    <t>Johan Larsson</t>
  </si>
  <si>
    <t>Oscar Lindberg</t>
  </si>
  <si>
    <t>Skelleftea (Sweden)</t>
  </si>
  <si>
    <t>Kent Simpson</t>
  </si>
  <si>
    <t>Everett (WHL)</t>
  </si>
  <si>
    <t>Jason Zucker</t>
  </si>
  <si>
    <t>Stephen Johns</t>
  </si>
  <si>
    <t>Ryan Martindale</t>
  </si>
  <si>
    <t>Greg McKegg</t>
  </si>
  <si>
    <t>Erie (OHL)</t>
  </si>
  <si>
    <t>Brock Beukeboom</t>
  </si>
  <si>
    <t>Sault Ste. Marie (OHL)</t>
  </si>
  <si>
    <t>Calgary Flames</t>
  </si>
  <si>
    <t>Max Reinhart</t>
  </si>
  <si>
    <t>Kootenay (WHL)</t>
  </si>
  <si>
    <t>Kirill Kabanov</t>
  </si>
  <si>
    <t>Radko Gudas</t>
  </si>
  <si>
    <t>Danny Biega</t>
  </si>
  <si>
    <t>Harvard (ECAC)</t>
  </si>
  <si>
    <t>Jerome Gauthier-Leduc</t>
  </si>
  <si>
    <t>Rouyn-Noranda (QMJHL)</t>
  </si>
  <si>
    <t>Joe Basaraba</t>
  </si>
  <si>
    <t>Shattuck St. Mary's (High-MN)</t>
  </si>
  <si>
    <t>Jordan Weal</t>
  </si>
  <si>
    <t>Regina (WHL)</t>
  </si>
  <si>
    <t>Michael Bournival</t>
  </si>
  <si>
    <t>Shawinigan (QMJHL)</t>
  </si>
  <si>
    <t>Adam Janosik</t>
  </si>
  <si>
    <t>Gatineau (QMJHL)</t>
  </si>
  <si>
    <t>Joey Leach</t>
  </si>
  <si>
    <t>Max Gardiner</t>
  </si>
  <si>
    <t>Kevin Sundher</t>
  </si>
  <si>
    <t>Chilliwack (WHL)</t>
  </si>
  <si>
    <t>Ottawa Senators</t>
  </si>
  <si>
    <t>Jakub Culek</t>
  </si>
  <si>
    <t>Alexander Guptill</t>
  </si>
  <si>
    <t>Orangeville (CCHL)</t>
  </si>
  <si>
    <t>Taylor Aronson</t>
  </si>
  <si>
    <t>Sondre Olden</t>
  </si>
  <si>
    <t>NO</t>
  </si>
  <si>
    <t>MODO Jr. (Sweden-Jr.)</t>
  </si>
  <si>
    <t>Bryan Rust</t>
  </si>
  <si>
    <t>Louis-Marc Aubry</t>
  </si>
  <si>
    <t>Montreal (QMJHL)</t>
  </si>
  <si>
    <t>Jason Clark</t>
  </si>
  <si>
    <t>C/LW</t>
  </si>
  <si>
    <t>Matt MacKenzie</t>
  </si>
  <si>
    <t>Calgary (WHL)</t>
  </si>
  <si>
    <t>Scott Wedgewood</t>
  </si>
  <si>
    <t>Austin Levi</t>
  </si>
  <si>
    <t>Stanislav Galiev</t>
  </si>
  <si>
    <t>Saint John (QMJHL)</t>
  </si>
  <si>
    <t>Julian Melchiori</t>
  </si>
  <si>
    <t>Newmarket (CCHL)</t>
  </si>
  <si>
    <t>Max Gaede</t>
  </si>
  <si>
    <t>Woodbury HS (High-MN)</t>
  </si>
  <si>
    <t>Philadelphia Flyers</t>
  </si>
  <si>
    <t>Michael Chaput</t>
  </si>
  <si>
    <t>Lewiston (QMJHL)</t>
  </si>
  <si>
    <t>Joakim Nordstrom</t>
  </si>
  <si>
    <t>AIK Jr. (Sweden-Jr.)</t>
  </si>
  <si>
    <t>Jeremie Blain</t>
  </si>
  <si>
    <t>Acadie-Bathurst (QMJHL)</t>
  </si>
  <si>
    <t>Sam Brittain</t>
  </si>
  <si>
    <t>Canmore (AJHL)</t>
  </si>
  <si>
    <t>Ben Gallacher</t>
  </si>
  <si>
    <t>Camrose (AJHL)</t>
  </si>
  <si>
    <t>Brandon Archibald</t>
  </si>
  <si>
    <t>Stephen Silas</t>
  </si>
  <si>
    <t>Belleville (OHL)</t>
  </si>
  <si>
    <t>Geoffrey Schemitsch</t>
  </si>
  <si>
    <t>Craig Cunningham</t>
  </si>
  <si>
    <t>Vancouver (WCHL)</t>
  </si>
  <si>
    <t>Steven Shipley</t>
  </si>
  <si>
    <t>Joonas Donskoi</t>
  </si>
  <si>
    <t>Karpat (Finland)</t>
  </si>
  <si>
    <t>Andrew Yogan</t>
  </si>
  <si>
    <t>Ivan Telegin</t>
  </si>
  <si>
    <t>Saginaw (OHL)</t>
  </si>
  <si>
    <t>Mathieu Corbeil</t>
  </si>
  <si>
    <t>Halifax (QMJHL)</t>
  </si>
  <si>
    <t>John Ramage</t>
  </si>
  <si>
    <t>Wisconsin (WCHA)</t>
  </si>
  <si>
    <t>Jani Hakanpaa</t>
  </si>
  <si>
    <t>K-Vantaa U18 (Finland-Jr.)</t>
  </si>
  <si>
    <t>Justin Shugg</t>
  </si>
  <si>
    <t>Marcus Sorensen</t>
  </si>
  <si>
    <t>Sodertalje Jr. (Sweden-Jr.)</t>
  </si>
  <si>
    <t>Sami Aittokallio</t>
  </si>
  <si>
    <t>Ilves Jr. (Finland-Jr.)</t>
  </si>
  <si>
    <t>Bill Arnold</t>
  </si>
  <si>
    <t>Alex Theriau</t>
  </si>
  <si>
    <t>Tom Kuhnhackl</t>
  </si>
  <si>
    <t>DE</t>
  </si>
  <si>
    <t>Landshut Cann. (German-2)</t>
  </si>
  <si>
    <t>Teemu Pulkkinen</t>
  </si>
  <si>
    <t>Jokerit (Finland)</t>
  </si>
  <si>
    <t>Philipp Grubauer</t>
  </si>
  <si>
    <t>Mark MacMillan</t>
  </si>
  <si>
    <t>F</t>
  </si>
  <si>
    <t>Alberni Valley (BCHL)</t>
  </si>
  <si>
    <t>Joe Faust</t>
  </si>
  <si>
    <t>Bloomington-Jeff. (High-MN)</t>
  </si>
  <si>
    <t>Vancouver Canucks</t>
  </si>
  <si>
    <t>Patrick McNally</t>
  </si>
  <si>
    <t>Milton Academy (High-MA)</t>
  </si>
  <si>
    <t>Petter Granberg</t>
  </si>
  <si>
    <t>Skelleftea Jr. (Sweden-Jr.)</t>
  </si>
  <si>
    <t>Morgan Ellis</t>
  </si>
  <si>
    <t>Cape Breton (QMJHL)</t>
  </si>
  <si>
    <t>Jimmy Mullin</t>
  </si>
  <si>
    <t>Tye McGinn</t>
  </si>
  <si>
    <t>Rob Flick</t>
  </si>
  <si>
    <t>Tyler Bunz</t>
  </si>
  <si>
    <t>Chris Wagner</t>
  </si>
  <si>
    <t>Zach Hyman</t>
  </si>
  <si>
    <t>Hamilton (CCHL)</t>
  </si>
  <si>
    <t>Austin Madaisky</t>
  </si>
  <si>
    <t>Kamloops (WHL)</t>
  </si>
  <si>
    <t>Tony Dehart</t>
  </si>
  <si>
    <t>Patrick Cehlin</t>
  </si>
  <si>
    <t>Djurgarden (Sweden)</t>
  </si>
  <si>
    <t>Cody Ferriero</t>
  </si>
  <si>
    <t>Governor's Acad. (High-MA)</t>
  </si>
  <si>
    <t>Fredrik Pettersson-Wentzel</t>
  </si>
  <si>
    <t>Almtuna (Sweden-2)</t>
  </si>
  <si>
    <t>Freddie Hamilton</t>
  </si>
  <si>
    <t>Jason Wilson</t>
  </si>
  <si>
    <t>John Klingberg</t>
  </si>
  <si>
    <t>Frolunda Jr. (Sweden-Jr.)</t>
  </si>
  <si>
    <t>Tim Heed</t>
  </si>
  <si>
    <t>Sodertalje (Sweden)</t>
  </si>
  <si>
    <t>Micheal Ferland</t>
  </si>
  <si>
    <t>Brandon (WHL)</t>
  </si>
  <si>
    <t>Cody Beach</t>
  </si>
  <si>
    <t>Justin Florek</t>
  </si>
  <si>
    <t>Northern Mich. (CCHA)</t>
  </si>
  <si>
    <t>Isaac MacLeod</t>
  </si>
  <si>
    <t>Troy Rutkowski</t>
  </si>
  <si>
    <t>Louis Domingue</t>
  </si>
  <si>
    <t>Quebec (QMJHL)</t>
  </si>
  <si>
    <t>Luke Walker</t>
  </si>
  <si>
    <t>Kenny Agostino</t>
  </si>
  <si>
    <t>Delbarton (High-NJ)</t>
  </si>
  <si>
    <t>Petr Mrazek</t>
  </si>
  <si>
    <t>Caleb Herbert</t>
  </si>
  <si>
    <t>Gregg Sutch</t>
  </si>
  <si>
    <t>Sam Carrick</t>
  </si>
  <si>
    <t>Adam Polasek</t>
  </si>
  <si>
    <t>P.E.I. (QMJHL)</t>
  </si>
  <si>
    <t>Daniel Brodin</t>
  </si>
  <si>
    <t>Brendan Gallagher</t>
  </si>
  <si>
    <t>Kevin Gravel</t>
  </si>
  <si>
    <t>Sioux City (USHL)</t>
  </si>
  <si>
    <t>Michael Parks</t>
  </si>
  <si>
    <t>Cedar Rapids (USHL)</t>
  </si>
  <si>
    <t>Yasin Cisse</t>
  </si>
  <si>
    <t>Mirko Hoefflin</t>
  </si>
  <si>
    <t>Heilbronn (German-2)</t>
  </si>
  <si>
    <t>Joe Rogalski</t>
  </si>
  <si>
    <t>Sarnia (OHL)</t>
  </si>
  <si>
    <t>Corey Durocher</t>
  </si>
  <si>
    <t>Dalton Prout</t>
  </si>
  <si>
    <t>Kendall McFaull</t>
  </si>
  <si>
    <t>Brendan O'Donnell</t>
  </si>
  <si>
    <t>Winnipeg South (MJHL)</t>
  </si>
  <si>
    <t>Jesper Fast</t>
  </si>
  <si>
    <t>HV 71 Jr. (Sweden-Jr.)</t>
  </si>
  <si>
    <t>Maxim Kitsyn</t>
  </si>
  <si>
    <t>Novokuznetsk (Russia)</t>
  </si>
  <si>
    <t>Johan Gustafsson</t>
  </si>
  <si>
    <t>Skare (Sweden-3)</t>
  </si>
  <si>
    <t>Tanner Lane</t>
  </si>
  <si>
    <t>Detroit Lakes (High-MN)</t>
  </si>
  <si>
    <t>Andreas Dahlstrom</t>
  </si>
  <si>
    <t>Brandon Davidson</t>
  </si>
  <si>
    <t>Konrad Abeltshauser</t>
  </si>
  <si>
    <t>Stephen Macaulay</t>
  </si>
  <si>
    <t>Zane Gothberg</t>
  </si>
  <si>
    <t>Thief River Falls (High-MN)</t>
  </si>
  <si>
    <t>Drew Czerwonka</t>
  </si>
  <si>
    <t>Tyler Stahl</t>
  </si>
  <si>
    <t>Anthony Bitetto</t>
  </si>
  <si>
    <t>Indiana (USHL)</t>
  </si>
  <si>
    <t>Sebastian Owuya</t>
  </si>
  <si>
    <t>Timra (Sweden)</t>
  </si>
  <si>
    <t>Reid McNeill</t>
  </si>
  <si>
    <t>Brooks Macek</t>
  </si>
  <si>
    <t>Tri-City (WHL)</t>
  </si>
  <si>
    <t>Alex Friesen</t>
  </si>
  <si>
    <t>Cedrick Henley</t>
  </si>
  <si>
    <t>Val D'Or (QMJHL)</t>
  </si>
  <si>
    <t>Maxime Clermont</t>
  </si>
  <si>
    <t>Jonathan Iilahti</t>
  </si>
  <si>
    <t>Blues Jr. (Finland-Jr.)</t>
  </si>
  <si>
    <t>Samuel Carrier</t>
  </si>
  <si>
    <t>Kevin Lind</t>
  </si>
  <si>
    <t>Chicago (USHL)</t>
  </si>
  <si>
    <t>Mark Stone</t>
  </si>
  <si>
    <t>Nick Luukko</t>
  </si>
  <si>
    <t>The Gunnery (High-CT)</t>
  </si>
  <si>
    <t>Nick Mattson</t>
  </si>
  <si>
    <t>Kristians Pelss</t>
  </si>
  <si>
    <t>LV</t>
  </si>
  <si>
    <t>Dyn. Jr. Riga (Belarus-Jr.)</t>
  </si>
  <si>
    <t>Josh Nicholls</t>
  </si>
  <si>
    <t>R.J. Boyd</t>
  </si>
  <si>
    <t>Cushing Academy (High-MA)</t>
  </si>
  <si>
    <t>Martin Ouellette</t>
  </si>
  <si>
    <t>Kimball Union (High-NH)</t>
  </si>
  <si>
    <t>Cody Rosen</t>
  </si>
  <si>
    <t>Clarkson (ECAC)</t>
  </si>
  <si>
    <t>Teigan Zahn</t>
  </si>
  <si>
    <t>Frederik Andersen</t>
  </si>
  <si>
    <t>DK</t>
  </si>
  <si>
    <t>Frederikshavn (Denmark)</t>
  </si>
  <si>
    <t>Lee Moffie</t>
  </si>
  <si>
    <t>Michigan (CCHA)</t>
  </si>
  <si>
    <t>Dylen McKinlay</t>
  </si>
  <si>
    <t>Randy McNaught</t>
  </si>
  <si>
    <t>Mac Carruth</t>
  </si>
  <si>
    <t>Brett Perlini</t>
  </si>
  <si>
    <t>Michigan State (CCHA)</t>
  </si>
  <si>
    <t>Patrick Holland</t>
  </si>
  <si>
    <t>David Elsner</t>
  </si>
  <si>
    <t>Maxim Chudinov</t>
  </si>
  <si>
    <t>Cherepovets (Russia)</t>
  </si>
  <si>
    <t>Bryce Aneloski</t>
  </si>
  <si>
    <t>Luke Moffatt</t>
  </si>
  <si>
    <t>Joonas Rask</t>
  </si>
  <si>
    <t>Ilves (Finland)</t>
  </si>
  <si>
    <t>Peter Stoykewych</t>
  </si>
  <si>
    <t>Chris Crane</t>
  </si>
  <si>
    <t>Green Bay (USHL)</t>
  </si>
  <si>
    <t>Ben Marshall</t>
  </si>
  <si>
    <t>Mahtomedi (High-MN)</t>
  </si>
  <si>
    <t>Kellen Jones</t>
  </si>
  <si>
    <t>Vernon (BCHL)</t>
  </si>
  <si>
    <t>Christian Isackson</t>
  </si>
  <si>
    <t>St. Thomas (High-MN)</t>
  </si>
  <si>
    <t>Mauro Jorg</t>
  </si>
  <si>
    <t>Lugano (Swiss)</t>
  </si>
  <si>
    <t>Sawyer Hannay</t>
  </si>
  <si>
    <t>Ricard Blidstrand</t>
  </si>
  <si>
    <t>John Westin</t>
  </si>
  <si>
    <t>Riley Boychuk</t>
  </si>
  <si>
    <t>Brendan Ranford</t>
  </si>
  <si>
    <t>Zach Trotman</t>
  </si>
  <si>
    <t>Lake Superior (CCHA)</t>
  </si>
  <si>
    <t>YEAR</t>
  </si>
  <si>
    <t>Ryan Nugent-Hopkins</t>
  </si>
  <si>
    <t>Gabriel Landeskog</t>
  </si>
  <si>
    <t>Jonathan Huberdeau</t>
  </si>
  <si>
    <t>Adam Larsson</t>
  </si>
  <si>
    <t>Ryan Strome</t>
  </si>
  <si>
    <t>Mika Zibanejad</t>
  </si>
  <si>
    <t>Winnipeg Jets</t>
  </si>
  <si>
    <t>Mark Scheifele</t>
  </si>
  <si>
    <t>Sean Couturier</t>
  </si>
  <si>
    <t>Drummondville (QMJHL)</t>
  </si>
  <si>
    <t>Dougie Hamilton</t>
  </si>
  <si>
    <t>Jonas Brodin</t>
  </si>
  <si>
    <t>Farjestad (Sweden)</t>
  </si>
  <si>
    <t>Duncan Siemens</t>
  </si>
  <si>
    <t>Ryan Murphy</t>
  </si>
  <si>
    <t>Sven Baertschi</t>
  </si>
  <si>
    <t>Jamie Oleksiak</t>
  </si>
  <si>
    <t>Northeastern (H-East)</t>
  </si>
  <si>
    <t>J.T. Miller</t>
  </si>
  <si>
    <t>Joel Armia</t>
  </si>
  <si>
    <t>Assat (Finland)</t>
  </si>
  <si>
    <t>Nathan Beaulieu</t>
  </si>
  <si>
    <t>Mark McNeill</t>
  </si>
  <si>
    <t>Prince Albert (WHL)</t>
  </si>
  <si>
    <t>Oscar Klefbom</t>
  </si>
  <si>
    <t>Connor Murphy</t>
  </si>
  <si>
    <t>Stefan Noesen</t>
  </si>
  <si>
    <t>Tyler Biggs</t>
  </si>
  <si>
    <t>Matt Puempel</t>
  </si>
  <si>
    <t>Stuart Percy</t>
  </si>
  <si>
    <t>Mississauga St. Michael's (OHL)</t>
  </si>
  <si>
    <t>Phillip Danault</t>
  </si>
  <si>
    <t>Victoriaville (QMJHL)</t>
  </si>
  <si>
    <t>Vladislav Namestnikov</t>
  </si>
  <si>
    <t>Zack Phillips</t>
  </si>
  <si>
    <t>Nicklas Jensen</t>
  </si>
  <si>
    <t>Rickard Rakell</t>
  </si>
  <si>
    <t>David Musil</t>
  </si>
  <si>
    <t>Ty Rattie</t>
  </si>
  <si>
    <t>Rocco Grimaldi</t>
  </si>
  <si>
    <t>Scott Mayfield</t>
  </si>
  <si>
    <t>Youngstown (USHL)</t>
  </si>
  <si>
    <t>Tomas Jurco</t>
  </si>
  <si>
    <t>Adam Clendening</t>
  </si>
  <si>
    <t>Boston University (H-East)</t>
  </si>
  <si>
    <t>Boone Jenner</t>
  </si>
  <si>
    <t>Magnus Hellberg</t>
  </si>
  <si>
    <t>John Gibson</t>
  </si>
  <si>
    <t>Alexander Khokhlachev</t>
  </si>
  <si>
    <t>Dmitrij Jaskin</t>
  </si>
  <si>
    <t>Slavia Praha (Czech)</t>
  </si>
  <si>
    <t>Victor Rask</t>
  </si>
  <si>
    <t>Leksand (Sweden-2)</t>
  </si>
  <si>
    <t>Brandon Saad</t>
  </si>
  <si>
    <t>Brett Ritchie</t>
  </si>
  <si>
    <t>Markus Granlund</t>
  </si>
  <si>
    <t>HIFK Jr. (Finland-Jr.)</t>
  </si>
  <si>
    <t>Joel Edmundson</t>
  </si>
  <si>
    <t>Matthew Nieto</t>
  </si>
  <si>
    <t>Xavier Ouellet</t>
  </si>
  <si>
    <t>FR</t>
  </si>
  <si>
    <t>Christopher Gibson</t>
  </si>
  <si>
    <t>Chicoutimi (QMJHL)</t>
  </si>
  <si>
    <t>Johan Sundstrom</t>
  </si>
  <si>
    <t>Frolunda (Sweden)</t>
  </si>
  <si>
    <t>Alexander Ruuttu</t>
  </si>
  <si>
    <t>Jokerit Jr. (Finland-Jr.)</t>
  </si>
  <si>
    <t>Miikka Salomaki</t>
  </si>
  <si>
    <t>William Karlsson</t>
  </si>
  <si>
    <t>Vasteras Jr. (Sweden-Jr.)</t>
  </si>
  <si>
    <t>Scott Harrington</t>
  </si>
  <si>
    <t>Ryan Sproul</t>
  </si>
  <si>
    <t>Lucas Lessio</t>
  </si>
  <si>
    <t>Tyler Wotherspoon</t>
  </si>
  <si>
    <t>Nikita Kucherov</t>
  </si>
  <si>
    <t>CSKA Jr. (Russia-Jr.)</t>
  </si>
  <si>
    <t>Rasmus Bengtsson</t>
  </si>
  <si>
    <t>Rogle Angleholm (Sweden-2)</t>
  </si>
  <si>
    <t>Mario Lucia</t>
  </si>
  <si>
    <t>Wayzata (High-MN)</t>
  </si>
  <si>
    <t>Shane Prince</t>
  </si>
  <si>
    <t>Samu Perhonen</t>
  </si>
  <si>
    <t>JyP HT Jr. (Finland-Jr.)</t>
  </si>
  <si>
    <t>Andrey Pedan</t>
  </si>
  <si>
    <t>LT</t>
  </si>
  <si>
    <t>Guelph (OHL)</t>
  </si>
  <si>
    <t>Vincent Trocheck</t>
  </si>
  <si>
    <t>Joseph Cramarossa</t>
  </si>
  <si>
    <t>T.J. Tynan</t>
  </si>
  <si>
    <t>U of Notre Dame (CCHA)</t>
  </si>
  <si>
    <t>Adam Lowry</t>
  </si>
  <si>
    <t>Swift Current (WHL)</t>
  </si>
  <si>
    <t>Nick Cousins</t>
  </si>
  <si>
    <t>Michael Paliotta</t>
  </si>
  <si>
    <t>David Honzik</t>
  </si>
  <si>
    <t>Steven Fogarty</t>
  </si>
  <si>
    <t>Edina High (High-MN)</t>
  </si>
  <si>
    <t>Keegan Lowe</t>
  </si>
  <si>
    <t>Travis Ewanyk</t>
  </si>
  <si>
    <t>Blake Coleman</t>
  </si>
  <si>
    <t>Logan Shaw</t>
  </si>
  <si>
    <t>Daniel Catenacci</t>
  </si>
  <si>
    <t>Brennan Serville</t>
  </si>
  <si>
    <t>Stouffville (OJHL)</t>
  </si>
  <si>
    <t>Klas Dahlbeck</t>
  </si>
  <si>
    <t>Linkoping (Sweden)</t>
  </si>
  <si>
    <t>Andy Andreoff</t>
  </si>
  <si>
    <t>Anthony Camara</t>
  </si>
  <si>
    <t>Nick Shore</t>
  </si>
  <si>
    <t>Denver (WCHA)</t>
  </si>
  <si>
    <t>Andy Welinski</t>
  </si>
  <si>
    <t>Harrison Ruopp</t>
  </si>
  <si>
    <t>Alan Quine</t>
  </si>
  <si>
    <t>Josh Leivo</t>
  </si>
  <si>
    <t>Jonathan Racine</t>
  </si>
  <si>
    <t>Jordan Binnington</t>
  </si>
  <si>
    <t>Justin Sefton</t>
  </si>
  <si>
    <t>Alexandre Grenier</t>
  </si>
  <si>
    <t>Kyle Rau</t>
  </si>
  <si>
    <t>Sioux Falls (High-MN)</t>
  </si>
  <si>
    <t>Dillon Simpson</t>
  </si>
  <si>
    <t>North Dakota (WCHA)</t>
  </si>
  <si>
    <t>Joachim Nermark</t>
  </si>
  <si>
    <t>Linkoping Jr. (Sweden-Jr.)</t>
  </si>
  <si>
    <t>Josh Shalla</t>
  </si>
  <si>
    <t>Robbie Russo</t>
  </si>
  <si>
    <t>Jean-Gabriel Pageau</t>
  </si>
  <si>
    <t>Josiah Didier</t>
  </si>
  <si>
    <t>Mike Reilly</t>
  </si>
  <si>
    <t>Reid Boucher</t>
  </si>
  <si>
    <t>Tom Nilsson</t>
  </si>
  <si>
    <t>Mora Jr. (Sweden-Jr.)</t>
  </si>
  <si>
    <t>Holy Angels (High-MN)</t>
  </si>
  <si>
    <t>Yannick Veilleux</t>
  </si>
  <si>
    <t>Gregory Hofmann</t>
  </si>
  <si>
    <t>Ambri (Swiss)</t>
  </si>
  <si>
    <t>Dubuque (USHL)</t>
  </si>
  <si>
    <t>Emil Molin</t>
  </si>
  <si>
    <t>Michael St. Croix</t>
  </si>
  <si>
    <t>Colin Jacobs</t>
  </si>
  <si>
    <t>Olivier Archambault</t>
  </si>
  <si>
    <t>Val-d'Or (QMJHL)</t>
  </si>
  <si>
    <t>Maxim Shalunov</t>
  </si>
  <si>
    <t>Chelyabinsk Jr. (Russia-Jr.)</t>
  </si>
  <si>
    <t>Michael Mersch</t>
  </si>
  <si>
    <t>Kale Kessy</t>
  </si>
  <si>
    <t>Garrett Noonan</t>
  </si>
  <si>
    <t>Magnus Nygren</t>
  </si>
  <si>
    <t>Tobias Rieder</t>
  </si>
  <si>
    <t>Marek Tvrdon</t>
  </si>
  <si>
    <t>Colin Suellentrop</t>
  </si>
  <si>
    <t>Steffen Soberg</t>
  </si>
  <si>
    <t>Manglerud (Norway)</t>
  </si>
  <si>
    <t>Marcel Noebels</t>
  </si>
  <si>
    <t>Zachary Yuen</t>
  </si>
  <si>
    <t>Ludwig Blomstrand</t>
  </si>
  <si>
    <t>Djurgarden Jr. (Sweden-Jr.)</t>
  </si>
  <si>
    <t>Brian Ferlin</t>
  </si>
  <si>
    <t>Martin Gernat</t>
  </si>
  <si>
    <t>Kosice Jr. (Slovak-Jr.)</t>
  </si>
  <si>
    <t>Garrett Meurs</t>
  </si>
  <si>
    <t>Yaroslav Kosov</t>
  </si>
  <si>
    <t>Magnitogorsk Jr. (Russia-Jr.)</t>
  </si>
  <si>
    <t>John Persson</t>
  </si>
  <si>
    <t>Fredrik Claesson</t>
  </si>
  <si>
    <t>Brenden Kichton</t>
  </si>
  <si>
    <t>Spokane (WHL)</t>
  </si>
  <si>
    <t>Seth Ambroz</t>
  </si>
  <si>
    <t>Omaha (USHL)</t>
  </si>
  <si>
    <t>Blake Pietila</t>
  </si>
  <si>
    <t>Tony Cameranesi</t>
  </si>
  <si>
    <t>Nick Seeler</t>
  </si>
  <si>
    <t>Eden Prairie (High-MN)</t>
  </si>
  <si>
    <t>Niklas Lundstrom</t>
  </si>
  <si>
    <t>Sean Kuraly</t>
  </si>
  <si>
    <t>Shane McColgan</t>
  </si>
  <si>
    <t>Troy Vance</t>
  </si>
  <si>
    <t>Samuel Noreau</t>
  </si>
  <si>
    <t>Baie-Comeau (QMJHL)</t>
  </si>
  <si>
    <t>Alex Lepkowski</t>
  </si>
  <si>
    <t>Darren Dietz</t>
  </si>
  <si>
    <t>Andrew Shaw</t>
  </si>
  <si>
    <t>Joel Lowry</t>
  </si>
  <si>
    <t>Victoria (WHL)</t>
  </si>
  <si>
    <t>Darian Dziurzynski</t>
  </si>
  <si>
    <t>Simon Karlsson</t>
  </si>
  <si>
    <t>Malmo Jr. (Sweden-Jr.)</t>
  </si>
  <si>
    <t>Max Friberg</t>
  </si>
  <si>
    <t>Skovde (Sweden-3)</t>
  </si>
  <si>
    <t>Dominik Uher</t>
  </si>
  <si>
    <t>Philippe Hudon</t>
  </si>
  <si>
    <t>Choate-Rosemary (High-CT)</t>
  </si>
  <si>
    <t>Mattias Backman</t>
  </si>
  <si>
    <t>Patrick Koudys</t>
  </si>
  <si>
    <t>RPI (ECAC)</t>
  </si>
  <si>
    <t>Nikita Nesterov</t>
  </si>
  <si>
    <t>Austen Brassard</t>
  </si>
  <si>
    <t>Frank Corrado</t>
  </si>
  <si>
    <t>Rob O'Gara</t>
  </si>
  <si>
    <t>David Broll</t>
  </si>
  <si>
    <t>Gabriel Beaupre</t>
  </si>
  <si>
    <t>Eddie Wittchow</t>
  </si>
  <si>
    <t>Burnsville (High-MN)</t>
  </si>
  <si>
    <t>Andrew Fritsch</t>
  </si>
  <si>
    <t>Darren Kramer</t>
  </si>
  <si>
    <t>Jason Kasdorf</t>
  </si>
  <si>
    <t>Portage (MJHL)</t>
  </si>
  <si>
    <t>Lukas Sedlak</t>
  </si>
  <si>
    <t>Ceske Budejovice Jr. (Czech)</t>
  </si>
  <si>
    <t>Reece Scarlett</t>
  </si>
  <si>
    <t>Josh Manson</t>
  </si>
  <si>
    <t>Salmon Arm (BCHL)</t>
  </si>
  <si>
    <t>Steve Michalek</t>
  </si>
  <si>
    <t>Loomis-Chaffee (High-CT)</t>
  </si>
  <si>
    <t>Ryan Tesink</t>
  </si>
  <si>
    <t>Matt Mahalak</t>
  </si>
  <si>
    <t>Laurent Brossoit</t>
  </si>
  <si>
    <t>Matej Stransky</t>
  </si>
  <si>
    <t>Daniil Sobchenko</t>
  </si>
  <si>
    <t>UA</t>
  </si>
  <si>
    <t>Yaroslavl (KHL)</t>
  </si>
  <si>
    <t>Nathan Lieuwen</t>
  </si>
  <si>
    <t>Daniel Pribyl</t>
  </si>
  <si>
    <t>Sparta Jr. (Czech)</t>
  </si>
  <si>
    <t>Sam Jardine</t>
  </si>
  <si>
    <t>Chase Balisy</t>
  </si>
  <si>
    <t>Western Michigan (CCHA)</t>
  </si>
  <si>
    <t>Max McCormick</t>
  </si>
  <si>
    <t>Peter Ceresnak</t>
  </si>
  <si>
    <t>Trencin Jr. (Slovak-Jr.)</t>
  </si>
  <si>
    <t>Dennis Robertson</t>
  </si>
  <si>
    <t>Brown (ECAC)</t>
  </si>
  <si>
    <t>Josh Archibald</t>
  </si>
  <si>
    <t>Brainerd-High (High-MN)</t>
  </si>
  <si>
    <t>Richard Nedomlel</t>
  </si>
  <si>
    <t>Petr Placek</t>
  </si>
  <si>
    <t>Hotchkiss School (High-CT)</t>
  </si>
  <si>
    <t>Travis Boyd</t>
  </si>
  <si>
    <t>Adam Wilcox</t>
  </si>
  <si>
    <t>Dylan Demelo</t>
  </si>
  <si>
    <t>Pathrik Westerholm</t>
  </si>
  <si>
    <t>Malmo (Sweden-2)</t>
  </si>
  <si>
    <t>Lars Volden</t>
  </si>
  <si>
    <t>Frans Tuohimaa</t>
  </si>
  <si>
    <t>Dillon Donnelly</t>
  </si>
  <si>
    <t>Iiro Pakarinen</t>
  </si>
  <si>
    <t>KalPa Kuopio (Finland)</t>
  </si>
  <si>
    <t>Mitchell Theoret</t>
  </si>
  <si>
    <t>Jordan Fransoo</t>
  </si>
  <si>
    <t>Aaron Harstad</t>
  </si>
  <si>
    <t>Anton Forsberg</t>
  </si>
  <si>
    <t>Patrick Daly</t>
  </si>
  <si>
    <t>Benilde-St.Margaret's (High-MN)</t>
  </si>
  <si>
    <t>Garret Sparks</t>
  </si>
  <si>
    <t>Tyler Graovac</t>
  </si>
  <si>
    <t>Teemu Eronen</t>
  </si>
  <si>
    <t>Brody Sutter</t>
  </si>
  <si>
    <t>Lethbridge (WHL)</t>
  </si>
  <si>
    <t>Colin Blackwell</t>
  </si>
  <si>
    <t>St. John's Prep (High-MA)</t>
  </si>
  <si>
    <t>Jyrki Jokipakka</t>
  </si>
  <si>
    <t>Ilves Tampere (Finland)</t>
  </si>
  <si>
    <t>Zac Larraza</t>
  </si>
  <si>
    <t>Brad Navin</t>
  </si>
  <si>
    <t>Waupaca (High-WI)</t>
  </si>
  <si>
    <t>Colin Sullivan</t>
  </si>
  <si>
    <t>Avon Old Farms (High-CT)</t>
  </si>
  <si>
    <t>Alex Broadhurst</t>
  </si>
  <si>
    <t>Michael Schumacher</t>
  </si>
  <si>
    <t>Matthew Peca</t>
  </si>
  <si>
    <t>Pembroke (CCHL)</t>
  </si>
  <si>
    <t>Brent Andrews</t>
  </si>
  <si>
    <t>Max Everson</t>
  </si>
  <si>
    <t>Ryan Dzingel</t>
  </si>
  <si>
    <t>Lincoln (USHL)</t>
  </si>
  <si>
    <t>Alexei Marchenko</t>
  </si>
  <si>
    <t>CSKA (KHL)</t>
  </si>
  <si>
    <t>Derek Mathers</t>
  </si>
  <si>
    <t>Garrett Haar</t>
  </si>
  <si>
    <t>Fargo (USHL)</t>
  </si>
  <si>
    <t>Ondrej Palat</t>
  </si>
  <si>
    <t>Scott Wilson</t>
  </si>
  <si>
    <t>Georgetown (OJHL)</t>
  </si>
  <si>
    <t>Henrik Tommernes</t>
  </si>
  <si>
    <t>Johan Mattsson</t>
  </si>
  <si>
    <t>Nail Yakupov</t>
  </si>
  <si>
    <t>Ryan Murray</t>
  </si>
  <si>
    <t>Alex Galchenyuk</t>
  </si>
  <si>
    <t>Griffin Reinhart</t>
  </si>
  <si>
    <t>Morgan Rielly</t>
  </si>
  <si>
    <t>Hampus Lindholm</t>
  </si>
  <si>
    <t>Rogle Jr. (Sweden-Jr.)</t>
  </si>
  <si>
    <t>Derrick Pouliot</t>
  </si>
  <si>
    <t>Jacob Trouba</t>
  </si>
  <si>
    <t>Slater Koekkoek</t>
  </si>
  <si>
    <t>Filip Forsberg</t>
  </si>
  <si>
    <t>Mikhail Grigorenko</t>
  </si>
  <si>
    <t>Radek Faksa</t>
  </si>
  <si>
    <t>Zemgus Girgensons</t>
  </si>
  <si>
    <t>Cody Ceci</t>
  </si>
  <si>
    <t>Tom Wilson</t>
  </si>
  <si>
    <t>Tomas Hertl</t>
  </si>
  <si>
    <t>Slavia (Czech)</t>
  </si>
  <si>
    <t>Teuvo Teravainen</t>
  </si>
  <si>
    <t>Andrey Vasilevskiy</t>
  </si>
  <si>
    <t>Ufa 2 (Russia-Jr.)</t>
  </si>
  <si>
    <t>Scott Laughton</t>
  </si>
  <si>
    <t>Mark Jankowski</t>
  </si>
  <si>
    <t>Stanstead College (High-QC)</t>
  </si>
  <si>
    <t>Olli Maatta</t>
  </si>
  <si>
    <t>Malcolm Subban</t>
  </si>
  <si>
    <t>Jordan Schmaltz</t>
  </si>
  <si>
    <t>Brendan Gaunce</t>
  </si>
  <si>
    <t>Henrik Samuelsson</t>
  </si>
  <si>
    <t>Brady Skjei</t>
  </si>
  <si>
    <t>Stefan Matteau</t>
  </si>
  <si>
    <t>Tanner Pearson</t>
  </si>
  <si>
    <t>Oscar Dansk</t>
  </si>
  <si>
    <t>Mitchell Moroz</t>
  </si>
  <si>
    <t>Sebastian Collberg</t>
  </si>
  <si>
    <t>Ville Pokka</t>
  </si>
  <si>
    <t>Matt Finn</t>
  </si>
  <si>
    <t>Nicolas Kerdiles</t>
  </si>
  <si>
    <t>Pontus Aberg</t>
  </si>
  <si>
    <t>Phillip Di Giuseppe</t>
  </si>
  <si>
    <t>Lukas Sutter</t>
  </si>
  <si>
    <t>Dylan Blujus</t>
  </si>
  <si>
    <t>Mitchell Heard</t>
  </si>
  <si>
    <t>Patrick Sieloff</t>
  </si>
  <si>
    <t>Ludwig Bystrom</t>
  </si>
  <si>
    <t>Jake McCabe</t>
  </si>
  <si>
    <t>Anthony Stolarz</t>
  </si>
  <si>
    <t>Corpus Christi (NAHL)</t>
  </si>
  <si>
    <t>Raphael Bussieres</t>
  </si>
  <si>
    <t>Brock McGinn</t>
  </si>
  <si>
    <t>Dillon Fournier</t>
  </si>
  <si>
    <t>Martin Frk</t>
  </si>
  <si>
    <t>Colton Sissons</t>
  </si>
  <si>
    <t>Dalton Thrower</t>
  </si>
  <si>
    <t>Teddy Blueger</t>
  </si>
  <si>
    <t>Shattuck-St. Mary's (High-MN)</t>
  </si>
  <si>
    <t>Brian Hart</t>
  </si>
  <si>
    <t>Exeter (High-NH)</t>
  </si>
  <si>
    <t>Mike Winther</t>
  </si>
  <si>
    <t>Chris Tierney</t>
  </si>
  <si>
    <t>Sam Kurker</t>
  </si>
  <si>
    <t>Alexandre Mallet</t>
  </si>
  <si>
    <t>Jordan Martinook</t>
  </si>
  <si>
    <t>Cristoval Nieves</t>
  </si>
  <si>
    <t>Kent School (High-CT)</t>
  </si>
  <si>
    <t>Damon Severson</t>
  </si>
  <si>
    <t>Devin Shore</t>
  </si>
  <si>
    <t>Whitby (OJHL)</t>
  </si>
  <si>
    <t>Joonas Korpisalo</t>
  </si>
  <si>
    <t>Jujhar Khaira</t>
  </si>
  <si>
    <t>Prince George (BCHL)</t>
  </si>
  <si>
    <t>Tim Bozon</t>
  </si>
  <si>
    <t>Adam Pelech</t>
  </si>
  <si>
    <t>Jimmy Vesey</t>
  </si>
  <si>
    <t>Mackenzie MacEachern</t>
  </si>
  <si>
    <t>Brother Rice High (High-MI)</t>
  </si>
  <si>
    <t>John Draeger</t>
  </si>
  <si>
    <t>Daniel Altshuller</t>
  </si>
  <si>
    <t>Scott Kosmachuk</t>
  </si>
  <si>
    <t>Tanner Richard</t>
  </si>
  <si>
    <t>Troy Bourke</t>
  </si>
  <si>
    <t>Justin Kea</t>
  </si>
  <si>
    <t>Esa Lindell</t>
  </si>
  <si>
    <t>Jon Gillies</t>
  </si>
  <si>
    <t>Chris Driedger</t>
  </si>
  <si>
    <t>Chandler Stephenson</t>
  </si>
  <si>
    <t>Shayne Gostisbehere</t>
  </si>
  <si>
    <t>Union (ECAC)</t>
  </si>
  <si>
    <t>Chris Calnan</t>
  </si>
  <si>
    <t>Jake Paterson</t>
  </si>
  <si>
    <t>Oskar Sundqvist</t>
  </si>
  <si>
    <t>Jarrod Maidens</t>
  </si>
  <si>
    <t>Matt Murray</t>
  </si>
  <si>
    <t>Steven Hodges</t>
  </si>
  <si>
    <t>Colton Parayko</t>
  </si>
  <si>
    <t>Fort McMurray (AJHL)</t>
  </si>
  <si>
    <t>James Melindy</t>
  </si>
  <si>
    <t>Brendan Leipsic</t>
  </si>
  <si>
    <t>Ben Johnson</t>
  </si>
  <si>
    <t>Daniil Zharkov</t>
  </si>
  <si>
    <t>Matia Marcantuoni</t>
  </si>
  <si>
    <t>Erik Gustafsson</t>
  </si>
  <si>
    <t>Brady Vail</t>
  </si>
  <si>
    <t>Josh Anderson</t>
  </si>
  <si>
    <t>Ben Thomson</t>
  </si>
  <si>
    <t>Kevin Roy</t>
  </si>
  <si>
    <t>Adam Gilmour</t>
  </si>
  <si>
    <t>Erik Karlsson</t>
  </si>
  <si>
    <t>Thomas Di Pauli</t>
  </si>
  <si>
    <t>Cedric Paquette</t>
  </si>
  <si>
    <t>Blainville-Boisbriand (QMJHL)</t>
  </si>
  <si>
    <t>Rhett Holland</t>
  </si>
  <si>
    <t>Okotoks (AJHL)</t>
  </si>
  <si>
    <t>Loic Leduc</t>
  </si>
  <si>
    <t>Gemel Smith</t>
  </si>
  <si>
    <t>Brett Kulak</t>
  </si>
  <si>
    <t>Timothy Boyle</t>
  </si>
  <si>
    <t>Austin Wuthrich</t>
  </si>
  <si>
    <t>Andrew O'Brien</t>
  </si>
  <si>
    <t>Christophe Lalancette</t>
  </si>
  <si>
    <t>Andreas Athanasiou</t>
  </si>
  <si>
    <t>Fredric Larsson</t>
  </si>
  <si>
    <t>Zach Stepan</t>
  </si>
  <si>
    <t>Sean Maguire</t>
  </si>
  <si>
    <t>Powell River (BCHL)</t>
  </si>
  <si>
    <t>Alexander Delnov</t>
  </si>
  <si>
    <t>Mytischi 2 (Russia-Jr.)</t>
  </si>
  <si>
    <t>Trevor Carrick</t>
  </si>
  <si>
    <t>Nicholas Walters</t>
  </si>
  <si>
    <t>Taylor Leier</t>
  </si>
  <si>
    <t>Mikko Vainonen</t>
  </si>
  <si>
    <t>Calle Andersson</t>
  </si>
  <si>
    <t>Farjestad Jr. (Sweden-Jr.)</t>
  </si>
  <si>
    <t>Jaccob Slavin</t>
  </si>
  <si>
    <t>Nikolai Prokhorkin</t>
  </si>
  <si>
    <t>CSKA 2 (Russia-Jr.)</t>
  </si>
  <si>
    <t>Charles Hudon</t>
  </si>
  <si>
    <t>Joey Laleggia</t>
  </si>
  <si>
    <t>Ryan Culkin</t>
  </si>
  <si>
    <t>Doyle Somerby</t>
  </si>
  <si>
    <t>Dominic Toninato</t>
  </si>
  <si>
    <t>Duluth East (High-MN)</t>
  </si>
  <si>
    <t>Brian Cooper</t>
  </si>
  <si>
    <t>Daniel Gunnarsson</t>
  </si>
  <si>
    <t>Lulea (Sweden)</t>
  </si>
  <si>
    <t>Brendan Woods</t>
  </si>
  <si>
    <t>Connor Hellebuyck</t>
  </si>
  <si>
    <t>Odessa (NAHL)</t>
  </si>
  <si>
    <t>Seth Griffith</t>
  </si>
  <si>
    <t>Michael Clarke</t>
  </si>
  <si>
    <t>Logan Nelson</t>
  </si>
  <si>
    <t>Branden Troock</t>
  </si>
  <si>
    <t>Graham Black</t>
  </si>
  <si>
    <t>Robert Baillargeon</t>
  </si>
  <si>
    <t>Connor Carrick</t>
  </si>
  <si>
    <t>St. Sebastian's (High-MA)</t>
  </si>
  <si>
    <t>Garret Ross</t>
  </si>
  <si>
    <t>Michael McKee</t>
  </si>
  <si>
    <t>Reece Willcox</t>
  </si>
  <si>
    <t>Merritt (BCHL)</t>
  </si>
  <si>
    <t>Thomas Spelling</t>
  </si>
  <si>
    <t>Herning (Denmark)</t>
  </si>
  <si>
    <t>Clark Seymour</t>
  </si>
  <si>
    <t>Henri Kiviaho</t>
  </si>
  <si>
    <t>Kalpa Jr. (Finland-Jr.)</t>
  </si>
  <si>
    <t>Cody Payne</t>
  </si>
  <si>
    <t>GB</t>
  </si>
  <si>
    <t>Francois Tremblay</t>
  </si>
  <si>
    <t>Val-D'Or (QMJHL)</t>
  </si>
  <si>
    <t>Ben Hutton</t>
  </si>
  <si>
    <t>Nepean (CCHL)</t>
  </si>
  <si>
    <t>Niklas Tikkinen</t>
  </si>
  <si>
    <t>Travis Brown</t>
  </si>
  <si>
    <t>Alexander Kerfoot</t>
  </si>
  <si>
    <t>Coquitlam (BCHL)</t>
  </si>
  <si>
    <t>Colin Miller</t>
  </si>
  <si>
    <t>Daniel Zaar</t>
  </si>
  <si>
    <t>John McCarron</t>
  </si>
  <si>
    <t>Cornell (ECAC)</t>
  </si>
  <si>
    <t>Erik Nystrom</t>
  </si>
  <si>
    <t>Jesse Graham</t>
  </si>
  <si>
    <t>Connor Brown</t>
  </si>
  <si>
    <t>Ryan Rupert</t>
  </si>
  <si>
    <t>Christoph Bertschy</t>
  </si>
  <si>
    <t>Bern (Swiss)</t>
  </si>
  <si>
    <t>Collin Olson</t>
  </si>
  <si>
    <t>Ryan Olsen</t>
  </si>
  <si>
    <t>Jake Dotchin</t>
  </si>
  <si>
    <t>Joseph Blandisi</t>
  </si>
  <si>
    <t>Linus Ullmark</t>
  </si>
  <si>
    <t>Simon Fernholm</t>
  </si>
  <si>
    <t>Huddinge Jr. (Sweden-Jr.)</t>
  </si>
  <si>
    <t>Coda Gordon</t>
  </si>
  <si>
    <t>Francois Brassard</t>
  </si>
  <si>
    <t>Riley Barber</t>
  </si>
  <si>
    <t>Clifford Watson</t>
  </si>
  <si>
    <t>Waterloo (USHL)</t>
  </si>
  <si>
    <t>James De Haas</t>
  </si>
  <si>
    <t>Toronto Lakeshore (OJHL)</t>
  </si>
  <si>
    <t>Tomas Hyka</t>
  </si>
  <si>
    <t>Max Gortz</t>
  </si>
  <si>
    <t>Anton Zlobin</t>
  </si>
  <si>
    <t>Francis Beauvillier</t>
  </si>
  <si>
    <t>Spruce Grove (AJHL)</t>
  </si>
  <si>
    <t>Petteri Lindbohm</t>
  </si>
  <si>
    <t>Wesley Myron</t>
  </si>
  <si>
    <t>Hunter Fejes</t>
  </si>
  <si>
    <t>Marek Mazanec</t>
  </si>
  <si>
    <t>Plzen (Czech)</t>
  </si>
  <si>
    <t>Artur Gavrus</t>
  </si>
  <si>
    <t>BY</t>
  </si>
  <si>
    <t>Paul Ladue</t>
  </si>
  <si>
    <t>Gianluca Curcuruto</t>
  </si>
  <si>
    <t>Dmitry Sinitsyn</t>
  </si>
  <si>
    <t>Zelenograd Jr./U. Mass-Lowell (H-East)</t>
  </si>
  <si>
    <t>Marek Langhamer</t>
  </si>
  <si>
    <t>Pardubice Jr. (Czech)</t>
  </si>
  <si>
    <t>Jake Bischoff</t>
  </si>
  <si>
    <t>Grand Rapids (High-MN)</t>
  </si>
  <si>
    <t>Matthew Deblouw</t>
  </si>
  <si>
    <t>Muskegon (USHL)</t>
  </si>
  <si>
    <t>Kenton Helgesen</t>
  </si>
  <si>
    <t>Louis Nanne</t>
  </si>
  <si>
    <t>Brendan Collier</t>
  </si>
  <si>
    <t>Malden Catholic (High-MA)</t>
  </si>
  <si>
    <t>Jamie Phillips</t>
  </si>
  <si>
    <t>Toronto Jr. Canadiens (OJHL)</t>
  </si>
  <si>
    <t>Brandon Whitney</t>
  </si>
  <si>
    <t>Colin Smith</t>
  </si>
  <si>
    <t>Brady Austin</t>
  </si>
  <si>
    <t>Jonatan Nielsen</t>
  </si>
  <si>
    <t>Christian Djoos</t>
  </si>
  <si>
    <t>Mikael Wikstrand</t>
  </si>
  <si>
    <t>Mora (Sweden-2)</t>
  </si>
  <si>
    <t>Jaynen Rissling</t>
  </si>
  <si>
    <t>Joakim Ryan</t>
  </si>
  <si>
    <t>Matt Tomkins</t>
  </si>
  <si>
    <t>Sherwood Park (AJHL)</t>
  </si>
  <si>
    <t>Rasmus Bodin</t>
  </si>
  <si>
    <t>Ostersunds (Sweden)</t>
  </si>
  <si>
    <t>Valeri Vasiliev</t>
  </si>
  <si>
    <t>Spartak 2 (Russia-Jr.)</t>
  </si>
  <si>
    <t>Nikita Gusev</t>
  </si>
  <si>
    <t>Sergey Kostenko</t>
  </si>
  <si>
    <t>Novokuznetsk 2 (Russia-Jr.)</t>
  </si>
  <si>
    <t>Judd Peterson</t>
  </si>
  <si>
    <t>Duluth Marshall (High-MN)</t>
  </si>
  <si>
    <t>Colton Hargrove</t>
  </si>
  <si>
    <t>Tyrel Seaman</t>
  </si>
  <si>
    <t>Matthew Beattie</t>
  </si>
  <si>
    <t>Justin Hache</t>
  </si>
  <si>
    <t>Viktor Loov</t>
  </si>
  <si>
    <t>Sodertalje (Sweden-2)</t>
  </si>
  <si>
    <t>Jaycob Megna</t>
  </si>
  <si>
    <t>Nebraska-Omaha (WCHA)</t>
  </si>
  <si>
    <t>Nick Ebert</t>
  </si>
  <si>
    <t>Nathan MacKinnon</t>
  </si>
  <si>
    <t>Aleksander Barkov</t>
  </si>
  <si>
    <t>Tappara (Finland)</t>
  </si>
  <si>
    <t>Jonathan Drouin</t>
  </si>
  <si>
    <t>Seth Jones</t>
  </si>
  <si>
    <t>Elias Lindholm</t>
  </si>
  <si>
    <t>Sean Monahan</t>
  </si>
  <si>
    <t>Darnell Nurse</t>
  </si>
  <si>
    <t>Rasmus Ristolainen</t>
  </si>
  <si>
    <t>TPS (Finland)</t>
  </si>
  <si>
    <t>Bo Horvat</t>
  </si>
  <si>
    <t>Valeri Nichushkin</t>
  </si>
  <si>
    <t>Chelyabinsk (KHL)</t>
  </si>
  <si>
    <t>Samuel Morin</t>
  </si>
  <si>
    <t>Max Domi</t>
  </si>
  <si>
    <t>Josh Morrissey</t>
  </si>
  <si>
    <t>Alexander Wennberg</t>
  </si>
  <si>
    <t>Djurgarden (Sweden-2)</t>
  </si>
  <si>
    <t>Ryan Pulock</t>
  </si>
  <si>
    <t>Nikita Zadorov</t>
  </si>
  <si>
    <t>Curtis Lazar</t>
  </si>
  <si>
    <t>Mirco Mueller</t>
  </si>
  <si>
    <t>Kerby Rychel</t>
  </si>
  <si>
    <t>Anthony Mantha</t>
  </si>
  <si>
    <t>Frederik Gauthier</t>
  </si>
  <si>
    <t>Emile Poirier</t>
  </si>
  <si>
    <t>Andre Burakovsky</t>
  </si>
  <si>
    <t>AT</t>
  </si>
  <si>
    <t>Hunter Shinkaruk</t>
  </si>
  <si>
    <t>Michael McCarron</t>
  </si>
  <si>
    <t>Shea Theodore</t>
  </si>
  <si>
    <t>Bratislava (KHL)</t>
  </si>
  <si>
    <t>Morgan Klimchuk</t>
  </si>
  <si>
    <t>Jason Dickinson</t>
  </si>
  <si>
    <t>Ryan Hartman</t>
  </si>
  <si>
    <t>Ian McCoshen</t>
  </si>
  <si>
    <t>Chris Bigras</t>
  </si>
  <si>
    <t>Adam Erne</t>
  </si>
  <si>
    <t>Jacob de La Rose</t>
  </si>
  <si>
    <t>J.T. Compher</t>
  </si>
  <si>
    <t>Zachary Fucale</t>
  </si>
  <si>
    <t>Valentin Zykov</t>
  </si>
  <si>
    <t>Connor Hurley</t>
  </si>
  <si>
    <t>Laurent Dauphin</t>
  </si>
  <si>
    <t>Remi Elie</t>
  </si>
  <si>
    <t>Robert Hagg</t>
  </si>
  <si>
    <t>Modo Jr. (Sweden-Jr.)</t>
  </si>
  <si>
    <t>Steven Santini</t>
  </si>
  <si>
    <t>Nic Petan</t>
  </si>
  <si>
    <t>Tristan Jarry</t>
  </si>
  <si>
    <t>Nick Sorensen</t>
  </si>
  <si>
    <t>Gustav Olofsson</t>
  </si>
  <si>
    <t>Thomas Vannelli</t>
  </si>
  <si>
    <t>Zach Nastasiuk</t>
  </si>
  <si>
    <t>Gabryel Boudreau</t>
  </si>
  <si>
    <t>Dillon Heatherington</t>
  </si>
  <si>
    <t>Carl Dahlstrom</t>
  </si>
  <si>
    <t>Justin Bailey</t>
  </si>
  <si>
    <t>Madison Bowey</t>
  </si>
  <si>
    <t>Philippe Desrosiers</t>
  </si>
  <si>
    <t>Artturi Lehkonen</t>
  </si>
  <si>
    <t>Kalpa (Finland)</t>
  </si>
  <si>
    <t>Marc-Olivier Roy</t>
  </si>
  <si>
    <t>William Carrier</t>
  </si>
  <si>
    <t>Tyler Bertuzzi</t>
  </si>
  <si>
    <t>Eric Comrie</t>
  </si>
  <si>
    <t>Linus Arnesson</t>
  </si>
  <si>
    <t>Islanders (EJHL)</t>
  </si>
  <si>
    <t>Pavel Laplante</t>
  </si>
  <si>
    <t>PEI (QMJHL)</t>
  </si>
  <si>
    <t>Spencer Martin</t>
  </si>
  <si>
    <t>Jonathan Diaby</t>
  </si>
  <si>
    <t>Adam Tambellini</t>
  </si>
  <si>
    <t>Surrey (BCHL)</t>
  </si>
  <si>
    <t>Brett Pesce</t>
  </si>
  <si>
    <t>New Hampshire (H-East)</t>
  </si>
  <si>
    <t>Keegan Kanzig</t>
  </si>
  <si>
    <t>Niklas Hansson</t>
  </si>
  <si>
    <t>Eamon McAdam</t>
  </si>
  <si>
    <t>Connor Crisp</t>
  </si>
  <si>
    <t>Tyrell Goulbourne</t>
  </si>
  <si>
    <t>Ryan Kujawinski</t>
  </si>
  <si>
    <t>John Hayden</t>
  </si>
  <si>
    <t>Pavel Buchnevich</t>
  </si>
  <si>
    <t>Cherepovets 2 (Russia-Jr.)</t>
  </si>
  <si>
    <t>Taylor Cammarata</t>
  </si>
  <si>
    <t>Jake Guentzel</t>
  </si>
  <si>
    <t>Marcus Hogberg</t>
  </si>
  <si>
    <t>Mattias Janmark</t>
  </si>
  <si>
    <t>AIK (Sweden)</t>
  </si>
  <si>
    <t>Anthony Duclair</t>
  </si>
  <si>
    <t>Kurtis Gabriel</t>
  </si>
  <si>
    <t>Carter Verhaeghe</t>
  </si>
  <si>
    <t>Bogdan Yakimov</t>
  </si>
  <si>
    <t>Nizhnekamsk 2 (Russia-Jr.)</t>
  </si>
  <si>
    <t>Jimmy Lodge</t>
  </si>
  <si>
    <t>Cole Cassels</t>
  </si>
  <si>
    <t>Sven Andrighetto</t>
  </si>
  <si>
    <t>Keaton Thompson</t>
  </si>
  <si>
    <t>Anton Slepyshev</t>
  </si>
  <si>
    <t>Ufa (Russia)</t>
  </si>
  <si>
    <t>Oliver Bjorkstrand</t>
  </si>
  <si>
    <t>Peter Cehlarik</t>
  </si>
  <si>
    <t>Lulea Jr. (Sweden-Jr.)</t>
  </si>
  <si>
    <t>Evan Cowley</t>
  </si>
  <si>
    <t>Wichita Falls (NAHL)</t>
  </si>
  <si>
    <t>Mason Geertsen</t>
  </si>
  <si>
    <t>Jackson Houck</t>
  </si>
  <si>
    <t>Felix Girard</t>
  </si>
  <si>
    <t>Kyle Platzer</t>
  </si>
  <si>
    <t>Michael Downing</t>
  </si>
  <si>
    <t>Matt Buckles</t>
  </si>
  <si>
    <t>St. Michaels (OJHL)</t>
  </si>
  <si>
    <t>Juuse Saros</t>
  </si>
  <si>
    <t>HPK Jr. (Finland-Jr.)</t>
  </si>
  <si>
    <t>Miles Wood</t>
  </si>
  <si>
    <t>Tobias Lindberg</t>
  </si>
  <si>
    <t>Justin Auger</t>
  </si>
  <si>
    <t>Andrew Copp</t>
  </si>
  <si>
    <t>Nick Moutrey</t>
  </si>
  <si>
    <t>Stephon Williams</t>
  </si>
  <si>
    <t>Dylan Labbe</t>
  </si>
  <si>
    <t>Ben Harpur</t>
  </si>
  <si>
    <t>David Pope</t>
  </si>
  <si>
    <t>West Kelowna (BCHL)</t>
  </si>
  <si>
    <t>Ryan Graves</t>
  </si>
  <si>
    <t>Robin Norell</t>
  </si>
  <si>
    <t>Zach Pochiro</t>
  </si>
  <si>
    <t>Aidan Muir</t>
  </si>
  <si>
    <t>Victory Honda Midget (MWEHL)</t>
  </si>
  <si>
    <t>Jan Kostalek</t>
  </si>
  <si>
    <t>Jordan Subban</t>
  </si>
  <si>
    <t>Martin Reway</t>
  </si>
  <si>
    <t>Fredrik Bergvik</t>
  </si>
  <si>
    <t>Hudson Fasching</t>
  </si>
  <si>
    <t>Ryan Segalla</t>
  </si>
  <si>
    <t>Salisbury (HIGH-CT)</t>
  </si>
  <si>
    <t>Ryan Fitzgerald</t>
  </si>
  <si>
    <t>Valley (EJHL)</t>
  </si>
  <si>
    <t>Tyler Motte</t>
  </si>
  <si>
    <t>Christopher Clapperton</t>
  </si>
  <si>
    <t>Will Butcher</t>
  </si>
  <si>
    <t>Kristers Gudlevskis</t>
  </si>
  <si>
    <t>Riga 2 (Russia-Jr.)</t>
  </si>
  <si>
    <t>Saku Maenalanen</t>
  </si>
  <si>
    <t>Karpat Jr. (Finland-Jr.)</t>
  </si>
  <si>
    <t>Brent Pedersen</t>
  </si>
  <si>
    <t>Tucker Poolman</t>
  </si>
  <si>
    <t>Evan Campbell</t>
  </si>
  <si>
    <t>Langley (BCHL)</t>
  </si>
  <si>
    <t>Calvin Petersen</t>
  </si>
  <si>
    <t>Gustav Possler</t>
  </si>
  <si>
    <t>Cole Ully</t>
  </si>
  <si>
    <t>Terrance Amorosa</t>
  </si>
  <si>
    <t>Holderness (High-NH)</t>
  </si>
  <si>
    <t>Connor Clifton</t>
  </si>
  <si>
    <t>Luke Johnson</t>
  </si>
  <si>
    <t>Eric Roy</t>
  </si>
  <si>
    <t>Victor CrusRydberg</t>
  </si>
  <si>
    <t>Carson Soucy</t>
  </si>
  <si>
    <t>Vincent Dunn</t>
  </si>
  <si>
    <t>Teemu Kivihalme</t>
  </si>
  <si>
    <t>Michael Brodzinski</t>
  </si>
  <si>
    <t>Fabrice Herzog</t>
  </si>
  <si>
    <t>Zug Jr. (Swiss-Jr.)</t>
  </si>
  <si>
    <t>Anthony Florentino</t>
  </si>
  <si>
    <t>Selects U18 - South Kent (HIGH-CT)</t>
  </si>
  <si>
    <t>Blake Heinrich</t>
  </si>
  <si>
    <t>Anton Cederholm</t>
  </si>
  <si>
    <t>Patrik Bartosak</t>
  </si>
  <si>
    <t>Grant Besse</t>
  </si>
  <si>
    <t>Jonny Brodzinski</t>
  </si>
  <si>
    <t>St. Cloud State (WCHA)</t>
  </si>
  <si>
    <t>Matej Paulovic</t>
  </si>
  <si>
    <t>Wiley Sherman</t>
  </si>
  <si>
    <t>Hotchkiss School (HIGH-CT)</t>
  </si>
  <si>
    <t>Gage Ausmus</t>
  </si>
  <si>
    <t>Ben Storm</t>
  </si>
  <si>
    <t>Henri Ikonen</t>
  </si>
  <si>
    <t>Emil Pettersson</t>
  </si>
  <si>
    <t>Timra Jr. (Sweden-Jr.)</t>
  </si>
  <si>
    <t>Tyler Ganly</t>
  </si>
  <si>
    <t>Tim Harrison</t>
  </si>
  <si>
    <t>Dexter Prep (High-MA)</t>
  </si>
  <si>
    <t>Ben Betker</t>
  </si>
  <si>
    <t>Sean Malone</t>
  </si>
  <si>
    <t>Myles Bell</t>
  </si>
  <si>
    <t>Chris Leblanc</t>
  </si>
  <si>
    <t>Merrick Madsen</t>
  </si>
  <si>
    <t>Proctor Academy (High-NH)</t>
  </si>
  <si>
    <t>Brendan Burke</t>
  </si>
  <si>
    <t>Dane Birks</t>
  </si>
  <si>
    <t>Markus Soberg</t>
  </si>
  <si>
    <t>Avery Peterson</t>
  </si>
  <si>
    <t>Quentin Shore</t>
  </si>
  <si>
    <t>Marc McNulty</t>
  </si>
  <si>
    <t>Mackenzie Skapski</t>
  </si>
  <si>
    <t>Tommy Veilleux</t>
  </si>
  <si>
    <t>Antoine Bibeau</t>
  </si>
  <si>
    <t>Santeri Saari</t>
  </si>
  <si>
    <t>Brian Pinho</t>
  </si>
  <si>
    <t>St. John'S Prep (High-MA)</t>
  </si>
  <si>
    <t>Mike Williamson</t>
  </si>
  <si>
    <t>Jeremy Gregoire</t>
  </si>
  <si>
    <t>Miro Aaltonen</t>
  </si>
  <si>
    <t>Blues (Finland)</t>
  </si>
  <si>
    <t>Zachary Leslie</t>
  </si>
  <si>
    <t>Blaine Byron</t>
  </si>
  <si>
    <t>Smiths Falls (CCHL)</t>
  </si>
  <si>
    <t>Anton Blidh</t>
  </si>
  <si>
    <t>Anthony Louis</t>
  </si>
  <si>
    <t>Aleksi Makela</t>
  </si>
  <si>
    <t>Wilhelm Westlund</t>
  </si>
  <si>
    <t>Saku Salminen</t>
  </si>
  <si>
    <t>K-Vantaa (Finland-2)</t>
  </si>
  <si>
    <t>Wade Murphy</t>
  </si>
  <si>
    <t>Joel Vermin</t>
  </si>
  <si>
    <t>Rushan Rafikov</t>
  </si>
  <si>
    <t>Yaroslavl 2 (Russia-Jr.)</t>
  </si>
  <si>
    <t>Gregory Chase</t>
  </si>
  <si>
    <t>Eric Locke</t>
  </si>
  <si>
    <t>Dominik Kubalik</t>
  </si>
  <si>
    <t>David Drake</t>
  </si>
  <si>
    <t>Jedd Soleway</t>
  </si>
  <si>
    <t>Marcus Karlstrom</t>
  </si>
  <si>
    <t>AIK U18 (Sweden-Jr.)</t>
  </si>
  <si>
    <t>Peter Quenneville</t>
  </si>
  <si>
    <t>Kyle Burroughs</t>
  </si>
  <si>
    <t>Nolan De Jong</t>
  </si>
  <si>
    <t>John Gilmour</t>
  </si>
  <si>
    <t>Providence (H-East)</t>
  </si>
  <si>
    <t>Hampus Melen</t>
  </si>
  <si>
    <t>Tingsryd (Sweden-Jr.)</t>
  </si>
  <si>
    <t>Alexandre Belanger</t>
  </si>
  <si>
    <t>Jacob Jackson</t>
  </si>
  <si>
    <t>Tartan (High-MN)</t>
  </si>
  <si>
    <t>Janne Juvonen</t>
  </si>
  <si>
    <t>Pelicans Jr. (Finland-Jr.)</t>
  </si>
  <si>
    <t>Tyler Lewington</t>
  </si>
  <si>
    <t>Miles Liberati</t>
  </si>
  <si>
    <t>MacKenzie Weegar</t>
  </si>
  <si>
    <t>Emil Galimov</t>
  </si>
  <si>
    <t>Yaroslavl (Russia)</t>
  </si>
  <si>
    <t>Anthony Brodeur</t>
  </si>
  <si>
    <t>Shattuck-St.Marys Prep (High-MN)</t>
  </si>
  <si>
    <t>Troy Josephs</t>
  </si>
  <si>
    <t>Mitchell Dempsey</t>
  </si>
  <si>
    <t>Robin Press</t>
  </si>
  <si>
    <t>Aaron Ekblad</t>
  </si>
  <si>
    <t>BARRIE (OHL)</t>
  </si>
  <si>
    <t>Sam Reinhart</t>
  </si>
  <si>
    <t>KOOTENAY (WHL)</t>
  </si>
  <si>
    <t>Leon Draisaitl</t>
  </si>
  <si>
    <t>PRINCE ALBERT (WHL)</t>
  </si>
  <si>
    <t>KINGSTON (OHL)</t>
  </si>
  <si>
    <t>Michael Dal Colle</t>
  </si>
  <si>
    <t>OSHAWA (OHL)</t>
  </si>
  <si>
    <t>Jake Virtanen</t>
  </si>
  <si>
    <t>CALGARY (WHL)</t>
  </si>
  <si>
    <t>Haydn Fleury</t>
  </si>
  <si>
    <t>RED DEER (WHL)</t>
  </si>
  <si>
    <t>William Nylander</t>
  </si>
  <si>
    <t>MODO (Sweden)</t>
  </si>
  <si>
    <t>Nikolaj Ehlers</t>
  </si>
  <si>
    <t>HALIFAX (QMJHL)</t>
  </si>
  <si>
    <t>PETERBOROUGH (OHL)</t>
  </si>
  <si>
    <t>Kevin Fiala</t>
  </si>
  <si>
    <t>HV 71 JR. (Sweden-Jr.)</t>
  </si>
  <si>
    <t>Arizona Coyotes</t>
  </si>
  <si>
    <t>Brendan Perlini</t>
  </si>
  <si>
    <t>NIAGARA (OHL)</t>
  </si>
  <si>
    <t>Jakub Vrana</t>
  </si>
  <si>
    <t>L/RW</t>
  </si>
  <si>
    <t>LINKOPING (Sweden)</t>
  </si>
  <si>
    <t>Julius Honka</t>
  </si>
  <si>
    <t>SWIFT CURRENT (WHL)</t>
  </si>
  <si>
    <t>Dylan Larkin</t>
  </si>
  <si>
    <t>Sonny Milano</t>
  </si>
  <si>
    <t>Travis Sanheim</t>
  </si>
  <si>
    <t>Alex Tuch</t>
  </si>
  <si>
    <t>SARNIA (OHL)</t>
  </si>
  <si>
    <t>Nick Schmaltz</t>
  </si>
  <si>
    <t>GREEN BAY (USHL)</t>
  </si>
  <si>
    <t>GUELPH (OHL)</t>
  </si>
  <si>
    <t>Kasperi Kapanen</t>
  </si>
  <si>
    <t>KALPA (Finland)</t>
  </si>
  <si>
    <t>Conner Bleackley</t>
  </si>
  <si>
    <t>Jared McCann</t>
  </si>
  <si>
    <t>SAULT STE. MARIE (OHL)</t>
  </si>
  <si>
    <t>David Pastrnak</t>
  </si>
  <si>
    <t>SODERTALJE (Sweden-2)</t>
  </si>
  <si>
    <t>Nikita Scherbak</t>
  </si>
  <si>
    <t>SASKATOON (WHL)</t>
  </si>
  <si>
    <t>Nikolay Goldobin</t>
  </si>
  <si>
    <t>Joshua Ho-Sang</t>
  </si>
  <si>
    <t>WINDSOR (OHL)</t>
  </si>
  <si>
    <t>Adrian Kempe</t>
  </si>
  <si>
    <t>John Quenneville</t>
  </si>
  <si>
    <t>BRANDON (WHL)</t>
  </si>
  <si>
    <t>Brendan Lemieux</t>
  </si>
  <si>
    <t>Jayce Hawryluk</t>
  </si>
  <si>
    <t>Ivan Barbashev</t>
  </si>
  <si>
    <t>MONCTON (QMJHL)</t>
  </si>
  <si>
    <t>Mason McDonald</t>
  </si>
  <si>
    <t>CHARLOTTETOWN (QMJHL)</t>
  </si>
  <si>
    <t>Dominik Masin</t>
  </si>
  <si>
    <t>SLAVIA JR. (Czech)</t>
  </si>
  <si>
    <t>Thatcher Demko</t>
  </si>
  <si>
    <t>BOSTON COLLEGE (H-East)</t>
  </si>
  <si>
    <t>Alex Nedeljkovic</t>
  </si>
  <si>
    <t>PLYMOUTH (OHL)</t>
  </si>
  <si>
    <t>Marcus Pettersson</t>
  </si>
  <si>
    <t>SKELLEFTEA JR. (Sweden-Jr.)</t>
  </si>
  <si>
    <t>Vitek Vanecek</t>
  </si>
  <si>
    <t>LIBEREC JR. (Czech)</t>
  </si>
  <si>
    <t>Andreas Englund</t>
  </si>
  <si>
    <t>DJURGARDEN (Sweden-2)</t>
  </si>
  <si>
    <t>Joshua Jacobs</t>
  </si>
  <si>
    <t>INDIANA (USHL)</t>
  </si>
  <si>
    <t>Vladislav Kamenev</t>
  </si>
  <si>
    <t>MAGNITOGORSK 2 (Russia-Jr.)</t>
  </si>
  <si>
    <t>Ryan MacInnis</t>
  </si>
  <si>
    <t>KITCHENER (OHL)</t>
  </si>
  <si>
    <t>Eric Cornel</t>
  </si>
  <si>
    <t>Brett Pollock</t>
  </si>
  <si>
    <t>EDMONTON (WHL)</t>
  </si>
  <si>
    <t>Julius Bergman</t>
  </si>
  <si>
    <t>FROLUNDA JR. (Sweden-Jr.)</t>
  </si>
  <si>
    <t>Ryan Collins</t>
  </si>
  <si>
    <t>Nicolas Aube-Kubel</t>
  </si>
  <si>
    <t>VAL-D'OR (QMJHL)</t>
  </si>
  <si>
    <t>Vaclav Karabacek</t>
  </si>
  <si>
    <t>GATINEAU (QMJHL)</t>
  </si>
  <si>
    <t>Roland McKeown</t>
  </si>
  <si>
    <t>Jack Dougherty</t>
  </si>
  <si>
    <t>Maxim Letunov</t>
  </si>
  <si>
    <t>YOUNGSTOWN (USHL)</t>
  </si>
  <si>
    <t>Noah Rod</t>
  </si>
  <si>
    <t>GENEVE JR. (SWISS-JR.)</t>
  </si>
  <si>
    <t>Hunter Smith</t>
  </si>
  <si>
    <t>Brandon Montour</t>
  </si>
  <si>
    <t>WATERLOO (USHL)</t>
  </si>
  <si>
    <t>Ryan Donato</t>
  </si>
  <si>
    <t>Dexter School (High-MA)</t>
  </si>
  <si>
    <t>Christian Dvorak</t>
  </si>
  <si>
    <t>LONDON (OHL)</t>
  </si>
  <si>
    <t>Brandon Halverson</t>
  </si>
  <si>
    <t>Alex Lintuniemi</t>
  </si>
  <si>
    <t>OTTAWA (OHL)</t>
  </si>
  <si>
    <t>Jonas Johansson</t>
  </si>
  <si>
    <t>BRYNAS JR. (Sweden-Jr.)</t>
  </si>
  <si>
    <t>Justin Kirkland</t>
  </si>
  <si>
    <t>KELOWNA (WHL)</t>
  </si>
  <si>
    <t>Dominic Turgeon</t>
  </si>
  <si>
    <t>PORTLAND (WHL)</t>
  </si>
  <si>
    <t>Brandon Hickey</t>
  </si>
  <si>
    <t>SPRUCE GROVE (AJHL)</t>
  </si>
  <si>
    <t>Juho Lammikko</t>
  </si>
  <si>
    <t>ASSAT JR. (Finland-Jr.)</t>
  </si>
  <si>
    <t>Nikita Tryamkin</t>
  </si>
  <si>
    <t>YEKATERINBURG (Russia)</t>
  </si>
  <si>
    <t>Warren Foegele</t>
  </si>
  <si>
    <t>ST. ANDREWS (HIGH-ON)</t>
  </si>
  <si>
    <t>Rinat Valiev</t>
  </si>
  <si>
    <t>Jack Glover</t>
  </si>
  <si>
    <t>Miles Gendron</t>
  </si>
  <si>
    <t>RIVERS ACADEMY (High-MA)</t>
  </si>
  <si>
    <t>Connor Chatham</t>
  </si>
  <si>
    <t>Alex Schoenborn</t>
  </si>
  <si>
    <t>Brett Lernout</t>
  </si>
  <si>
    <t>Brycen Martin</t>
  </si>
  <si>
    <t>Alexander Peters</t>
  </si>
  <si>
    <t>Elvis Merzlikins</t>
  </si>
  <si>
    <t>LUGANO (Swiss)</t>
  </si>
  <si>
    <t>Blake Siebenaler</t>
  </si>
  <si>
    <t>Ilya Sorokin</t>
  </si>
  <si>
    <t>NOVOKUZNETSK (Russia)</t>
  </si>
  <si>
    <t>Brayden Point</t>
  </si>
  <si>
    <t>MOOSE JAW (WHL)</t>
  </si>
  <si>
    <t>Louis Belpedio</t>
  </si>
  <si>
    <t>Dylan Sadowy</t>
  </si>
  <si>
    <t>SAGINAW (OHL)</t>
  </si>
  <si>
    <t>Jake Walman</t>
  </si>
  <si>
    <t>TORONTO JC (OJHL)</t>
  </si>
  <si>
    <t>Matheson Iacopelli</t>
  </si>
  <si>
    <t>MUSKEGON (USHL)</t>
  </si>
  <si>
    <t>Kyle Wood</t>
  </si>
  <si>
    <t>NORTH BAY (OHL)</t>
  </si>
  <si>
    <t>Keegan Iverson</t>
  </si>
  <si>
    <t>Mark Friedman</t>
  </si>
  <si>
    <t>Anton Karlsson</t>
  </si>
  <si>
    <t>Beau Starrett</t>
  </si>
  <si>
    <t>SOUTH SHORE (USPHL)</t>
  </si>
  <si>
    <t>Nathan Walker</t>
  </si>
  <si>
    <t>Hershey (AHL)</t>
  </si>
  <si>
    <t>Michael Amadio</t>
  </si>
  <si>
    <t>William Lagesson</t>
  </si>
  <si>
    <t>Joe Wegwerth</t>
  </si>
  <si>
    <t>Ville Husso</t>
  </si>
  <si>
    <t>HIFK (Finland)</t>
  </si>
  <si>
    <t>Linus Soderstrom</t>
  </si>
  <si>
    <t>DJURGARDEN JR. (Sweden-Jr.)</t>
  </si>
  <si>
    <t>Josh Wesley</t>
  </si>
  <si>
    <t>Lucas Wallmark</t>
  </si>
  <si>
    <t>LULEA (Sweden)</t>
  </si>
  <si>
    <t>Frederik Olofsson</t>
  </si>
  <si>
    <t>CHICAGO (USHL)</t>
  </si>
  <si>
    <t>Chase De Leo</t>
  </si>
  <si>
    <t>Shane Eiserman</t>
  </si>
  <si>
    <t>DUBUQUE (USHL)</t>
  </si>
  <si>
    <t>Nelson Nogier</t>
  </si>
  <si>
    <t>Alexis Vanier</t>
  </si>
  <si>
    <t>BAIE-COMEAU (QMJHL)</t>
  </si>
  <si>
    <t>John Piccinich</t>
  </si>
  <si>
    <t>Ryan Mantha</t>
  </si>
  <si>
    <t>Michael Prapavessis</t>
  </si>
  <si>
    <t>TORONTO LAKESHORE (OJHL)</t>
  </si>
  <si>
    <t>Christoffer Ehn</t>
  </si>
  <si>
    <t>Julien Pelletier</t>
  </si>
  <si>
    <t>CAPE BRETON (QMJHL)</t>
  </si>
  <si>
    <t>Devon Toews</t>
  </si>
  <si>
    <t>Quinnipiac (ECAC)</t>
  </si>
  <si>
    <t>Kaapo Kahkonen</t>
  </si>
  <si>
    <t>BLUES JR. (Finland-Jr.)</t>
  </si>
  <si>
    <t>Austin Poganski</t>
  </si>
  <si>
    <t>TRI-CITY (USHL)</t>
  </si>
  <si>
    <t>Zachary Nagelvoort</t>
  </si>
  <si>
    <t>Michigan (Big Ten)</t>
  </si>
  <si>
    <t>Viktor Arvidsson</t>
  </si>
  <si>
    <t>SKELLEFTEA (Sweden)</t>
  </si>
  <si>
    <t>Sam Lafferty</t>
  </si>
  <si>
    <t>Deerfield (High-MA)</t>
  </si>
  <si>
    <t>Alexis Pepin</t>
  </si>
  <si>
    <t>Brent Moran</t>
  </si>
  <si>
    <t>Danton Heinen</t>
  </si>
  <si>
    <t>SURREY (BCHL)</t>
  </si>
  <si>
    <t>Michael Bunting</t>
  </si>
  <si>
    <t>Igor Shesterkin</t>
  </si>
  <si>
    <t>SPARTAK 2 (Russia-Jr.)</t>
  </si>
  <si>
    <t>Ben Thomas</t>
  </si>
  <si>
    <t>Steven Johnson</t>
  </si>
  <si>
    <t>OMAHA (USHL)</t>
  </si>
  <si>
    <t>Maxwell Willman</t>
  </si>
  <si>
    <t>Williston-Northampton (High-MA)</t>
  </si>
  <si>
    <t>Richard Nejezchleb</t>
  </si>
  <si>
    <t>Matthew Berkovitz</t>
  </si>
  <si>
    <t>Ashwaubenon (High-WI)</t>
  </si>
  <si>
    <t>Jaedon Descheneau</t>
  </si>
  <si>
    <t>Nikolas Koberstein</t>
  </si>
  <si>
    <t>OLDS (AJHL)</t>
  </si>
  <si>
    <t>Gustav Forsling</t>
  </si>
  <si>
    <t>LINKOPING JR. (Sweden-Jr.)</t>
  </si>
  <si>
    <t>Clark Bishop</t>
  </si>
  <si>
    <t>Dakota Joshua</t>
  </si>
  <si>
    <t>Sioux Falls (USHL)</t>
  </si>
  <si>
    <t>Clinston Franklin</t>
  </si>
  <si>
    <t>Liam Coughlin</t>
  </si>
  <si>
    <t>VERNON (BCHL)</t>
  </si>
  <si>
    <t>Ryan Rehill</t>
  </si>
  <si>
    <t>KAMLOOPS (WHL)</t>
  </si>
  <si>
    <t>Joonas Lyytinen</t>
  </si>
  <si>
    <t>Dysin Mayo</t>
  </si>
  <si>
    <t>Shane Gersich</t>
  </si>
  <si>
    <t>Miro Karjalainen</t>
  </si>
  <si>
    <t>Jokerit U18 (Finland-Jr.)</t>
  </si>
  <si>
    <t>Chase Perry</t>
  </si>
  <si>
    <t>WENATCHEE (NAHL)</t>
  </si>
  <si>
    <t>Tyler Bird</t>
  </si>
  <si>
    <t>KIMBALL UNION (High-NH)</t>
  </si>
  <si>
    <t>Oskar Lindblom</t>
  </si>
  <si>
    <t>Tanner Faith</t>
  </si>
  <si>
    <t>Daniel Walcott</t>
  </si>
  <si>
    <t>BLAINVILLE-BOISBRIAND (QMJHL)</t>
  </si>
  <si>
    <t>Luc Snuggerud</t>
  </si>
  <si>
    <t>EDEN PRAIRIE (High-MN)</t>
  </si>
  <si>
    <t>Tyler Nanne</t>
  </si>
  <si>
    <t>EDINA HIGH (High-MN)</t>
  </si>
  <si>
    <t>Miguel Fidler</t>
  </si>
  <si>
    <t>Anton Lindholm</t>
  </si>
  <si>
    <t>Anthony Angello</t>
  </si>
  <si>
    <t>Anders Bjork</t>
  </si>
  <si>
    <t>Daniel Audette</t>
  </si>
  <si>
    <t>SHERBROOKE (QMJHL)</t>
  </si>
  <si>
    <t>Andreas Soderberg</t>
  </si>
  <si>
    <t>Rourke Chartier</t>
  </si>
  <si>
    <t>Alec Dillon</t>
  </si>
  <si>
    <t>VICTORIA (WHL)</t>
  </si>
  <si>
    <t>Christopher Brown</t>
  </si>
  <si>
    <t>Cranbrook Kingswood (HIGH-MI)</t>
  </si>
  <si>
    <t>Joey Dudek</t>
  </si>
  <si>
    <t>Tyler Vesel</t>
  </si>
  <si>
    <t>Aaron Haydon</t>
  </si>
  <si>
    <t>Kyle Schempp</t>
  </si>
  <si>
    <t>Ferris State (WCHA)</t>
  </si>
  <si>
    <t>Kyle Pettit</t>
  </si>
  <si>
    <t>ERIE (OHL)</t>
  </si>
  <si>
    <t>Jake Marchment</t>
  </si>
  <si>
    <t>BELLEVILLE (OHL)</t>
  </si>
  <si>
    <t>Nolan Vesey</t>
  </si>
  <si>
    <t>Steven Spinner</t>
  </si>
  <si>
    <t>Pontus Sjalin</t>
  </si>
  <si>
    <t>Ã–stersunds (Sweden)</t>
  </si>
  <si>
    <t>Brandon Baddock</t>
  </si>
  <si>
    <t>Aaron Irving</t>
  </si>
  <si>
    <t>David Westlund</t>
  </si>
  <si>
    <t>Pavel Kraskovsky</t>
  </si>
  <si>
    <t>YAROSLAVL 2 (Russia-Jr.)</t>
  </si>
  <si>
    <t>John Nyberg</t>
  </si>
  <si>
    <t>Julius Vahatalo</t>
  </si>
  <si>
    <t>TPS JR. (Finland-Jr.)</t>
  </si>
  <si>
    <t>Chase Lang</t>
  </si>
  <si>
    <t>Radel Fazleev</t>
  </si>
  <si>
    <t>Reid Duke</t>
  </si>
  <si>
    <t>LETHBRIDGE (WHL)</t>
  </si>
  <si>
    <t>Cristiano Digiacinto</t>
  </si>
  <si>
    <t>Kevin Labanc</t>
  </si>
  <si>
    <t>Chandler Yakimowicz</t>
  </si>
  <si>
    <t>Jaden Lindo</t>
  </si>
  <si>
    <t>OWEN SOUND (OHL)</t>
  </si>
  <si>
    <t>Maximilian Pajpach</t>
  </si>
  <si>
    <t>SLOVAKIA U18 (Slovakia-2)</t>
  </si>
  <si>
    <t>Adam Ollas-Mattsson</t>
  </si>
  <si>
    <t>VICTORIAVILLE (QMJHL)</t>
  </si>
  <si>
    <t>Hayden Hawkey</t>
  </si>
  <si>
    <t>Dylan Sikura</t>
  </si>
  <si>
    <t>AURORA (OJHL)</t>
  </si>
  <si>
    <t>Ivan Nalimov</t>
  </si>
  <si>
    <t>SKA St. Petersburg 2 (Russia-Jr.)</t>
  </si>
  <si>
    <t>Matthew Mistele</t>
  </si>
  <si>
    <t>Victor Olofsson</t>
  </si>
  <si>
    <t>MODO JR. (Sweden-Jr.)</t>
  </si>
  <si>
    <t>Hugo Fagerblom</t>
  </si>
  <si>
    <t>Frolunda U18 (Sweden-Jr.)</t>
  </si>
  <si>
    <t>Keven Bouchard</t>
  </si>
  <si>
    <t>Austin Carroll</t>
  </si>
  <si>
    <t>Cameron Darcy</t>
  </si>
  <si>
    <t>Mackenze Stewart</t>
  </si>
  <si>
    <t>Kyle Jenkins</t>
  </si>
  <si>
    <t>Pierre Engvall</t>
  </si>
  <si>
    <t>Kelly Summers</t>
  </si>
  <si>
    <t>Carleton Place (CCHL)</t>
  </si>
  <si>
    <t>Francis Perron</t>
  </si>
  <si>
    <t>ROUYN-NORANDA (QMJHL)</t>
  </si>
  <si>
    <t>Jared Fiegl</t>
  </si>
  <si>
    <t>Matt Ustaski</t>
  </si>
  <si>
    <t>LANGLEY (BCHL)</t>
  </si>
  <si>
    <t>Edgars Kulda</t>
  </si>
  <si>
    <t>Kevin Elgestal</t>
  </si>
  <si>
    <t>Patrick Sanvido</t>
  </si>
  <si>
    <t>Axel Holmstrom</t>
  </si>
  <si>
    <t>Olivier Leblanc</t>
  </si>
  <si>
    <t>SAINT JOHN (QMJHL)</t>
  </si>
  <si>
    <t>Jesper Pettersson</t>
  </si>
  <si>
    <t>Pavel Jenys</t>
  </si>
  <si>
    <t>BRNO (Czech)</t>
  </si>
  <si>
    <t>Alexander Kadeykin</t>
  </si>
  <si>
    <t>Mytischi (Russia)</t>
  </si>
  <si>
    <t>Dwyer Tschantz</t>
  </si>
  <si>
    <t>Jeff Taylor</t>
  </si>
  <si>
    <t>Julien Nantel</t>
  </si>
  <si>
    <t>Ondrej Kase</t>
  </si>
  <si>
    <t>CHOMUTOV (Czech)</t>
  </si>
  <si>
    <t>Emil Johansson</t>
  </si>
  <si>
    <t>Jake Evans</t>
  </si>
  <si>
    <t>ST. MICHAELS (OJHL)</t>
  </si>
  <si>
    <t>Jack Ramsey</t>
  </si>
  <si>
    <t>PENTICTON (BCHL)</t>
  </si>
  <si>
    <t>Spencer Watson</t>
  </si>
  <si>
    <t>Jacob Middleton</t>
  </si>
  <si>
    <t>Connor McDavid</t>
  </si>
  <si>
    <t>Jack Eichel</t>
  </si>
  <si>
    <t>Dylan Strome</t>
  </si>
  <si>
    <t>Mitchell Marner</t>
  </si>
  <si>
    <t>Noah Hanifin</t>
  </si>
  <si>
    <t>Boston College (H-East)</t>
  </si>
  <si>
    <t>Pavel Zacha</t>
  </si>
  <si>
    <t>Ivan Provorov</t>
  </si>
  <si>
    <t>Zach Werenski</t>
  </si>
  <si>
    <t>Timo Meier</t>
  </si>
  <si>
    <t>Mikko Rantanen</t>
  </si>
  <si>
    <t>Lawson Crouse</t>
  </si>
  <si>
    <t>Denis Gurianov</t>
  </si>
  <si>
    <t>Togliatti 2 (Russia-Jr.)</t>
  </si>
  <si>
    <t>Jakub Zboril</t>
  </si>
  <si>
    <t>Jake Debrusk</t>
  </si>
  <si>
    <t>Zachary Senyshyn</t>
  </si>
  <si>
    <t>Mathew Barzal</t>
  </si>
  <si>
    <t>Kyle Connor</t>
  </si>
  <si>
    <t>Thomas Chabot</t>
  </si>
  <si>
    <t>Evgeny Svechnikov</t>
  </si>
  <si>
    <t>Joel Eriksson Ek</t>
  </si>
  <si>
    <t>Colin White</t>
  </si>
  <si>
    <t>Ilya Samsonov</t>
  </si>
  <si>
    <t>Magnitogorsk 2 (Russia-Jr.)</t>
  </si>
  <si>
    <t>Brock Boeser</t>
  </si>
  <si>
    <t>Travis Konecny</t>
  </si>
  <si>
    <t>Jack Roslovic</t>
  </si>
  <si>
    <t>Noah Juulsen</t>
  </si>
  <si>
    <t>Jacob Larsson</t>
  </si>
  <si>
    <t>Anthony Beauvillier</t>
  </si>
  <si>
    <t>Gabriel Carlsson</t>
  </si>
  <si>
    <t>Nicholas Merkley</t>
  </si>
  <si>
    <t>Jeremy Roy</t>
  </si>
  <si>
    <t>Sherbrooke (QMJHL)</t>
  </si>
  <si>
    <t>Christian Fischer</t>
  </si>
  <si>
    <t>Mitchell Stephens</t>
  </si>
  <si>
    <t>Travis Dermott</t>
  </si>
  <si>
    <t>Sebastian Aho</t>
  </si>
  <si>
    <t>Gabriel Gagne</t>
  </si>
  <si>
    <t>Brandon Carlo</t>
  </si>
  <si>
    <t>Paul Bittner</t>
  </si>
  <si>
    <t>A.J. Greer</t>
  </si>
  <si>
    <t>Nicolas Meloche</t>
  </si>
  <si>
    <t>Baie Comeau (QMJHL)</t>
  </si>
  <si>
    <t>Ryan Gropp</t>
  </si>
  <si>
    <t>Mackenzie Blackwood</t>
  </si>
  <si>
    <t>Erik Cernak</t>
  </si>
  <si>
    <t>Kosice (Slovakia)</t>
  </si>
  <si>
    <t>Matthew Spencer</t>
  </si>
  <si>
    <t>Jakob Forsbacka Karlsson</t>
  </si>
  <si>
    <t>Daniel Sprong</t>
  </si>
  <si>
    <t>NL</t>
  </si>
  <si>
    <t>Charlottetown (QMJHL)</t>
  </si>
  <si>
    <t>Jansen Harkins</t>
  </si>
  <si>
    <t>Filip Chlapik</t>
  </si>
  <si>
    <t>Roope Hintz</t>
  </si>
  <si>
    <t>Jordan Greenway</t>
  </si>
  <si>
    <t>Brendan Guhle</t>
  </si>
  <si>
    <t>Jeremy Lauzon</t>
  </si>
  <si>
    <t>Rasmus Andersson</t>
  </si>
  <si>
    <t>Graham Knott</t>
  </si>
  <si>
    <t>Yakov Trenin</t>
  </si>
  <si>
    <t>Vince Dunn</t>
  </si>
  <si>
    <t>Jonas Siegenthaler</t>
  </si>
  <si>
    <t>Zurich (Swiss)</t>
  </si>
  <si>
    <t>Kevin Stenlund</t>
  </si>
  <si>
    <t>Julius Nattinen</t>
  </si>
  <si>
    <t>JYP 2 (Finland-2)</t>
  </si>
  <si>
    <t>Oliver Kylington</t>
  </si>
  <si>
    <t>Jeremy Bracco</t>
  </si>
  <si>
    <t>Robin Kovacs</t>
  </si>
  <si>
    <t>Kyle Capobianco</t>
  </si>
  <si>
    <t>Dennis Yan</t>
  </si>
  <si>
    <t>Andrew Nielsen</t>
  </si>
  <si>
    <t>Guillaume Brisebois</t>
  </si>
  <si>
    <t>Blake Speers</t>
  </si>
  <si>
    <t>Martins Dzierkals</t>
  </si>
  <si>
    <t>Keegan Kolesar</t>
  </si>
  <si>
    <t>Felix Sandstrom</t>
  </si>
  <si>
    <t>Jean-Christophe Beaudin</t>
  </si>
  <si>
    <t>Anthony Cirelli</t>
  </si>
  <si>
    <t>Vili Saarijarvi</t>
  </si>
  <si>
    <t>Alexander Dergachyov</t>
  </si>
  <si>
    <t>Daniel Vladar</t>
  </si>
  <si>
    <t>Kladno (Czech-2)</t>
  </si>
  <si>
    <t>Adin Hill</t>
  </si>
  <si>
    <t>Sam Montembeault</t>
  </si>
  <si>
    <t>Erik Foley</t>
  </si>
  <si>
    <t>Sergey Zborovskiy</t>
  </si>
  <si>
    <t>Brent Gates</t>
  </si>
  <si>
    <t>Brendan Warren</t>
  </si>
  <si>
    <t>Mitchell Vande Sompel</t>
  </si>
  <si>
    <t>Jens Looke</t>
  </si>
  <si>
    <t>Deven Sideroff</t>
  </si>
  <si>
    <t>Thomas Novak</t>
  </si>
  <si>
    <t>Mike Robinson</t>
  </si>
  <si>
    <t>Lawrence Academy (High-MA)</t>
  </si>
  <si>
    <t>Lukas Vejdemo</t>
  </si>
  <si>
    <t>Thomas Schemitsch</t>
  </si>
  <si>
    <t>Aleksi Saarela</t>
  </si>
  <si>
    <t>Matej Tomek</t>
  </si>
  <si>
    <t>Topeka (NAHL)</t>
  </si>
  <si>
    <t>Dennis Gilbert</t>
  </si>
  <si>
    <t>William Borgen</t>
  </si>
  <si>
    <t>Moorhead (High-MN)</t>
  </si>
  <si>
    <t>Callum Booth</t>
  </si>
  <si>
    <t>Adam Musil</t>
  </si>
  <si>
    <t>Jesper Lindgren</t>
  </si>
  <si>
    <t>Nicolas Roy</t>
  </si>
  <si>
    <t>Colton White</t>
  </si>
  <si>
    <t>Samuel Dove-McFalls</t>
  </si>
  <si>
    <t>Austin Wagner</t>
  </si>
  <si>
    <t>Anthony Richard</t>
  </si>
  <si>
    <t>Val d'Or (QMJHL)</t>
  </si>
  <si>
    <t>Andrei Mironov</t>
  </si>
  <si>
    <t>Dynamo Moscow (Russia)</t>
  </si>
  <si>
    <t>Denis Malgin</t>
  </si>
  <si>
    <t>Chris Martenet</t>
  </si>
  <si>
    <t>Mikhail Vorobyev</t>
  </si>
  <si>
    <t>Jesse Gabrielle</t>
  </si>
  <si>
    <t>Adam Helewka</t>
  </si>
  <si>
    <t>Christian Wolanin</t>
  </si>
  <si>
    <t>Michael Spacek</t>
  </si>
  <si>
    <t>Pardubice (Czech)</t>
  </si>
  <si>
    <t>Filip Ahl</t>
  </si>
  <si>
    <t>Joren Van Pottelberghe</t>
  </si>
  <si>
    <t>Linkoping U18 (Sweden-Jr.)</t>
  </si>
  <si>
    <t>Ales Stezka</t>
  </si>
  <si>
    <t>Liberec Jr. (Czech-Jr.)</t>
  </si>
  <si>
    <t>Parker Wotherspoon</t>
  </si>
  <si>
    <t>Brad Morrison</t>
  </si>
  <si>
    <t>Dmitry Zhukenov</t>
  </si>
  <si>
    <t>Omsk 2 (Russia-Jr.)</t>
  </si>
  <si>
    <t>Alexandre Carrier</t>
  </si>
  <si>
    <t>Glenn Gawdin</t>
  </si>
  <si>
    <t>Caleb Jones</t>
  </si>
  <si>
    <t>Jonne Tammela</t>
  </si>
  <si>
    <t>Daniel Bernhardt</t>
  </si>
  <si>
    <t>Mathieu Joseph</t>
  </si>
  <si>
    <t>Ryan Shea</t>
  </si>
  <si>
    <t>Boston College H.S. (High-MA)</t>
  </si>
  <si>
    <t>Devante Stephens</t>
  </si>
  <si>
    <t>Conor Garland</t>
  </si>
  <si>
    <t>Ethan Bear</t>
  </si>
  <si>
    <t>Dmytro Timashov</t>
  </si>
  <si>
    <t>Luke Stevens</t>
  </si>
  <si>
    <t>Noble &amp; Greenough (High-MA)</t>
  </si>
  <si>
    <t>Niko Mikkola</t>
  </si>
  <si>
    <t>David Kase</t>
  </si>
  <si>
    <t>Chomutov (Czech-2)</t>
  </si>
  <si>
    <t>Sam Ruopp</t>
  </si>
  <si>
    <t>Karlis Cukste</t>
  </si>
  <si>
    <t>Matthew Bradley</t>
  </si>
  <si>
    <t>Karch Bachman</t>
  </si>
  <si>
    <t>Culver Academy (High-IN)</t>
  </si>
  <si>
    <t>Joseph Cecconi</t>
  </si>
  <si>
    <t>Matt Schmalz</t>
  </si>
  <si>
    <t>Kirill Kaprizov</t>
  </si>
  <si>
    <t>Pavel Karnaukhov</t>
  </si>
  <si>
    <t>Dominik Simon</t>
  </si>
  <si>
    <t>Spencer Smallman</t>
  </si>
  <si>
    <t>Christian Jaros</t>
  </si>
  <si>
    <t>Chase Pearson</t>
  </si>
  <si>
    <t>Veeti Vainio</t>
  </si>
  <si>
    <t>Rudolfs Balcers</t>
  </si>
  <si>
    <t>Stavanger (Norway)</t>
  </si>
  <si>
    <t>Connor Hobbs</t>
  </si>
  <si>
    <t>Carl Neill</t>
  </si>
  <si>
    <t>Karel Vejmelka</t>
  </si>
  <si>
    <t>Pardubice Jr. (Czech-Jr.)</t>
  </si>
  <si>
    <t>Luke Opilka</t>
  </si>
  <si>
    <t>Ryan Pilon</t>
  </si>
  <si>
    <t>Troy Terry</t>
  </si>
  <si>
    <t>C RW</t>
  </si>
  <si>
    <t>Adam Gaudette</t>
  </si>
  <si>
    <t>Ryan Zuhlsdorf</t>
  </si>
  <si>
    <t>Radovan Bondra</t>
  </si>
  <si>
    <t>Giorgio Estephan</t>
  </si>
  <si>
    <t>Kristian Oldham</t>
  </si>
  <si>
    <t>John Marino</t>
  </si>
  <si>
    <t>South Shore (USPHL)</t>
  </si>
  <si>
    <t>Stephen Desrocher</t>
  </si>
  <si>
    <t>Jake Massie</t>
  </si>
  <si>
    <t>Brett Seney</t>
  </si>
  <si>
    <t>Merrimack (H-East)</t>
  </si>
  <si>
    <t>Cooper Marody</t>
  </si>
  <si>
    <t>Vladislav Gavrikov</t>
  </si>
  <si>
    <t>Adam Parsells</t>
  </si>
  <si>
    <t>Wausau West (High-WI)</t>
  </si>
  <si>
    <t>Sergei Boikov</t>
  </si>
  <si>
    <t>Christopher Wilkie</t>
  </si>
  <si>
    <t>Markus Ruusu</t>
  </si>
  <si>
    <t>JYP Jr. (Finland-Jr.)</t>
  </si>
  <si>
    <t>Roy Radke</t>
  </si>
  <si>
    <t>Cameron Hughes</t>
  </si>
  <si>
    <t>Wisconsin (Big Ten)</t>
  </si>
  <si>
    <t>Andrew Mangiapane</t>
  </si>
  <si>
    <t>Frederik Tiffels</t>
  </si>
  <si>
    <t>Western Michigan (NCHC)</t>
  </si>
  <si>
    <t>Mason Appleton</t>
  </si>
  <si>
    <t>David Cotton</t>
  </si>
  <si>
    <t>Patrick Holway</t>
  </si>
  <si>
    <t>Boston Advantage U18 (USMAAA)</t>
  </si>
  <si>
    <t>Nicholas Boka</t>
  </si>
  <si>
    <t>Andong Song</t>
  </si>
  <si>
    <t>CN</t>
  </si>
  <si>
    <t>Lawrenceville (Mid-Atlantic)</t>
  </si>
  <si>
    <t>Colby Williams</t>
  </si>
  <si>
    <t>Lukas Jasek</t>
  </si>
  <si>
    <t>Trinec (Czech)</t>
  </si>
  <si>
    <t>Tyler Moy</t>
  </si>
  <si>
    <t>Liam Dunda</t>
  </si>
  <si>
    <t>Simon Bourque</t>
  </si>
  <si>
    <t>Steven Ruggiero</t>
  </si>
  <si>
    <t>Garrett Metcalf</t>
  </si>
  <si>
    <t>Madison (USHL)</t>
  </si>
  <si>
    <t>Bokondji Imama</t>
  </si>
  <si>
    <t>Joni Tuulola</t>
  </si>
  <si>
    <t>HPK (Finland)</t>
  </si>
  <si>
    <t>Ivan Chukarov</t>
  </si>
  <si>
    <t>Minnesota Wilderness (NAHL)</t>
  </si>
  <si>
    <t>Erik Kallgren</t>
  </si>
  <si>
    <t>Adam Huska</t>
  </si>
  <si>
    <t>Nikita Korostelev</t>
  </si>
  <si>
    <t>Steven Lorentz</t>
  </si>
  <si>
    <t>C; LW</t>
  </si>
  <si>
    <t>Chaz Reddekopp</t>
  </si>
  <si>
    <t>Ivan Fedotov</t>
  </si>
  <si>
    <t>Markus Nutivaara</t>
  </si>
  <si>
    <t>Marcus Vela</t>
  </si>
  <si>
    <t>Gustav Olhaver</t>
  </si>
  <si>
    <t>Patrick Shea</t>
  </si>
  <si>
    <t>John Kupsky</t>
  </si>
  <si>
    <t>Lone Star (NAHL)</t>
  </si>
  <si>
    <t>Matt Roy</t>
  </si>
  <si>
    <t>Michigan Tech (WCHA)</t>
  </si>
  <si>
    <t>Jack Becker</t>
  </si>
  <si>
    <t>Riley Bruce</t>
  </si>
  <si>
    <t>North Bay (OHL)</t>
  </si>
  <si>
    <t>Nikita Pavlychev</t>
  </si>
  <si>
    <t>Sami Niku</t>
  </si>
  <si>
    <t>Joey Daccord</t>
  </si>
  <si>
    <t>Adam Marsh</t>
  </si>
  <si>
    <t>Gustav Bouramman</t>
  </si>
  <si>
    <t>Petter Hansson</t>
  </si>
  <si>
    <t>Matteo Gennaro</t>
  </si>
  <si>
    <t>Jack Sadek</t>
  </si>
  <si>
    <t>Lakeville North (High-MN)</t>
  </si>
  <si>
    <t>Evan Smith</t>
  </si>
  <si>
    <t>Austin (NAHL)</t>
  </si>
  <si>
    <t>Ryan Bednard</t>
  </si>
  <si>
    <t>Johnstown (NAHL)</t>
  </si>
  <si>
    <t>Jeremiah Addison</t>
  </si>
  <si>
    <t>Miroslav Svoboda</t>
  </si>
  <si>
    <t>Trinec Jr. (Czech-Jr.)</t>
  </si>
  <si>
    <t>Ziyat Paigin</t>
  </si>
  <si>
    <t>Kazan (Russia)</t>
  </si>
  <si>
    <t>Tate Olson</t>
  </si>
  <si>
    <t>John Dahlstrom</t>
  </si>
  <si>
    <t>Auston Matthews</t>
  </si>
  <si>
    <t>Patrik Laine</t>
  </si>
  <si>
    <t>Pierre-Luc Dubois</t>
  </si>
  <si>
    <t>Jesse Puljujarvi</t>
  </si>
  <si>
    <t>Olli Juolevi</t>
  </si>
  <si>
    <t>Matthew Tkachuk</t>
  </si>
  <si>
    <t>Clayton Keller</t>
  </si>
  <si>
    <t>Mikhail Sergachev</t>
  </si>
  <si>
    <t>Tyson Jost</t>
  </si>
  <si>
    <t>Logan Brown</t>
  </si>
  <si>
    <t>Michael McLeod</t>
  </si>
  <si>
    <t>Jake Bean</t>
  </si>
  <si>
    <t>Luke Kunin</t>
  </si>
  <si>
    <t>Jakob Chychrun</t>
  </si>
  <si>
    <t>Dante Fabbro</t>
  </si>
  <si>
    <t>Logan Stanley</t>
  </si>
  <si>
    <t>Kieffer Bellows</t>
  </si>
  <si>
    <t>Dennis Cholowski</t>
  </si>
  <si>
    <t>Chilliwack (BCHL)</t>
  </si>
  <si>
    <t>Julien Gauthier</t>
  </si>
  <si>
    <t>German Rubtsov</t>
  </si>
  <si>
    <t>Team Russia U18 (Russia-Jr.)</t>
  </si>
  <si>
    <t>Max Jones</t>
  </si>
  <si>
    <t>Riley Tufte</t>
  </si>
  <si>
    <t>Tage Thompson</t>
  </si>
  <si>
    <t>Connecticut (H-East)</t>
  </si>
  <si>
    <t>Brett Howden</t>
  </si>
  <si>
    <t>Lucas Johansen</t>
  </si>
  <si>
    <t>Trent Frederic</t>
  </si>
  <si>
    <t>Sam Steel</t>
  </si>
  <si>
    <t>Tyler Benson</t>
  </si>
  <si>
    <t>Vancouver (WHL)</t>
  </si>
  <si>
    <t>Rasmus Asplund</t>
  </si>
  <si>
    <t>Andrew Peeke</t>
  </si>
  <si>
    <t>Jordan Kyrou</t>
  </si>
  <si>
    <t>Pascal Laberge</t>
  </si>
  <si>
    <t>Libor Hajek</t>
  </si>
  <si>
    <t>Adam Mascherin</t>
  </si>
  <si>
    <t>Nathan Bastian</t>
  </si>
  <si>
    <t>Jonathan Dahlen</t>
  </si>
  <si>
    <t>Timra (Sweden-2)</t>
  </si>
  <si>
    <t>Janne Kuokkanen</t>
  </si>
  <si>
    <t>Boris Katchouk</t>
  </si>
  <si>
    <t>Chad Krys</t>
  </si>
  <si>
    <t>Givani Smith</t>
  </si>
  <si>
    <t>Samuel Girard</t>
  </si>
  <si>
    <t>Carter Hart</t>
  </si>
  <si>
    <t>Ryan Lindgren</t>
  </si>
  <si>
    <t>Artur Kayumov</t>
  </si>
  <si>
    <t>Kale Clague</t>
  </si>
  <si>
    <t>Wade Allison</t>
  </si>
  <si>
    <t>Filip Hronek</t>
  </si>
  <si>
    <t>HR. Kralove (Czech)</t>
  </si>
  <si>
    <t>Tyler Parsons</t>
  </si>
  <si>
    <t>Filip Gustavsson</t>
  </si>
  <si>
    <t>Dillon Dube</t>
  </si>
  <si>
    <t>Carl Grundstrom</t>
  </si>
  <si>
    <t>Modo (Sweden)</t>
  </si>
  <si>
    <t>Taylor Raddysh</t>
  </si>
  <si>
    <t>Evan Fitzpatrick</t>
  </si>
  <si>
    <t>Dylan Gambrell</t>
  </si>
  <si>
    <t>Denver (NCHC)</t>
  </si>
  <si>
    <t>Kasper Bjorkqvist</t>
  </si>
  <si>
    <t>Joseph Woll</t>
  </si>
  <si>
    <t>Markus Niemelainen</t>
  </si>
  <si>
    <t>William Lockwood</t>
  </si>
  <si>
    <t>Vitaly Abramov</t>
  </si>
  <si>
    <t>Adam Fox</t>
  </si>
  <si>
    <t>Matt Filipe</t>
  </si>
  <si>
    <t>Cam Dineen</t>
  </si>
  <si>
    <t>Cliff Pu</t>
  </si>
  <si>
    <t>Flint (OHL)</t>
  </si>
  <si>
    <t>James Greenway</t>
  </si>
  <si>
    <t>Hudson Elynuik</t>
  </si>
  <si>
    <t>Janesville (NAHL)</t>
  </si>
  <si>
    <t>Rem Pitlick</t>
  </si>
  <si>
    <t>Connor Hall</t>
  </si>
  <si>
    <t>Frederic Allard</t>
  </si>
  <si>
    <t>Luke Green</t>
  </si>
  <si>
    <t>Brandon Gignac</t>
  </si>
  <si>
    <t>Sean Day</t>
  </si>
  <si>
    <t>BE</t>
  </si>
  <si>
    <t>Carsen Twarynski</t>
  </si>
  <si>
    <t>Wouter Peeters</t>
  </si>
  <si>
    <t>Ec Salzburg 2 (Austria-Jr.)</t>
  </si>
  <si>
    <t>Matthew Cairns</t>
  </si>
  <si>
    <t>Casey Fitzgerald</t>
  </si>
  <si>
    <t>Garrett Pilon</t>
  </si>
  <si>
    <t>Connor Ingram</t>
  </si>
  <si>
    <t>Linus Nassen</t>
  </si>
  <si>
    <t>Fredrik Karlstrom</t>
  </si>
  <si>
    <t>Filip Berglund</t>
  </si>
  <si>
    <t>Adam Brooks</t>
  </si>
  <si>
    <t>Jack Kopacka</t>
  </si>
  <si>
    <t>Jonathan Ang</t>
  </si>
  <si>
    <t>Anatoli Golyshev</t>
  </si>
  <si>
    <t>Yekaterinburg (Russia)</t>
  </si>
  <si>
    <t>Linus Lindstrom</t>
  </si>
  <si>
    <t>Jacob Cederholm</t>
  </si>
  <si>
    <t>Tarmo Reunanen</t>
  </si>
  <si>
    <t>TPS Jr. (Finland-Jr.)</t>
  </si>
  <si>
    <t>Brett Murray</t>
  </si>
  <si>
    <t>Victor Mete</t>
  </si>
  <si>
    <t>Keaton Middleton</t>
  </si>
  <si>
    <t>Mikhail Maltsev</t>
  </si>
  <si>
    <t>Todd Burgess</t>
  </si>
  <si>
    <t>Fairbanks (NAHL)</t>
  </si>
  <si>
    <t>Max Zimmer</t>
  </si>
  <si>
    <t>Evan Cormier</t>
  </si>
  <si>
    <t>Brandon Duhaime</t>
  </si>
  <si>
    <t>Alfons Malmstrom</t>
  </si>
  <si>
    <t>Orebro Jr. (Sweden-Jr.)</t>
  </si>
  <si>
    <t>Hardy Haman Aktell</t>
  </si>
  <si>
    <t>Skelleftea U18 (Sweden-Jr.)</t>
  </si>
  <si>
    <t>Connor Bunnaman</t>
  </si>
  <si>
    <t>Lucas Carlsson</t>
  </si>
  <si>
    <t>Noah Gregor</t>
  </si>
  <si>
    <t>Jacob Moverare</t>
  </si>
  <si>
    <t>Nathan Noel</t>
  </si>
  <si>
    <t>Riley Stillman</t>
  </si>
  <si>
    <t>Alex Dostie</t>
  </si>
  <si>
    <t>Rhett Gardner</t>
  </si>
  <si>
    <t>North Dakota (NCHC)</t>
  </si>
  <si>
    <t>Damien Riat</t>
  </si>
  <si>
    <t>Geneve (Swiss)</t>
  </si>
  <si>
    <t>Ross Colton</t>
  </si>
  <si>
    <t>Tanner Kaspick</t>
  </si>
  <si>
    <t>Otto Koivula</t>
  </si>
  <si>
    <t>Ryan Jones</t>
  </si>
  <si>
    <t>Vladimir Bobylev</t>
  </si>
  <si>
    <t>Dylan Wells</t>
  </si>
  <si>
    <t>Casey Staum</t>
  </si>
  <si>
    <t>Hill-Murray (High-MN)</t>
  </si>
  <si>
    <t>Nolan Stevens</t>
  </si>
  <si>
    <t>Mitchell Mattson</t>
  </si>
  <si>
    <t>Colton Point</t>
  </si>
  <si>
    <t>Philip Nyberg</t>
  </si>
  <si>
    <t>Vojtech Budik</t>
  </si>
  <si>
    <t>Adam Werner</t>
  </si>
  <si>
    <t>Yegor Rykov</t>
  </si>
  <si>
    <t>Maxime Lajoie</t>
  </si>
  <si>
    <t>Jeremy Helvig</t>
  </si>
  <si>
    <t>Joona Koppanen</t>
  </si>
  <si>
    <t>Jordan Sambrook</t>
  </si>
  <si>
    <t>Patrick Harper</t>
  </si>
  <si>
    <t>Avon Old Farms (HIGH-CT)</t>
  </si>
  <si>
    <t>Linus Hogberg</t>
  </si>
  <si>
    <t>Vaxjo Jr. (Sweden-Jr.)</t>
  </si>
  <si>
    <t>Cole Candella</t>
  </si>
  <si>
    <t>Hamilton (OHL)</t>
  </si>
  <si>
    <t>Michael Eyssimont</t>
  </si>
  <si>
    <t>St. Cloud State (NCHC)</t>
  </si>
  <si>
    <t>Mathias From</t>
  </si>
  <si>
    <t>Beck Malenstyn</t>
  </si>
  <si>
    <t>Axel Jonsson-Fjallby</t>
  </si>
  <si>
    <t>Christopher Paquette</t>
  </si>
  <si>
    <t>Graham McPhee</t>
  </si>
  <si>
    <t>Manuel Wiederer</t>
  </si>
  <si>
    <t>Niclas Almari</t>
  </si>
  <si>
    <t>Jonathan Walker</t>
  </si>
  <si>
    <t>Aapeli Rasanen</t>
  </si>
  <si>
    <t>Tappara Jr. (Finland-Jr.)</t>
  </si>
  <si>
    <t>Jakob Stukel</t>
  </si>
  <si>
    <t>Peter Thome</t>
  </si>
  <si>
    <t>Aberdeen (NAHL)</t>
  </si>
  <si>
    <t>Eetu Tuulola</t>
  </si>
  <si>
    <t>Mikhail Berdin</t>
  </si>
  <si>
    <t>Patrick Kudla</t>
  </si>
  <si>
    <t>Oakville (OJHL)</t>
  </si>
  <si>
    <t>Brandon Hagel</t>
  </si>
  <si>
    <t>Michael Pezzetta</t>
  </si>
  <si>
    <t>Jesper Bratt</t>
  </si>
  <si>
    <t>Markus Nurmi</t>
  </si>
  <si>
    <t>Noah Carroll</t>
  </si>
  <si>
    <t>Oskar Steen</t>
  </si>
  <si>
    <t>Matthew Phillips</t>
  </si>
  <si>
    <t>Filip Larsson</t>
  </si>
  <si>
    <t>Konstantin Volkov</t>
  </si>
  <si>
    <t>Tanner Laczynski</t>
  </si>
  <si>
    <t>Collin Adams</t>
  </si>
  <si>
    <t>Gabriel Fontaine</t>
  </si>
  <si>
    <t>Anthony Salinitri</t>
  </si>
  <si>
    <t>Blake Hillman</t>
  </si>
  <si>
    <t>Tyler Wall</t>
  </si>
  <si>
    <t>Leamington (GOJHL)</t>
  </si>
  <si>
    <t>Maxim Mamin</t>
  </si>
  <si>
    <t>CSKA (Russia)</t>
  </si>
  <si>
    <t>Jakob Stenqvist</t>
  </si>
  <si>
    <t>Chase Priskie</t>
  </si>
  <si>
    <t>Oleg Sosunov</t>
  </si>
  <si>
    <t>Loko-Yunior Yaroslav (Russia-Jr.)</t>
  </si>
  <si>
    <t>Nicolas Mattinen</t>
  </si>
  <si>
    <t>Mark Shoemaker</t>
  </si>
  <si>
    <t>Joseph Masonius</t>
  </si>
  <si>
    <t>Nikolai Chebykin</t>
  </si>
  <si>
    <t>MVD Balashikha 2 (Russia)</t>
  </si>
  <si>
    <t>Vincent Desharnais</t>
  </si>
  <si>
    <t>Rodrigo Abols</t>
  </si>
  <si>
    <t>Calvin Thurkauf</t>
  </si>
  <si>
    <t>Stepan Falkovsky</t>
  </si>
  <si>
    <t>Arvid Henrikson</t>
  </si>
  <si>
    <t>Dean Stewart</t>
  </si>
  <si>
    <t>Austin Osmanski</t>
  </si>
  <si>
    <t>Vasily Glotov</t>
  </si>
  <si>
    <t>Lvy St. Petersburg 2 (Russia-Jr.)</t>
  </si>
  <si>
    <t>Travis Barron</t>
  </si>
  <si>
    <t>Jeremy Davies</t>
  </si>
  <si>
    <t>Bloomington (USHL)</t>
  </si>
  <si>
    <t>Nick Pastujov</t>
  </si>
  <si>
    <t>Brett McKenzie</t>
  </si>
  <si>
    <t>Benjamin Finkelstein</t>
  </si>
  <si>
    <t>Kimball Union (NEPSAC)</t>
  </si>
  <si>
    <t>Dmitry Sokolov</t>
  </si>
  <si>
    <t>Mattias Elfstrom</t>
  </si>
  <si>
    <t>Malmo Jr. (Sweden)</t>
  </si>
  <si>
    <t>Adam Smith</t>
  </si>
  <si>
    <t>Bowling Green (WCHA)</t>
  </si>
  <si>
    <t>David Bernhardt</t>
  </si>
  <si>
    <t>David Quenneville</t>
  </si>
  <si>
    <t>Ty Ronning</t>
  </si>
  <si>
    <t>Jacob Friend</t>
  </si>
  <si>
    <t>Jake Ryczek</t>
  </si>
  <si>
    <t>Tyler Soy</t>
  </si>
  <si>
    <t>Otto Somppi</t>
  </si>
  <si>
    <t>Dmitriy Zaitsev</t>
  </si>
  <si>
    <t>WBS Knights (NAHL)</t>
  </si>
  <si>
    <t>Ryan Lohin</t>
  </si>
  <si>
    <t>Nikolaj Krag Christensen</t>
  </si>
  <si>
    <t>Rodovre (DENMARK)</t>
  </si>
  <si>
    <t>Joachim Blichfeld</t>
  </si>
  <si>
    <t>Filip Helt</t>
  </si>
  <si>
    <t>Litvinov Jr. (Czech-Jr.)</t>
  </si>
  <si>
    <t>Round</t>
  </si>
  <si>
    <t>Num</t>
  </si>
  <si>
    <t>NHL_team</t>
  </si>
  <si>
    <t>Draft_year</t>
  </si>
  <si>
    <t>Lge</t>
  </si>
  <si>
    <t>Pts</t>
  </si>
  <si>
    <t>age</t>
  </si>
  <si>
    <t>Edmonton</t>
  </si>
  <si>
    <t>Windsor Spitfires</t>
  </si>
  <si>
    <t>OHL</t>
  </si>
  <si>
    <t>Boston</t>
  </si>
  <si>
    <t>Plymouth Whalers</t>
  </si>
  <si>
    <t>Florida</t>
  </si>
  <si>
    <t>Kingston Frontenacs</t>
  </si>
  <si>
    <t>Columbus</t>
  </si>
  <si>
    <t>Portland Winterhawks</t>
  </si>
  <si>
    <t>WHL</t>
  </si>
  <si>
    <t>NY Islanders</t>
  </si>
  <si>
    <t>R</t>
  </si>
  <si>
    <t>Tampa Bay</t>
  </si>
  <si>
    <t>Prince George Cougars</t>
  </si>
  <si>
    <t>Carolina</t>
  </si>
  <si>
    <t>Kitchener Rangers</t>
  </si>
  <si>
    <t>Atlanta</t>
  </si>
  <si>
    <t>Barrie Colts</t>
  </si>
  <si>
    <t>Minnesota</t>
  </si>
  <si>
    <t>HIFK</t>
  </si>
  <si>
    <t>SM-liiga</t>
  </si>
  <si>
    <t>NY Rangers</t>
  </si>
  <si>
    <t>Moose Jaw Warriors</t>
  </si>
  <si>
    <t>Dallas</t>
  </si>
  <si>
    <t>U.S. National Development Team [USHL]</t>
  </si>
  <si>
    <t>Anaheim</t>
  </si>
  <si>
    <t>Phoenix</t>
  </si>
  <si>
    <t>Moncton Wildcats</t>
  </si>
  <si>
    <t>QMJHL</t>
  </si>
  <si>
    <t>St. Louis</t>
  </si>
  <si>
    <t>Tri-City Storm</t>
  </si>
  <si>
    <t>USHL</t>
  </si>
  <si>
    <t>Los Angeles</t>
  </si>
  <si>
    <t>USNTDP Juniors</t>
  </si>
  <si>
    <t>USDP</t>
  </si>
  <si>
    <t>Sibir Novosibirsk</t>
  </si>
  <si>
    <t>KHL</t>
  </si>
  <si>
    <t>Colorado</t>
  </si>
  <si>
    <t>Owen Sound Attack</t>
  </si>
  <si>
    <t>Nashville</t>
  </si>
  <si>
    <t>Peterborough Petes</t>
  </si>
  <si>
    <t>Blaine High</t>
  </si>
  <si>
    <t>USHS-MN</t>
  </si>
  <si>
    <t>Pittsburgh</t>
  </si>
  <si>
    <t>Penticton Vees</t>
  </si>
  <si>
    <t>BCHL</t>
  </si>
  <si>
    <t>Detroit</t>
  </si>
  <si>
    <t>Univ. of Notre Dame</t>
  </si>
  <si>
    <t>NCAA</t>
  </si>
  <si>
    <t>Montreal</t>
  </si>
  <si>
    <t>U.S. National U18 Team</t>
  </si>
  <si>
    <t>Buffalo</t>
  </si>
  <si>
    <t>Edmonton Oil Kings</t>
  </si>
  <si>
    <t>Chicago</t>
  </si>
  <si>
    <t>Noble &amp; Greenough School</t>
  </si>
  <si>
    <t>USHS-Prep</t>
  </si>
  <si>
    <t>Washington</t>
  </si>
  <si>
    <t>Traktor Chelyabinsk</t>
  </si>
  <si>
    <t>Niagara IceDogs [OHL]</t>
  </si>
  <si>
    <t>San Jose</t>
  </si>
  <si>
    <t>South Shore Kings</t>
  </si>
  <si>
    <t>EJHL</t>
  </si>
  <si>
    <t>Medicine Hat Tigers</t>
  </si>
  <si>
    <t>Warroad High</t>
  </si>
  <si>
    <t>Minnesota State Univ. (Mankato)</t>
  </si>
  <si>
    <t>London Knights</t>
  </si>
  <si>
    <t>John Mcfarland</t>
  </si>
  <si>
    <t>Sudbury Wolves</t>
  </si>
  <si>
    <t> Ottawa 67's</t>
  </si>
  <si>
    <t>Brynäs IF J20</t>
  </si>
  <si>
    <t>J20 SuperElit</t>
  </si>
  <si>
    <t>Alexander Petrovic</t>
  </si>
  <si>
    <t>Red Deer Rebels</t>
  </si>
  <si>
    <t>New Jersey</t>
  </si>
  <si>
    <t>Kelowna Rockets</t>
  </si>
  <si>
    <t>Oshawa Generals</t>
  </si>
  <si>
    <t>AIK J20</t>
  </si>
  <si>
    <t>Mississauga St. Michael's Majors</t>
  </si>
  <si>
    <t>Toronto</t>
  </si>
  <si>
    <t>HK Orange 20</t>
  </si>
  <si>
    <t>Slovakia</t>
  </si>
  <si>
    <t>Ottawa 67's</t>
  </si>
  <si>
    <t>Saskatoon Blades</t>
  </si>
  <si>
    <t>Seattle Thunderbirds [WHL]</t>
  </si>
  <si>
    <t>Des Moines Buccaneers</t>
  </si>
  <si>
    <t>Brampton Battalion</t>
  </si>
  <si>
    <t>Cretin-Derham Hall</t>
  </si>
  <si>
    <t>Minnetonka High</t>
  </si>
  <si>
    <t>Rimouski Océanic</t>
  </si>
  <si>
    <t>Skellefteå AIK J20</t>
  </si>
  <si>
    <t>Everett Silvertips [WHL]</t>
  </si>
  <si>
    <t> Erie Otters</t>
  </si>
  <si>
    <t> Sault Ste. Marie Greyhounds</t>
  </si>
  <si>
    <t>Calgary</t>
  </si>
  <si>
    <t> Kootenay Ice</t>
  </si>
  <si>
    <t> Moncton Wildcats</t>
  </si>
  <si>
    <t> Everett Silvertips</t>
  </si>
  <si>
    <t> Harvard Univ.</t>
  </si>
  <si>
    <t>Jerome Leduc</t>
  </si>
  <si>
    <t> Rouyn-Noranda Huskies</t>
  </si>
  <si>
    <t> Shattuck St. Mary's Midget Prep</t>
  </si>
  <si>
    <t> Regina Pats</t>
  </si>
  <si>
    <t> Shawinigan Cataractes</t>
  </si>
  <si>
    <t> Gatineau Olympiques</t>
  </si>
  <si>
    <t>Minnetonka High “C”</t>
  </si>
  <si>
    <t> Chilliwack Bruins</t>
  </si>
  <si>
    <t>Ottawa</t>
  </si>
  <si>
    <t> Rimouski Océanic</t>
  </si>
  <si>
    <t> Brampton Capitals</t>
  </si>
  <si>
    <t>OJAHL</t>
  </si>
  <si>
    <t> Portland Winterhawks</t>
  </si>
  <si>
    <t> MODO Hockey J20</t>
  </si>
  <si>
    <t>SuperElit</t>
  </si>
  <si>
    <t> U.S. National U18 Team</t>
  </si>
  <si>
    <t> Montréal Juniors</t>
  </si>
  <si>
    <t>Matt Mackenzie</t>
  </si>
  <si>
    <t> Calgary Hitmen</t>
  </si>
  <si>
    <t> Plymouth Whalers</t>
  </si>
  <si>
    <t> Saint John Sea Dogs</t>
  </si>
  <si>
    <t> Newmarket Hurricanes</t>
  </si>
  <si>
    <t>CCHL</t>
  </si>
  <si>
    <t> Woodbury High</t>
  </si>
  <si>
    <t>Philadelphia</t>
  </si>
  <si>
    <t> Lewiston MAINEiacs</t>
  </si>
  <si>
    <t> AIK J20</t>
  </si>
  <si>
    <t> Acadie-Bathurst Titan “A”</t>
  </si>
  <si>
    <t> Camrose Kodiaks</t>
  </si>
  <si>
    <t>AJHL</t>
  </si>
  <si>
    <t> Belleville Bulls</t>
  </si>
  <si>
    <t> Owen Sound Attack</t>
  </si>
  <si>
    <t> Vancouver Giants</t>
  </si>
  <si>
    <t> Kärpät U20</t>
  </si>
  <si>
    <t>Jr. A SM-liiga</t>
  </si>
  <si>
    <t> Saginaw Spirit</t>
  </si>
  <si>
    <t> Univ. of Wisconsin</t>
  </si>
  <si>
    <t> Kiekko-Vantaa U18 “C”</t>
  </si>
  <si>
    <t>Jr. B SM-sarja</t>
  </si>
  <si>
    <t> Windsor Spitfires</t>
  </si>
  <si>
    <t> Södertälje SK J18</t>
  </si>
  <si>
    <t>J18 Elit</t>
  </si>
  <si>
    <t> Landshut Cannibals</t>
  </si>
  <si>
    <t>Germany2</t>
  </si>
  <si>
    <t> Jokerit U20</t>
  </si>
  <si>
    <t> Alberni Valley Bulldogs</t>
  </si>
  <si>
    <t> Bloomington Jefferson High</t>
  </si>
  <si>
    <t>Vancouver</t>
  </si>
  <si>
    <t> Milton Academy</t>
  </si>
  <si>
    <t> Skellefteå AIK J20</t>
  </si>
  <si>
    <t> Cape Breton Screaming Eagles</t>
  </si>
  <si>
    <t> Gatineau Olympiques “A”</t>
  </si>
  <si>
    <t> Mississauga St. Michael's Majors</t>
  </si>
  <si>
    <t> South Shore Kings</t>
  </si>
  <si>
    <t> Hamilton Red Wings “C”</t>
  </si>
  <si>
    <t>Tony DeHart</t>
  </si>
  <si>
    <t> Oshawa Generals</t>
  </si>
  <si>
    <t>Djurgårdens IF</t>
  </si>
  <si>
    <t>SHL</t>
  </si>
  <si>
    <t> The Governor's Academy</t>
  </si>
  <si>
    <t> Niagara IceDogs</t>
  </si>
  <si>
    <t>Frölunda HC J18</t>
  </si>
  <si>
    <t>J18 Allsvenskan</t>
  </si>
  <si>
    <t> Södertälje SK J20</t>
  </si>
  <si>
    <t> Brandon Wheat Kings</t>
  </si>
  <si>
    <t> Northern Michigan Univ.</t>
  </si>
  <si>
    <t>Isaac Macleod</t>
  </si>
  <si>
    <t> Penticton Vees</t>
  </si>
  <si>
    <t> Delbarton School</t>
  </si>
  <si>
    <t> Brampton Battalion</t>
  </si>
  <si>
    <t> Prince Edward Island Rocket</t>
  </si>
  <si>
    <t> Djurgårdens IF</t>
  </si>
  <si>
    <t> Sioux City Musketeers</t>
  </si>
  <si>
    <t> Cedar Rapids Roughriders</t>
  </si>
  <si>
    <t> Des Moines Buccaneers</t>
  </si>
  <si>
    <t>Heilbronn Falcons</t>
  </si>
  <si>
    <t>DEL2</t>
  </si>
  <si>
    <t>Sarnia Sting</t>
  </si>
  <si>
    <t>Winnipeg South Blues</t>
  </si>
  <si>
    <t>MJHL</t>
  </si>
  <si>
    <t>HV 71 Jr.</t>
  </si>
  <si>
    <t>SEL jr</t>
  </si>
  <si>
    <t>Novokuznetsk Metallurg</t>
  </si>
  <si>
    <t>Detroit lakes</t>
  </si>
  <si>
    <t>UShigh</t>
  </si>
  <si>
    <t>AIK</t>
  </si>
  <si>
    <t>Regina Pats</t>
  </si>
  <si>
    <t>Halifax Mooseheads</t>
  </si>
  <si>
    <t>Stephen MacAulay</t>
  </si>
  <si>
    <t>Saint John Sea Dogs</t>
  </si>
  <si>
    <t>Kootenay Ice</t>
  </si>
  <si>
    <t>Chilliwack Bruins</t>
  </si>
  <si>
    <t>Indiana Ice</t>
  </si>
  <si>
    <t>Timra IK</t>
  </si>
  <si>
    <t>SEL</t>
  </si>
  <si>
    <t>Tri-City Americans</t>
  </si>
  <si>
    <t>Niagara IceDogs</t>
  </si>
  <si>
    <t>Val d'Or Foreurs</t>
  </si>
  <si>
    <t>Lewiston MAINEiacs</t>
  </si>
  <si>
    <t>Chicago Steel</t>
  </si>
  <si>
    <t>Brandon Wheat Kings</t>
  </si>
  <si>
    <t>The gunnery</t>
  </si>
  <si>
    <t>Dinamo Juniors Riga</t>
  </si>
  <si>
    <t>Belarus</t>
  </si>
  <si>
    <t> Saskatoon Blades</t>
  </si>
  <si>
    <t> Cushing Academy</t>
  </si>
  <si>
    <t> Saskatoon Blades “A”</t>
  </si>
  <si>
    <t> Univ. of Michigan</t>
  </si>
  <si>
    <t> Michigan State Univ.</t>
  </si>
  <si>
    <t> Tri-City Americans</t>
  </si>
  <si>
    <t>Landshut Cannibals</t>
  </si>
  <si>
    <t> Severstal Cherepovets</t>
  </si>
  <si>
    <t>Ilves</t>
  </si>
  <si>
    <t>Liiga</t>
  </si>
  <si>
    <t> Winnipeg South Blues</t>
  </si>
  <si>
    <t> Green Bay Gamblers</t>
  </si>
  <si>
    <t> Mahtomedi High</t>
  </si>
  <si>
    <t> Vernon Vipers</t>
  </si>
  <si>
    <t>St. Thomas Academy</t>
  </si>
  <si>
    <t> HC Lugano</t>
  </si>
  <si>
    <t>NLA</t>
  </si>
  <si>
    <t> Halifax Mooseheads</t>
  </si>
  <si>
    <t>MODO Hockey J20</t>
  </si>
  <si>
    <t> Kamloops Blazers</t>
  </si>
  <si>
    <t> Lake Superior State Univ.</t>
  </si>
  <si>
    <t>Skellefteå AIK</t>
  </si>
  <si>
    <t>Elitserien</t>
  </si>
  <si>
    <t>Djurgårdens IF J20</t>
  </si>
  <si>
    <t>Winnipeg</t>
  </si>
  <si>
    <t>Drummondville Voltigeurs</t>
  </si>
  <si>
    <t>Färjestad BK</t>
  </si>
  <si>
    <t>Northeastern Univ.</t>
  </si>
  <si>
    <t>Ässät</t>
  </si>
  <si>
    <t>Prince Albert Raiders</t>
  </si>
  <si>
    <t>Joe Morrow</t>
  </si>
  <si>
    <t>Victoriaville Tigres</t>
  </si>
  <si>
    <t>Vancouver Giants</t>
  </si>
  <si>
    <t>Youngstown Phantoms</t>
  </si>
  <si>
    <t>Boston Univ.</t>
  </si>
  <si>
    <t>Almtuna IS [Swe-1]</t>
  </si>
  <si>
    <t>HC Slavia Praha</t>
  </si>
  <si>
    <t>Czech</t>
  </si>
  <si>
    <t>Leksands IF</t>
  </si>
  <si>
    <t>HockeyAllsvenskan</t>
  </si>
  <si>
    <t>Saginaw Spirit</t>
  </si>
  <si>
    <t>HIFK U20</t>
  </si>
  <si>
    <t>U20 SM-liiga</t>
  </si>
  <si>
    <t>Montréal Juniors</t>
  </si>
  <si>
    <t>Chicoutimi Sagueneens [QMJHL]</t>
  </si>
  <si>
    <t>Frölunda HC J20</t>
  </si>
  <si>
    <t>Jokerit U20</t>
  </si>
  <si>
    <t>Kärpät</t>
  </si>
  <si>
    <t>VIK Västerås HK J20</t>
  </si>
  <si>
    <t>Soo Greyhounds</t>
  </si>
  <si>
    <t>Krasnaya Armiya Moskva</t>
  </si>
  <si>
    <t>MHL</t>
  </si>
  <si>
    <t>Rögle BK J20</t>
  </si>
  <si>
    <t>Wayzata High</t>
  </si>
  <si>
    <t>Guelph</t>
  </si>
  <si>
    <t>Saginaw</t>
  </si>
  <si>
    <t>Mississauga St. Michael's</t>
  </si>
  <si>
    <t>Notre Dame</t>
  </si>
  <si>
    <t>CCHA</t>
  </si>
  <si>
    <t>Swift Current</t>
  </si>
  <si>
    <t>Sault Ste. Marie</t>
  </si>
  <si>
    <t>USA U-18</t>
  </si>
  <si>
    <t>Edina H.S.</t>
  </si>
  <si>
    <t>HIGH-MN</t>
  </si>
  <si>
    <t>Indiana</t>
  </si>
  <si>
    <t>Cape Breton</t>
  </si>
  <si>
    <t>Stouffville</t>
  </si>
  <si>
    <t>OJHL</t>
  </si>
  <si>
    <t>Linkoping</t>
  </si>
  <si>
    <t>SWEDEN</t>
  </si>
  <si>
    <t>Oshawa</t>
  </si>
  <si>
    <t>U. of Denver</t>
  </si>
  <si>
    <t>WCHA</t>
  </si>
  <si>
    <t>Green Bay</t>
  </si>
  <si>
    <t>Prince Albert</t>
  </si>
  <si>
    <t>Peterborough</t>
  </si>
  <si>
    <t>Joshua Leivo</t>
  </si>
  <si>
    <t>Sudbury</t>
  </si>
  <si>
    <t>Shawinigan</t>
  </si>
  <si>
    <t>Halifax</t>
  </si>
  <si>
    <t>Eden Prarie</t>
  </si>
  <si>
    <t>North Dakota</t>
  </si>
  <si>
    <t>Linkoping Jr.</t>
  </si>
  <si>
    <t>SWEDEN-JR.</t>
  </si>
  <si>
    <t>Gatineau</t>
  </si>
  <si>
    <t>Cedar Rapids</t>
  </si>
  <si>
    <t>Shattuck-St. Mary's</t>
  </si>
  <si>
    <t>Mora Jr.</t>
  </si>
  <si>
    <t>Joe Labate</t>
  </si>
  <si>
    <t>Holy Angels</t>
  </si>
  <si>
    <t>Ambri</t>
  </si>
  <si>
    <t>SWISS</t>
  </si>
  <si>
    <t>Johnny Gaudreau</t>
  </si>
  <si>
    <t>Dubuque</t>
  </si>
  <si>
    <t>Brynas Jr.</t>
  </si>
  <si>
    <t>Seattle</t>
  </si>
  <si>
    <t>Val d'Or</t>
  </si>
  <si>
    <t>Chelyabinsk 2</t>
  </si>
  <si>
    <t>RUSSIA-JR.</t>
  </si>
  <si>
    <t>U. of Wisconsin</t>
  </si>
  <si>
    <t>Medicine Hat</t>
  </si>
  <si>
    <t>Boston University</t>
  </si>
  <si>
    <t>H-EAST</t>
  </si>
  <si>
    <t>Farjestad</t>
  </si>
  <si>
    <t>Kitchener</t>
  </si>
  <si>
    <t>Zach Yuen</t>
  </si>
  <si>
    <t>Tri-City</t>
  </si>
  <si>
    <t>Djurgarden Jr.</t>
  </si>
  <si>
    <t>Kosice Jr.</t>
  </si>
  <si>
    <t>SLOVAKIA-JR.</t>
  </si>
  <si>
    <t>Plymouth</t>
  </si>
  <si>
    <t>Magnitogorsk 2</t>
  </si>
  <si>
    <t>Red Deer</t>
  </si>
  <si>
    <t>Djurgarden</t>
  </si>
  <si>
    <t>Spokane</t>
  </si>
  <si>
    <t>Omaha</t>
  </si>
  <si>
    <t>Wayzata</t>
  </si>
  <si>
    <t>Kelowna</t>
  </si>
  <si>
    <t>Victoriaville</t>
  </si>
  <si>
    <t>Baie Comeau</t>
  </si>
  <si>
    <t>Barrie</t>
  </si>
  <si>
    <t>Saskatoon</t>
  </si>
  <si>
    <t>Owen Sound</t>
  </si>
  <si>
    <t>Victoria</t>
  </si>
  <si>
    <t>Malmo Jr.</t>
  </si>
  <si>
    <t>Skovde</t>
  </si>
  <si>
    <t>SWEDEN-3</t>
  </si>
  <si>
    <t>Choate-Rosemary</t>
  </si>
  <si>
    <t>HIGH-CT</t>
  </si>
  <si>
    <t>Rensselaer</t>
  </si>
  <si>
    <t>ECAC</t>
  </si>
  <si>
    <t>Belleville</t>
  </si>
  <si>
    <t>Milton Academy</t>
  </si>
  <si>
    <t>HIGH-MA</t>
  </si>
  <si>
    <t>Burnsville</t>
  </si>
  <si>
    <t>C. Budejovice Jr.</t>
  </si>
  <si>
    <t>CZREP-JR.</t>
  </si>
  <si>
    <t>Salmon Arm</t>
  </si>
  <si>
    <t>Saint John</t>
  </si>
  <si>
    <t>Yaroslavl</t>
  </si>
  <si>
    <t>RUSSIA</t>
  </si>
  <si>
    <t>Sparta Jr.</t>
  </si>
  <si>
    <t>Camrose</t>
  </si>
  <si>
    <t>Western Michigan</t>
  </si>
  <si>
    <t>Sioux City</t>
  </si>
  <si>
    <t>Trencin Jr.</t>
  </si>
  <si>
    <t>Brown U.</t>
  </si>
  <si>
    <t>Brainerd H.S.</t>
  </si>
  <si>
    <t>Hotchkiss School</t>
  </si>
  <si>
    <t>Dylan DeMelo</t>
  </si>
  <si>
    <t>Malmo</t>
  </si>
  <si>
    <t>SWEDEN-2</t>
  </si>
  <si>
    <t>Kalpa</t>
  </si>
  <si>
    <t>FINLAND</t>
  </si>
  <si>
    <t>Niagara</t>
  </si>
  <si>
    <t>Brandon</t>
  </si>
  <si>
    <t>Benilde-St. Margaret's</t>
  </si>
  <si>
    <t>Jokerit</t>
  </si>
  <si>
    <t>Lethbridge</t>
  </si>
  <si>
    <t>St. John's Prep</t>
  </si>
  <si>
    <t>Waupaca</t>
  </si>
  <si>
    <t>HIGH-WI</t>
  </si>
  <si>
    <t>Avon Old Farms H.S.</t>
  </si>
  <si>
    <t>Frolunda Jr.</t>
  </si>
  <si>
    <t>Pembroke</t>
  </si>
  <si>
    <t>CJHL</t>
  </si>
  <si>
    <t>Lincoln</t>
  </si>
  <si>
    <t>Alexey Marchenko</t>
  </si>
  <si>
    <t>CSKA</t>
  </si>
  <si>
    <t>Fargo</t>
  </si>
  <si>
    <t>Drummondville</t>
  </si>
  <si>
    <t>Georgetown</t>
  </si>
  <si>
    <t>Frolunda</t>
  </si>
  <si>
    <t>Everett Silvertips</t>
  </si>
  <si>
    <t>Matt Dumba</t>
  </si>
  <si>
    <t>Québec Remparts</t>
  </si>
  <si>
    <t>Dubuque Fighting Saints</t>
  </si>
  <si>
    <t>Andrei Vasilevskiy</t>
  </si>
  <si>
    <t>Ufa Tolpar (Russia)</t>
  </si>
  <si>
    <t>Stanstead College</t>
  </si>
  <si>
    <t>HIGH</t>
  </si>
  <si>
    <t>Mike Matheson</t>
  </si>
  <si>
    <t>Belleville Bulls [OHL]</t>
  </si>
  <si>
    <t>Green Bay Gamblers</t>
  </si>
  <si>
    <t>Belleville Bulls</t>
  </si>
  <si>
    <t>Brynas IF Gavle [SEL]</t>
  </si>
  <si>
    <t>Mitch Moroz</t>
  </si>
  <si>
    <t>Frölunda HC</t>
  </si>
  <si>
    <t>Guelph Storm</t>
  </si>
  <si>
    <t>Phil Di Giuseppe</t>
  </si>
  <si>
    <t>Univ. of Michigan</t>
  </si>
  <si>
    <t>askatoon Blades</t>
  </si>
  <si>
    <t>Univ. of Wisconsin</t>
  </si>
  <si>
    <t>Corpus Christi IceRays [NAHL]</t>
  </si>
  <si>
    <t>Baie-Comeau Drakkar</t>
  </si>
  <si>
    <t>Rouyn-Noranda Huskies</t>
  </si>
  <si>
    <t>Shattuck St. Mary's 18U Prep</t>
  </si>
  <si>
    <t>Phillips Exeter Academy “A”</t>
  </si>
  <si>
    <t>Kent School “C”</t>
  </si>
  <si>
    <t>Whitby Fury</t>
  </si>
  <si>
    <t>Prince George Spruce Kings</t>
  </si>
  <si>
    <t>Kamloops Blazers</t>
  </si>
  <si>
    <t>Erie Otters</t>
  </si>
  <si>
    <t>Brother Rice High</t>
  </si>
  <si>
    <t>USHS-MI</t>
  </si>
  <si>
    <t>Shattuck St. Mary's Midget Prep</t>
  </si>
  <si>
    <t>U20 SM-sarja</t>
  </si>
  <si>
    <t>Union College</t>
  </si>
  <si>
    <t>Victoria Royals</t>
  </si>
  <si>
    <t>Matt Grzelcyk</t>
  </si>
  <si>
    <t>U.S. National Development Team</t>
  </si>
  <si>
    <t>Fort McMurray Oil Barons</t>
  </si>
  <si>
    <t>Djurgardens IF Stockholm</t>
  </si>
  <si>
    <t>Lincoln Stars</t>
  </si>
  <si>
    <t>Blainville-Boisbriand Armada</t>
  </si>
  <si>
    <t>Okotoks Oilers</t>
  </si>
  <si>
    <t>Cape Breton Screaming Eagles</t>
  </si>
  <si>
    <t>Tim Boyle</t>
  </si>
  <si>
    <t>Chicoutimi Sagueneens</t>
  </si>
  <si>
    <t>Acadie-Bathurst Titan</t>
  </si>
  <si>
    <t>Brynäs IF J18</t>
  </si>
  <si>
    <t>Zachary Stepan</t>
  </si>
  <si>
    <t>Waterloo Black Hawks</t>
  </si>
  <si>
    <t>Atlanty Mytishchi</t>
  </si>
  <si>
    <t>Nick Walters</t>
  </si>
  <si>
    <t>Färjestad BK J20</t>
  </si>
  <si>
    <t>Chicoutimi Saguenéens</t>
  </si>
  <si>
    <t>Univ. of Denver</t>
  </si>
  <si>
    <t>Quebec Remparts</t>
  </si>
  <si>
    <t>Kimball Union Academy</t>
  </si>
  <si>
    <t>Duluth East High</t>
  </si>
  <si>
    <t>Fargo Force</t>
  </si>
  <si>
    <t>Lulea HF</t>
  </si>
  <si>
    <t>Seattle Thunderbirds</t>
  </si>
  <si>
    <t>Swift Current Broncos</t>
  </si>
  <si>
    <t>Danny O'Regan</t>
  </si>
  <si>
    <t>St. Sebastian's School “C”</t>
  </si>
  <si>
    <t>Mike McKee</t>
  </si>
  <si>
    <t>Merritt Centennials</t>
  </si>
  <si>
    <t>Herning Blue Fox</t>
  </si>
  <si>
    <t>Denmark</t>
  </si>
  <si>
    <t>Nepean Raiders</t>
  </si>
  <si>
    <t>Blues U20</t>
  </si>
  <si>
    <t>Coquitlam Express</t>
  </si>
  <si>
    <t>Cornell University</t>
  </si>
  <si>
    <t>Bern SC</t>
  </si>
  <si>
    <t>Swiss-A</t>
  </si>
  <si>
    <t>Huddinge IK J20</t>
  </si>
  <si>
    <t>Cliff Watson</t>
  </si>
  <si>
    <t>Sioux City Musketeers</t>
  </si>
  <si>
    <t>Vinny Hinostroza</t>
  </si>
  <si>
    <t>Toronto Lakeshore Patriots</t>
  </si>
  <si>
    <t>Gatineau Olympiques</t>
  </si>
  <si>
    <t>Farjestads BK Karlstad</t>
  </si>
  <si>
    <t>Shawinigan Cataractes</t>
  </si>
  <si>
    <t>Rimouski Oceanic</t>
  </si>
  <si>
    <t>Matt Benning</t>
  </si>
  <si>
    <t>Spruce Grove Saints</t>
  </si>
  <si>
    <t>Victoria Grizzlies</t>
  </si>
  <si>
    <t>MHK Zelenograd</t>
  </si>
  <si>
    <t>MHL B</t>
  </si>
  <si>
    <t>Grand Rapids High</t>
  </si>
  <si>
    <t>Matt DeBlouw</t>
  </si>
  <si>
    <t>Muskegon Lumberjacks</t>
  </si>
  <si>
    <t>Calgary Hitmen</t>
  </si>
  <si>
    <t>Edina High</t>
  </si>
  <si>
    <t>Malden Catholic High</t>
  </si>
  <si>
    <t>Linköping HC J20</t>
  </si>
  <si>
    <t>Mora IK</t>
  </si>
  <si>
    <t>Allsvenskan</t>
  </si>
  <si>
    <t>Cornell Univ.</t>
  </si>
  <si>
    <t>Östersunds IK J18</t>
  </si>
  <si>
    <t>MHK Spartak Moskva</t>
  </si>
  <si>
    <t>Duluth Marshall School</t>
  </si>
  <si>
    <t>Phillips Exeter Academy</t>
  </si>
  <si>
    <t>Södertälje SK</t>
  </si>
  <si>
    <t>Univ. of Nebraska-Omaha</t>
  </si>
  <si>
    <t>Tappara</t>
  </si>
  <si>
    <t>Brynäs IF</t>
  </si>
  <si>
    <t>Soo Greyhounds “A”</t>
  </si>
  <si>
    <t>TPS</t>
  </si>
  <si>
    <t>Val-d'Or Foreurs</t>
  </si>
  <si>
    <t>Malmö Redhawks</t>
  </si>
  <si>
    <t>Marko Dano</t>
  </si>
  <si>
    <t>HC Slovan Bratislava</t>
  </si>
  <si>
    <t>Jacob De La Rose</t>
  </si>
  <si>
    <t>JT Compher</t>
  </si>
  <si>
    <t>Halifax Mooseheads [QMJHL]</t>
  </si>
  <si>
    <t>Nicolas Petan</t>
  </si>
  <si>
    <t>Edmonton Oil Kings [WHL]</t>
  </si>
  <si>
    <t>Tommy Vannelli</t>
  </si>
  <si>
    <t>Rimouski Oceanic [QMJHL]</t>
  </si>
  <si>
    <t>KalPa</t>
  </si>
  <si>
    <t>Marco Roy</t>
  </si>
  <si>
    <t>Tri-City Americans [WHL]</t>
  </si>
  <si>
    <t>Zach Sanford</t>
  </si>
  <si>
    <t>Islanders Hockey Club</t>
  </si>
  <si>
    <t>Prince Edward Island Rocket</t>
  </si>
  <si>
    <t>Jonathan-Ismael Diaby</t>
  </si>
  <si>
    <t>Vernon Vipers</t>
  </si>
  <si>
    <t>U. of New Hampshire</t>
  </si>
  <si>
    <t>H-East</t>
  </si>
  <si>
    <t>Nick Baptiste</t>
  </si>
  <si>
    <t>Almaz Cherepovets</t>
  </si>
  <si>
    <t>Dizel Penza</t>
  </si>
  <si>
    <t>VHL</t>
  </si>
  <si>
    <t>Salavat Yulaev Ufa</t>
  </si>
  <si>
    <t>Luleå HF J20</t>
  </si>
  <si>
    <t>JC Lipon</t>
  </si>
  <si>
    <t>St. Michael's Buzzers</t>
  </si>
  <si>
    <t>Nick Paul</t>
  </si>
  <si>
    <t>Djurgårdens IF J20 “A”</t>
  </si>
  <si>
    <t>U. of Michigan</t>
  </si>
  <si>
    <t>West Kelowna Warriors</t>
  </si>
  <si>
    <t>Victory Honda 18U AAA</t>
  </si>
  <si>
    <t>T1EHL 18U</t>
  </si>
  <si>
    <t>Salisbury School “C”</t>
  </si>
  <si>
    <t>Valley Jr. Warriors</t>
  </si>
  <si>
    <t>Kärpät U20</t>
  </si>
  <si>
    <t>Omaha Lancers</t>
  </si>
  <si>
    <t>Langley Rivermen</t>
  </si>
  <si>
    <t>Holderness School</t>
  </si>
  <si>
    <t>Mitch Wheaton</t>
  </si>
  <si>
    <t>Burnsville High</t>
  </si>
  <si>
    <t>Zug U20</t>
  </si>
  <si>
    <t>U20-Elit</t>
  </si>
  <si>
    <t>Selects Academy 18U AAA “C”</t>
  </si>
  <si>
    <t>18U AAA</t>
  </si>
  <si>
    <t>Benilde-St. Margaret's School</t>
  </si>
  <si>
    <t>St. Cloud State</t>
  </si>
  <si>
    <t>Josh Brown</t>
  </si>
  <si>
    <t>Timrå IK J20</t>
  </si>
  <si>
    <t>Dexter Southfield School</t>
  </si>
  <si>
    <t>Blues</t>
  </si>
  <si>
    <t>Smiths Falls Bears</t>
  </si>
  <si>
    <t>Ilves U20</t>
  </si>
  <si>
    <t>Loko Yaroslavl</t>
  </si>
  <si>
    <t>Greg Chase</t>
  </si>
  <si>
    <t>Spokane Chiefs</t>
  </si>
  <si>
    <t>Providence College</t>
  </si>
  <si>
    <t>Tingsryds AIF J20</t>
  </si>
  <si>
    <t>Jake Jackson</t>
  </si>
  <si>
    <t>Tartan Senior High</t>
  </si>
  <si>
    <t>Andreas Johnsson</t>
  </si>
  <si>
    <t>Lokomotiv Yaroslavl</t>
  </si>
  <si>
    <t>Södertälje SK J20</t>
  </si>
  <si>
    <t>Sam Bennett</t>
  </si>
  <si>
    <t>MODO Hockey</t>
  </si>
  <si>
    <t>Nick Ritchie</t>
  </si>
  <si>
    <t>HV71</t>
  </si>
  <si>
    <t>Arizona</t>
  </si>
  <si>
    <t>Tony DeAngelo</t>
  </si>
  <si>
    <t>Robby Fabbri</t>
  </si>
  <si>
    <t>Josh Ho-Sang</t>
  </si>
  <si>
    <t>Charlottetown Islanders [QMJHL]</t>
  </si>
  <si>
    <t>HC Slavia Praha U20</t>
  </si>
  <si>
    <t>Czech U20</t>
  </si>
  <si>
    <t>Boston College [H-East]</t>
  </si>
  <si>
    <t>Plymouth Whalers [OHL]</t>
  </si>
  <si>
    <t>Stalnye Lisy Magnitogorsk</t>
  </si>
  <si>
    <t>Genève-Servette HC</t>
  </si>
  <si>
    <t>Johnathan MacLeod</t>
  </si>
  <si>
    <t>Soo Greyhounds [OHL]</t>
  </si>
  <si>
    <t>Brynas (Sweden Jrs.)</t>
  </si>
  <si>
    <t>Ässät U20</t>
  </si>
  <si>
    <t>Avtomobilist Yekaterinburg</t>
  </si>
  <si>
    <t>St. Andrew's College</t>
  </si>
  <si>
    <t>The Rivers School</t>
  </si>
  <si>
    <t>Alex Peters</t>
  </si>
  <si>
    <t>Lugano [Swiss-A]</t>
  </si>
  <si>
    <t>Novokuznetsk Metallurg [KHL]</t>
  </si>
  <si>
    <t>Moose Jaw Warriors “A”</t>
  </si>
  <si>
    <t>Toronto Jr. Canadiens</t>
  </si>
  <si>
    <t>North Bay Battalion</t>
  </si>
  <si>
    <t>USPHL Premier</t>
  </si>
  <si>
    <t>Mike Amadio</t>
  </si>
  <si>
    <t>Nick Magyar</t>
  </si>
  <si>
    <t>HIFK Helsinki [SM-liiga]</t>
  </si>
  <si>
    <t>Djurgarden (Sweden Jrs.)</t>
  </si>
  <si>
    <t>Luleå HF</t>
  </si>
  <si>
    <t>Fredrik Olofsson</t>
  </si>
  <si>
    <t>Quinnipiac Univ.</t>
  </si>
  <si>
    <t>Blues (Finland Jrs.)</t>
  </si>
  <si>
    <t>Zach Nagelvoort</t>
  </si>
  <si>
    <t>U. of Michigan [Big-10]</t>
  </si>
  <si>
    <t>Deerfield Academy</t>
  </si>
  <si>
    <t>Charlottetown Islanders</t>
  </si>
  <si>
    <t>Surrey Eagles</t>
  </si>
  <si>
    <t>Spartak (Russia Jrs.)</t>
  </si>
  <si>
    <t>Max Willman</t>
  </si>
  <si>
    <t>Williston Northampton School</t>
  </si>
  <si>
    <t>Ashwaubenon High</t>
  </si>
  <si>
    <t>USHS-WI</t>
  </si>
  <si>
    <t>Olds Grizzlys</t>
  </si>
  <si>
    <t>Sioux Falls Stampede</t>
  </si>
  <si>
    <t>C.J. Suess</t>
  </si>
  <si>
    <t>KalPa U20</t>
  </si>
  <si>
    <t>Jokerit U18</t>
  </si>
  <si>
    <t>U18 SM-sarja</t>
  </si>
  <si>
    <t>Wenatchee Wild [NAHL]</t>
  </si>
  <si>
    <t>Eden Prairie High</t>
  </si>
  <si>
    <t>Sherbrooke Phoenix</t>
  </si>
  <si>
    <t>Victoria Grizzlies [BCHL]</t>
  </si>
  <si>
    <t>Cranbrook Kingswood School</t>
  </si>
  <si>
    <t>erris State Univ.</t>
  </si>
  <si>
    <t>Östersunds IK</t>
  </si>
  <si>
    <t>HockeyEttan</t>
  </si>
  <si>
    <t>TPS U20</t>
  </si>
  <si>
    <t>Lethbridge Hurricanes</t>
  </si>
  <si>
    <t>Cristiano DiGiacinto</t>
  </si>
  <si>
    <t>Slovakia U18 (Slovakia Jrs.)</t>
  </si>
  <si>
    <t>Sammy Blais</t>
  </si>
  <si>
    <t>Omaha Lancers [USHL]</t>
  </si>
  <si>
    <t>Aurora Tigers</t>
  </si>
  <si>
    <t>SKA St. Petersburg (Russia Jrs.)</t>
  </si>
  <si>
    <t>Frolunda (Sweden Jrs.)</t>
  </si>
  <si>
    <t>Val d'Or Foreurs [QMJHL]</t>
  </si>
  <si>
    <t>Carleton Place Canadians</t>
  </si>
  <si>
    <t>Linköping HC</t>
  </si>
  <si>
    <t>HC Kometa Brno U20</t>
  </si>
  <si>
    <t>Red Deer Rebels “A”</t>
  </si>
  <si>
    <t>Atlant Mytishchi</t>
  </si>
  <si>
    <t>Piráti Chomutov</t>
  </si>
  <si>
    <t>HV71 J20</t>
  </si>
  <si>
    <t>Mitch Marner</t>
  </si>
  <si>
    <t>Boston College</t>
  </si>
  <si>
    <t>Ladia Togliatti</t>
  </si>
  <si>
    <t>Jake DeBrusk</t>
  </si>
  <si>
    <t>Magnitogorsk-2 (Russia Jrs.)</t>
  </si>
  <si>
    <t>Nick Merkley</t>
  </si>
  <si>
    <t>Barrie Colts [OHL]</t>
  </si>
  <si>
    <t>HC Kosice</t>
  </si>
  <si>
    <t>lves</t>
  </si>
  <si>
    <t>ZSC Lions</t>
  </si>
  <si>
    <t>JYP-Akatemia</t>
  </si>
  <si>
    <t>Mestis</t>
  </si>
  <si>
    <t>HK Riga</t>
  </si>
  <si>
    <t>Brynas Jrs. (Sweden)</t>
  </si>
  <si>
    <t>SKA-1946 St. Petersburg</t>
  </si>
  <si>
    <t>Kladno Jrs. (Czech Rep.)</t>
  </si>
  <si>
    <t>Portland Winterhawks [WHL]</t>
  </si>
  <si>
    <t>Samuel Montembeault</t>
  </si>
  <si>
    <t>Blainville-Boisbriand Armada [QMJHL]</t>
  </si>
  <si>
    <t>Cedar Rapids RoughRiders</t>
  </si>
  <si>
    <t>Tommy Novak</t>
  </si>
  <si>
    <t>Lawrence Academy (Mass H.S.)</t>
  </si>
  <si>
    <t>Topeka Roadrunners [NAHL]</t>
  </si>
  <si>
    <t>Will Borgen</t>
  </si>
  <si>
    <t>Moorhead High “C”</t>
  </si>
  <si>
    <t>Quebec Remparts [QMJHL]</t>
  </si>
  <si>
    <t>Dynamo Moskva</t>
  </si>
  <si>
    <t>Tolpar Ufa</t>
  </si>
  <si>
    <t>HC ?SOB Pojiš?ovna Pardubice</t>
  </si>
  <si>
    <t>Linkopings Jrs. (Sweden)</t>
  </si>
  <si>
    <t>Liberic Jrs. (Czech Rep.)</t>
  </si>
  <si>
    <t>Omskie Yastreby</t>
  </si>
  <si>
    <t>Boston College High</t>
  </si>
  <si>
    <t>Czech2</t>
  </si>
  <si>
    <t>Matt Bradley</t>
  </si>
  <si>
    <t>Culver Military Academy Prep</t>
  </si>
  <si>
    <t>Metallurg Novokuznetsk</t>
  </si>
  <si>
    <t>HC Plzen</t>
  </si>
  <si>
    <t>Stavanger Oilers</t>
  </si>
  <si>
    <t>Norway</t>
  </si>
  <si>
    <t>Pardubice Jrs. (Czech Rep.)</t>
  </si>
  <si>
    <t>Kris Oldham</t>
  </si>
  <si>
    <t>Merrimack College</t>
  </si>
  <si>
    <t>Wausau West High</t>
  </si>
  <si>
    <t>Chris Wilkie</t>
  </si>
  <si>
    <t>JYP Jrs (Finland)</t>
  </si>
  <si>
    <t>Western Michigan Univ.</t>
  </si>
  <si>
    <t>Cushing Academy</t>
  </si>
  <si>
    <t>Boston Advantage 18U AAA</t>
  </si>
  <si>
    <t>Nick Boka</t>
  </si>
  <si>
    <t>AnDong Song</t>
  </si>
  <si>
    <t>The Lawrenceville School</t>
  </si>
  <si>
    <t>HC Ocelari Trinec</t>
  </si>
  <si>
    <t>Harvard Univ.</t>
  </si>
  <si>
    <t>Madison Capitols [USHL]</t>
  </si>
  <si>
    <t>HPK</t>
  </si>
  <si>
    <t>Minnesota Wilderness</t>
  </si>
  <si>
    <t>NAHL</t>
  </si>
  <si>
    <t>Linkoping Jrs (Sweden)</t>
  </si>
  <si>
    <t>Slovakia U-18</t>
  </si>
  <si>
    <t>Nizhnekamsk Jrs (Russia)</t>
  </si>
  <si>
    <t>Jake Kupsky</t>
  </si>
  <si>
    <t>Lone Star Brahmas [NAHL]</t>
  </si>
  <si>
    <t>Michigan Tech</t>
  </si>
  <si>
    <t>Mahtomedi High</t>
  </si>
  <si>
    <t>Cushing Academy (Mass. H.S.)</t>
  </si>
  <si>
    <t>Lakeville North High</t>
  </si>
  <si>
    <t>Austin Bruins [NAHL]</t>
  </si>
  <si>
    <t>Johnstown Tomahawks [NAHL]</t>
  </si>
  <si>
    <t>Trinec Jrs. (Czech Rep.)</t>
  </si>
  <si>
    <t>Ak Bars Kazan</t>
  </si>
  <si>
    <t>Draft year stats</t>
  </si>
  <si>
    <t>Draft_Team</t>
  </si>
  <si>
    <t>Matt Deblouw</t>
  </si>
  <si>
    <t>Zach Leslie</t>
  </si>
  <si>
    <t>Tony Deangelo</t>
  </si>
  <si>
    <t>Jonathan McLeod</t>
  </si>
  <si>
    <t>Joseph Dudek</t>
  </si>
  <si>
    <t>Rnd</t>
  </si>
  <si>
    <t>Pick</t>
  </si>
  <si>
    <t>Country</t>
  </si>
  <si>
    <t>Height</t>
  </si>
  <si>
    <t>Weight</t>
  </si>
  <si>
    <t>LGE</t>
  </si>
  <si>
    <t>Amateur_Team</t>
  </si>
  <si>
    <t>Year</t>
  </si>
  <si>
    <t>STL</t>
  </si>
  <si>
    <t>Erik Johnson</t>
  </si>
  <si>
    <t>USA</t>
  </si>
  <si>
    <t>6' 4</t>
  </si>
  <si>
    <t>PIT</t>
  </si>
  <si>
    <t>Jordan Staal</t>
  </si>
  <si>
    <t>CAN</t>
  </si>
  <si>
    <t>CHI</t>
  </si>
  <si>
    <t>Jonathan Toews</t>
  </si>
  <si>
    <t>6' 2</t>
  </si>
  <si>
    <t>U. of North Dakota</t>
  </si>
  <si>
    <t>WSH</t>
  </si>
  <si>
    <t>Nicklas Backstrom</t>
  </si>
  <si>
    <t>SWE</t>
  </si>
  <si>
    <t>6' 1</t>
  </si>
  <si>
    <t>Brynas</t>
  </si>
  <si>
    <t>BOS</t>
  </si>
  <si>
    <t>Phil Kessel</t>
  </si>
  <si>
    <t>6' 0</t>
  </si>
  <si>
    <t>U. of Minnesota</t>
  </si>
  <si>
    <t>CBJ</t>
  </si>
  <si>
    <t>Derick Brassard</t>
  </si>
  <si>
    <t>NYI</t>
  </si>
  <si>
    <t>Kyle Okposo</t>
  </si>
  <si>
    <t>Des Moines</t>
  </si>
  <si>
    <t>PHX</t>
  </si>
  <si>
    <t>Peter Mueller</t>
  </si>
  <si>
    <t>Everett</t>
  </si>
  <si>
    <t>MIN</t>
  </si>
  <si>
    <t>James Sheppard</t>
  </si>
  <si>
    <t>FLA</t>
  </si>
  <si>
    <t>Michael Frolik</t>
  </si>
  <si>
    <t>CZE</t>
  </si>
  <si>
    <t>Kladno</t>
  </si>
  <si>
    <t>LAK</t>
  </si>
  <si>
    <t>Jonathan Bernier</t>
  </si>
  <si>
    <t>5' 11</t>
  </si>
  <si>
    <t>Lewiston</t>
  </si>
  <si>
    <t>ATL</t>
  </si>
  <si>
    <t>Bryan Little</t>
  </si>
  <si>
    <t>TOR</t>
  </si>
  <si>
    <t>Jiri Tlusty</t>
  </si>
  <si>
    <t>VAN</t>
  </si>
  <si>
    <t>Michael Grabner</t>
  </si>
  <si>
    <t>AUT</t>
  </si>
  <si>
    <t>TBL</t>
  </si>
  <si>
    <t>Riku Helenius</t>
  </si>
  <si>
    <t>FIN</t>
  </si>
  <si>
    <t>6' 3</t>
  </si>
  <si>
    <t>SJS</t>
  </si>
  <si>
    <t>Ty Wishart</t>
  </si>
  <si>
    <t>Prince George</t>
  </si>
  <si>
    <t>Trevor Lewis</t>
  </si>
  <si>
    <t>COL</t>
  </si>
  <si>
    <t>Chris Stewart</t>
  </si>
  <si>
    <t>Kingston</t>
  </si>
  <si>
    <t>ANA</t>
  </si>
  <si>
    <t>Mark Mitera</t>
  </si>
  <si>
    <t>MTL</t>
  </si>
  <si>
    <t>David Fischer</t>
  </si>
  <si>
    <t>USHSW</t>
  </si>
  <si>
    <t>Apple Valley</t>
  </si>
  <si>
    <t>NYR</t>
  </si>
  <si>
    <t>Bobby Sanguinetti</t>
  </si>
  <si>
    <t>PHI</t>
  </si>
  <si>
    <t>Claude Giroux</t>
  </si>
  <si>
    <t>Semyon Varlamov</t>
  </si>
  <si>
    <t>RUS</t>
  </si>
  <si>
    <t>RPL</t>
  </si>
  <si>
    <t>Yaroslavl 2</t>
  </si>
  <si>
    <t>BUF</t>
  </si>
  <si>
    <t>Dennis Persson</t>
  </si>
  <si>
    <t>Vasteras</t>
  </si>
  <si>
    <t>Patrik Berglund</t>
  </si>
  <si>
    <t>CGY</t>
  </si>
  <si>
    <t>Leland Irving</t>
  </si>
  <si>
    <t>DAL</t>
  </si>
  <si>
    <t>Ivan Vishnevskiy</t>
  </si>
  <si>
    <t>Rouyn-Noranda</t>
  </si>
  <si>
    <t>OTT</t>
  </si>
  <si>
    <t>Nick Foligno</t>
  </si>
  <si>
    <t>Chris Summers</t>
  </si>
  <si>
    <t>NJD</t>
  </si>
  <si>
    <t>Matthew Corrente</t>
  </si>
  <si>
    <t>Tomas Kana</t>
  </si>
  <si>
    <t>Vitkovice</t>
  </si>
  <si>
    <t>Carl Sneep</t>
  </si>
  <si>
    <t>Brainerd</t>
  </si>
  <si>
    <t>Igor Makarov</t>
  </si>
  <si>
    <t>Krylja</t>
  </si>
  <si>
    <t>Michal Neuvirth</t>
  </si>
  <si>
    <t>CZE JR.</t>
  </si>
  <si>
    <t>Francois Bouchard</t>
  </si>
  <si>
    <t>Jamie McGinn</t>
  </si>
  <si>
    <t>Yury Alexandrov</t>
  </si>
  <si>
    <t>Cherepovec</t>
  </si>
  <si>
    <t>Bryce Swan</t>
  </si>
  <si>
    <t>Andreas Nodl</t>
  </si>
  <si>
    <t>Sioux Falls</t>
  </si>
  <si>
    <t>Ondrej Fiala</t>
  </si>
  <si>
    <t>DET</t>
  </si>
  <si>
    <t>Cory Emmerton</t>
  </si>
  <si>
    <t>Michael Ratchuk</t>
  </si>
  <si>
    <t>5' 10</t>
  </si>
  <si>
    <t>Riley Holzapfel</t>
  </si>
  <si>
    <t>Moose Jaw</t>
  </si>
  <si>
    <t>Nikolay Kulemin</t>
  </si>
  <si>
    <t>Magnitogorsk</t>
  </si>
  <si>
    <t>EDM</t>
  </si>
  <si>
    <t>Jeff Petry</t>
  </si>
  <si>
    <t>Jhonas Enroth</t>
  </si>
  <si>
    <t>Sodertalje</t>
  </si>
  <si>
    <t>Shawn Matthias</t>
  </si>
  <si>
    <t>Joe Ryan</t>
  </si>
  <si>
    <t>Quebec</t>
  </si>
  <si>
    <t>Ben Maxwell</t>
  </si>
  <si>
    <t>Kootenay</t>
  </si>
  <si>
    <t>Milan Lucic</t>
  </si>
  <si>
    <t>Nigel Williams</t>
  </si>
  <si>
    <t>6' 5</t>
  </si>
  <si>
    <t>Keith Seabrook</t>
  </si>
  <si>
    <t>Burnaby</t>
  </si>
  <si>
    <t>Mathieu Carle</t>
  </si>
  <si>
    <t>Acadie-Bathurst</t>
  </si>
  <si>
    <t>Artem Anisimov</t>
  </si>
  <si>
    <t>Denis Bodrov</t>
  </si>
  <si>
    <t>Togliatti</t>
  </si>
  <si>
    <t>NSH</t>
  </si>
  <si>
    <t>Blake Geoffrion</t>
  </si>
  <si>
    <t>Mike Weber</t>
  </si>
  <si>
    <t>Windsor</t>
  </si>
  <si>
    <t>Alexander Vasyunov</t>
  </si>
  <si>
    <t>Codey Burki</t>
  </si>
  <si>
    <t>Jesse Joensuu</t>
  </si>
  <si>
    <t>Assat</t>
  </si>
  <si>
    <t>Simon Danis-Pepin</t>
  </si>
  <si>
    <t>6' 6</t>
  </si>
  <si>
    <t>U. of Maine</t>
  </si>
  <si>
    <t>Dick Axelsson</t>
  </si>
  <si>
    <t>Huddinge</t>
  </si>
  <si>
    <t>CAR</t>
  </si>
  <si>
    <t>Jamie McBain</t>
  </si>
  <si>
    <t>Jonas Junland</t>
  </si>
  <si>
    <t>Brian Strait</t>
  </si>
  <si>
    <t>Ryan White</t>
  </si>
  <si>
    <t>Kirill Tulupov</t>
  </si>
  <si>
    <t>Alemetjevsk</t>
  </si>
  <si>
    <t>Eric Gryba</t>
  </si>
  <si>
    <t>Steve Mason</t>
  </si>
  <si>
    <t>London</t>
  </si>
  <si>
    <t>Robin Figren</t>
  </si>
  <si>
    <t>SJL</t>
  </si>
  <si>
    <t>Brad Marchand</t>
  </si>
  <si>
    <t>5' 9</t>
  </si>
  <si>
    <t>Moncton</t>
  </si>
  <si>
    <t>Cal Clutterbuck</t>
  </si>
  <si>
    <t>Brady Calla</t>
  </si>
  <si>
    <t>Jeff Zatkoff</t>
  </si>
  <si>
    <t>Miami University</t>
  </si>
  <si>
    <t>Theo Peckham</t>
  </si>
  <si>
    <t>Tony Lagerström</t>
  </si>
  <si>
    <t>Sodertalje Jr.</t>
  </si>
  <si>
    <t>Vladimir Zharkov</t>
  </si>
  <si>
    <t>CSKA 2</t>
  </si>
  <si>
    <t>Kevin Quick</t>
  </si>
  <si>
    <t>USHSE</t>
  </si>
  <si>
    <t>Salisbury</t>
  </si>
  <si>
    <t>Jon Matsumoto</t>
  </si>
  <si>
    <t>Bowning Green</t>
  </si>
  <si>
    <t>Michael Forney</t>
  </si>
  <si>
    <t>Thief River Falls</t>
  </si>
  <si>
    <t>Mike Carman</t>
  </si>
  <si>
    <t>Daniel Rahimi</t>
  </si>
  <si>
    <t>Bjorkloven Jr.</t>
  </si>
  <si>
    <t>John De Gray</t>
  </si>
  <si>
    <t>Brampton</t>
  </si>
  <si>
    <t>Ryan Hillier</t>
  </si>
  <si>
    <t>Tom Sestito</t>
  </si>
  <si>
    <t>Bud Holloway</t>
  </si>
  <si>
    <t>John Armstrong</t>
  </si>
  <si>
    <t>Jonas Ahnelov</t>
  </si>
  <si>
    <t>Aaron Marvin</t>
  </si>
  <si>
    <t>Warroad</t>
  </si>
  <si>
    <t>Aaron Snow</t>
  </si>
  <si>
    <t>Kaspars Daugavins</t>
  </si>
  <si>
    <t>LVA</t>
  </si>
  <si>
    <t>LAT</t>
  </si>
  <si>
    <t>Riga</t>
  </si>
  <si>
    <t>Daniel Larsson</t>
  </si>
  <si>
    <t>Hammarby</t>
  </si>
  <si>
    <t>Harrison Reed</t>
  </si>
  <si>
    <t>Sarnia</t>
  </si>
  <si>
    <t>Ryan Turek</t>
  </si>
  <si>
    <t>Ben Shutron</t>
  </si>
  <si>
    <t>Joe Palmer</t>
  </si>
  <si>
    <t>Oskar Osala</t>
  </si>
  <si>
    <t>Mississauga</t>
  </si>
  <si>
    <t>James Delory</t>
  </si>
  <si>
    <t>James Reimer</t>
  </si>
  <si>
    <t>Rhett Rakhshani</t>
  </si>
  <si>
    <t>Joonas Lehtivuori</t>
  </si>
  <si>
    <t>Finland Jr.</t>
  </si>
  <si>
    <t>Ilves Jr.</t>
  </si>
  <si>
    <t>Kyle Medvec</t>
  </si>
  <si>
    <t>Michael Caruso</t>
  </si>
  <si>
    <t>David Kveton</t>
  </si>
  <si>
    <t>Vsetin</t>
  </si>
  <si>
    <t>Niko Snellman</t>
  </si>
  <si>
    <t>Reto Berra</t>
  </si>
  <si>
    <t>CHE</t>
  </si>
  <si>
    <t>SUI</t>
  </si>
  <si>
    <t>Zurich/Kusnacht</t>
  </si>
  <si>
    <t>T.J. Miller</t>
  </si>
  <si>
    <t>Penticton</t>
  </si>
  <si>
    <t>Jase Weslosky</t>
  </si>
  <si>
    <t>Sherwood Park</t>
  </si>
  <si>
    <t>Jakub Kovar</t>
  </si>
  <si>
    <t>Budejovice Jr.</t>
  </si>
  <si>
    <t>Kevin Montgomery</t>
  </si>
  <si>
    <t>Korbinian Holzer</t>
  </si>
  <si>
    <t>DEU</t>
  </si>
  <si>
    <t>GERMANY</t>
  </si>
  <si>
    <t>Bad Tolz</t>
  </si>
  <si>
    <t>Matt Beleskey</t>
  </si>
  <si>
    <t>Ben Wright</t>
  </si>
  <si>
    <t>Niclas Andersen</t>
  </si>
  <si>
    <t>Leksand</t>
  </si>
  <si>
    <t>Tomas Marcinko</t>
  </si>
  <si>
    <t>SVK</t>
  </si>
  <si>
    <t>Kosice</t>
  </si>
  <si>
    <t>Derrick Lapoint</t>
  </si>
  <si>
    <t>Eau Claire North</t>
  </si>
  <si>
    <t>Felix Schutz</t>
  </si>
  <si>
    <t>Hugo Carpentier</t>
  </si>
  <si>
    <t>Doug Rogers</t>
  </si>
  <si>
    <t>St. Sebastian's School</t>
  </si>
  <si>
    <t>Richard Bachman</t>
  </si>
  <si>
    <t>Pierre-Luc Lessard</t>
  </si>
  <si>
    <t>Luke Lynes</t>
  </si>
  <si>
    <t>Bobby Hughes</t>
  </si>
  <si>
    <t>Andy Sackrison</t>
  </si>
  <si>
    <t>St. Louis Park</t>
  </si>
  <si>
    <t>Chad Johnson</t>
  </si>
  <si>
    <t>Alaska-Fairbanks</t>
  </si>
  <si>
    <t>Shane Sims</t>
  </si>
  <si>
    <t>Maxime Lacroix</t>
  </si>
  <si>
    <t>Andrew Bodnarchuk</t>
  </si>
  <si>
    <t>Robert Nyholm</t>
  </si>
  <si>
    <t>IFK Jr.</t>
  </si>
  <si>
    <t>Brett Bennett</t>
  </si>
  <si>
    <t>Martin Latal</t>
  </si>
  <si>
    <t>Niko Hovinen</t>
  </si>
  <si>
    <t>6' 7</t>
  </si>
  <si>
    <t>Bryan Pitton</t>
  </si>
  <si>
    <t>David Meckler</t>
  </si>
  <si>
    <t>Yale University</t>
  </si>
  <si>
    <t>Alex Kangas</t>
  </si>
  <si>
    <t>Nick Sucharski</t>
  </si>
  <si>
    <t>Michigan State U.</t>
  </si>
  <si>
    <t>Tomas Zaborsky</t>
  </si>
  <si>
    <t>Trencin</t>
  </si>
  <si>
    <t>David McIntyre</t>
  </si>
  <si>
    <t>OPJRA</t>
  </si>
  <si>
    <t>Newmarket</t>
  </si>
  <si>
    <t>Pavel Valentenko</t>
  </si>
  <si>
    <t>Neftekamsk</t>
  </si>
  <si>
    <t>Cody Wild</t>
  </si>
  <si>
    <t>Providence</t>
  </si>
  <si>
    <t>Kim Johansson</t>
  </si>
  <si>
    <t>Maxime Frechette</t>
  </si>
  <si>
    <t>Ashton Rome</t>
  </si>
  <si>
    <t>Kamloops</t>
  </si>
  <si>
    <t>Martin Nolet</t>
  </si>
  <si>
    <t>QC AAA</t>
  </si>
  <si>
    <t>Champlain</t>
  </si>
  <si>
    <t>Jonathan Rheault</t>
  </si>
  <si>
    <t>Mark Dekanich</t>
  </si>
  <si>
    <t>Colgate U.</t>
  </si>
  <si>
    <t>Alex Biega</t>
  </si>
  <si>
    <t>Olivier Magnan</t>
  </si>
  <si>
    <t>Juuso Puustinen</t>
  </si>
  <si>
    <t>Kalpa Jr.</t>
  </si>
  <si>
    <t>Max Warn</t>
  </si>
  <si>
    <t>Ryan Daniels</t>
  </si>
  <si>
    <t>Jordan Bendfeld</t>
  </si>
  <si>
    <t>Stefan Chaput</t>
  </si>
  <si>
    <t>Matthew McCollem</t>
  </si>
  <si>
    <t>Belmont Hill H.S.</t>
  </si>
  <si>
    <t>Peter Aston</t>
  </si>
  <si>
    <t>Jan-Mikael Juutilainen</t>
  </si>
  <si>
    <t>Jokerit Jr.</t>
  </si>
  <si>
    <t>Brent Gwidt</t>
  </si>
  <si>
    <t>Lakeland H.S.</t>
  </si>
  <si>
    <t>Levi Nelson</t>
  </si>
  <si>
    <t>Jesse Dudas</t>
  </si>
  <si>
    <t>Andrew MacDonald</t>
  </si>
  <si>
    <t>Viktor Stalberg</t>
  </si>
  <si>
    <t>Julian Walker</t>
  </si>
  <si>
    <t>Basel</t>
  </si>
  <si>
    <t>Sergei Shirokov</t>
  </si>
  <si>
    <t>Constantin Braun</t>
  </si>
  <si>
    <t>Eisbaren</t>
  </si>
  <si>
    <t>Jonas Enlund</t>
  </si>
  <si>
    <t>Tyler Ruegsegger</t>
  </si>
  <si>
    <t>Juraj Simek</t>
  </si>
  <si>
    <t>Kloten</t>
  </si>
  <si>
    <t>Dane Crowley</t>
  </si>
  <si>
    <t>Chris Auger</t>
  </si>
  <si>
    <t>Wellington</t>
  </si>
  <si>
    <t>Alexander Bumagin</t>
  </si>
  <si>
    <t>Brian Day</t>
  </si>
  <si>
    <t>Governor's Academy</t>
  </si>
  <si>
    <t>Petteri Wirtanen</t>
  </si>
  <si>
    <t>Stefan Ridderwall</t>
  </si>
  <si>
    <t>Eric Hunter</t>
  </si>
  <si>
    <t>Michael Dupont</t>
  </si>
  <si>
    <t>Ryan Flynn</t>
  </si>
  <si>
    <t>Mathieu Perreault</t>
  </si>
  <si>
    <t>Tony Romano</t>
  </si>
  <si>
    <t>NY Bobcats</t>
  </si>
  <si>
    <t>Jordan Fulton</t>
  </si>
  <si>
    <t>Breck School</t>
  </si>
  <si>
    <t>Leo Komarov</t>
  </si>
  <si>
    <t>EST</t>
  </si>
  <si>
    <t>Kevin Koopman</t>
  </si>
  <si>
    <t>KIJHL</t>
  </si>
  <si>
    <t>Beaver Valley Jr. B</t>
  </si>
  <si>
    <t>Jan Mursak</t>
  </si>
  <si>
    <t>SVN</t>
  </si>
  <si>
    <t>Nick Dodge</t>
  </si>
  <si>
    <t>Clarkson U.</t>
  </si>
  <si>
    <t>Alexander Hellstrom</t>
  </si>
  <si>
    <t>Bjorkloven</t>
  </si>
  <si>
    <t>Timo Seppanen</t>
  </si>
  <si>
    <t>IFK</t>
  </si>
  <si>
    <t>Peter LeBlanc</t>
  </si>
  <si>
    <t>Hamilton</t>
  </si>
  <si>
    <t>Devin Didiomete</t>
  </si>
  <si>
    <t>Chris Frank</t>
  </si>
  <si>
    <t>Derek Dorsett</t>
  </si>
  <si>
    <t>Troy Mattila</t>
  </si>
  <si>
    <t>Springfield</t>
  </si>
  <si>
    <t>Nick Oslund</t>
  </si>
  <si>
    <t>Chris Hickey</t>
  </si>
  <si>
    <t>Cretin Derham Hall H.S.</t>
  </si>
  <si>
    <t>Marc Cheverie</t>
  </si>
  <si>
    <t>Nanaimo</t>
  </si>
  <si>
    <t>Matt Marquardt</t>
  </si>
  <si>
    <t>Jesse Martin</t>
  </si>
  <si>
    <t>Spruce Grove</t>
  </si>
  <si>
    <t>Benn Ferriero</t>
  </si>
  <si>
    <t>Evan Fuller</t>
  </si>
  <si>
    <t>Denis Kazionov</t>
  </si>
  <si>
    <t>Tver</t>
  </si>
  <si>
    <t>Cameron Cepek</t>
  </si>
  <si>
    <t>Portland</t>
  </si>
  <si>
    <t>Arturs Kulda</t>
  </si>
  <si>
    <t>Billy Sauer</t>
  </si>
  <si>
    <t>John McCarthy</t>
  </si>
  <si>
    <t>Jay Barriball</t>
  </si>
  <si>
    <t>Lukas Zeliska</t>
  </si>
  <si>
    <t>Trinec Jr.</t>
  </si>
  <si>
    <t>Andrei Popov</t>
  </si>
  <si>
    <t>Chelyabinsk</t>
  </si>
  <si>
    <t>Viktor Sjodin</t>
  </si>
  <si>
    <t>Vasteras Jr.</t>
  </si>
  <si>
    <t>Benjamin Breault</t>
  </si>
  <si>
    <t>Kyle Henegan</t>
  </si>
  <si>
    <t>Per Jonsson</t>
  </si>
  <si>
    <t>Farjestad Jr.</t>
  </si>
  <si>
    <t>Will O'Neill</t>
  </si>
  <si>
    <t>Tabor Academy</t>
  </si>
  <si>
    <t>Erik Condra</t>
  </si>
  <si>
    <t>U. of Notre Dame</t>
  </si>
  <si>
    <t>Logan Pyett</t>
  </si>
  <si>
    <t>Regina</t>
  </si>
  <si>
    <t>Justin Krueger</t>
  </si>
  <si>
    <t>Patrick Kane</t>
  </si>
  <si>
    <t>James van Riemsdyk</t>
  </si>
  <si>
    <t>Kyle Turris</t>
  </si>
  <si>
    <t>Thomas Hickey</t>
  </si>
  <si>
    <t>Karl Alzner</t>
  </si>
  <si>
    <t>Sam Gagner</t>
  </si>
  <si>
    <t>Jakub Voracek</t>
  </si>
  <si>
    <t>Zach Hamill</t>
  </si>
  <si>
    <t>Logan Couture</t>
  </si>
  <si>
    <t>Keaton Ellerby</t>
  </si>
  <si>
    <t>Brandon Sutter</t>
  </si>
  <si>
    <t>Ryan McDonagh</t>
  </si>
  <si>
    <t>Cretin-Derham</t>
  </si>
  <si>
    <t>Lars Eller</t>
  </si>
  <si>
    <t>DNK</t>
  </si>
  <si>
    <t>Kevin Shattenkirk</t>
  </si>
  <si>
    <t>Alex Plante</t>
  </si>
  <si>
    <t>Colton Gillies</t>
  </si>
  <si>
    <t>Alexei Cherepanov</t>
  </si>
  <si>
    <t>Omsk</t>
  </si>
  <si>
    <t>Ian Cole</t>
  </si>
  <si>
    <t>Logan MacMillan</t>
  </si>
  <si>
    <t>Angelo Esposito</t>
  </si>
  <si>
    <t>Riley Nash</t>
  </si>
  <si>
    <t>Max Pacioretty</t>
  </si>
  <si>
    <t>Jonathon Blum</t>
  </si>
  <si>
    <t>Mikael Backlund</t>
  </si>
  <si>
    <t>Patrick White</t>
  </si>
  <si>
    <t>David Perron</t>
  </si>
  <si>
    <t>Brendan Smith</t>
  </si>
  <si>
    <t>St. Michael's</t>
  </si>
  <si>
    <t>Nick Petrecki</t>
  </si>
  <si>
    <t>Jim O'Brien</t>
  </si>
  <si>
    <t>Nick Ross</t>
  </si>
  <si>
    <t>TJ Brennan</t>
  </si>
  <si>
    <t>St. John's Fog Devils</t>
  </si>
  <si>
    <t>Brett MacLean</t>
  </si>
  <si>
    <t>Taylor Ellington</t>
  </si>
  <si>
    <t>Josh Godfrey</t>
  </si>
  <si>
    <t>Tommy Cross</t>
  </si>
  <si>
    <t>Westminster</t>
  </si>
  <si>
    <t>Joel Gistedt</t>
  </si>
  <si>
    <t>Stefan Legein</t>
  </si>
  <si>
    <t>Bill Sweatt</t>
  </si>
  <si>
    <t>Colorado College</t>
  </si>
  <si>
    <t>Simon Hjalmarsson</t>
  </si>
  <si>
    <t>Michal Repik</t>
  </si>
  <si>
    <t>Kevin Marshall</t>
  </si>
  <si>
    <t>Eric Tangradi</t>
  </si>
  <si>
    <t>P.K. Subban</t>
  </si>
  <si>
    <t>Aaron Palushaj</t>
  </si>
  <si>
    <t>Colby Cohen</t>
  </si>
  <si>
    <t>Theo Ruth</t>
  </si>
  <si>
    <t>Dana Tyrell</t>
  </si>
  <si>
    <t>Antoine Lafleur</t>
  </si>
  <si>
    <t>PEI</t>
  </si>
  <si>
    <t>Trevor Cann</t>
  </si>
  <si>
    <t>Nico Sacchetti</t>
  </si>
  <si>
    <t>Virginia</t>
  </si>
  <si>
    <t>Keven Veilleux</t>
  </si>
  <si>
    <t>Oscar Moller</t>
  </si>
  <si>
    <t>Chilliwack</t>
  </si>
  <si>
    <t>Will Weber</t>
  </si>
  <si>
    <t>HIGH-MI</t>
  </si>
  <si>
    <t>Gaylord H.S.</t>
  </si>
  <si>
    <t>Jeremy Smith</t>
  </si>
  <si>
    <t>TJ Galiardi</t>
  </si>
  <si>
    <t>Dartmouth College</t>
  </si>
  <si>
    <t>Akim Aliu</t>
  </si>
  <si>
    <t>NGA</t>
  </si>
  <si>
    <t>Mike Hoeffel</t>
  </si>
  <si>
    <t>Nick Spaling</t>
  </si>
  <si>
    <t>Drew Schiestel</t>
  </si>
  <si>
    <t>Ruslan Bashkirov</t>
  </si>
  <si>
    <t>Wayne Simmonds</t>
  </si>
  <si>
    <t>Mark Katic</t>
  </si>
  <si>
    <t>Maxime Macenauer</t>
  </si>
  <si>
    <t>Sergei Korostin</t>
  </si>
  <si>
    <t>Dynamo Moscow</t>
  </si>
  <si>
    <t>Olivier Fortier</t>
  </si>
  <si>
    <t>Rimouski</t>
  </si>
  <si>
    <t>Garrett Klotz</t>
  </si>
  <si>
    <t>Spencer Machacek</t>
  </si>
  <si>
    <t>Jake Hansen</t>
  </si>
  <si>
    <t>Maxime Tanguay</t>
  </si>
  <si>
    <t>John Negrin</t>
  </si>
  <si>
    <t>Evgenii Dadonov</t>
  </si>
  <si>
    <t>Drayson Bowman</t>
  </si>
  <si>
    <t>Yannick Weber</t>
  </si>
  <si>
    <t>Dale Mitchell</t>
  </si>
  <si>
    <t>Luca Cunti</t>
  </si>
  <si>
    <t>SWISS-3</t>
  </si>
  <si>
    <t>Dubendorf</t>
  </si>
  <si>
    <t>Jason Gregoire</t>
  </si>
  <si>
    <t>Alex Killorn</t>
  </si>
  <si>
    <t>Robert Bortuzzo</t>
  </si>
  <si>
    <t>Nick Palmieri</t>
  </si>
  <si>
    <t>Erie</t>
  </si>
  <si>
    <t>Casey Pierro-Zabotel</t>
  </si>
  <si>
    <t>Merritt</t>
  </si>
  <si>
    <t>Ryan Thang</t>
  </si>
  <si>
    <t>Bryan Cameron</t>
  </si>
  <si>
    <t>Timo Pielmeier</t>
  </si>
  <si>
    <t>GERMAN-JR.</t>
  </si>
  <si>
    <t>Koln Jr.</t>
  </si>
  <si>
    <t>Phil Desimone</t>
  </si>
  <si>
    <t>Brett Sonne</t>
  </si>
  <si>
    <t>Josh Unice</t>
  </si>
  <si>
    <t>Corbin McPherson</t>
  </si>
  <si>
    <t>Cowichan Valley</t>
  </si>
  <si>
    <t>Joakim Andersson</t>
  </si>
  <si>
    <t>Corey Tropp</t>
  </si>
  <si>
    <t>Louie Caporusso</t>
  </si>
  <si>
    <t>Tyson Sexsmith</t>
  </si>
  <si>
    <t>Justin Vaive</t>
  </si>
  <si>
    <t>Steven Kampfer</t>
  </si>
  <si>
    <t>Maksim Mayorov</t>
  </si>
  <si>
    <t>RUSSIA-2</t>
  </si>
  <si>
    <t>Leninogorsk</t>
  </si>
  <si>
    <t>Alec Martinez</t>
  </si>
  <si>
    <t>Cade Fairchild</t>
  </si>
  <si>
    <t>Linus Omark</t>
  </si>
  <si>
    <t>Lulea</t>
  </si>
  <si>
    <t>Sebastian Stefaniszin</t>
  </si>
  <si>
    <t>Eisbaren Berlin</t>
  </si>
  <si>
    <t>Matt Frattin</t>
  </si>
  <si>
    <t>Fort Saskatchewan</t>
  </si>
  <si>
    <t>Travis Erstad</t>
  </si>
  <si>
    <t>Matt Rust</t>
  </si>
  <si>
    <t>Justin McCrae</t>
  </si>
  <si>
    <t>Vladimir Ruzicka</t>
  </si>
  <si>
    <t>Czech Republic</t>
  </si>
  <si>
    <t>Slavia</t>
  </si>
  <si>
    <t>Ben Winnett</t>
  </si>
  <si>
    <t>Brad Malone</t>
  </si>
  <si>
    <t>Maxim Gratchev</t>
  </si>
  <si>
    <t>Mitch Fadden</t>
  </si>
  <si>
    <t>Brett Bruneteau</t>
  </si>
  <si>
    <t>Dwight King</t>
  </si>
  <si>
    <t>Justin Falk</t>
  </si>
  <si>
    <t>Luca Caputi</t>
  </si>
  <si>
    <t>Colton Sceviour</t>
  </si>
  <si>
    <t>Kent Patterson</t>
  </si>
  <si>
    <t>Ben Ryan</t>
  </si>
  <si>
    <t>Niklas Lucenius</t>
  </si>
  <si>
    <t>Keith Aulie</t>
  </si>
  <si>
    <t>Matt Halischuk</t>
  </si>
  <si>
    <t>Alex Grant</t>
  </si>
  <si>
    <t>Mark Santorelli</t>
  </si>
  <si>
    <t>Ben Blood</t>
  </si>
  <si>
    <t>Mattias Modig</t>
  </si>
  <si>
    <t>Mario Kempe</t>
  </si>
  <si>
    <t>St. John's</t>
  </si>
  <si>
    <t>Maxim Goncharov</t>
  </si>
  <si>
    <t>RUSSIA-3</t>
  </si>
  <si>
    <t>Linden Rowat</t>
  </si>
  <si>
    <t>Brett Leffler</t>
  </si>
  <si>
    <t>Joe Lavin</t>
  </si>
  <si>
    <t>Milan Kytnar</t>
  </si>
  <si>
    <t>SLOVAKIA-2</t>
  </si>
  <si>
    <t>Topolcany</t>
  </si>
  <si>
    <t>Austin Smith</t>
  </si>
  <si>
    <t>The Gunnery</t>
  </si>
  <si>
    <t>Jamie Benn</t>
  </si>
  <si>
    <t>Denis Reul</t>
  </si>
  <si>
    <t>GERMAN-3</t>
  </si>
  <si>
    <t>Heilbronn</t>
  </si>
  <si>
    <t>John Lee</t>
  </si>
  <si>
    <t>Waterloo</t>
  </si>
  <si>
    <t>Chris Terry</t>
  </si>
  <si>
    <t>Joe Stejskal</t>
  </si>
  <si>
    <t>Grand Rapids</t>
  </si>
  <si>
    <t>Juraj Mikus</t>
  </si>
  <si>
    <t>SLOVAKIA</t>
  </si>
  <si>
    <t>Paul Carey</t>
  </si>
  <si>
    <t>Ondrej Roman</t>
  </si>
  <si>
    <t>Joshua Turnbull</t>
  </si>
  <si>
    <t>Max Campbell</t>
  </si>
  <si>
    <t>WJRB</t>
  </si>
  <si>
    <t>Strathroy</t>
  </si>
  <si>
    <t>Bradley Eidsness</t>
  </si>
  <si>
    <t>Okotoks</t>
  </si>
  <si>
    <t>Cody Almond</t>
  </si>
  <si>
    <t>Jake Muzzin</t>
  </si>
  <si>
    <t>Andrew Conboy</t>
  </si>
  <si>
    <t>Mickey Renaud</t>
  </si>
  <si>
    <t>Andreas Thuresson</t>
  </si>
  <si>
    <t>Charles-Antoine Messier</t>
  </si>
  <si>
    <t>Ilja Kablukov</t>
  </si>
  <si>
    <t>Jean-Simon Allard</t>
  </si>
  <si>
    <t>Randy Cameron</t>
  </si>
  <si>
    <t>Michael Neal</t>
  </si>
  <si>
    <t>Matt Marshall</t>
  </si>
  <si>
    <t>Nobles</t>
  </si>
  <si>
    <t>Brett Morrison</t>
  </si>
  <si>
    <t>Jon Kalinski</t>
  </si>
  <si>
    <t>Minnesota State-Mankato</t>
  </si>
  <si>
    <t>Scott Darling</t>
  </si>
  <si>
    <t>Capital District</t>
  </si>
  <si>
    <t>Dan Dunn</t>
  </si>
  <si>
    <t>Jens Hellgren</t>
  </si>
  <si>
    <t>Richard Greenop</t>
  </si>
  <si>
    <t>William Quist</t>
  </si>
  <si>
    <t>Tingsryd</t>
  </si>
  <si>
    <t>Allen York</t>
  </si>
  <si>
    <t>Alain Goulet</t>
  </si>
  <si>
    <t>Aurora</t>
  </si>
  <si>
    <t>Anthony Peluso</t>
  </si>
  <si>
    <t>Pat Maroon</t>
  </si>
  <si>
    <t>Brett Bellemore</t>
  </si>
  <si>
    <t>Nichlas Torp</t>
  </si>
  <si>
    <t>Christopher DiDomenico</t>
  </si>
  <si>
    <t>Patrik Zackrisson</t>
  </si>
  <si>
    <t>Rogle</t>
  </si>
  <si>
    <t>Blake Kessel</t>
  </si>
  <si>
    <t>Johan Harju</t>
  </si>
  <si>
    <t>Carl Hagelin</t>
  </si>
  <si>
    <t>Radim Ostrcil</t>
  </si>
  <si>
    <t>Harri Ilvonen</t>
  </si>
  <si>
    <t>Tappara Jr.</t>
  </si>
  <si>
    <t>Dustin Jeffrey</t>
  </si>
  <si>
    <t>Luke Gazdic</t>
  </si>
  <si>
    <t>Nick Bonino</t>
  </si>
  <si>
    <t>Robert Dietrich</t>
  </si>
  <si>
    <t>Dusseldorf</t>
  </si>
  <si>
    <t>John Albert</t>
  </si>
  <si>
    <t>Taylor Matson</t>
  </si>
  <si>
    <t>Vili Sopanen</t>
  </si>
  <si>
    <t>Pelicans</t>
  </si>
  <si>
    <t>Zack Torquato</t>
  </si>
  <si>
    <t>Paul Byron</t>
  </si>
  <si>
    <t>Justin Taylor</t>
  </si>
  <si>
    <t>Corey Syvret</t>
  </si>
  <si>
    <t>Brad Phillips</t>
  </si>
  <si>
    <t>Torrie Jung</t>
  </si>
  <si>
    <t>Josh Kidd</t>
  </si>
  <si>
    <t>Nick Larson</t>
  </si>
  <si>
    <t>C.J. Severyn</t>
  </si>
  <si>
    <t>Nick Eno</t>
  </si>
  <si>
    <t>Green Mountain</t>
  </si>
  <si>
    <t>Matt Fillier</t>
  </si>
  <si>
    <t>Jordan Knackstedt</t>
  </si>
  <si>
    <t>Trevor Nill</t>
  </si>
  <si>
    <t>MWEHL</t>
  </si>
  <si>
    <t>Compuware Midget</t>
  </si>
  <si>
    <t>Ryan Watson</t>
  </si>
  <si>
    <t>MWJRB</t>
  </si>
  <si>
    <t>Cambridge</t>
  </si>
  <si>
    <t>Scott Kishel</t>
  </si>
  <si>
    <t>David Skokan</t>
  </si>
  <si>
    <t>Carl Gunnarsson</t>
  </si>
  <si>
    <t>Johan Alcen</t>
  </si>
  <si>
    <t>Simon Lacroix</t>
  </si>
  <si>
    <t>Michael Ward</t>
  </si>
  <si>
    <t>Danny Hobbs</t>
  </si>
  <si>
    <t>Ohio</t>
  </si>
  <si>
    <t>Andrew Glass</t>
  </si>
  <si>
    <t>Carson McMillan</t>
  </si>
  <si>
    <t>Justin Braun</t>
  </si>
  <si>
    <t>U. Mass-Amherst</t>
  </si>
  <si>
    <t>Sergei Gayduchenko</t>
  </si>
  <si>
    <t>Frazer McLaren</t>
  </si>
  <si>
    <t>Atte Engren</t>
  </si>
  <si>
    <t>Lukko</t>
  </si>
  <si>
    <t>Paul Postma</t>
  </si>
  <si>
    <t>Dan Gendur</t>
  </si>
  <si>
    <t>Ryan Molle</t>
  </si>
  <si>
    <t>Bryan Rufenach</t>
  </si>
  <si>
    <t>Lindsay</t>
  </si>
  <si>
    <t>Drew MacKenzie</t>
  </si>
  <si>
    <t>Taft School</t>
  </si>
  <si>
    <t>Justin Courtnall</t>
  </si>
  <si>
    <t>Trent Vogelhuber</t>
  </si>
  <si>
    <t>St. Louis Bandits</t>
  </si>
  <si>
    <t>Steven Stamkos</t>
  </si>
  <si>
    <t>Drew Doughty</t>
  </si>
  <si>
    <t>Zach Bogosian</t>
  </si>
  <si>
    <t>Alex Pietrangelo</t>
  </si>
  <si>
    <t>Luke Schenn</t>
  </si>
  <si>
    <t>Nikita Filatov</t>
  </si>
  <si>
    <t>Colin Wilson</t>
  </si>
  <si>
    <t>Mikkel Boedker</t>
  </si>
  <si>
    <t>Josh Bailey</t>
  </si>
  <si>
    <t>Cody Hodgson</t>
  </si>
  <si>
    <t>Kyle Beach</t>
  </si>
  <si>
    <t>Tyler Myers</t>
  </si>
  <si>
    <t>6' 8</t>
  </si>
  <si>
    <t>Colten Teubert</t>
  </si>
  <si>
    <t>Zach Boychuk</t>
  </si>
  <si>
    <t>Joe Colborne</t>
  </si>
  <si>
    <t>Jake Gardiner</t>
  </si>
  <si>
    <t>Minnetonka</t>
  </si>
  <si>
    <t>Chet Pickard</t>
  </si>
  <si>
    <t>Luca Sbisa</t>
  </si>
  <si>
    <t>ITA</t>
  </si>
  <si>
    <t>Michael Del Zotto</t>
  </si>
  <si>
    <t>Anton Gustafsson</t>
  </si>
  <si>
    <t>Jordan Eberle</t>
  </si>
  <si>
    <t>Tyler Cuma</t>
  </si>
  <si>
    <t>Mattias Tedenby</t>
  </si>
  <si>
    <t>HV 71</t>
  </si>
  <si>
    <t>Greg Nemisz</t>
  </si>
  <si>
    <t>Tyler Ennis</t>
  </si>
  <si>
    <t>John Carlson</t>
  </si>
  <si>
    <t>Viktor Tikhonov</t>
  </si>
  <si>
    <t>Cherepovets</t>
  </si>
  <si>
    <t>Daultan Leveille</t>
  </si>
  <si>
    <t>GHL</t>
  </si>
  <si>
    <t>St. Catharine's</t>
  </si>
  <si>
    <t>Tom McCollum</t>
  </si>
  <si>
    <t>Jacob Markstrom</t>
  </si>
  <si>
    <t>Slava Voynov</t>
  </si>
  <si>
    <t>Philip McRae</t>
  </si>
  <si>
    <t>Jake Allen</t>
  </si>
  <si>
    <t>Nicolas Deschamps</t>
  </si>
  <si>
    <t>Chicoutimi</t>
  </si>
  <si>
    <t>Corey Trivino</t>
  </si>
  <si>
    <t>OPJHL</t>
  </si>
  <si>
    <t>Cody Goloubef</t>
  </si>
  <si>
    <t>Roman Josi</t>
  </si>
  <si>
    <t>Bern</t>
  </si>
  <si>
    <t>Eric O'Dell</t>
  </si>
  <si>
    <t>Aaron Ness</t>
  </si>
  <si>
    <t>Roseau High</t>
  </si>
  <si>
    <t>Yann Sauve</t>
  </si>
  <si>
    <t>Patrick Wiercioch</t>
  </si>
  <si>
    <t>Justin Schultz</t>
  </si>
  <si>
    <t>Westside</t>
  </si>
  <si>
    <t>Luke Adam</t>
  </si>
  <si>
    <t>Zac Dalpe</t>
  </si>
  <si>
    <t>Colby Robak</t>
  </si>
  <si>
    <t>Max Sauve</t>
  </si>
  <si>
    <t>FRA</t>
  </si>
  <si>
    <t>Mitch Wahl</t>
  </si>
  <si>
    <t>Jared Staal</t>
  </si>
  <si>
    <t>Cameron Gaunce</t>
  </si>
  <si>
    <t>Derek Stepan</t>
  </si>
  <si>
    <t>Brandon Burlon</t>
  </si>
  <si>
    <t>Travis Hamonic</t>
  </si>
  <si>
    <t>Patrice Cormier</t>
  </si>
  <si>
    <t>Marco Scandella</t>
  </si>
  <si>
    <t>Danny Kristo</t>
  </si>
  <si>
    <t>Eric Mestery</t>
  </si>
  <si>
    <t>Dmitri Kugryshev</t>
  </si>
  <si>
    <t>Tyler Beskorowany</t>
  </si>
  <si>
    <t>Jimmy Hayes</t>
  </si>
  <si>
    <t>Peter Delmas</t>
  </si>
  <si>
    <t>Justin Daniels</t>
  </si>
  <si>
    <t>Kent School</t>
  </si>
  <si>
    <t>Robert Czarnik</t>
  </si>
  <si>
    <t>Danick Paquette</t>
  </si>
  <si>
    <t>Jori Lehtera</t>
  </si>
  <si>
    <t>David Toews</t>
  </si>
  <si>
    <t>Marc-Andre Bourdon</t>
  </si>
  <si>
    <t>Shawn Lalonde</t>
  </si>
  <si>
    <t>Michael Stone</t>
  </si>
  <si>
    <t>James Livingston</t>
  </si>
  <si>
    <t>Josh Brittain</t>
  </si>
  <si>
    <t>Jyri Niemi</t>
  </si>
  <si>
    <t>Kirill Petrov</t>
  </si>
  <si>
    <t>Kazan</t>
  </si>
  <si>
    <t>Andrew Campbell</t>
  </si>
  <si>
    <t>Evgeny Grachev</t>
  </si>
  <si>
    <t>Mathieu Brodeur</t>
  </si>
  <si>
    <t>Michael Hutchinson</t>
  </si>
  <si>
    <t>Lance Bouma</t>
  </si>
  <si>
    <t>Zack Smith</t>
  </si>
  <si>
    <t>Adam Comrie</t>
  </si>
  <si>
    <t>Corey Fienhage</t>
  </si>
  <si>
    <t>Eastview High</t>
  </si>
  <si>
    <t>Adam Henrique</t>
  </si>
  <si>
    <t>Marco Cousineau</t>
  </si>
  <si>
    <t>Jacob Deserres</t>
  </si>
  <si>
    <t>Brandon McMillan</t>
  </si>
  <si>
    <t>Steve Quailer</t>
  </si>
  <si>
    <t>Ian Schultz</t>
  </si>
  <si>
    <t>Geordie Wudrick</t>
  </si>
  <si>
    <t>Scott Winkler</t>
  </si>
  <si>
    <t>NOR</t>
  </si>
  <si>
    <t>MIDGET</t>
  </si>
  <si>
    <t>Russell Stover</t>
  </si>
  <si>
    <t>Tomas Kundratek</t>
  </si>
  <si>
    <t>Trinec</t>
  </si>
  <si>
    <t>Max Nicastro</t>
  </si>
  <si>
    <t>Samuel Groulx</t>
  </si>
  <si>
    <t>Braden Holtby</t>
  </si>
  <si>
    <t>Vinny Saponari</t>
  </si>
  <si>
    <t>David Warsofsky</t>
  </si>
  <si>
    <t>5' 8</t>
  </si>
  <si>
    <t>Matt Donovan</t>
  </si>
  <si>
    <t>Jamie Arniel</t>
  </si>
  <si>
    <t>Mikhail Stefanovich</t>
  </si>
  <si>
    <t>BLR</t>
  </si>
  <si>
    <t>Colin Long</t>
  </si>
  <si>
    <t>AJ Jenks</t>
  </si>
  <si>
    <t>Justin Jokinen</t>
  </si>
  <si>
    <t>Cloquet</t>
  </si>
  <si>
    <t>David Ullstrom</t>
  </si>
  <si>
    <t>Johan Motin</t>
  </si>
  <si>
    <t>Bofors</t>
  </si>
  <si>
    <t>Jordon Southorn</t>
  </si>
  <si>
    <t>Michal Jordan</t>
  </si>
  <si>
    <t>Harri Sateri</t>
  </si>
  <si>
    <t>Steven Delisle</t>
  </si>
  <si>
    <t>Nicholas Larson</t>
  </si>
  <si>
    <t>Andre Petersson</t>
  </si>
  <si>
    <t>Kelsey Tessier</t>
  </si>
  <si>
    <t>Dale Weise</t>
  </si>
  <si>
    <t>Matt Delahey</t>
  </si>
  <si>
    <t>Ryan Hegarty</t>
  </si>
  <si>
    <t>TJ Brodie</t>
  </si>
  <si>
    <t>Sean Lorenz</t>
  </si>
  <si>
    <t>Jason Missiaen</t>
  </si>
  <si>
    <t>James Wright</t>
  </si>
  <si>
    <t>Drew Olson</t>
  </si>
  <si>
    <t>Derek Grant</t>
  </si>
  <si>
    <t>Langley</t>
  </si>
  <si>
    <t>Nathan Moon</t>
  </si>
  <si>
    <t>Gustav Nyquist</t>
  </si>
  <si>
    <t>Dustin Tokarski</t>
  </si>
  <si>
    <t>Andrei Loktionov</t>
  </si>
  <si>
    <t>Nicklas Lasu</t>
  </si>
  <si>
    <t>Kristoffer Berglund</t>
  </si>
  <si>
    <t>Kevin Poulin</t>
  </si>
  <si>
    <t>Matt Calvert</t>
  </si>
  <si>
    <t>Greg Pateryn</t>
  </si>
  <si>
    <t>Joel Champagne</t>
  </si>
  <si>
    <t>Jerome Flaake</t>
  </si>
  <si>
    <t>Koln</t>
  </si>
  <si>
    <t>Prab Rai</t>
  </si>
  <si>
    <t>Philippe Cornet</t>
  </si>
  <si>
    <t>Jacob Lagace</t>
  </si>
  <si>
    <t>Tomas Kubalik</t>
  </si>
  <si>
    <t>Plzen</t>
  </si>
  <si>
    <t>Taylor Stefishen</t>
  </si>
  <si>
    <t>Brent Regner</t>
  </si>
  <si>
    <t>Maxim Trunev</t>
  </si>
  <si>
    <t>Cherepovets 2</t>
  </si>
  <si>
    <t>Mark Borowiecki</t>
  </si>
  <si>
    <t>Smiths Falls</t>
  </si>
  <si>
    <t>Mark Olver</t>
  </si>
  <si>
    <t>Northern Michigan U.</t>
  </si>
  <si>
    <t>Chris Doyle</t>
  </si>
  <si>
    <t>Kory Nagy</t>
  </si>
  <si>
    <t>Stefan Warg</t>
  </si>
  <si>
    <t>Joel Broda</t>
  </si>
  <si>
    <t>Eero Elo</t>
  </si>
  <si>
    <t>Lukko Jr.</t>
  </si>
  <si>
    <t>Julien Demers</t>
  </si>
  <si>
    <t>Kyle De Coste</t>
  </si>
  <si>
    <t>Matt Martin</t>
  </si>
  <si>
    <t>Philip Larsen</t>
  </si>
  <si>
    <t>Alexander Pechurskiy</t>
  </si>
  <si>
    <t>Julien Cayer</t>
  </si>
  <si>
    <t>HIGH-NY</t>
  </si>
  <si>
    <t>Northwood School</t>
  </si>
  <si>
    <t>Mark Barberio</t>
  </si>
  <si>
    <t>Justin Azevedo</t>
  </si>
  <si>
    <t>5' 7</t>
  </si>
  <si>
    <t>Christopher Carrozzi</t>
  </si>
  <si>
    <t>Anthony Nigro</t>
  </si>
  <si>
    <t>Jared Spurgeon</t>
  </si>
  <si>
    <t>Cam Atkinson</t>
  </si>
  <si>
    <t>Grant Rollheiser</t>
  </si>
  <si>
    <t>Trail</t>
  </si>
  <si>
    <t>Brett Hextall</t>
  </si>
  <si>
    <t>Luke Witkowski</t>
  </si>
  <si>
    <t>Mats Froshaug</t>
  </si>
  <si>
    <t>Jonathan Carlsson</t>
  </si>
  <si>
    <t>Teemu Hartikainen</t>
  </si>
  <si>
    <t>Nick Crawford</t>
  </si>
  <si>
    <t>Mike Murphy</t>
  </si>
  <si>
    <t>Jeffrey Foss</t>
  </si>
  <si>
    <t>RPI</t>
  </si>
  <si>
    <t>Joel Chouinard</t>
  </si>
  <si>
    <t>Ryley Grantham</t>
  </si>
  <si>
    <t>Ben Smith</t>
  </si>
  <si>
    <t>Jonas Holos</t>
  </si>
  <si>
    <t>NORWAY</t>
  </si>
  <si>
    <t>Sarpsborg</t>
  </si>
  <si>
    <t>Mitch Gaulton</t>
  </si>
  <si>
    <t>David Wohlberg</t>
  </si>
  <si>
    <t>Nick Tremblay</t>
  </si>
  <si>
    <t>Greg Burke</t>
  </si>
  <si>
    <t>Jr. Monarchs</t>
  </si>
  <si>
    <t>Justin DiBenedetto</t>
  </si>
  <si>
    <t>Matt Tassone</t>
  </si>
  <si>
    <t>Tommy Wingels</t>
  </si>
  <si>
    <t>Zac Rinaldo</t>
  </si>
  <si>
    <t>Braden Birch</t>
  </si>
  <si>
    <t>Oakville</t>
  </si>
  <si>
    <t>Patrick Killeen</t>
  </si>
  <si>
    <t>Stephen Johnston</t>
  </si>
  <si>
    <t>Matias Sointu</t>
  </si>
  <si>
    <t>Garrett Roe</t>
  </si>
  <si>
    <t>Zach Redmond</t>
  </si>
  <si>
    <t>Ferris State U.</t>
  </si>
  <si>
    <t>Paul Karpowich</t>
  </si>
  <si>
    <t>Jason Demers</t>
  </si>
  <si>
    <t>Sean Collins</t>
  </si>
  <si>
    <t>Waywayseecappo</t>
  </si>
  <si>
    <t>Andrew MacWilliam</t>
  </si>
  <si>
    <t>Tim Billingsley</t>
  </si>
  <si>
    <t>Matt Bartkowski</t>
  </si>
  <si>
    <t>Morgan Clark</t>
  </si>
  <si>
    <t>Joe Gleason</t>
  </si>
  <si>
    <t>Drew Daniels</t>
  </si>
  <si>
    <t>Samuel Morneau</t>
  </si>
  <si>
    <t>Joacim Eriksson</t>
  </si>
  <si>
    <t>Mark Goggin</t>
  </si>
  <si>
    <t>Alexander Deilert</t>
  </si>
  <si>
    <t>Emil Sandin</t>
  </si>
  <si>
    <t>Nate Condon</t>
  </si>
  <si>
    <t>Wausau</t>
  </si>
  <si>
    <t>Jani Lajunen</t>
  </si>
  <si>
    <t>Blues Jr.</t>
  </si>
  <si>
    <t>Harry Young</t>
  </si>
  <si>
    <t>David Carle</t>
  </si>
  <si>
    <t>Stefan Della Rovere</t>
  </si>
  <si>
    <t>Jean-Sebastien Berube</t>
  </si>
  <si>
    <t>Patrick Johnson</t>
  </si>
  <si>
    <t>Anders Lindback</t>
  </si>
  <si>
    <t>Nick Pryor</t>
  </si>
  <si>
    <t>Mike Bergin</t>
  </si>
  <si>
    <t>SMITH FALLS</t>
  </si>
  <si>
    <t>Nicholas D'Agostino</t>
  </si>
  <si>
    <t>Jesper Samuelsson</t>
  </si>
  <si>
    <t>Timra</t>
  </si>
  <si>
    <t>John Tavares</t>
  </si>
  <si>
    <t>Victor Hedman</t>
  </si>
  <si>
    <t>Modo</t>
  </si>
  <si>
    <t>Matt Duchene</t>
  </si>
  <si>
    <t>Evander Kane</t>
  </si>
  <si>
    <t>Brayden Schenn</t>
  </si>
  <si>
    <t>Oliver Ekman-Larsson</t>
  </si>
  <si>
    <t>Nazem Kadri</t>
  </si>
  <si>
    <t>Scott Glennie</t>
  </si>
  <si>
    <t>Jared Cowen</t>
  </si>
  <si>
    <t>Magnus Paajarvi</t>
  </si>
  <si>
    <t>Ryan Ellis</t>
  </si>
  <si>
    <t>Calvin de Haan</t>
  </si>
  <si>
    <t>Zack Kassian</t>
  </si>
  <si>
    <t>Dmitry Kulikov</t>
  </si>
  <si>
    <t>Peter Holland</t>
  </si>
  <si>
    <t>Nick Leddy</t>
  </si>
  <si>
    <t>David Rundblad</t>
  </si>
  <si>
    <t>Skelleftea</t>
  </si>
  <si>
    <t>Louis Leblanc</t>
  </si>
  <si>
    <t>Chris Kreider</t>
  </si>
  <si>
    <t>Andover</t>
  </si>
  <si>
    <t>Jacob Josefson</t>
  </si>
  <si>
    <t>John Moore</t>
  </si>
  <si>
    <t>Jordan Schroeder</t>
  </si>
  <si>
    <t>Tim Erixon</t>
  </si>
  <si>
    <t>Marcus Johansson</t>
  </si>
  <si>
    <t>Jordan Caron</t>
  </si>
  <si>
    <t>Kyle Palmieri</t>
  </si>
  <si>
    <t>Philippe Paradis</t>
  </si>
  <si>
    <t>Dylan Olsen</t>
  </si>
  <si>
    <t>Carter Ashton</t>
  </si>
  <si>
    <t>Simon Despres</t>
  </si>
  <si>
    <t>Mikko Koskinen</t>
  </si>
  <si>
    <t>Landon Ferraro</t>
  </si>
  <si>
    <t>Ryan O'Reilly</t>
  </si>
  <si>
    <t>Carl Klingberg</t>
  </si>
  <si>
    <t>Kyle Clifford</t>
  </si>
  <si>
    <t>Chris Brown</t>
  </si>
  <si>
    <t>Mat Clark</t>
  </si>
  <si>
    <t>Alex Chiasson</t>
  </si>
  <si>
    <t>Jakob Silfverberg</t>
  </si>
  <si>
    <t>Anton Lander</t>
  </si>
  <si>
    <t>Zach Budish</t>
  </si>
  <si>
    <t>Charles-Olivier Roussel</t>
  </si>
  <si>
    <t>William Wrenn</t>
  </si>
  <si>
    <t>Drew Shore</t>
  </si>
  <si>
    <t>Jeremy Morin</t>
  </si>
  <si>
    <t>Robin Lehner</t>
  </si>
  <si>
    <t>Ethan Werek</t>
  </si>
  <si>
    <t>Brett Ponich</t>
  </si>
  <si>
    <t>Stefan Elliott</t>
  </si>
  <si>
    <t>Kenny Ryan</t>
  </si>
  <si>
    <t>Brian Dumoulin</t>
  </si>
  <si>
    <t>Richard Panik</t>
  </si>
  <si>
    <t>Anton Rodin</t>
  </si>
  <si>
    <t>Eric Gelinas</t>
  </si>
  <si>
    <t>Dmitry Orlov</t>
  </si>
  <si>
    <t>Novokuznetsk</t>
  </si>
  <si>
    <t>Kevin Lynch</t>
  </si>
  <si>
    <t>Taylor Doherty</t>
  </si>
  <si>
    <t>Jesse Blacker</t>
  </si>
  <si>
    <t>Brandon Pirri</t>
  </si>
  <si>
    <t>Tomas Tatar</t>
  </si>
  <si>
    <t>Zvolen</t>
  </si>
  <si>
    <t>Philip Samuelsson</t>
  </si>
  <si>
    <t>Anders Nilsson</t>
  </si>
  <si>
    <t>Lulea Jr.</t>
  </si>
  <si>
    <t>Ben Hanowski</t>
  </si>
  <si>
    <t>Little Falls H.S.</t>
  </si>
  <si>
    <t>Tyson Barrie</t>
  </si>
  <si>
    <t>Joonas Nattinen</t>
  </si>
  <si>
    <t>Brayden McNabb</t>
  </si>
  <si>
    <t>Josh Birkholz</t>
  </si>
  <si>
    <t>Jamie Devane</t>
  </si>
  <si>
    <t>Reilly Smith</t>
  </si>
  <si>
    <t>Taylor Beck</t>
  </si>
  <si>
    <t>Troy Hesketh</t>
  </si>
  <si>
    <t>Michael Latta</t>
  </si>
  <si>
    <t>Alexander Urbom</t>
  </si>
  <si>
    <t>Ryan Howse</t>
  </si>
  <si>
    <t>Andrej Nestrasil</t>
  </si>
  <si>
    <t>Igor Bobkov</t>
  </si>
  <si>
    <t>Matt Hackett</t>
  </si>
  <si>
    <t>Sergey Andronov</t>
  </si>
  <si>
    <t>Mac Bennett</t>
  </si>
  <si>
    <t>Ryan Bourque</t>
  </si>
  <si>
    <t>Adam Morrison</t>
  </si>
  <si>
    <t>Cameron Abney</t>
  </si>
  <si>
    <t>Kevin Connauton</t>
  </si>
  <si>
    <t>Nicolas Deslauriers</t>
  </si>
  <si>
    <t>Cody Eakin</t>
  </si>
  <si>
    <t>Ryan Button</t>
  </si>
  <si>
    <t>Simon Bertilsson</t>
  </si>
  <si>
    <t>Mattias Lindstrom</t>
  </si>
  <si>
    <t>Skelleftea Jr.</t>
  </si>
  <si>
    <t>Dan Delisle</t>
  </si>
  <si>
    <t>Totino Grace</t>
  </si>
  <si>
    <t>Gleason Fournier</t>
  </si>
  <si>
    <t>Michael Lee</t>
  </si>
  <si>
    <t>Casey Cizikas</t>
  </si>
  <si>
    <t>Alex Hutchings</t>
  </si>
  <si>
    <t>David Savard</t>
  </si>
  <si>
    <t>J-F Berube</t>
  </si>
  <si>
    <t>Linden Vey</t>
  </si>
  <si>
    <t>Jordan Szwarz</t>
  </si>
  <si>
    <t>Craig Smith</t>
  </si>
  <si>
    <t>Kyle Bigos</t>
  </si>
  <si>
    <t>Vernon</t>
  </si>
  <si>
    <t>Chris Wideman</t>
  </si>
  <si>
    <t>Toni Rajala</t>
  </si>
  <si>
    <t>Mattias Ekholm</t>
  </si>
  <si>
    <t>Kristopher Foucault</t>
  </si>
  <si>
    <t>Marcus Foligno</t>
  </si>
  <si>
    <t>Justin Weller</t>
  </si>
  <si>
    <t>Sami Vatanen</t>
  </si>
  <si>
    <t>JYP Jr.</t>
  </si>
  <si>
    <t>Garrett Wilson</t>
  </si>
  <si>
    <t>Tyler Shattock</t>
  </si>
  <si>
    <t>Alexander Avtsin</t>
  </si>
  <si>
    <t>Dynamo Moscow 2</t>
  </si>
  <si>
    <t>Nick Oliver</t>
  </si>
  <si>
    <t>Henrik Bjorklund</t>
  </si>
  <si>
    <t>Lane MacDermid</t>
  </si>
  <si>
    <t>Jeremy Price</t>
  </si>
  <si>
    <t>Nepean</t>
  </si>
  <si>
    <t>Seth Helgeson</t>
  </si>
  <si>
    <t>Patrick Wey</t>
  </si>
  <si>
    <t>Alex Fallstrom</t>
  </si>
  <si>
    <t>Edward Pasquale</t>
  </si>
  <si>
    <t>Byron Froese</t>
  </si>
  <si>
    <t>Ben Chiarot</t>
  </si>
  <si>
    <t>Nick Petersen</t>
  </si>
  <si>
    <t>Anton Klementyev</t>
  </si>
  <si>
    <t>Alex Velischek</t>
  </si>
  <si>
    <t>HIGH-NJ</t>
  </si>
  <si>
    <t>Delbarton</t>
  </si>
  <si>
    <t>Kieran Millan</t>
  </si>
  <si>
    <t>Cody Sol</t>
  </si>
  <si>
    <t>David Kolomatis</t>
  </si>
  <si>
    <t>Roman Horak</t>
  </si>
  <si>
    <t>Eric Knodel</t>
  </si>
  <si>
    <t>Philadelphia Jr. Flyers</t>
  </si>
  <si>
    <t>Tomas Vincour</t>
  </si>
  <si>
    <t>Mike Hoffman</t>
  </si>
  <si>
    <t>Matt Kennedy</t>
  </si>
  <si>
    <t>Gabriel Bourque</t>
  </si>
  <si>
    <t>Olivier Roy</t>
  </si>
  <si>
    <t>Mark Adams</t>
  </si>
  <si>
    <t>Malden Catholic H.S.</t>
  </si>
  <si>
    <t>Corban Knight</t>
  </si>
  <si>
    <t>Radoslav Illo</t>
  </si>
  <si>
    <t>Thomas Larkin</t>
  </si>
  <si>
    <t>GBR</t>
  </si>
  <si>
    <t>HIGH-NH</t>
  </si>
  <si>
    <t>Phillips-Exeter</t>
  </si>
  <si>
    <t>Wade Megan</t>
  </si>
  <si>
    <t>South Kent School</t>
  </si>
  <si>
    <t>Gabriel Dumont</t>
  </si>
  <si>
    <t>Scott Stajcer</t>
  </si>
  <si>
    <t>Spencer Bennett</t>
  </si>
  <si>
    <t>Surrey</t>
  </si>
  <si>
    <t>Nicola Riopel</t>
  </si>
  <si>
    <t>Peter Andersson</t>
  </si>
  <si>
    <t>Derek Rodwell</t>
  </si>
  <si>
    <t>Brett Flemming</t>
  </si>
  <si>
    <t>Jeff Costello</t>
  </si>
  <si>
    <t>Phil Varone</t>
  </si>
  <si>
    <t>Michael Zador</t>
  </si>
  <si>
    <t>Marcus Kruger</t>
  </si>
  <si>
    <t>Nick Jensen</t>
  </si>
  <si>
    <t>Andy Bathgate</t>
  </si>
  <si>
    <t>Anders Lee</t>
  </si>
  <si>
    <t>Dave Labrecque</t>
  </si>
  <si>
    <t>Brandon Maxwell</t>
  </si>
  <si>
    <t>Jimmy Bubnick</t>
  </si>
  <si>
    <t>Michael Pelech</t>
  </si>
  <si>
    <t>Evan Bloodoff</t>
  </si>
  <si>
    <t>Jerry D'Amigo</t>
  </si>
  <si>
    <t>Curtis McKenzie</t>
  </si>
  <si>
    <t>Corey Cowick</t>
  </si>
  <si>
    <t>Darcy Kuemper</t>
  </si>
  <si>
    <t>Jaroslav Janus</t>
  </si>
  <si>
    <t>Jere Sallinen</t>
  </si>
  <si>
    <t>Connor Knapp</t>
  </si>
  <si>
    <t>Scott Timmins</t>
  </si>
  <si>
    <t>Scott Valentine</t>
  </si>
  <si>
    <t>Anton Blomqvist</t>
  </si>
  <si>
    <t>David Shields</t>
  </si>
  <si>
    <t>Dustin Walsh</t>
  </si>
  <si>
    <t>Dan Maggio</t>
  </si>
  <si>
    <t>Joni Ortio</t>
  </si>
  <si>
    <t>TPS Jr.</t>
  </si>
  <si>
    <t>Eric Wellwood</t>
  </si>
  <si>
    <t>Joe Cannata</t>
  </si>
  <si>
    <t>Merrimack</t>
  </si>
  <si>
    <t>Ashton Bernard</t>
  </si>
  <si>
    <t>Garrett Mitchell</t>
  </si>
  <si>
    <t>Tyler Randell</t>
  </si>
  <si>
    <t>David Pacan</t>
  </si>
  <si>
    <t>Cumberland</t>
  </si>
  <si>
    <t>Rasmus Rissanen</t>
  </si>
  <si>
    <t>Brandon Kozun</t>
  </si>
  <si>
    <t>Mitch Callahan</t>
  </si>
  <si>
    <t>Viktor Ekbom</t>
  </si>
  <si>
    <t>Oskarshamn</t>
  </si>
  <si>
    <t>Erik Haula</t>
  </si>
  <si>
    <t>Kirill Gotovets</t>
  </si>
  <si>
    <t>Gus Young</t>
  </si>
  <si>
    <t>Levko Koper</t>
  </si>
  <si>
    <t>Jordan Nolan</t>
  </si>
  <si>
    <t>Steven Anthony</t>
  </si>
  <si>
    <t>Barron Smith</t>
  </si>
  <si>
    <t>Marek Viedensky</t>
  </si>
  <si>
    <t>Brad Peltz</t>
  </si>
  <si>
    <t>Michael Sdao</t>
  </si>
  <si>
    <t>Cameron Reid</t>
  </si>
  <si>
    <t>Anthony Hamburg</t>
  </si>
  <si>
    <t>Dallas Stars AAA</t>
  </si>
  <si>
    <t>Maxime Legault</t>
  </si>
  <si>
    <t>Paul Phillips</t>
  </si>
  <si>
    <t>Oliver Lauridsen</t>
  </si>
  <si>
    <t>Kyle Neuber</t>
  </si>
  <si>
    <t>Nic Dowd</t>
  </si>
  <si>
    <t>Wenatchee</t>
  </si>
  <si>
    <t>Michael Cichy</t>
  </si>
  <si>
    <t>Mikhail Pashnin</t>
  </si>
  <si>
    <t>Mechel</t>
  </si>
  <si>
    <t>Gaelan Patterson</t>
  </si>
  <si>
    <t>Maxwell Tardy</t>
  </si>
  <si>
    <t>Duluth East H.S.</t>
  </si>
  <si>
    <t>Jordan Samuels-Thomas</t>
  </si>
  <si>
    <t>Curtis Gedig</t>
  </si>
  <si>
    <t>Benjamin Casavant</t>
  </si>
  <si>
    <t>Ben Sexton</t>
  </si>
  <si>
    <t>Dominik Bielke</t>
  </si>
  <si>
    <t>Tommi Kivisto</t>
  </si>
  <si>
    <t>David Gilbert</t>
  </si>
  <si>
    <t>Adam Almquist</t>
  </si>
  <si>
    <t>Petteri Simila</t>
  </si>
  <si>
    <t>Karpat Jr.</t>
  </si>
  <si>
    <t>Novosibirsk</t>
  </si>
  <si>
    <t>Blaine</t>
  </si>
  <si>
    <t>South Shore</t>
  </si>
  <si>
    <t>Minnesota State</t>
  </si>
  <si>
    <t>AIK Jr.</t>
  </si>
  <si>
    <t>Slovakia U20</t>
  </si>
  <si>
    <t>Philip Lane</t>
  </si>
  <si>
    <t>Harvard U.</t>
  </si>
  <si>
    <t>Orangeville</t>
  </si>
  <si>
    <t>LW/RW</t>
  </si>
  <si>
    <t>Modo Jr.</t>
  </si>
  <si>
    <t>Woodbury H.S.</t>
  </si>
  <si>
    <t>Canmore</t>
  </si>
  <si>
    <t>Benjamin Gallacher</t>
  </si>
  <si>
    <t>FINLAND JR-2</t>
  </si>
  <si>
    <t>Kiekko-Vantaa Jr.</t>
  </si>
  <si>
    <t>GERMAN-2</t>
  </si>
  <si>
    <t>Landshut Cann.</t>
  </si>
  <si>
    <t>Alberni Valley</t>
  </si>
  <si>
    <t>Bloomington Jefferson H.S.</t>
  </si>
  <si>
    <t>James Mullin</t>
  </si>
  <si>
    <t>Almtuna</t>
  </si>
  <si>
    <t>Mannheim Jr.</t>
  </si>
  <si>
    <t>Winnipeg South</t>
  </si>
  <si>
    <t>SWEDEN-JR. 2</t>
  </si>
  <si>
    <t>Detroit Lakes</t>
  </si>
  <si>
    <t>Zane McIntyre</t>
  </si>
  <si>
    <t>Timra Jr.</t>
  </si>
  <si>
    <t>BLR JR.</t>
  </si>
  <si>
    <t>Dynamo Jr.</t>
  </si>
  <si>
    <t>Ronald Boyd</t>
  </si>
  <si>
    <t>DENMARK</t>
  </si>
  <si>
    <t>Frederikshavn</t>
  </si>
  <si>
    <t>Christopher Crane</t>
  </si>
  <si>
    <t>Mahtomedi</t>
  </si>
  <si>
    <t>St. Thomas</t>
  </si>
  <si>
    <t>Lugano</t>
  </si>
  <si>
    <t>Lake Superior</t>
  </si>
  <si>
    <t>Djurgardens</t>
  </si>
  <si>
    <t>WPG</t>
  </si>
  <si>
    <t>Northeastern U.</t>
  </si>
  <si>
    <t>5' 6</t>
  </si>
  <si>
    <t>Youngstown</t>
  </si>
  <si>
    <t>Alex Khokhlachev</t>
  </si>
  <si>
    <t>HIFK Jr.</t>
  </si>
  <si>
    <t>Matt Nieto</t>
  </si>
  <si>
    <t>Karpat</t>
  </si>
  <si>
    <t>LTU</t>
  </si>
  <si>
    <t>Nicholas Shore</t>
  </si>
  <si>
    <t>Joseph LaBate</t>
  </si>
  <si>
    <t>Manglerud</t>
  </si>
  <si>
    <t>Edward Wittchow</t>
  </si>
  <si>
    <t>Portage</t>
  </si>
  <si>
    <t>Loomis-Chaffee</t>
  </si>
  <si>
    <t>UKR</t>
  </si>
  <si>
    <t>CHL</t>
  </si>
  <si>
    <t>Rogle Jr.</t>
  </si>
  <si>
    <t>CZECH</t>
  </si>
  <si>
    <t>Ufa 2</t>
  </si>
  <si>
    <t>HIGH-QC</t>
  </si>
  <si>
    <t>Matthew Finn</t>
  </si>
  <si>
    <t>Corpus Christi</t>
  </si>
  <si>
    <t>Samuel Kurker</t>
  </si>
  <si>
    <t>Boo Nieves</t>
  </si>
  <si>
    <t>Whitby</t>
  </si>
  <si>
    <t>Brother Rice H.S.</t>
  </si>
  <si>
    <t>Fort McMurray</t>
  </si>
  <si>
    <t>Blainville-Boisbriand</t>
  </si>
  <si>
    <t>Fredrik Larsson</t>
  </si>
  <si>
    <t>Powell River</t>
  </si>
  <si>
    <t>Mytischi 2</t>
  </si>
  <si>
    <t>Odessa</t>
  </si>
  <si>
    <t>Herning</t>
  </si>
  <si>
    <t>Coquitlam</t>
  </si>
  <si>
    <t>Cornell U.</t>
  </si>
  <si>
    <t>Huddinge Jr.</t>
  </si>
  <si>
    <t>Vinnie Hinostroza</t>
  </si>
  <si>
    <t>James de Haas</t>
  </si>
  <si>
    <t>Toronto Lakeshore</t>
  </si>
  <si>
    <t>Samuel Fejes</t>
  </si>
  <si>
    <t>Paul LaDue</t>
  </si>
  <si>
    <t>U. Mass-Lowell</t>
  </si>
  <si>
    <t>Pardubice Jr.</t>
  </si>
  <si>
    <t>Muskegon</t>
  </si>
  <si>
    <t>Toronto JC</t>
  </si>
  <si>
    <t>Mora</t>
  </si>
  <si>
    <t>Ostersunds</t>
  </si>
  <si>
    <t>Spartak 2</t>
  </si>
  <si>
    <t>Novokuznetsk 2</t>
  </si>
  <si>
    <t>Duluth Marshall</t>
  </si>
  <si>
    <t>Nebraska-Omaha</t>
  </si>
  <si>
    <t>Bratislava</t>
  </si>
  <si>
    <t>Jacob de la Rose</t>
  </si>
  <si>
    <t>Zach Fucale</t>
  </si>
  <si>
    <t>Islanders</t>
  </si>
  <si>
    <t>Yan Pavel Laplante</t>
  </si>
  <si>
    <t>New Hampshire</t>
  </si>
  <si>
    <t>Nizhnekamsk 2</t>
  </si>
  <si>
    <t>Ufa</t>
  </si>
  <si>
    <t>Wichita Falls</t>
  </si>
  <si>
    <t>HPK Jr.</t>
  </si>
  <si>
    <t>West Kelowna</t>
  </si>
  <si>
    <t>Victory Honda Midget</t>
  </si>
  <si>
    <t>Valley</t>
  </si>
  <si>
    <t>Riga 2</t>
  </si>
  <si>
    <t>Holderness</t>
  </si>
  <si>
    <t>Viktor Crus Rydberg</t>
  </si>
  <si>
    <t>SWISS-JR.</t>
  </si>
  <si>
    <t>Zug Jr.</t>
  </si>
  <si>
    <t>Dexter School</t>
  </si>
  <si>
    <t>Proctor Academy</t>
  </si>
  <si>
    <t>Jeremy Grégoire</t>
  </si>
  <si>
    <t>FINLAND-2</t>
  </si>
  <si>
    <t>K-Vantaa</t>
  </si>
  <si>
    <t>SWEDEN-JR. U18</t>
  </si>
  <si>
    <t>AIK U18</t>
  </si>
  <si>
    <t>Tartan</t>
  </si>
  <si>
    <t>Pelicans Jr.</t>
  </si>
  <si>
    <t>ARI</t>
  </si>
  <si>
    <t>Charlottetown</t>
  </si>
  <si>
    <t>Slavia Jr.</t>
  </si>
  <si>
    <t>Liberec Jr.</t>
  </si>
  <si>
    <t>Josh Jacobs</t>
  </si>
  <si>
    <t>Geneve Jr.</t>
  </si>
  <si>
    <t>Assat Jrs.</t>
  </si>
  <si>
    <t>Yekaterinburg</t>
  </si>
  <si>
    <t>HIGH-ON</t>
  </si>
  <si>
    <t>St. Andrews</t>
  </si>
  <si>
    <t>Rivers Academy</t>
  </si>
  <si>
    <t>Louie Belpedio</t>
  </si>
  <si>
    <t>North Bay</t>
  </si>
  <si>
    <t>USPHL PRE.</t>
  </si>
  <si>
    <t>AHL</t>
  </si>
  <si>
    <t>Hershey</t>
  </si>
  <si>
    <t>Quinnipiac</t>
  </si>
  <si>
    <t>BIG10</t>
  </si>
  <si>
    <t>Williston-North Hampton</t>
  </si>
  <si>
    <t>Ashwaubenon</t>
  </si>
  <si>
    <t>Olds</t>
  </si>
  <si>
    <t>CJ Suess</t>
  </si>
  <si>
    <t>FINLAND-JR. U18</t>
  </si>
  <si>
    <t>Sherbrooke</t>
  </si>
  <si>
    <t>Cranbrook Kingswood</t>
  </si>
  <si>
    <t>J20 Elit</t>
  </si>
  <si>
    <t>C.J. Yakimowicz</t>
  </si>
  <si>
    <t>Slovakia U18</t>
  </si>
  <si>
    <t>Adam Ollas Mattsson</t>
  </si>
  <si>
    <t>SKA St. Petersburg 2</t>
  </si>
  <si>
    <t>Frolunda U18</t>
  </si>
  <si>
    <t>MacKenze Stewart</t>
  </si>
  <si>
    <t>Carleton Place</t>
  </si>
  <si>
    <t>Brno</t>
  </si>
  <si>
    <t>Mytischi</t>
  </si>
  <si>
    <t>Chomutov</t>
  </si>
  <si>
    <t>Togliatti 2</t>
  </si>
  <si>
    <t>Zach Senyshyn</t>
  </si>
  <si>
    <t>NLD</t>
  </si>
  <si>
    <t>Zurich</t>
  </si>
  <si>
    <t>JYP 2</t>
  </si>
  <si>
    <t>J.C. Beaudin</t>
  </si>
  <si>
    <t>Dan Vladar</t>
  </si>
  <si>
    <t>CZREP-2</t>
  </si>
  <si>
    <t>Brent Gates Jr.</t>
  </si>
  <si>
    <t>Lawrence Academy</t>
  </si>
  <si>
    <t>Topeka</t>
  </si>
  <si>
    <t>Moorhead</t>
  </si>
  <si>
    <t>Pardubice</t>
  </si>
  <si>
    <t>Linkoping U18</t>
  </si>
  <si>
    <t>Omsk 2</t>
  </si>
  <si>
    <t>Boston College H.S.</t>
  </si>
  <si>
    <t>Noble &amp; Greenough</t>
  </si>
  <si>
    <t>HIGH-IN</t>
  </si>
  <si>
    <t>Culver Academy</t>
  </si>
  <si>
    <t>Stavanger</t>
  </si>
  <si>
    <t>Wausau West</t>
  </si>
  <si>
    <t>NCHC</t>
  </si>
  <si>
    <t>USMAAAE</t>
  </si>
  <si>
    <t>Boston Advantage U18 (FS) (T1AAA)</t>
  </si>
  <si>
    <t>CHN</t>
  </si>
  <si>
    <t>Lawrenceville</t>
  </si>
  <si>
    <t>Madison</t>
  </si>
  <si>
    <t>Lone Star</t>
  </si>
  <si>
    <t>Lakeville North</t>
  </si>
  <si>
    <t>Austin</t>
  </si>
  <si>
    <t>Johnstown</t>
  </si>
  <si>
    <t>Alex Nylander</t>
  </si>
  <si>
    <t>Charlie McAvoy</t>
  </si>
  <si>
    <t>Team Russia U18</t>
  </si>
  <si>
    <t>Henrik Borgstrom</t>
  </si>
  <si>
    <t>U. of Connecticut</t>
  </si>
  <si>
    <t>Egor Korshkov</t>
  </si>
  <si>
    <t>Alex DeBrincat</t>
  </si>
  <si>
    <t>Cam Morrison</t>
  </si>
  <si>
    <t>HR. Kralove</t>
  </si>
  <si>
    <t>Will Bitten</t>
  </si>
  <si>
    <t>Flint</t>
  </si>
  <si>
    <t>Joey Anderson</t>
  </si>
  <si>
    <t>Jack Lafontaine</t>
  </si>
  <si>
    <t>Janesville</t>
  </si>
  <si>
    <t>BEL</t>
  </si>
  <si>
    <t>RBHS U20</t>
  </si>
  <si>
    <t>Ec Salzburg 2</t>
  </si>
  <si>
    <t>Josh Mahura</t>
  </si>
  <si>
    <t>Fairbanks</t>
  </si>
  <si>
    <t>Orebro Jr.</t>
  </si>
  <si>
    <t>Skelleftea U18</t>
  </si>
  <si>
    <t>Geneve</t>
  </si>
  <si>
    <t>Hill-Murray H.S.</t>
  </si>
  <si>
    <t>Jordy Stallard</t>
  </si>
  <si>
    <t>Cam Clarke</t>
  </si>
  <si>
    <t>Vaxjo Jr.</t>
  </si>
  <si>
    <t>Tim Gettinger</t>
  </si>
  <si>
    <t>Nick Caamano</t>
  </si>
  <si>
    <t>Aberdeen</t>
  </si>
  <si>
    <t>Nate Clurman</t>
  </si>
  <si>
    <t>GOJHL</t>
  </si>
  <si>
    <t>Leamington</t>
  </si>
  <si>
    <t>RUSSIA JR. 2</t>
  </si>
  <si>
    <t>Loko-Yunior Yaroslav</t>
  </si>
  <si>
    <t>MVD Balashikha 2</t>
  </si>
  <si>
    <t>Lvy St. Petersburg 2</t>
  </si>
  <si>
    <t>Bloomington</t>
  </si>
  <si>
    <t>Braydyn Chizen</t>
  </si>
  <si>
    <t>6' 9</t>
  </si>
  <si>
    <t>WBS Knights</t>
  </si>
  <si>
    <t>Rodovre</t>
  </si>
  <si>
    <t>Litvinov Jr.</t>
  </si>
  <si>
    <t>Nico Hischier</t>
  </si>
  <si>
    <t>Nolan Patrick</t>
  </si>
  <si>
    <t>Miro Heiskanen</t>
  </si>
  <si>
    <t>Cale Makar</t>
  </si>
  <si>
    <t>Brooks</t>
  </si>
  <si>
    <t>Elias Pettersson</t>
  </si>
  <si>
    <t>VGK</t>
  </si>
  <si>
    <t>Cody Glass</t>
  </si>
  <si>
    <t>Lias Andersson</t>
  </si>
  <si>
    <t>Casey Mittelstadt</t>
  </si>
  <si>
    <t>Michael Rasmussen</t>
  </si>
  <si>
    <t>Owen Tippett</t>
  </si>
  <si>
    <t>Gabriel Vilardi</t>
  </si>
  <si>
    <t>Martin Necas</t>
  </si>
  <si>
    <t>Nick Suzuki</t>
  </si>
  <si>
    <t>Callan Foote</t>
  </si>
  <si>
    <t>Erik Brannstrom</t>
  </si>
  <si>
    <t>Juuso Valimaki</t>
  </si>
  <si>
    <t>Timothy Liljegren</t>
  </si>
  <si>
    <t>Urho Vaakanainen</t>
  </si>
  <si>
    <t>JYP</t>
  </si>
  <si>
    <t>Josh Norris</t>
  </si>
  <si>
    <t>NTDP</t>
  </si>
  <si>
    <t>Robert Thomas</t>
  </si>
  <si>
    <t>Filip Chytil</t>
  </si>
  <si>
    <t>Zlin</t>
  </si>
  <si>
    <t>Kailer Yamamoto</t>
  </si>
  <si>
    <t>Pierre-Olivier Joseph</t>
  </si>
  <si>
    <t>Kristian Vesalainen</t>
  </si>
  <si>
    <t>Ryan Poehling</t>
  </si>
  <si>
    <t>Jake Oettinger</t>
  </si>
  <si>
    <t>Morgan Frost</t>
  </si>
  <si>
    <t>Shane Bowers</t>
  </si>
  <si>
    <t>Henri Jokiharju</t>
  </si>
  <si>
    <t>Eeli Tolvanen</t>
  </si>
  <si>
    <t>Klim Kostin</t>
  </si>
  <si>
    <t>Conor Timmins</t>
  </si>
  <si>
    <t>Kole Lind</t>
  </si>
  <si>
    <t>Nicolas Hague</t>
  </si>
  <si>
    <t>Isaac Ratcliffe</t>
  </si>
  <si>
    <t>Jesper Boqvist</t>
  </si>
  <si>
    <t>Marcus Davidsson</t>
  </si>
  <si>
    <t>Gustav Lindstrom</t>
  </si>
  <si>
    <t>Jason Robertson</t>
  </si>
  <si>
    <t>Aleksi Heponiemi</t>
  </si>
  <si>
    <t>Jaret Anderson-Dolan</t>
  </si>
  <si>
    <t>Eetu Luostarinen</t>
  </si>
  <si>
    <t>Dylan Samberg</t>
  </si>
  <si>
    <t>Hermantown</t>
  </si>
  <si>
    <t>Filip Westerlund</t>
  </si>
  <si>
    <t>Alexandre Texier</t>
  </si>
  <si>
    <t>FRANCE</t>
  </si>
  <si>
    <t>Grenoble</t>
  </si>
  <si>
    <t>Robin Salo</t>
  </si>
  <si>
    <t>Sport</t>
  </si>
  <si>
    <t>Alex Formenton</t>
  </si>
  <si>
    <t>Alexander Volkov</t>
  </si>
  <si>
    <t>Mario Ferraro</t>
  </si>
  <si>
    <t>Max Comtois</t>
  </si>
  <si>
    <t>Zachary Lauzon</t>
  </si>
  <si>
    <t>Luke Martin</t>
  </si>
  <si>
    <t>Michigan</t>
  </si>
  <si>
    <t>Jack Studnicka</t>
  </si>
  <si>
    <t>Ukko-Pekka Luukkonen</t>
  </si>
  <si>
    <t>Jonah Gadjovich</t>
  </si>
  <si>
    <t>Josh Brook</t>
  </si>
  <si>
    <t>Ian Mitchell</t>
  </si>
  <si>
    <t>Joni Ikonen</t>
  </si>
  <si>
    <t>Eemeli Rasanen</t>
  </si>
  <si>
    <t>Antoine Morand</t>
  </si>
  <si>
    <t>Grant Mismash</t>
  </si>
  <si>
    <t>Jake Leschyshyn</t>
  </si>
  <si>
    <t>Fabian Zetterlund</t>
  </si>
  <si>
    <t>Michael Dipietro</t>
  </si>
  <si>
    <t>Jonas Rondbjerg</t>
  </si>
  <si>
    <t>Max Gildon</t>
  </si>
  <si>
    <t>Morgan Geekie</t>
  </si>
  <si>
    <t>Scott Walford</t>
  </si>
  <si>
    <t>MacKenzie Entwistle</t>
  </si>
  <si>
    <t>Andrei Altybarmakyan</t>
  </si>
  <si>
    <t>Kasper Kotkansalo</t>
  </si>
  <si>
    <t>Matt Villalta</t>
  </si>
  <si>
    <t>Stelio Mattheos</t>
  </si>
  <si>
    <t>Johnathan Kovacevic</t>
  </si>
  <si>
    <t>Nate Schnarr</t>
  </si>
  <si>
    <t>Alexei Lipanov</t>
  </si>
  <si>
    <t>Balashikha</t>
  </si>
  <si>
    <t>Benjamin Mirageas</t>
  </si>
  <si>
    <t>Stuart Skinner</t>
  </si>
  <si>
    <t>Lane Zablocki</t>
  </si>
  <si>
    <t>Kirill Ustimenko</t>
  </si>
  <si>
    <t>Dynamo St. Petersburg 2</t>
  </si>
  <si>
    <t>Reilly Walsh</t>
  </si>
  <si>
    <t>Cameron Crotty</t>
  </si>
  <si>
    <t>Brockville</t>
  </si>
  <si>
    <t>Zach Gallant</t>
  </si>
  <si>
    <t>Dmitri Samorukov</t>
  </si>
  <si>
    <t>Ivan Lodnia</t>
  </si>
  <si>
    <t>Daniil Tarasov</t>
  </si>
  <si>
    <t>Cale Fleury</t>
  </si>
  <si>
    <t>Keith Petruzzelli</t>
  </si>
  <si>
    <t>Oskari Laaksonen</t>
  </si>
  <si>
    <t>Evan Barratt</t>
  </si>
  <si>
    <t>Jack Badini</t>
  </si>
  <si>
    <t>David Farrance</t>
  </si>
  <si>
    <t>Clayton Phillips</t>
  </si>
  <si>
    <t>Nick Henry</t>
  </si>
  <si>
    <t>Jack Rathbone</t>
  </si>
  <si>
    <t>Maksim Zhukov</t>
  </si>
  <si>
    <t>Mason Shaw</t>
  </si>
  <si>
    <t>Nikita Popugaev</t>
  </si>
  <si>
    <t>Jacob Bryson</t>
  </si>
  <si>
    <t>Malte Setkov</t>
  </si>
  <si>
    <t>Liam Hawel</t>
  </si>
  <si>
    <t>Scott Reedy</t>
  </si>
  <si>
    <t>Mikey Anderson</t>
  </si>
  <si>
    <t>Eetu Makiniemi</t>
  </si>
  <si>
    <t>Santeri Virtanen</t>
  </si>
  <si>
    <t>Matthew Strome</t>
  </si>
  <si>
    <t>Maksim Sushko</t>
  </si>
  <si>
    <t>Noel Hoefenmayer</t>
  </si>
  <si>
    <t>Adam Ruzicka</t>
  </si>
  <si>
    <t>Ian Scott</t>
  </si>
  <si>
    <t>Jeremy Swayman</t>
  </si>
  <si>
    <t>Tim Soderlund</t>
  </si>
  <si>
    <t>Alexei Toropchenko</t>
  </si>
  <si>
    <t>Petr Kvaca</t>
  </si>
  <si>
    <t>C. Budejovice</t>
  </si>
  <si>
    <t>Ostap Safin</t>
  </si>
  <si>
    <t>Bryce Misley</t>
  </si>
  <si>
    <t>Emil Bemstrom</t>
  </si>
  <si>
    <t>Leksand Jr.</t>
  </si>
  <si>
    <t>Markus Phillips</t>
  </si>
  <si>
    <t>Roope Laavainen</t>
  </si>
  <si>
    <t>Tobias Geisser</t>
  </si>
  <si>
    <t>SWISS-2</t>
  </si>
  <si>
    <t>Zug Academy</t>
  </si>
  <si>
    <t>Drake Batherson</t>
  </si>
  <si>
    <t>Kyle Olson</t>
  </si>
  <si>
    <t>Brandon Crawley</t>
  </si>
  <si>
    <t>Vladislav Kara</t>
  </si>
  <si>
    <t>Bars Kazan</t>
  </si>
  <si>
    <t>Igor Shvyrev</t>
  </si>
  <si>
    <t>Michael Karow</t>
  </si>
  <si>
    <t>Lucas Elvenes</t>
  </si>
  <si>
    <t>Tyler Steenbergen</t>
  </si>
  <si>
    <t>Gilles Senn</t>
  </si>
  <si>
    <t>Davos</t>
  </si>
  <si>
    <t>David Noel</t>
  </si>
  <si>
    <t>Cole Fraser</t>
  </si>
  <si>
    <t>Jacob Peterson</t>
  </si>
  <si>
    <t>Tyler Inamoto</t>
  </si>
  <si>
    <t>Cole Hults</t>
  </si>
  <si>
    <t>Kristoffer Gunnarsson</t>
  </si>
  <si>
    <t>Leon Gawanke</t>
  </si>
  <si>
    <t>Noah Cates</t>
  </si>
  <si>
    <t>Stillwater</t>
  </si>
  <si>
    <t>Drake Rymsha</t>
  </si>
  <si>
    <t>Zach Fischer</t>
  </si>
  <si>
    <t>Fedor Gordeev</t>
  </si>
  <si>
    <t>Jack Dugan</t>
  </si>
  <si>
    <t>Marian Studenic</t>
  </si>
  <si>
    <t>Parker Foo</t>
  </si>
  <si>
    <t>Calle Sjalin</t>
  </si>
  <si>
    <t>Ostersund</t>
  </si>
  <si>
    <t>Kirill Maksimov</t>
  </si>
  <si>
    <t>Jacob Golden</t>
  </si>
  <si>
    <t>Kale Howarth</t>
  </si>
  <si>
    <t>Jarret Tyszka</t>
  </si>
  <si>
    <t>Jakub Galvas</t>
  </si>
  <si>
    <t>Olomouc</t>
  </si>
  <si>
    <t>Sebastian Walfridsson</t>
  </si>
  <si>
    <t>Jan Drozg</t>
  </si>
  <si>
    <t>Leksand U18</t>
  </si>
  <si>
    <t>Olle Eriksson Ek</t>
  </si>
  <si>
    <t>Tomas Vomacka</t>
  </si>
  <si>
    <t>Linus Olund</t>
  </si>
  <si>
    <t>Denis Smirnov</t>
  </si>
  <si>
    <t>Penn State U.</t>
  </si>
  <si>
    <t>Dominik Lakatos</t>
  </si>
  <si>
    <t>Liberec</t>
  </si>
  <si>
    <t>Nick Campoli</t>
  </si>
  <si>
    <t>North York</t>
  </si>
  <si>
    <t>Jacob McGrew</t>
  </si>
  <si>
    <t>Aarne Talvitie</t>
  </si>
  <si>
    <t>Jiri Patera</t>
  </si>
  <si>
    <t>John Adams</t>
  </si>
  <si>
    <t>Brett Davis</t>
  </si>
  <si>
    <t>Reilly Webb</t>
  </si>
  <si>
    <t>Arnaud Durandeau</t>
  </si>
  <si>
    <t>Brendan De Jong</t>
  </si>
  <si>
    <t>Arvid Holm</t>
  </si>
  <si>
    <t>Karlskrona Jr.</t>
  </si>
  <si>
    <t>Olle Lycksell</t>
  </si>
  <si>
    <t>Nicklaus Perbix</t>
  </si>
  <si>
    <t>Elk River</t>
  </si>
  <si>
    <t>Jonathan Davidsson</t>
  </si>
  <si>
    <t>D'Artagnan Joly</t>
  </si>
  <si>
    <t>Ryan McGregor</t>
  </si>
  <si>
    <t>Cedric Pare</t>
  </si>
  <si>
    <t>Morgan Barron</t>
  </si>
  <si>
    <t>St. Andrews College</t>
  </si>
  <si>
    <t>Trenton Bourque</t>
  </si>
  <si>
    <t>Pavel Koltygin</t>
  </si>
  <si>
    <t>Skyler Brind'Amour</t>
  </si>
  <si>
    <t>Selects Academy U18</t>
  </si>
  <si>
    <t>Andrei Svetlakov</t>
  </si>
  <si>
    <t>Carson Meyer</t>
  </si>
  <si>
    <t>Miami</t>
  </si>
  <si>
    <t>Cole Guttman</t>
  </si>
  <si>
    <t>Petrus Palmu</t>
  </si>
  <si>
    <t>Benton Maass</t>
  </si>
  <si>
    <t>Jordan Hollett</t>
  </si>
  <si>
    <t>Sebastian Repo</t>
  </si>
  <si>
    <t>Sasha Chmelevski</t>
  </si>
  <si>
    <t>Antti Palojarvi</t>
  </si>
  <si>
    <t>Nick Leivermann</t>
  </si>
  <si>
    <t>Matt Brassard</t>
  </si>
  <si>
    <t>Ben Jones</t>
  </si>
  <si>
    <t>Erik Walli Walterholm</t>
  </si>
  <si>
    <t>Djurgarden U18</t>
  </si>
  <si>
    <t>Jocktan Chainey</t>
  </si>
  <si>
    <t>Linus Weissbach</t>
  </si>
  <si>
    <t>Brady Gilmour</t>
  </si>
  <si>
    <t>Dylan Ferguson</t>
  </si>
  <si>
    <t>Victor Berglund</t>
  </si>
  <si>
    <t>Wyatt Kalynuk</t>
  </si>
  <si>
    <t>Ville Rasanen</t>
  </si>
  <si>
    <t>Jokipojat</t>
  </si>
  <si>
    <t>Skyler McKenzie</t>
  </si>
  <si>
    <t>Cayden Primeau</t>
  </si>
  <si>
    <t>Samuel Walker</t>
  </si>
  <si>
    <t>Edina</t>
  </si>
  <si>
    <t>Logan Cockerill</t>
  </si>
  <si>
    <t>Filip Sveningsson</t>
  </si>
  <si>
    <t>Ryan O'Connell</t>
  </si>
  <si>
    <t>Daniel Bukac</t>
  </si>
  <si>
    <t>Yegor Zaitsev</t>
  </si>
  <si>
    <t>Anton Andersson</t>
  </si>
  <si>
    <t>Patrik Virta</t>
  </si>
  <si>
    <t>Philip Kemp</t>
  </si>
  <si>
    <t>Nick Swaney</t>
  </si>
  <si>
    <t>Robbie Stucker</t>
  </si>
  <si>
    <t>Croix Evingson</t>
  </si>
  <si>
    <t>Shreveport</t>
  </si>
  <si>
    <t>Ivan Chekhovich</t>
  </si>
  <si>
    <t>Kristian Roykas Marthinsen</t>
  </si>
  <si>
    <t>Almtuna Jr.</t>
  </si>
  <si>
    <t>Matthew Hellickson</t>
  </si>
  <si>
    <t>Joshua Ess</t>
  </si>
  <si>
    <t>Lakeville South</t>
  </si>
  <si>
    <t>Jacob Paquette</t>
  </si>
  <si>
    <t>William Reilly</t>
  </si>
  <si>
    <t>Rasmus Dahlin</t>
  </si>
  <si>
    <t>Andrei Svechnikov</t>
  </si>
  <si>
    <t>Jesperi Kotkaniemi</t>
  </si>
  <si>
    <t>Brady Tkachuk</t>
  </si>
  <si>
    <t>Barrett Hayton</t>
  </si>
  <si>
    <t>Filip Zadina</t>
  </si>
  <si>
    <t>Quinn Hughes</t>
  </si>
  <si>
    <t>Adam Boqvist</t>
  </si>
  <si>
    <t>Vitali Kravtsov</t>
  </si>
  <si>
    <t>Evan Bouchard</t>
  </si>
  <si>
    <t>Oliver Wahlstrom</t>
  </si>
  <si>
    <t>Noah Dobson</t>
  </si>
  <si>
    <t>Ty Dellandrea</t>
  </si>
  <si>
    <t>Joel Farabee</t>
  </si>
  <si>
    <t>Grigori Denisenko</t>
  </si>
  <si>
    <t>Martin Kaut</t>
  </si>
  <si>
    <t>CZREP</t>
  </si>
  <si>
    <t>Ty Smith</t>
  </si>
  <si>
    <t>Liam Foudy</t>
  </si>
  <si>
    <t>Jay O'Brien</t>
  </si>
  <si>
    <t>Thayer Academy</t>
  </si>
  <si>
    <t>Rasmus Kupari</t>
  </si>
  <si>
    <t>Ryan Merkley</t>
  </si>
  <si>
    <t>K'Andre Miller</t>
  </si>
  <si>
    <t>Isac Lundestrom</t>
  </si>
  <si>
    <t>Filip Johansson</t>
  </si>
  <si>
    <t>Dominik Bokk</t>
  </si>
  <si>
    <t>Jacob Bernard-Docker</t>
  </si>
  <si>
    <t>Nicolas Beaudin</t>
  </si>
  <si>
    <t>Nils Lundkvist</t>
  </si>
  <si>
    <t>Rasmus Sandin</t>
  </si>
  <si>
    <t>Joseph Veleno</t>
  </si>
  <si>
    <t>Alexander Alexeyev</t>
  </si>
  <si>
    <t>Mattias Samuelsson</t>
  </si>
  <si>
    <t>Jonatan Berggren</t>
  </si>
  <si>
    <t>Serron Noel</t>
  </si>
  <si>
    <t>Jesse Ylonen</t>
  </si>
  <si>
    <t>Espoo</t>
  </si>
  <si>
    <t>Jared McIsaac</t>
  </si>
  <si>
    <t>Jett Woo</t>
  </si>
  <si>
    <t>Alexander Romanov</t>
  </si>
  <si>
    <t>Olof Lindbom</t>
  </si>
  <si>
    <t>Ryan McLeod</t>
  </si>
  <si>
    <t>Bode Wilde</t>
  </si>
  <si>
    <t>Jack Drury</t>
  </si>
  <si>
    <t>Ruslan Iskhakov</t>
  </si>
  <si>
    <t>Albin Eriksson</t>
  </si>
  <si>
    <t>Scott Perunovich</t>
  </si>
  <si>
    <t>Minnesota-Duluth</t>
  </si>
  <si>
    <t>Martin Fehervary</t>
  </si>
  <si>
    <t>Kody Clark</t>
  </si>
  <si>
    <t>Jonathan Tychonick</t>
  </si>
  <si>
    <t>Kirill Marchenko</t>
  </si>
  <si>
    <t>Khanty-Mansiysk 2</t>
  </si>
  <si>
    <t>Adam Ginning</t>
  </si>
  <si>
    <t>Akil Thomas</t>
  </si>
  <si>
    <t>Sean Durzi</t>
  </si>
  <si>
    <t>Calen Addison</t>
  </si>
  <si>
    <t>Benoit-Olivier Groulx</t>
  </si>
  <si>
    <t>Kevin Bahl</t>
  </si>
  <si>
    <t>Jacob Olofsson</t>
  </si>
  <si>
    <t>Axel Andersson</t>
  </si>
  <si>
    <t>Filip Hallander</t>
  </si>
  <si>
    <t>Gabriel Fortier</t>
  </si>
  <si>
    <t>David Gustafsson</t>
  </si>
  <si>
    <t>Ivan Morozov</t>
  </si>
  <si>
    <t>Olivier Rodrigue</t>
  </si>
  <si>
    <t>Jack McBain</t>
  </si>
  <si>
    <t>Justus Annunen</t>
  </si>
  <si>
    <t>FINLAND-JR.</t>
  </si>
  <si>
    <t>Jan Jenik</t>
  </si>
  <si>
    <t>Benatky N. J.</t>
  </si>
  <si>
    <t>Cameron Hillis</t>
  </si>
  <si>
    <t>Alec Regula</t>
  </si>
  <si>
    <t>Tyler Madden</t>
  </si>
  <si>
    <t>Jake Wise</t>
  </si>
  <si>
    <t>Jacob Ragnarsson</t>
  </si>
  <si>
    <t>Jordan Harris</t>
  </si>
  <si>
    <t>Jakub Skarek</t>
  </si>
  <si>
    <t>Jihlava</t>
  </si>
  <si>
    <t>Ty Emberson</t>
  </si>
  <si>
    <t>Niklas Nordgren</t>
  </si>
  <si>
    <t>Oskar Back</t>
  </si>
  <si>
    <t>Semyon Der-Arguchintsev</t>
  </si>
  <si>
    <t>Jakub Lauko</t>
  </si>
  <si>
    <t>Sampo Ranta</t>
  </si>
  <si>
    <t>Blake McLaughlin</t>
  </si>
  <si>
    <t>Marcus Karlberg</t>
  </si>
  <si>
    <t>Seth Barton</t>
  </si>
  <si>
    <t>Bulat Shafigullin</t>
  </si>
  <si>
    <t>Riley Stotts</t>
  </si>
  <si>
    <t>Jesper Eliasson</t>
  </si>
  <si>
    <t>Troja-Ljungby Jr.</t>
  </si>
  <si>
    <t>Lukas Dostal</t>
  </si>
  <si>
    <t>Trebic</t>
  </si>
  <si>
    <t>Alexander Khovanov</t>
  </si>
  <si>
    <t>Linus Karlsson</t>
  </si>
  <si>
    <t>Joey Keane</t>
  </si>
  <si>
    <t>Logan Hutsko</t>
  </si>
  <si>
    <t>Dmitry Semykin</t>
  </si>
  <si>
    <t>Stupino 2</t>
  </si>
  <si>
    <t>Nathan Smith</t>
  </si>
  <si>
    <t>Connor Dewar</t>
  </si>
  <si>
    <t>Riley Sutter</t>
  </si>
  <si>
    <t>Matej Pekar</t>
  </si>
  <si>
    <t>Jonathan Gruden</t>
  </si>
  <si>
    <t>Luke Henman</t>
  </si>
  <si>
    <t>Allan McShane</t>
  </si>
  <si>
    <t>Stanislav Demin</t>
  </si>
  <si>
    <t>Nico Gross</t>
  </si>
  <si>
    <t>Jasper Weatherby</t>
  </si>
  <si>
    <t>Jacob Pivonka</t>
  </si>
  <si>
    <t>Lenni Killinen</t>
  </si>
  <si>
    <t>Martin Pospisil</t>
  </si>
  <si>
    <t>Curtis Douglas</t>
  </si>
  <si>
    <t>Joel Hofer</t>
  </si>
  <si>
    <t>Demetrios Koumontzis</t>
  </si>
  <si>
    <t>Tyler Weiss</t>
  </si>
  <si>
    <t>Xavier Bernard</t>
  </si>
  <si>
    <t>Jachym Kondelik</t>
  </si>
  <si>
    <t>John St. Ivany</t>
  </si>
  <si>
    <t>Aidan Dudas</t>
  </si>
  <si>
    <t>Ivan Prosvetov</t>
  </si>
  <si>
    <t>Paul Cotter</t>
  </si>
  <si>
    <t>Jack Perbix</t>
  </si>
  <si>
    <t>Linus Lindstrand Cronholm</t>
  </si>
  <si>
    <t>Mac Hollowell</t>
  </si>
  <si>
    <t>Curtis Hall</t>
  </si>
  <si>
    <t>Philipp Kurashev</t>
  </si>
  <si>
    <t>Alexander Green</t>
  </si>
  <si>
    <t>Milos Roman</t>
  </si>
  <si>
    <t>Jack Gorniak</t>
  </si>
  <si>
    <t>West Salem</t>
  </si>
  <si>
    <t>Mitchell Gibson</t>
  </si>
  <si>
    <t>Miska Kukkonen</t>
  </si>
  <si>
    <t>Angus Crookshank</t>
  </si>
  <si>
    <t>Wyatte Wylie</t>
  </si>
  <si>
    <t>Cole Fonstad</t>
  </si>
  <si>
    <t>Justin Almeida</t>
  </si>
  <si>
    <t>Toni Utunen</t>
  </si>
  <si>
    <t>Leki</t>
  </si>
  <si>
    <t>Spencer Stastney</t>
  </si>
  <si>
    <t>Lauri Pajuniemi</t>
  </si>
  <si>
    <t>Samuel Houde</t>
  </si>
  <si>
    <t>Blade Jenkins</t>
  </si>
  <si>
    <t>Brandon Kruse</t>
  </si>
  <si>
    <t>Akira Schmid</t>
  </si>
  <si>
    <t>Langnau Jr.</t>
  </si>
  <si>
    <t>Riley Damiani</t>
  </si>
  <si>
    <t>Hugh McGing</t>
  </si>
  <si>
    <t>Mikael Hakkarainen</t>
  </si>
  <si>
    <t>Brandon Saigeon</t>
  </si>
  <si>
    <t>Yegor Sharangovich</t>
  </si>
  <si>
    <t>Dynamo Minsk</t>
  </si>
  <si>
    <t>Michael Callahan</t>
  </si>
  <si>
    <t>Samuel Ersson</t>
  </si>
  <si>
    <t>David Hrenak</t>
  </si>
  <si>
    <t>Dennis Busby</t>
  </si>
  <si>
    <t>Danila Zhuravlyov</t>
  </si>
  <si>
    <t>Irbis Kazan</t>
  </si>
  <si>
    <t>Roman Durny</t>
  </si>
  <si>
    <t>Simon Johansson</t>
  </si>
  <si>
    <t>Filip Kral</t>
  </si>
  <si>
    <t>Declan Chisholm</t>
  </si>
  <si>
    <t>Vladislav Yeryomenko</t>
  </si>
  <si>
    <t>Magnus Chrona</t>
  </si>
  <si>
    <t>SWE-JR. U18</t>
  </si>
  <si>
    <t>Nacka</t>
  </si>
  <si>
    <t>Giovanni Vallati</t>
  </si>
  <si>
    <t>Connor Corcoran</t>
  </si>
  <si>
    <t>Damien Giroux</t>
  </si>
  <si>
    <t>Pontus Holmberg</t>
  </si>
  <si>
    <t>Kevin Mandolese</t>
  </si>
  <si>
    <t>David Tendeck</t>
  </si>
  <si>
    <t>Tim Berni</t>
  </si>
  <si>
    <t>GCK Zurich</t>
  </si>
  <si>
    <t>Victor Brattstrom</t>
  </si>
  <si>
    <t>Alex Kannok-Leipert</t>
  </si>
  <si>
    <t>THA</t>
  </si>
  <si>
    <t>Alexis Gravel</t>
  </si>
  <si>
    <t>Simon Kjellberg</t>
  </si>
  <si>
    <t>Michael Kesselring</t>
  </si>
  <si>
    <t>New Hampton School</t>
  </si>
  <si>
    <t>Johan Sodergran</t>
  </si>
  <si>
    <t>Jesper Sellgren</t>
  </si>
  <si>
    <t>Mathias Emilio Pettersen</t>
  </si>
  <si>
    <t>Dawson Barteaux</t>
  </si>
  <si>
    <t>Mathias Laferriere</t>
  </si>
  <si>
    <t>Justin Schutz</t>
  </si>
  <si>
    <t>CZREP-JR. U18</t>
  </si>
  <si>
    <t>RB Hockey Akademia</t>
  </si>
  <si>
    <t>Nikolai Kovalenko</t>
  </si>
  <si>
    <t>Mitchell Hoelscher</t>
  </si>
  <si>
    <t>Veini Vehvilainen</t>
  </si>
  <si>
    <t>Gavin Hain</t>
  </si>
  <si>
    <t>Jacob Ingham</t>
  </si>
  <si>
    <t>Zachary Emond</t>
  </si>
  <si>
    <t>Liam Gorman</t>
  </si>
  <si>
    <t>Hunter Drew</t>
  </si>
  <si>
    <t>Shawn Boudrias</t>
  </si>
  <si>
    <t>Peter Diliberatore</t>
  </si>
  <si>
    <t>Dustyn McFaul</t>
  </si>
  <si>
    <t>Pickering</t>
  </si>
  <si>
    <t>John Leonard</t>
  </si>
  <si>
    <t>U. Mass.</t>
  </si>
  <si>
    <t>Cole Koepke</t>
  </si>
  <si>
    <t>Jared Moe</t>
  </si>
  <si>
    <t>Xavier Bouchard</t>
  </si>
  <si>
    <t>Artyom Manukyan</t>
  </si>
  <si>
    <t>William Worge Kreu</t>
  </si>
  <si>
    <t>Jakov Novak</t>
  </si>
  <si>
    <t>Liam Kirk</t>
  </si>
  <si>
    <t>ENGLAND</t>
  </si>
  <si>
    <t>Sheffield</t>
  </si>
  <si>
    <t>Brett Stapley</t>
  </si>
  <si>
    <t>Otto Kivenmaki</t>
  </si>
  <si>
    <t>Matthew Thiessen</t>
  </si>
  <si>
    <t>Steinbach</t>
  </si>
  <si>
    <t>Josiah Slavin</t>
  </si>
  <si>
    <t>Luke Loheit</t>
  </si>
  <si>
    <t>Patrik Siikanen</t>
  </si>
  <si>
    <t>Christian Krygier</t>
  </si>
  <si>
    <t>Jacob Kucharski</t>
  </si>
  <si>
    <t>Dmitry Zavgorodniy</t>
  </si>
  <si>
    <t>Jermaine Loewen</t>
  </si>
  <si>
    <t>JAM</t>
  </si>
  <si>
    <t>Tyler Tucker</t>
  </si>
  <si>
    <t>Cole Krygier</t>
  </si>
  <si>
    <t>Shamil Shmakov</t>
  </si>
  <si>
    <t>Novosibirsk 2</t>
  </si>
  <si>
    <t>Eetu Pakkila</t>
  </si>
  <si>
    <t>Trey Fix-Wolansky</t>
  </si>
  <si>
    <t>5' 5</t>
  </si>
  <si>
    <t>Marcus Westfalt</t>
  </si>
  <si>
    <t>Radim Salda</t>
  </si>
  <si>
    <t>Santtu Kinnunen</t>
  </si>
  <si>
    <t>Jordan Kooy</t>
  </si>
  <si>
    <t>Zachary Bouthillier</t>
  </si>
  <si>
    <t>Sam Hentges</t>
  </si>
  <si>
    <t>Semyon Kizimov</t>
  </si>
  <si>
    <t>Pavel Shen</t>
  </si>
  <si>
    <t>Milan Kloucek</t>
  </si>
  <si>
    <t>Ty Taylor</t>
  </si>
  <si>
    <t>Austin Wong</t>
  </si>
  <si>
    <t>Riley Hughes</t>
  </si>
  <si>
    <t>Eric Florchuk</t>
  </si>
  <si>
    <t>Jack Hughes</t>
  </si>
  <si>
    <t>Kaapo Kakko</t>
  </si>
  <si>
    <t>Kirby Dach</t>
  </si>
  <si>
    <t>Bowen Byram</t>
  </si>
  <si>
    <t>Alex Turcotte</t>
  </si>
  <si>
    <t>Moritz Seider</t>
  </si>
  <si>
    <t>Mannheim</t>
  </si>
  <si>
    <t>Dylan Cozens</t>
  </si>
  <si>
    <t>Philip Broberg</t>
  </si>
  <si>
    <t>Trevor Zegras</t>
  </si>
  <si>
    <t>Vasily Podkolzin</t>
  </si>
  <si>
    <t>Neva St. Petersburg</t>
  </si>
  <si>
    <t>Victor Soderstrom</t>
  </si>
  <si>
    <t>Matthew Boldy</t>
  </si>
  <si>
    <t>Spencer Knight</t>
  </si>
  <si>
    <t>Cameron York</t>
  </si>
  <si>
    <t>Cole Caufield</t>
  </si>
  <si>
    <t>Alex Newhook</t>
  </si>
  <si>
    <t>Peyton Krebs</t>
  </si>
  <si>
    <t>Thomas Harley</t>
  </si>
  <si>
    <t>Lassi Thomson</t>
  </si>
  <si>
    <t>Ville Heinola</t>
  </si>
  <si>
    <t>Sam Poulin</t>
  </si>
  <si>
    <t>Tobias Bjornfot</t>
  </si>
  <si>
    <t>Simon Holmstrom</t>
  </si>
  <si>
    <t>Philip Tomasino</t>
  </si>
  <si>
    <t>Connor McMichael</t>
  </si>
  <si>
    <t>Jakob Pelletier</t>
  </si>
  <si>
    <t>Nolan Foote</t>
  </si>
  <si>
    <t>Ryan Suzuki</t>
  </si>
  <si>
    <t>Brayden Tracey</t>
  </si>
  <si>
    <t>John Beecher</t>
  </si>
  <si>
    <t>Ryan Johnson</t>
  </si>
  <si>
    <t>Shane Pinto</t>
  </si>
  <si>
    <t>Arthur Kaliyev</t>
  </si>
  <si>
    <t>UZB</t>
  </si>
  <si>
    <t>Bobby Brink</t>
  </si>
  <si>
    <t>Antti Tuomisto</t>
  </si>
  <si>
    <t>Assat Jr.</t>
  </si>
  <si>
    <t>Pyotr Kochetkov</t>
  </si>
  <si>
    <t>Ryazan</t>
  </si>
  <si>
    <t>Mads Sogaard</t>
  </si>
  <si>
    <t>Raphael Lavoie</t>
  </si>
  <si>
    <t>Jackson Lacombe</t>
  </si>
  <si>
    <t>Nils Hoglander</t>
  </si>
  <si>
    <t>Kaedan Korczak</t>
  </si>
  <si>
    <t>Vladislav Firstov</t>
  </si>
  <si>
    <t>Alex Vlasic</t>
  </si>
  <si>
    <t>Jamieson Rees</t>
  </si>
  <si>
    <t>Egor Afanasyev</t>
  </si>
  <si>
    <t>Jayden Struble</t>
  </si>
  <si>
    <t>Drew Helleson</t>
  </si>
  <si>
    <t>Artemi Kniazev</t>
  </si>
  <si>
    <t>Matthew Robertson</t>
  </si>
  <si>
    <t>Samuel Fagemo</t>
  </si>
  <si>
    <t>Simon Lundmark</t>
  </si>
  <si>
    <t>Vladislav Kolyachonok</t>
  </si>
  <si>
    <t>Nicholas Robertson</t>
  </si>
  <si>
    <t>Robert Mastrosimone</t>
  </si>
  <si>
    <t>Dillon Hamaliuk</t>
  </si>
  <si>
    <t>Brett Leason</t>
  </si>
  <si>
    <t>Samuel Bolduc</t>
  </si>
  <si>
    <t>Karl Henriksson</t>
  </si>
  <si>
    <t>Hunter Jones</t>
  </si>
  <si>
    <t>Albert Johansson</t>
  </si>
  <si>
    <t>Nikita Okhotiuk</t>
  </si>
  <si>
    <t>Nikita Alexandrov</t>
  </si>
  <si>
    <t>Matthew Stienburg</t>
  </si>
  <si>
    <t>Mattias Norlinder</t>
  </si>
  <si>
    <t>Alexander Campbell</t>
  </si>
  <si>
    <t>Albin Grewe</t>
  </si>
  <si>
    <t>Erik Portillo</t>
  </si>
  <si>
    <t>Zachary Jones</t>
  </si>
  <si>
    <t>John Ludvig</t>
  </si>
  <si>
    <t>Danil Misyul</t>
  </si>
  <si>
    <t>Hugo Alnefelt</t>
  </si>
  <si>
    <t>Ronald Attard</t>
  </si>
  <si>
    <t>Patrik Puistola</t>
  </si>
  <si>
    <t>Nathan Legare</t>
  </si>
  <si>
    <t>Adam Beckman</t>
  </si>
  <si>
    <t>John Farinacci</t>
  </si>
  <si>
    <t>Gianni Fairbrother</t>
  </si>
  <si>
    <t>Alex Beaucage</t>
  </si>
  <si>
    <t>Pavel Dorofeyev</t>
  </si>
  <si>
    <t>Graeme Clarke</t>
  </si>
  <si>
    <t>Cole Schwindt</t>
  </si>
  <si>
    <t>Michael Vukojevic</t>
  </si>
  <si>
    <t>Anttoni Honka</t>
  </si>
  <si>
    <t>Jukurit</t>
  </si>
  <si>
    <t>Mikko Kokkonen</t>
  </si>
  <si>
    <t>Ilya Konovalov</t>
  </si>
  <si>
    <t>Layton Ahac</t>
  </si>
  <si>
    <t>Lukas Parik</t>
  </si>
  <si>
    <t>Ilya Nikolaev</t>
  </si>
  <si>
    <t>Maxim Cajkovic</t>
  </si>
  <si>
    <t>Domenick Fensore</t>
  </si>
  <si>
    <t>Aliaksei Protas</t>
  </si>
  <si>
    <t>Quinn Olson</t>
  </si>
  <si>
    <t>Colten Ellis</t>
  </si>
  <si>
    <t>Viktor Lodin</t>
  </si>
  <si>
    <t>Orebro</t>
  </si>
  <si>
    <t>Jordan Spence</t>
  </si>
  <si>
    <t>AUS</t>
  </si>
  <si>
    <t>Tyce Thompson</t>
  </si>
  <si>
    <t>Ethan Phillips</t>
  </si>
  <si>
    <t>Matias MacCelli</t>
  </si>
  <si>
    <t>Cade Webber</t>
  </si>
  <si>
    <t>Matej Blumel</t>
  </si>
  <si>
    <t>Henry Thrun</t>
  </si>
  <si>
    <t>Aaron Huglen</t>
  </si>
  <si>
    <t>Roseau</t>
  </si>
  <si>
    <t>Mason Millman</t>
  </si>
  <si>
    <t>Eric Hjorth</t>
  </si>
  <si>
    <t>Michal Teply</t>
  </si>
  <si>
    <t>Carter Berger</t>
  </si>
  <si>
    <t>Alexandr Darin</t>
  </si>
  <si>
    <t>Yegor Spiridonov</t>
  </si>
  <si>
    <t>Marc Del Gaizo</t>
  </si>
  <si>
    <t>Ryder Donovan</t>
  </si>
  <si>
    <t>Samuel Sjolund</t>
  </si>
  <si>
    <t>Hunter Skinner</t>
  </si>
  <si>
    <t>Henri Nikkanen</t>
  </si>
  <si>
    <t>JUKURIT JR.</t>
  </si>
  <si>
    <t>Dmitri Voronkov</t>
  </si>
  <si>
    <t>Mikhail Abramov</t>
  </si>
  <si>
    <t>Lucas Feuk</t>
  </si>
  <si>
    <t>Semyon Chystyakov</t>
  </si>
  <si>
    <t>Case McCarthy</t>
  </si>
  <si>
    <t>Kim Nousiainen</t>
  </si>
  <si>
    <t>Maxwell Crozier</t>
  </si>
  <si>
    <t>Tuukka Tieksola</t>
  </si>
  <si>
    <t>Ethan Keppen</t>
  </si>
  <si>
    <t>Antti Saarela</t>
  </si>
  <si>
    <t>Nicholas Abruzzese</t>
  </si>
  <si>
    <t>Mark Kastelic</t>
  </si>
  <si>
    <t>Jacob Leguerrier</t>
  </si>
  <si>
    <t>Cole Brady</t>
  </si>
  <si>
    <t>Cooper Moore</t>
  </si>
  <si>
    <t>Brunswick Prep</t>
  </si>
  <si>
    <t>Arseny Gritsyuk</t>
  </si>
  <si>
    <t>Leevi Aaltonen</t>
  </si>
  <si>
    <t>Rhett Pitlick</t>
  </si>
  <si>
    <t>Chaska</t>
  </si>
  <si>
    <t>Trevor Janicke</t>
  </si>
  <si>
    <t>Central Illinois</t>
  </si>
  <si>
    <t>Carson Focht</t>
  </si>
  <si>
    <t>Harrison Blaisdell</t>
  </si>
  <si>
    <t>Isaiah Saville</t>
  </si>
  <si>
    <t>Henrik Rybinski</t>
  </si>
  <si>
    <t>Owen Lindmark</t>
  </si>
  <si>
    <t>Frederik Dichow</t>
  </si>
  <si>
    <t>DENMARK-2</t>
  </si>
  <si>
    <t>Vojens</t>
  </si>
  <si>
    <t>Marcus Kallionkieli</t>
  </si>
  <si>
    <t>Sasha Mutala</t>
  </si>
  <si>
    <t>Mason Primeau</t>
  </si>
  <si>
    <t>Nicholas Porco</t>
  </si>
  <si>
    <t>Filip Cederqvist</t>
  </si>
  <si>
    <t>Vaxjo</t>
  </si>
  <si>
    <t>Logan Neaton</t>
  </si>
  <si>
    <t>Judd Caulfield</t>
  </si>
  <si>
    <t>Michael Koster</t>
  </si>
  <si>
    <t>Reece Newkirk</t>
  </si>
  <si>
    <t>Ethan Haider</t>
  </si>
  <si>
    <t>MN Magicians</t>
  </si>
  <si>
    <t>Matvey Guskov</t>
  </si>
  <si>
    <t>Joshua Nodler</t>
  </si>
  <si>
    <t>Aku Raty</t>
  </si>
  <si>
    <t>Kirill Slepets</t>
  </si>
  <si>
    <t>Martin Has</t>
  </si>
  <si>
    <t>Roman Bychkov</t>
  </si>
  <si>
    <t>Keean Washkurak</t>
  </si>
  <si>
    <t>Arturs Silovs</t>
  </si>
  <si>
    <t>Braden Doyle</t>
  </si>
  <si>
    <t>Patrick Moynihan</t>
  </si>
  <si>
    <t>Elmer Soderblom</t>
  </si>
  <si>
    <t>Lukas Rousek</t>
  </si>
  <si>
    <t>Sparta</t>
  </si>
  <si>
    <t>Adam Edstrom</t>
  </si>
  <si>
    <t>Tomas Mazura</t>
  </si>
  <si>
    <t>William Francis</t>
  </si>
  <si>
    <t>Timur Ibragimov</t>
  </si>
  <si>
    <t>Egor Serdyuk</t>
  </si>
  <si>
    <t>Marshall Warren</t>
  </si>
  <si>
    <t>Dominic Basse</t>
  </si>
  <si>
    <t>Selects U18 - South Kent School</t>
  </si>
  <si>
    <t>Greg Meireles</t>
  </si>
  <si>
    <t>Roddy Ross</t>
  </si>
  <si>
    <t>Arsen Khisamutdinov</t>
  </si>
  <si>
    <t>Luka Burzan</t>
  </si>
  <si>
    <t>Nikita Nesterenko</t>
  </si>
  <si>
    <t>Benjamin Brinkman</t>
  </si>
  <si>
    <t>Danil Savunov</t>
  </si>
  <si>
    <t>Penza</t>
  </si>
  <si>
    <t>Karel Plasek</t>
  </si>
  <si>
    <t>Anthony Romano</t>
  </si>
  <si>
    <t>Gustav Berglund</t>
  </si>
  <si>
    <t>Felix Bibeau</t>
  </si>
  <si>
    <t>Isak Walther</t>
  </si>
  <si>
    <t>Sodertalje U18</t>
  </si>
  <si>
    <t>Jack Malone</t>
  </si>
  <si>
    <t>Kevin Wall</t>
  </si>
  <si>
    <t>Quinn Schmiemann</t>
  </si>
  <si>
    <t>Blake Murray</t>
  </si>
  <si>
    <t>Santeri Hatakka</t>
  </si>
  <si>
    <t>Matias Mantykivi</t>
  </si>
  <si>
    <t>Saipa Jr.</t>
  </si>
  <si>
    <t>Mathew Hill</t>
  </si>
  <si>
    <t>Maxence Guenette</t>
  </si>
  <si>
    <t>Andre Lee</t>
  </si>
  <si>
    <t>Nikola Pasic</t>
  </si>
  <si>
    <t>Kirill Tyutyayev</t>
  </si>
  <si>
    <t>Yekaterinburg 2</t>
  </si>
  <si>
    <t>Carter Gylander</t>
  </si>
  <si>
    <t>Jake Schmaltz</t>
  </si>
  <si>
    <t>Maxim Denezhkin</t>
  </si>
  <si>
    <t>Cole Moberg</t>
  </si>
  <si>
    <t>Aidan McDonough</t>
  </si>
  <si>
    <t>Bryce Brodzinski</t>
  </si>
  <si>
    <t>Filip Lindberg</t>
  </si>
  <si>
    <t>Mikhail Shalagin</t>
  </si>
  <si>
    <t>Matthew Wedman</t>
  </si>
  <si>
    <t>Axel Bergkvist</t>
  </si>
  <si>
    <t>Rafael Harvey-Pinard</t>
  </si>
  <si>
    <t>Trent Miner</t>
  </si>
  <si>
    <t>Valtteri Puustinen</t>
  </si>
  <si>
    <t>Kalle Loponen</t>
  </si>
  <si>
    <t>Hermes</t>
  </si>
  <si>
    <t>Eric Ciccolini</t>
  </si>
  <si>
    <t>Kieran Ruscheinski</t>
  </si>
  <si>
    <t>AMHL</t>
  </si>
  <si>
    <t>Calgary North Stars</t>
  </si>
  <si>
    <t>Valentin Nussbaumer</t>
  </si>
  <si>
    <t>Vadim Zherenko</t>
  </si>
  <si>
    <t>Cole Coskey</t>
  </si>
  <si>
    <t>Juuso Parssinen</t>
  </si>
  <si>
    <t>Santeri Airola</t>
  </si>
  <si>
    <t>Tyler Angle</t>
  </si>
  <si>
    <t>McKade Webster</t>
  </si>
  <si>
    <t>Dustin Wolf</t>
  </si>
  <si>
    <t>Arvid Costmar</t>
  </si>
  <si>
    <t>Massimo Rizzo</t>
  </si>
  <si>
    <t>Jeremy Michel</t>
  </si>
  <si>
    <t>Alexis Lafrenière</t>
  </si>
  <si>
    <t>Quinton Byfield</t>
  </si>
  <si>
    <t>Tim Stützle</t>
  </si>
  <si>
    <t>Lucas Raymond</t>
  </si>
  <si>
    <t>Jake Sanderson</t>
  </si>
  <si>
    <t>Jamie Drysdale</t>
  </si>
  <si>
    <t>Alexander Holtz</t>
  </si>
  <si>
    <t>Jack Quinn</t>
  </si>
  <si>
    <t>Marco Rossi</t>
  </si>
  <si>
    <t>Cole Perfetti</t>
  </si>
  <si>
    <t>Iaroslav Askarov</t>
  </si>
  <si>
    <t>Anton Lundell</t>
  </si>
  <si>
    <t>Seth Jarvis</t>
  </si>
  <si>
    <t>Dylan Holloway</t>
  </si>
  <si>
    <t>Wisconsin</t>
  </si>
  <si>
    <t>Rodion Amirov</t>
  </si>
  <si>
    <t>Kaiden Guhle</t>
  </si>
  <si>
    <t>Lukas Reichel</t>
  </si>
  <si>
    <t>Dawson Mercer</t>
  </si>
  <si>
    <t>Braden Schneider</t>
  </si>
  <si>
    <t>Shakir Mukhamadullin</t>
  </si>
  <si>
    <t>Yegor Chinakhov</t>
  </si>
  <si>
    <t>Hendrix Lapierre</t>
  </si>
  <si>
    <t>Tyson Foerster</t>
  </si>
  <si>
    <t>Connor Zary</t>
  </si>
  <si>
    <t>Justin Barron</t>
  </si>
  <si>
    <t>Jake Neighbours</t>
  </si>
  <si>
    <t>Jacob Perreault</t>
  </si>
  <si>
    <t>Ridly Greig</t>
  </si>
  <si>
    <t>Brendan Brisson</t>
  </si>
  <si>
    <t>Mavrik Bourque</t>
  </si>
  <si>
    <t>Ozzy Wiesblatt</t>
  </si>
  <si>
    <t>William Wallinder</t>
  </si>
  <si>
    <t>Roby Jarventie</t>
  </si>
  <si>
    <t>KOOVEE</t>
  </si>
  <si>
    <t>J-J Peterka</t>
  </si>
  <si>
    <t>Munchen</t>
  </si>
  <si>
    <t>Helge Grans</t>
  </si>
  <si>
    <t>Sam Colangelo</t>
  </si>
  <si>
    <t>Marat Khusnutdinov</t>
  </si>
  <si>
    <t>Thomas Bordeleau</t>
  </si>
  <si>
    <t>Ryan O'Rourke</t>
  </si>
  <si>
    <t>Daniel Torgersson</t>
  </si>
  <si>
    <t>Noel Gunler</t>
  </si>
  <si>
    <t>Luke Evangelista</t>
  </si>
  <si>
    <t>Emil Heineman</t>
  </si>
  <si>
    <t>Tyler Kleven</t>
  </si>
  <si>
    <t>Brock Faber</t>
  </si>
  <si>
    <t>Drew Commesso</t>
  </si>
  <si>
    <t>Luke Tuch</t>
  </si>
  <si>
    <t>Jan Mysak</t>
  </si>
  <si>
    <t>Void</t>
  </si>
  <si>
    <t>Yan Kuznetsov</t>
  </si>
  <si>
    <t>6' 4"</t>
  </si>
  <si>
    <t>UConn</t>
  </si>
  <si>
    <t>Theodor Niederbach</t>
  </si>
  <si>
    <t>5' 11"</t>
  </si>
  <si>
    <t>Joel Blomqvist</t>
  </si>
  <si>
    <t>6' 1"</t>
  </si>
  <si>
    <t>Vasiliy Ponomarev</t>
  </si>
  <si>
    <t>5' 10"</t>
  </si>
  <si>
    <t>Emil Andrae</t>
  </si>
  <si>
    <t>5' 8"</t>
  </si>
  <si>
    <t>HV 71 JR.</t>
  </si>
  <si>
    <t>Cross Hanas</t>
  </si>
  <si>
    <t>6' 0"</t>
  </si>
  <si>
    <t>Tristen Robins</t>
  </si>
  <si>
    <t>Jack Finley</t>
  </si>
  <si>
    <t>6' 5"</t>
  </si>
  <si>
    <t>Mason Lohrei</t>
  </si>
  <si>
    <t>6' 3"</t>
  </si>
  <si>
    <t>Roni Hirvonen</t>
  </si>
  <si>
    <t>5' 9"</t>
  </si>
  <si>
    <t>William Cuylle</t>
  </si>
  <si>
    <t>6' 2"</t>
  </si>
  <si>
    <t>Egor Sokolov</t>
  </si>
  <si>
    <t>Gage Goncalves</t>
  </si>
  <si>
    <t>Donovan Sebrango</t>
  </si>
  <si>
    <t>Topi Niemela</t>
  </si>
  <si>
    <t>Daemon Hunt</t>
  </si>
  <si>
    <t>Kasper Simontaival</t>
  </si>
  <si>
    <t>5' 7"</t>
  </si>
  <si>
    <t>Ian Moore</t>
  </si>
  <si>
    <t>St. Mark's School</t>
  </si>
  <si>
    <t>Lukas Cormier</t>
  </si>
  <si>
    <t>Alexander Nikishin</t>
  </si>
  <si>
    <t>Spartak</t>
  </si>
  <si>
    <t>Eemil Viro</t>
  </si>
  <si>
    <t>Leevi Merilainen</t>
  </si>
  <si>
    <t>Jeremie Poirier</t>
  </si>
  <si>
    <t>Luke Prokop</t>
  </si>
  <si>
    <t>Ty Smilanic</t>
  </si>
  <si>
    <t>Jean-Luc Foudy</t>
  </si>
  <si>
    <t>Danil Gushchin</t>
  </si>
  <si>
    <t>Calle Clang</t>
  </si>
  <si>
    <t>Samuel Knazko</t>
  </si>
  <si>
    <t>Landon Slaggert</t>
  </si>
  <si>
    <t>Jake Boltmann</t>
  </si>
  <si>
    <t>Wyatt Kaiser</t>
  </si>
  <si>
    <t>Joni Jurmo</t>
  </si>
  <si>
    <t>Alex Laferriere</t>
  </si>
  <si>
    <t>Nicolas Daws</t>
  </si>
  <si>
    <t>Maxim Groshev</t>
  </si>
  <si>
    <t>Nizhnekamsk</t>
  </si>
  <si>
    <t>Dylan Peterson</t>
  </si>
  <si>
    <t>Justin Sourdif</t>
  </si>
  <si>
    <t>Leo Loof</t>
  </si>
  <si>
    <t>Trevor Kuntar</t>
  </si>
  <si>
    <t>Alexander Ljungkrantz</t>
  </si>
  <si>
    <t>Jackson Hallum</t>
  </si>
  <si>
    <t>Oliver Tarnstrom</t>
  </si>
  <si>
    <t>Jack Thompson</t>
  </si>
  <si>
    <t>Zayde Wisdom</t>
  </si>
  <si>
    <t>Michael Benning</t>
  </si>
  <si>
    <t>Daniil Chechelev</t>
  </si>
  <si>
    <t>Chekhov 2</t>
  </si>
  <si>
    <t>Sam Stange</t>
  </si>
  <si>
    <t>Brandon Coe</t>
  </si>
  <si>
    <t>Jaromir Pytlik</t>
  </si>
  <si>
    <t>Carter Savoie</t>
  </si>
  <si>
    <t>Adam Wilsby</t>
  </si>
  <si>
    <t>Jack Smith</t>
  </si>
  <si>
    <t>St. Cloud Cathedral</t>
  </si>
  <si>
    <t>Dylan Garand</t>
  </si>
  <si>
    <t>Thimo Nickl</t>
  </si>
  <si>
    <t>Zachary Uens</t>
  </si>
  <si>
    <t>Artur Akhtyamov</t>
  </si>
  <si>
    <t>Jan Bednar</t>
  </si>
  <si>
    <t>Sokolov</t>
  </si>
  <si>
    <t>Lukas Svejkovsky</t>
  </si>
  <si>
    <t>Blake Biondi</t>
  </si>
  <si>
    <t>Michael Krutil</t>
  </si>
  <si>
    <t>Mitchell Miller</t>
  </si>
  <si>
    <t>Juho Markkanen</t>
  </si>
  <si>
    <t>Jackson Kunz</t>
  </si>
  <si>
    <t>Mikael Pyyhtia</t>
  </si>
  <si>
    <t>Zion Nybeck</t>
  </si>
  <si>
    <t>5' 6"</t>
  </si>
  <si>
    <t>Eamon Powell</t>
  </si>
  <si>
    <t>Bogdan Trineyev</t>
  </si>
  <si>
    <t>Colby Ambrosio</t>
  </si>
  <si>
    <t>Tanner Dickinson</t>
  </si>
  <si>
    <t>Ethan Edwards</t>
  </si>
  <si>
    <t>Alex Jefferies</t>
  </si>
  <si>
    <t>William Villeneuve</t>
  </si>
  <si>
    <t>Antonio Stranges</t>
  </si>
  <si>
    <t>Sean Farrell</t>
  </si>
  <si>
    <t>Jesper Vikman</t>
  </si>
  <si>
    <t>Tyler Tullio</t>
  </si>
  <si>
    <t>Evan Vierling</t>
  </si>
  <si>
    <t>Martin Chromiak</t>
  </si>
  <si>
    <t>Artyom Galimov</t>
  </si>
  <si>
    <t>Artem Shlaine</t>
  </si>
  <si>
    <t>Matteo Costantini</t>
  </si>
  <si>
    <t>Buffalo Jr. Sabres</t>
  </si>
  <si>
    <t>Alex Cotton</t>
  </si>
  <si>
    <t>Anton Johannesson</t>
  </si>
  <si>
    <t>Brett Berard</t>
  </si>
  <si>
    <t>Elliot Desnoyers</t>
  </si>
  <si>
    <t>Jakub Dobes</t>
  </si>
  <si>
    <t>Dmitry Ovchinnikov</t>
  </si>
  <si>
    <t>Maksim Berezkin</t>
  </si>
  <si>
    <t>Ryder Rolston</t>
  </si>
  <si>
    <t>Ben Meehan</t>
  </si>
  <si>
    <t>Isaak Phillips</t>
  </si>
  <si>
    <t>Carson Bantle</t>
  </si>
  <si>
    <t>Ryan Francis</t>
  </si>
  <si>
    <t>Jacob Truscott</t>
  </si>
  <si>
    <t>Ole Julian Bjorgvik-Holm</t>
  </si>
  <si>
    <t>Pavel Novak</t>
  </si>
  <si>
    <t>Jaydon Dureau</t>
  </si>
  <si>
    <t>Bear Hughes</t>
  </si>
  <si>
    <t>Raivis Ansons</t>
  </si>
  <si>
    <t>Matthew Kessel</t>
  </si>
  <si>
    <t>Mason Langenbrunner</t>
  </si>
  <si>
    <t>William Dufour</t>
  </si>
  <si>
    <t>Kasper Puutio</t>
  </si>
  <si>
    <t>Daniel Ljungman</t>
  </si>
  <si>
    <t>Eric Engstrand</t>
  </si>
  <si>
    <t>Kyle Aucoin</t>
  </si>
  <si>
    <t>Nick Capone</t>
  </si>
  <si>
    <t>Philippe Daoust</t>
  </si>
  <si>
    <t>Lucas Mercuri</t>
  </si>
  <si>
    <t>Albin Sundsvik</t>
  </si>
  <si>
    <t>Benjamin Baumgartner</t>
  </si>
  <si>
    <t>Yevgeni Oksentyuk</t>
  </si>
  <si>
    <t>Will Cranley</t>
  </si>
  <si>
    <t>Tyrel Bauer</t>
  </si>
  <si>
    <t>Matt Rempe</t>
  </si>
  <si>
    <t>6' 7"</t>
  </si>
  <si>
    <t>Luke Reid</t>
  </si>
  <si>
    <t>Nils Aman</t>
  </si>
  <si>
    <t>Veeti Miettinen</t>
  </si>
  <si>
    <t>K-Espoo Jr.</t>
  </si>
  <si>
    <t>Filip Engaras</t>
  </si>
  <si>
    <t>Chase Yoder</t>
  </si>
  <si>
    <t>Alexander Gordin</t>
  </si>
  <si>
    <t>Chad Yetman</t>
  </si>
  <si>
    <t>Filip Barklund</t>
  </si>
  <si>
    <t>Rory Kerins</t>
  </si>
  <si>
    <t>Dmitry Zlodeyev</t>
  </si>
  <si>
    <t>Samuel Johannesson</t>
  </si>
  <si>
    <t>Axel Rindell</t>
  </si>
  <si>
    <t>Connor McClennon</t>
  </si>
  <si>
    <t>Garin Bjorklund</t>
  </si>
  <si>
    <t>Joe Miller</t>
  </si>
  <si>
    <t>Blake</t>
  </si>
  <si>
    <t>Cole Reinhardt</t>
  </si>
  <si>
    <t>Riley Duran</t>
  </si>
  <si>
    <t>Matias Rajaniemi</t>
  </si>
  <si>
    <t>Noah Ellis</t>
  </si>
  <si>
    <t>Remi Poirier</t>
  </si>
  <si>
    <t>Amir Miftakhov</t>
  </si>
  <si>
    <t>Kienan Draper</t>
  </si>
  <si>
    <t>Louis Crevier</t>
  </si>
  <si>
    <t>John Fusco</t>
  </si>
  <si>
    <t>Aatu Jamsen</t>
  </si>
  <si>
    <t>Viktor Persson</t>
  </si>
  <si>
    <t>Elliot Ekefjard</t>
  </si>
  <si>
    <t>IF BJO</t>
  </si>
  <si>
    <t>Albert Lyckasen</t>
  </si>
  <si>
    <t>Noah Beck</t>
  </si>
  <si>
    <t>Wyatt Schingoethe</t>
  </si>
  <si>
    <t>Alex Young</t>
  </si>
  <si>
    <t>Hugo Ollas</t>
  </si>
  <si>
    <t>Elliot Ekmark</t>
  </si>
  <si>
    <t>Alexander Pashin</t>
  </si>
  <si>
    <t>Jeremias Lindewall</t>
  </si>
  <si>
    <t>Adam Raska</t>
  </si>
  <si>
    <t>Gunnarwolfe Fontaine</t>
  </si>
  <si>
    <t>Chase Bradley</t>
  </si>
  <si>
    <t>Ben McCartney</t>
  </si>
  <si>
    <t>Ilya Solovyov</t>
  </si>
  <si>
    <t>Linus Oberg</t>
  </si>
  <si>
    <t>Ethan Bowen</t>
  </si>
  <si>
    <t>Ronan Seeley</t>
  </si>
  <si>
    <t>Chase McLane</t>
  </si>
  <si>
    <t>Timofey Spitserov</t>
  </si>
  <si>
    <t>Oskar Magnusson</t>
  </si>
  <si>
    <t>Devon Levi</t>
  </si>
  <si>
    <t>Ryan Tverberg</t>
  </si>
  <si>
    <t>Henrik Tikkanen</t>
  </si>
  <si>
    <t>6' 6"</t>
  </si>
  <si>
    <t>Maxim Marushev</t>
  </si>
  <si>
    <t>Jakub Konecny</t>
  </si>
  <si>
    <t>Declan McDonnell</t>
  </si>
  <si>
    <t>HT</t>
  </si>
  <si>
    <t>WT</t>
  </si>
  <si>
    <t>Player2</t>
  </si>
  <si>
    <t>Josh Anderson2</t>
  </si>
  <si>
    <t>Sebastian Aho2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</si>
</sst>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476"/>
  <sheetViews>
    <sheetView tabSelected="1" topLeftCell="F1344" workbookViewId="0">
      <selection activeCell="AF1285" sqref="AF1285"/>
    </sheetView>
  </sheetViews>
  <sheetFormatPr defaultRowHeight="15" x14ac:dyDescent="0.25"/>
  <cols>
    <col min="1" max="1" width="7.42578125" bestFit="1" customWidth="1"/>
    <col min="2" max="2" width="21.42578125" bestFit="1" customWidth="1"/>
    <col min="3" max="3" width="21.42578125" customWidth="1"/>
    <col min="4" max="4" width="26" bestFit="1" customWidth="1"/>
    <col min="5" max="5" width="4.7109375" bestFit="1" customWidth="1"/>
    <col min="6" max="6" width="6" bestFit="1" customWidth="1"/>
    <col min="7" max="7" width="4.42578125" bestFit="1" customWidth="1"/>
    <col min="8" max="8" width="5" bestFit="1" customWidth="1"/>
    <col min="9" max="9" width="27.7109375" bestFit="1" customWidth="1"/>
    <col min="10" max="12" width="4" bestFit="1" customWidth="1"/>
    <col min="13" max="13" width="4.140625" bestFit="1" customWidth="1"/>
    <col min="14" max="14" width="4.7109375" bestFit="1" customWidth="1"/>
    <col min="15" max="15" width="4.5703125" bestFit="1" customWidth="1"/>
    <col min="16" max="18" width="4" bestFit="1" customWidth="1"/>
    <col min="19" max="19" width="4.28515625" bestFit="1" customWidth="1"/>
    <col min="20" max="20" width="6" bestFit="1" customWidth="1"/>
    <col min="21" max="22" width="5" bestFit="1" customWidth="1"/>
    <col min="24" max="24" width="21.28515625" customWidth="1"/>
    <col min="28" max="28" width="10.42578125" customWidth="1"/>
    <col min="30" max="30" width="10.7109375" customWidth="1"/>
  </cols>
  <sheetData>
    <row r="1" spans="1:37" x14ac:dyDescent="0.25">
      <c r="A1" s="1"/>
      <c r="B1" s="4" t="s">
        <v>0</v>
      </c>
      <c r="C1" s="4"/>
      <c r="D1" s="4"/>
      <c r="E1" s="4"/>
      <c r="F1" s="4"/>
      <c r="G1" s="4"/>
      <c r="H1" s="4"/>
      <c r="I1" s="1"/>
      <c r="J1" s="4" t="s">
        <v>1</v>
      </c>
      <c r="K1" s="4"/>
      <c r="L1" s="4"/>
      <c r="M1" s="4"/>
      <c r="N1" s="4"/>
      <c r="O1" s="4"/>
      <c r="P1" s="4" t="s">
        <v>2</v>
      </c>
      <c r="Q1" s="4"/>
      <c r="R1" s="4"/>
      <c r="S1" s="4"/>
      <c r="T1" s="4"/>
      <c r="U1" s="4"/>
      <c r="V1" s="1"/>
      <c r="AD1" s="5" t="s">
        <v>2717</v>
      </c>
      <c r="AE1" s="5"/>
      <c r="AF1" s="5"/>
      <c r="AG1" s="5"/>
      <c r="AH1" s="5"/>
    </row>
    <row r="2" spans="1:37" x14ac:dyDescent="0.25">
      <c r="A2" s="1" t="s">
        <v>3</v>
      </c>
      <c r="B2" s="1" t="s">
        <v>4</v>
      </c>
      <c r="C2" s="1" t="s">
        <v>5095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11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410</v>
      </c>
      <c r="X2" s="3" t="s">
        <v>5</v>
      </c>
      <c r="Y2" s="3" t="s">
        <v>7</v>
      </c>
      <c r="Z2" s="3" t="s">
        <v>2013</v>
      </c>
      <c r="AA2" s="3" t="s">
        <v>2016</v>
      </c>
      <c r="AB2" s="3" t="s">
        <v>2718</v>
      </c>
      <c r="AC2" s="3" t="s">
        <v>4</v>
      </c>
      <c r="AD2" s="3" t="s">
        <v>2017</v>
      </c>
      <c r="AE2" s="3" t="s">
        <v>11</v>
      </c>
      <c r="AF2" s="3" t="s">
        <v>12</v>
      </c>
      <c r="AG2" s="3" t="s">
        <v>13</v>
      </c>
      <c r="AH2" s="3" t="s">
        <v>2018</v>
      </c>
      <c r="AI2" s="3" t="s">
        <v>16</v>
      </c>
      <c r="AJ2" s="3" t="s">
        <v>5093</v>
      </c>
      <c r="AK2" s="3" t="s">
        <v>5094</v>
      </c>
    </row>
    <row r="3" spans="1:37" x14ac:dyDescent="0.25">
      <c r="A3" s="1">
        <v>1</v>
      </c>
      <c r="B3" s="2" t="s">
        <v>23</v>
      </c>
      <c r="C3" s="2" t="s">
        <v>24</v>
      </c>
      <c r="D3" s="2" t="s">
        <v>24</v>
      </c>
      <c r="E3" s="2" t="s">
        <v>25</v>
      </c>
      <c r="F3" s="2" t="s">
        <v>26</v>
      </c>
      <c r="G3" s="2">
        <v>18</v>
      </c>
      <c r="H3" s="2">
        <v>2022</v>
      </c>
      <c r="I3" s="2" t="s">
        <v>27</v>
      </c>
      <c r="J3" s="2">
        <v>761</v>
      </c>
      <c r="K3" s="2">
        <v>248</v>
      </c>
      <c r="L3" s="2">
        <v>409</v>
      </c>
      <c r="M3" s="2">
        <v>657</v>
      </c>
      <c r="N3" s="2">
        <v>-37</v>
      </c>
      <c r="O3" s="2">
        <v>418</v>
      </c>
      <c r="P3" s="2"/>
      <c r="Q3" s="2"/>
      <c r="R3" s="2"/>
      <c r="S3" s="2"/>
      <c r="T3" s="2"/>
      <c r="U3" s="2"/>
      <c r="V3" s="2">
        <v>74.2</v>
      </c>
      <c r="W3">
        <v>2010</v>
      </c>
      <c r="X3" t="str">
        <f>VLOOKUP($D3,'draft year stats'!$D:$O,1,FALSE)</f>
        <v>Taylor Hall</v>
      </c>
      <c r="Y3" t="str">
        <f>VLOOKUP($D3,'draft year stats'!$D:$O,2,FALSE)</f>
        <v>L</v>
      </c>
      <c r="Z3">
        <f>VLOOKUP($D3,'draft year stats'!$D:$O,3,FALSE)</f>
        <v>1</v>
      </c>
      <c r="AA3">
        <f>VLOOKUP($D3,'draft year stats'!$D:$O,4,FALSE)</f>
        <v>2010</v>
      </c>
      <c r="AB3" t="str">
        <f>VLOOKUP($D3,'draft year stats'!$D:$O,5,FALSE)</f>
        <v>Edmonton</v>
      </c>
      <c r="AC3" t="str">
        <f>VLOOKUP($D3,'draft year stats'!$D:$O,6,FALSE)</f>
        <v>Windsor Spitfires</v>
      </c>
      <c r="AD3" t="str">
        <f>VLOOKUP($D3,'draft year stats'!$D:$O,7,FALSE)</f>
        <v>OHL</v>
      </c>
      <c r="AE3">
        <f>VLOOKUP($D3,'draft year stats'!$D:$O,8,FALSE)</f>
        <v>57</v>
      </c>
      <c r="AF3">
        <f>VLOOKUP($D3,'draft year stats'!$D:$O,9,FALSE)</f>
        <v>40</v>
      </c>
      <c r="AG3">
        <f>VLOOKUP($D3,'draft year stats'!$D:$O,10,FALSE)</f>
        <v>66</v>
      </c>
      <c r="AH3">
        <f>VLOOKUP($D3,'draft year stats'!$D:$O,11,FALSE)</f>
        <v>106</v>
      </c>
      <c r="AI3">
        <f>VLOOKUP($D3,'draft year stats'!$D:$O,12,FALSE)</f>
        <v>56</v>
      </c>
      <c r="AJ3" t="str">
        <f>VLOOKUP($C3,Sheet3!$E:$I,4,FALSE)</f>
        <v>6' 1</v>
      </c>
      <c r="AK3">
        <f>VLOOKUP($C3,Sheet3!$E:$I,5,FALSE)</f>
        <v>194</v>
      </c>
    </row>
    <row r="4" spans="1:37" x14ac:dyDescent="0.25">
      <c r="A4" s="1">
        <v>2</v>
      </c>
      <c r="B4" s="2" t="s">
        <v>28</v>
      </c>
      <c r="C4" s="2" t="s">
        <v>29</v>
      </c>
      <c r="D4" s="2" t="s">
        <v>29</v>
      </c>
      <c r="E4" s="2" t="s">
        <v>25</v>
      </c>
      <c r="F4" s="2" t="s">
        <v>30</v>
      </c>
      <c r="G4" s="2">
        <v>18</v>
      </c>
      <c r="H4" s="2">
        <v>2022</v>
      </c>
      <c r="I4" s="2" t="s">
        <v>31</v>
      </c>
      <c r="J4" s="2">
        <v>825</v>
      </c>
      <c r="K4" s="2">
        <v>305</v>
      </c>
      <c r="L4" s="2">
        <v>381</v>
      </c>
      <c r="M4" s="2">
        <v>686</v>
      </c>
      <c r="N4" s="2">
        <v>61</v>
      </c>
      <c r="O4" s="2">
        <v>253</v>
      </c>
      <c r="P4" s="2"/>
      <c r="Q4" s="2"/>
      <c r="R4" s="2"/>
      <c r="S4" s="2"/>
      <c r="T4" s="2"/>
      <c r="U4" s="2"/>
      <c r="V4" s="2">
        <v>84.4</v>
      </c>
      <c r="W4">
        <v>2010</v>
      </c>
      <c r="X4" t="str">
        <f>VLOOKUP($D4,'draft year stats'!$D:$O,1,FALSE)</f>
        <v>Tyler Seguin</v>
      </c>
      <c r="Y4" t="str">
        <f>VLOOKUP($D4,'draft year stats'!$D:$O,2,FALSE)</f>
        <v>C</v>
      </c>
      <c r="Z4">
        <f>VLOOKUP($D4,'draft year stats'!$D:$O,3,FALSE)</f>
        <v>1</v>
      </c>
      <c r="AA4">
        <f>VLOOKUP($D4,'draft year stats'!$D:$O,4,FALSE)</f>
        <v>2010</v>
      </c>
      <c r="AB4" t="str">
        <f>VLOOKUP($D4,'draft year stats'!$D:$O,5,FALSE)</f>
        <v>Boston</v>
      </c>
      <c r="AC4" t="str">
        <f>VLOOKUP($D4,'draft year stats'!$D:$O,6,FALSE)</f>
        <v>Plymouth Whalers</v>
      </c>
      <c r="AD4" t="str">
        <f>VLOOKUP($D4,'draft year stats'!$D:$O,7,FALSE)</f>
        <v>OHL</v>
      </c>
      <c r="AE4">
        <f>VLOOKUP($D4,'draft year stats'!$D:$O,8,FALSE)</f>
        <v>63</v>
      </c>
      <c r="AF4">
        <f>VLOOKUP($D4,'draft year stats'!$D:$O,9,FALSE)</f>
        <v>48</v>
      </c>
      <c r="AG4">
        <f>VLOOKUP($D4,'draft year stats'!$D:$O,10,FALSE)</f>
        <v>58</v>
      </c>
      <c r="AH4">
        <f>VLOOKUP($D4,'draft year stats'!$D:$O,11,FALSE)</f>
        <v>106</v>
      </c>
      <c r="AI4">
        <f>VLOOKUP($D4,'draft year stats'!$D:$O,12,FALSE)</f>
        <v>54</v>
      </c>
      <c r="AJ4" t="str">
        <f>VLOOKUP($C4,Sheet3!$E:$I,4,FALSE)</f>
        <v>6' 1</v>
      </c>
      <c r="AK4">
        <f>VLOOKUP($C4,Sheet3!$E:$I,5,FALSE)</f>
        <v>182</v>
      </c>
    </row>
    <row r="5" spans="1:37" x14ac:dyDescent="0.25">
      <c r="A5" s="1">
        <v>3</v>
      </c>
      <c r="B5" s="2" t="s">
        <v>32</v>
      </c>
      <c r="C5" s="2" t="s">
        <v>33</v>
      </c>
      <c r="D5" s="2" t="s">
        <v>33</v>
      </c>
      <c r="E5" s="2" t="s">
        <v>25</v>
      </c>
      <c r="F5" s="2" t="s">
        <v>34</v>
      </c>
      <c r="G5" s="2">
        <v>18</v>
      </c>
      <c r="H5" s="2">
        <v>2022</v>
      </c>
      <c r="I5" s="2" t="s">
        <v>35</v>
      </c>
      <c r="J5" s="2">
        <v>641</v>
      </c>
      <c r="K5" s="2">
        <v>27</v>
      </c>
      <c r="L5" s="2">
        <v>67</v>
      </c>
      <c r="M5" s="2">
        <v>94</v>
      </c>
      <c r="N5" s="2">
        <v>-87</v>
      </c>
      <c r="O5" s="2">
        <v>708</v>
      </c>
      <c r="P5" s="2"/>
      <c r="Q5" s="2"/>
      <c r="R5" s="2"/>
      <c r="S5" s="2"/>
      <c r="T5" s="2"/>
      <c r="U5" s="2"/>
      <c r="V5" s="2">
        <v>16.600000000000001</v>
      </c>
      <c r="W5">
        <v>2010</v>
      </c>
      <c r="X5" t="str">
        <f>VLOOKUP($D5,'draft year stats'!$D:$O,1,FALSE)</f>
        <v>Erik Gudbranson</v>
      </c>
      <c r="Y5" t="str">
        <f>VLOOKUP($D5,'draft year stats'!$D:$O,2,FALSE)</f>
        <v>D</v>
      </c>
      <c r="Z5">
        <f>VLOOKUP($D5,'draft year stats'!$D:$O,3,FALSE)</f>
        <v>1</v>
      </c>
      <c r="AA5">
        <f>VLOOKUP($D5,'draft year stats'!$D:$O,4,FALSE)</f>
        <v>2010</v>
      </c>
      <c r="AB5" t="str">
        <f>VLOOKUP($D5,'draft year stats'!$D:$O,5,FALSE)</f>
        <v>Florida</v>
      </c>
      <c r="AC5" t="str">
        <f>VLOOKUP($D5,'draft year stats'!$D:$O,6,FALSE)</f>
        <v>Kingston Frontenacs</v>
      </c>
      <c r="AD5" t="str">
        <f>VLOOKUP($D5,'draft year stats'!$D:$O,7,FALSE)</f>
        <v>OHL</v>
      </c>
      <c r="AE5">
        <f>VLOOKUP($D5,'draft year stats'!$D:$O,8,FALSE)</f>
        <v>41</v>
      </c>
      <c r="AF5">
        <f>VLOOKUP($D5,'draft year stats'!$D:$O,9,FALSE)</f>
        <v>2</v>
      </c>
      <c r="AG5">
        <f>VLOOKUP($D5,'draft year stats'!$D:$O,10,FALSE)</f>
        <v>21</v>
      </c>
      <c r="AH5">
        <f>VLOOKUP($D5,'draft year stats'!$D:$O,11,FALSE)</f>
        <v>23</v>
      </c>
      <c r="AI5">
        <f>VLOOKUP($D5,'draft year stats'!$D:$O,12,FALSE)</f>
        <v>68</v>
      </c>
      <c r="AJ5" t="str">
        <f>VLOOKUP($C5,Sheet3!$E:$I,4,FALSE)</f>
        <v>6' 4</v>
      </c>
      <c r="AK5">
        <f>VLOOKUP($C5,Sheet3!$E:$I,5,FALSE)</f>
        <v>195</v>
      </c>
    </row>
    <row r="6" spans="1:37" x14ac:dyDescent="0.25">
      <c r="A6" s="1">
        <v>4</v>
      </c>
      <c r="B6" s="2" t="s">
        <v>36</v>
      </c>
      <c r="C6" s="2" t="s">
        <v>37</v>
      </c>
      <c r="D6" s="2" t="s">
        <v>37</v>
      </c>
      <c r="E6" s="2" t="s">
        <v>25</v>
      </c>
      <c r="F6" s="2" t="s">
        <v>30</v>
      </c>
      <c r="G6" s="2">
        <v>18</v>
      </c>
      <c r="H6" s="2">
        <v>2022</v>
      </c>
      <c r="I6" s="2" t="s">
        <v>38</v>
      </c>
      <c r="J6" s="2">
        <v>787</v>
      </c>
      <c r="K6" s="2">
        <v>177</v>
      </c>
      <c r="L6" s="2">
        <v>350</v>
      </c>
      <c r="M6" s="2">
        <v>527</v>
      </c>
      <c r="N6" s="2">
        <v>8</v>
      </c>
      <c r="O6" s="2">
        <v>480</v>
      </c>
      <c r="P6" s="2"/>
      <c r="Q6" s="2"/>
      <c r="R6" s="2"/>
      <c r="S6" s="2"/>
      <c r="T6" s="2"/>
      <c r="U6" s="2"/>
      <c r="V6" s="2">
        <v>52.3</v>
      </c>
      <c r="W6">
        <v>2010</v>
      </c>
      <c r="X6" t="str">
        <f>VLOOKUP($D6,'draft year stats'!$D:$O,1,FALSE)</f>
        <v>Ryan Johansen</v>
      </c>
      <c r="Y6" t="str">
        <f>VLOOKUP($D6,'draft year stats'!$D:$O,2,FALSE)</f>
        <v>C</v>
      </c>
      <c r="Z6">
        <f>VLOOKUP($D6,'draft year stats'!$D:$O,3,FALSE)</f>
        <v>1</v>
      </c>
      <c r="AA6">
        <f>VLOOKUP($D6,'draft year stats'!$D:$O,4,FALSE)</f>
        <v>2010</v>
      </c>
      <c r="AB6" t="str">
        <f>VLOOKUP($D6,'draft year stats'!$D:$O,5,FALSE)</f>
        <v>Columbus</v>
      </c>
      <c r="AC6" t="str">
        <f>VLOOKUP($D6,'draft year stats'!$D:$O,6,FALSE)</f>
        <v>Portland Winterhawks</v>
      </c>
      <c r="AD6" t="str">
        <f>VLOOKUP($D6,'draft year stats'!$D:$O,7,FALSE)</f>
        <v>WHL</v>
      </c>
      <c r="AE6">
        <f>VLOOKUP($D6,'draft year stats'!$D:$O,8,FALSE)</f>
        <v>71</v>
      </c>
      <c r="AF6">
        <f>VLOOKUP($D6,'draft year stats'!$D:$O,9,FALSE)</f>
        <v>25</v>
      </c>
      <c r="AG6">
        <f>VLOOKUP($D6,'draft year stats'!$D:$O,10,FALSE)</f>
        <v>44</v>
      </c>
      <c r="AH6">
        <f>VLOOKUP($D6,'draft year stats'!$D:$O,11,FALSE)</f>
        <v>69</v>
      </c>
      <c r="AI6">
        <f>VLOOKUP($D6,'draft year stats'!$D:$O,12,FALSE)</f>
        <v>53</v>
      </c>
      <c r="AJ6" t="str">
        <f>VLOOKUP($C6,Sheet3!$E:$I,4,FALSE)</f>
        <v>6' 2</v>
      </c>
      <c r="AK6">
        <f>VLOOKUP($C6,Sheet3!$E:$I,5,FALSE)</f>
        <v>192</v>
      </c>
    </row>
    <row r="7" spans="1:37" x14ac:dyDescent="0.25">
      <c r="A7" s="1">
        <v>5</v>
      </c>
      <c r="B7" s="2" t="s">
        <v>39</v>
      </c>
      <c r="C7" s="2" t="s">
        <v>40</v>
      </c>
      <c r="D7" s="2" t="s">
        <v>40</v>
      </c>
      <c r="E7" s="2" t="s">
        <v>41</v>
      </c>
      <c r="F7" s="2" t="s">
        <v>42</v>
      </c>
      <c r="G7" s="2">
        <v>18</v>
      </c>
      <c r="H7" s="2">
        <v>2022</v>
      </c>
      <c r="I7" s="2" t="s">
        <v>38</v>
      </c>
      <c r="J7" s="2">
        <v>732</v>
      </c>
      <c r="K7" s="2">
        <v>181</v>
      </c>
      <c r="L7" s="2">
        <v>187</v>
      </c>
      <c r="M7" s="2">
        <v>368</v>
      </c>
      <c r="N7" s="2">
        <v>66</v>
      </c>
      <c r="O7" s="2">
        <v>352</v>
      </c>
      <c r="P7" s="2"/>
      <c r="Q7" s="2"/>
      <c r="R7" s="2"/>
      <c r="S7" s="2"/>
      <c r="T7" s="2"/>
      <c r="U7" s="2"/>
      <c r="V7" s="2">
        <v>42.8</v>
      </c>
      <c r="W7">
        <v>2010</v>
      </c>
      <c r="X7" t="str">
        <f>VLOOKUP($D7,'draft year stats'!$D:$O,1,FALSE)</f>
        <v>Nino Niederreiter</v>
      </c>
      <c r="Y7" t="str">
        <f>VLOOKUP($D7,'draft year stats'!$D:$O,2,FALSE)</f>
        <v>R</v>
      </c>
      <c r="Z7">
        <f>VLOOKUP($D7,'draft year stats'!$D:$O,3,FALSE)</f>
        <v>1</v>
      </c>
      <c r="AA7">
        <f>VLOOKUP($D7,'draft year stats'!$D:$O,4,FALSE)</f>
        <v>2010</v>
      </c>
      <c r="AB7" t="str">
        <f>VLOOKUP($D7,'draft year stats'!$D:$O,5,FALSE)</f>
        <v>NY Islanders</v>
      </c>
      <c r="AC7" t="str">
        <f>VLOOKUP($D7,'draft year stats'!$D:$O,6,FALSE)</f>
        <v>Portland Winterhawks</v>
      </c>
      <c r="AD7" t="str">
        <f>VLOOKUP($D7,'draft year stats'!$D:$O,7,FALSE)</f>
        <v>WHL</v>
      </c>
      <c r="AE7">
        <f>VLOOKUP($D7,'draft year stats'!$D:$O,8,FALSE)</f>
        <v>65</v>
      </c>
      <c r="AF7">
        <f>VLOOKUP($D7,'draft year stats'!$D:$O,9,FALSE)</f>
        <v>36</v>
      </c>
      <c r="AG7">
        <f>VLOOKUP($D7,'draft year stats'!$D:$O,10,FALSE)</f>
        <v>24</v>
      </c>
      <c r="AH7">
        <f>VLOOKUP($D7,'draft year stats'!$D:$O,11,FALSE)</f>
        <v>60</v>
      </c>
      <c r="AI7">
        <f>VLOOKUP($D7,'draft year stats'!$D:$O,12,FALSE)</f>
        <v>68</v>
      </c>
      <c r="AJ7" t="str">
        <f>VLOOKUP($C7,Sheet3!$E:$I,4,FALSE)</f>
        <v>6' 2</v>
      </c>
      <c r="AK7">
        <f>VLOOKUP($C7,Sheet3!$E:$I,5,FALSE)</f>
        <v>205</v>
      </c>
    </row>
    <row r="8" spans="1:37" x14ac:dyDescent="0.25">
      <c r="A8" s="1">
        <v>6</v>
      </c>
      <c r="B8" s="2" t="s">
        <v>43</v>
      </c>
      <c r="C8" s="2" t="s">
        <v>44</v>
      </c>
      <c r="D8" s="2" t="s">
        <v>44</v>
      </c>
      <c r="E8" s="2" t="s">
        <v>25</v>
      </c>
      <c r="F8" s="2" t="s">
        <v>42</v>
      </c>
      <c r="G8" s="2">
        <v>18</v>
      </c>
      <c r="H8" s="2">
        <v>2022</v>
      </c>
      <c r="I8" s="2" t="s">
        <v>45</v>
      </c>
      <c r="J8" s="2">
        <v>536</v>
      </c>
      <c r="K8" s="2">
        <v>101</v>
      </c>
      <c r="L8" s="2">
        <v>94</v>
      </c>
      <c r="M8" s="2">
        <v>195</v>
      </c>
      <c r="N8" s="2">
        <v>9</v>
      </c>
      <c r="O8" s="2">
        <v>241</v>
      </c>
      <c r="P8" s="2"/>
      <c r="Q8" s="2"/>
      <c r="R8" s="2"/>
      <c r="S8" s="2"/>
      <c r="T8" s="2"/>
      <c r="U8" s="2"/>
      <c r="V8" s="2">
        <v>19.399999999999999</v>
      </c>
      <c r="W8">
        <v>2010</v>
      </c>
      <c r="X8" t="str">
        <f>VLOOKUP($D8,'draft year stats'!$D:$O,1,FALSE)</f>
        <v>Brett Connolly</v>
      </c>
      <c r="Y8" t="str">
        <f>VLOOKUP($D8,'draft year stats'!$D:$O,2,FALSE)</f>
        <v>R</v>
      </c>
      <c r="Z8">
        <f>VLOOKUP($D8,'draft year stats'!$D:$O,3,FALSE)</f>
        <v>1</v>
      </c>
      <c r="AA8">
        <f>VLOOKUP($D8,'draft year stats'!$D:$O,4,FALSE)</f>
        <v>2010</v>
      </c>
      <c r="AB8" t="str">
        <f>VLOOKUP($D8,'draft year stats'!$D:$O,5,FALSE)</f>
        <v>Tampa Bay</v>
      </c>
      <c r="AC8" t="str">
        <f>VLOOKUP($D8,'draft year stats'!$D:$O,6,FALSE)</f>
        <v>Prince George Cougars</v>
      </c>
      <c r="AD8" t="str">
        <f>VLOOKUP($D8,'draft year stats'!$D:$O,7,FALSE)</f>
        <v>WHL</v>
      </c>
      <c r="AE8">
        <f>VLOOKUP($D8,'draft year stats'!$D:$O,8,FALSE)</f>
        <v>16</v>
      </c>
      <c r="AF8">
        <f>VLOOKUP($D8,'draft year stats'!$D:$O,9,FALSE)</f>
        <v>10</v>
      </c>
      <c r="AG8">
        <f>VLOOKUP($D8,'draft year stats'!$D:$O,10,FALSE)</f>
        <v>9</v>
      </c>
      <c r="AH8">
        <f>VLOOKUP($D8,'draft year stats'!$D:$O,11,FALSE)</f>
        <v>19</v>
      </c>
      <c r="AI8">
        <f>VLOOKUP($D8,'draft year stats'!$D:$O,12,FALSE)</f>
        <v>8</v>
      </c>
      <c r="AJ8" t="str">
        <f>VLOOKUP($C8,Sheet3!$E:$I,4,FALSE)</f>
        <v>6' 2</v>
      </c>
      <c r="AK8">
        <f>VLOOKUP($C8,Sheet3!$E:$I,5,FALSE)</f>
        <v>181</v>
      </c>
    </row>
    <row r="9" spans="1:37" x14ac:dyDescent="0.25">
      <c r="A9" s="1">
        <v>7</v>
      </c>
      <c r="B9" s="2" t="s">
        <v>46</v>
      </c>
      <c r="C9" s="2" t="s">
        <v>47</v>
      </c>
      <c r="D9" s="2" t="s">
        <v>47</v>
      </c>
      <c r="E9" s="2" t="s">
        <v>25</v>
      </c>
      <c r="F9" s="2" t="s">
        <v>30</v>
      </c>
      <c r="G9" s="2">
        <v>18</v>
      </c>
      <c r="H9" s="2">
        <v>2022</v>
      </c>
      <c r="I9" s="2" t="s">
        <v>48</v>
      </c>
      <c r="J9" s="2">
        <v>853</v>
      </c>
      <c r="K9" s="2">
        <v>298</v>
      </c>
      <c r="L9" s="2">
        <v>244</v>
      </c>
      <c r="M9" s="2">
        <v>542</v>
      </c>
      <c r="N9" s="2">
        <v>-143</v>
      </c>
      <c r="O9" s="2">
        <v>378</v>
      </c>
      <c r="P9" s="2"/>
      <c r="Q9" s="2"/>
      <c r="R9" s="2"/>
      <c r="S9" s="2"/>
      <c r="T9" s="2"/>
      <c r="U9" s="2"/>
      <c r="V9" s="2">
        <v>62.6</v>
      </c>
      <c r="W9">
        <v>2010</v>
      </c>
      <c r="X9" t="str">
        <f>VLOOKUP($D9,'draft year stats'!$D:$O,1,FALSE)</f>
        <v>Jeff Skinner</v>
      </c>
      <c r="Y9" t="str">
        <f>VLOOKUP($D9,'draft year stats'!$D:$O,2,FALSE)</f>
        <v>L</v>
      </c>
      <c r="Z9">
        <f>VLOOKUP($D9,'draft year stats'!$D:$O,3,FALSE)</f>
        <v>1</v>
      </c>
      <c r="AA9">
        <f>VLOOKUP($D9,'draft year stats'!$D:$O,4,FALSE)</f>
        <v>2010</v>
      </c>
      <c r="AB9" t="str">
        <f>VLOOKUP($D9,'draft year stats'!$D:$O,5,FALSE)</f>
        <v>Carolina</v>
      </c>
      <c r="AC9" t="str">
        <f>VLOOKUP($D9,'draft year stats'!$D:$O,6,FALSE)</f>
        <v>Kitchener Rangers</v>
      </c>
      <c r="AD9" t="str">
        <f>VLOOKUP($D9,'draft year stats'!$D:$O,7,FALSE)</f>
        <v>OHL</v>
      </c>
      <c r="AE9">
        <f>VLOOKUP($D9,'draft year stats'!$D:$O,8,FALSE)</f>
        <v>64</v>
      </c>
      <c r="AF9">
        <f>VLOOKUP($D9,'draft year stats'!$D:$O,9,FALSE)</f>
        <v>50</v>
      </c>
      <c r="AG9">
        <f>VLOOKUP($D9,'draft year stats'!$D:$O,10,FALSE)</f>
        <v>40</v>
      </c>
      <c r="AH9">
        <f>VLOOKUP($D9,'draft year stats'!$D:$O,11,FALSE)</f>
        <v>90</v>
      </c>
      <c r="AI9">
        <f>VLOOKUP($D9,'draft year stats'!$D:$O,12,FALSE)</f>
        <v>72</v>
      </c>
      <c r="AJ9" t="str">
        <f>VLOOKUP($C9,Sheet3!$E:$I,4,FALSE)</f>
        <v>5' 10</v>
      </c>
      <c r="AK9">
        <f>VLOOKUP($C9,Sheet3!$E:$I,5,FALSE)</f>
        <v>193</v>
      </c>
    </row>
    <row r="10" spans="1:37" x14ac:dyDescent="0.25">
      <c r="A10" s="1">
        <v>8</v>
      </c>
      <c r="B10" s="2" t="s">
        <v>49</v>
      </c>
      <c r="C10" s="2" t="s">
        <v>50</v>
      </c>
      <c r="D10" s="2" t="s">
        <v>50</v>
      </c>
      <c r="E10" s="2" t="s">
        <v>51</v>
      </c>
      <c r="F10" s="2" t="s">
        <v>30</v>
      </c>
      <c r="G10" s="2">
        <v>18</v>
      </c>
      <c r="H10" s="2">
        <v>2018</v>
      </c>
      <c r="I10" s="2" t="s">
        <v>52</v>
      </c>
      <c r="J10" s="2">
        <v>348</v>
      </c>
      <c r="K10" s="2">
        <v>37</v>
      </c>
      <c r="L10" s="2">
        <v>64</v>
      </c>
      <c r="M10" s="2">
        <v>101</v>
      </c>
      <c r="N10" s="2">
        <v>-31</v>
      </c>
      <c r="O10" s="2">
        <v>139</v>
      </c>
      <c r="P10" s="2"/>
      <c r="Q10" s="2"/>
      <c r="R10" s="2"/>
      <c r="S10" s="2"/>
      <c r="T10" s="2"/>
      <c r="U10" s="2"/>
      <c r="V10" s="2">
        <v>4.9000000000000004</v>
      </c>
      <c r="W10">
        <v>2010</v>
      </c>
      <c r="X10" t="str">
        <f>VLOOKUP($D10,'draft year stats'!$D:$O,1,FALSE)</f>
        <v>Alexander Burmistrov</v>
      </c>
      <c r="Y10" t="str">
        <f>VLOOKUP($D10,'draft year stats'!$D:$O,2,FALSE)</f>
        <v>C</v>
      </c>
      <c r="Z10">
        <f>VLOOKUP($D10,'draft year stats'!$D:$O,3,FALSE)</f>
        <v>1</v>
      </c>
      <c r="AA10">
        <f>VLOOKUP($D10,'draft year stats'!$D:$O,4,FALSE)</f>
        <v>2010</v>
      </c>
      <c r="AB10" t="str">
        <f>VLOOKUP($D10,'draft year stats'!$D:$O,5,FALSE)</f>
        <v>Atlanta</v>
      </c>
      <c r="AC10" t="str">
        <f>VLOOKUP($D10,'draft year stats'!$D:$O,6,FALSE)</f>
        <v>Barrie Colts</v>
      </c>
      <c r="AD10" t="str">
        <f>VLOOKUP($D10,'draft year stats'!$D:$O,7,FALSE)</f>
        <v>OHL</v>
      </c>
      <c r="AE10">
        <f>VLOOKUP($D10,'draft year stats'!$D:$O,8,FALSE)</f>
        <v>62</v>
      </c>
      <c r="AF10">
        <f>VLOOKUP($D10,'draft year stats'!$D:$O,9,FALSE)</f>
        <v>22</v>
      </c>
      <c r="AG10">
        <f>VLOOKUP($D10,'draft year stats'!$D:$O,10,FALSE)</f>
        <v>43</v>
      </c>
      <c r="AH10">
        <f>VLOOKUP($D10,'draft year stats'!$D:$O,11,FALSE)</f>
        <v>65</v>
      </c>
      <c r="AI10">
        <f>VLOOKUP($D10,'draft year stats'!$D:$O,12,FALSE)</f>
        <v>49</v>
      </c>
      <c r="AJ10" t="str">
        <f>VLOOKUP($C10,Sheet3!$E:$I,4,FALSE)</f>
        <v>6' 1</v>
      </c>
      <c r="AK10">
        <f>VLOOKUP($C10,Sheet3!$E:$I,5,FALSE)</f>
        <v>180</v>
      </c>
    </row>
    <row r="11" spans="1:37" x14ac:dyDescent="0.25">
      <c r="A11" s="1">
        <v>9</v>
      </c>
      <c r="B11" s="2" t="s">
        <v>53</v>
      </c>
      <c r="C11" s="2" t="s">
        <v>54</v>
      </c>
      <c r="D11" s="2" t="s">
        <v>54</v>
      </c>
      <c r="E11" s="2" t="s">
        <v>55</v>
      </c>
      <c r="F11" s="2" t="s">
        <v>30</v>
      </c>
      <c r="G11" s="2">
        <v>18</v>
      </c>
      <c r="H11" s="2">
        <v>2022</v>
      </c>
      <c r="I11" s="2" t="s">
        <v>56</v>
      </c>
      <c r="J11" s="2">
        <v>671</v>
      </c>
      <c r="K11" s="2">
        <v>135</v>
      </c>
      <c r="L11" s="2">
        <v>308</v>
      </c>
      <c r="M11" s="2">
        <v>443</v>
      </c>
      <c r="N11" s="2">
        <v>12</v>
      </c>
      <c r="O11" s="2">
        <v>197</v>
      </c>
      <c r="P11" s="2"/>
      <c r="Q11" s="2"/>
      <c r="R11" s="2"/>
      <c r="S11" s="2"/>
      <c r="T11" s="2"/>
      <c r="U11" s="2"/>
      <c r="V11" s="2">
        <v>41</v>
      </c>
      <c r="W11">
        <v>2010</v>
      </c>
      <c r="X11" t="str">
        <f>VLOOKUP($D11,'draft year stats'!$D:$O,1,FALSE)</f>
        <v>Mikael Granlund</v>
      </c>
      <c r="Y11" t="str">
        <f>VLOOKUP($D11,'draft year stats'!$D:$O,2,FALSE)</f>
        <v>C</v>
      </c>
      <c r="Z11">
        <f>VLOOKUP($D11,'draft year stats'!$D:$O,3,FALSE)</f>
        <v>1</v>
      </c>
      <c r="AA11">
        <f>VLOOKUP($D11,'draft year stats'!$D:$O,4,FALSE)</f>
        <v>2010</v>
      </c>
      <c r="AB11" t="str">
        <f>VLOOKUP($D11,'draft year stats'!$D:$O,5,FALSE)</f>
        <v>Minnesota</v>
      </c>
      <c r="AC11" t="str">
        <f>VLOOKUP($D11,'draft year stats'!$D:$O,6,FALSE)</f>
        <v>HIFK</v>
      </c>
      <c r="AD11" t="str">
        <f>VLOOKUP($D11,'draft year stats'!$D:$O,7,FALSE)</f>
        <v>SM-liiga</v>
      </c>
      <c r="AE11">
        <f>VLOOKUP($D11,'draft year stats'!$D:$O,8,FALSE)</f>
        <v>43</v>
      </c>
      <c r="AF11">
        <f>VLOOKUP($D11,'draft year stats'!$D:$O,9,FALSE)</f>
        <v>13</v>
      </c>
      <c r="AG11">
        <f>VLOOKUP($D11,'draft year stats'!$D:$O,10,FALSE)</f>
        <v>27</v>
      </c>
      <c r="AH11">
        <f>VLOOKUP($D11,'draft year stats'!$D:$O,11,FALSE)</f>
        <v>40</v>
      </c>
      <c r="AI11">
        <f>VLOOKUP($D11,'draft year stats'!$D:$O,12,FALSE)</f>
        <v>2</v>
      </c>
      <c r="AJ11" t="str">
        <f>VLOOKUP($C11,Sheet3!$E:$I,4,FALSE)</f>
        <v>5' 10</v>
      </c>
      <c r="AK11">
        <f>VLOOKUP($C11,Sheet3!$E:$I,5,FALSE)</f>
        <v>180</v>
      </c>
    </row>
    <row r="12" spans="1:37" x14ac:dyDescent="0.25">
      <c r="A12" s="1">
        <v>10</v>
      </c>
      <c r="B12" s="2" t="s">
        <v>57</v>
      </c>
      <c r="C12" s="2" t="s">
        <v>58</v>
      </c>
      <c r="D12" s="2" t="s">
        <v>58</v>
      </c>
      <c r="E12" s="2" t="s">
        <v>25</v>
      </c>
      <c r="F12" s="2" t="s">
        <v>34</v>
      </c>
      <c r="G12" s="2">
        <v>18</v>
      </c>
      <c r="H12" s="2">
        <v>2020</v>
      </c>
      <c r="I12" s="2" t="s">
        <v>59</v>
      </c>
      <c r="J12" s="2">
        <v>66</v>
      </c>
      <c r="K12" s="2">
        <v>3</v>
      </c>
      <c r="L12" s="2">
        <v>2</v>
      </c>
      <c r="M12" s="2">
        <v>5</v>
      </c>
      <c r="N12" s="2">
        <v>2</v>
      </c>
      <c r="O12" s="2">
        <v>121</v>
      </c>
      <c r="P12" s="2"/>
      <c r="Q12" s="2"/>
      <c r="R12" s="2"/>
      <c r="S12" s="2"/>
      <c r="T12" s="2"/>
      <c r="U12" s="2"/>
      <c r="V12" s="2">
        <v>1.9</v>
      </c>
      <c r="W12">
        <v>2010</v>
      </c>
      <c r="X12" t="str">
        <f>VLOOKUP($D12,'draft year stats'!$D:$O,1,FALSE)</f>
        <v>Dylan McIlrath</v>
      </c>
      <c r="Y12" t="str">
        <f>VLOOKUP($D12,'draft year stats'!$D:$O,2,FALSE)</f>
        <v>D</v>
      </c>
      <c r="Z12">
        <f>VLOOKUP($D12,'draft year stats'!$D:$O,3,FALSE)</f>
        <v>1</v>
      </c>
      <c r="AA12">
        <f>VLOOKUP($D12,'draft year stats'!$D:$O,4,FALSE)</f>
        <v>2010</v>
      </c>
      <c r="AB12" t="str">
        <f>VLOOKUP($D12,'draft year stats'!$D:$O,5,FALSE)</f>
        <v>NY Rangers</v>
      </c>
      <c r="AC12" t="str">
        <f>VLOOKUP($D12,'draft year stats'!$D:$O,6,FALSE)</f>
        <v>Moose Jaw Warriors</v>
      </c>
      <c r="AD12" t="str">
        <f>VLOOKUP($D12,'draft year stats'!$D:$O,7,FALSE)</f>
        <v>WHL</v>
      </c>
      <c r="AE12">
        <f>VLOOKUP($D12,'draft year stats'!$D:$O,8,FALSE)</f>
        <v>65</v>
      </c>
      <c r="AF12">
        <f>VLOOKUP($D12,'draft year stats'!$D:$O,9,FALSE)</f>
        <v>7</v>
      </c>
      <c r="AG12">
        <f>VLOOKUP($D12,'draft year stats'!$D:$O,10,FALSE)</f>
        <v>17</v>
      </c>
      <c r="AH12">
        <f>VLOOKUP($D12,'draft year stats'!$D:$O,11,FALSE)</f>
        <v>24</v>
      </c>
      <c r="AI12">
        <f>VLOOKUP($D12,'draft year stats'!$D:$O,12,FALSE)</f>
        <v>169</v>
      </c>
      <c r="AJ12" t="str">
        <f>VLOOKUP($C12,Sheet3!$E:$I,4,FALSE)</f>
        <v>6' 4</v>
      </c>
      <c r="AK12">
        <f>VLOOKUP($C12,Sheet3!$E:$I,5,FALSE)</f>
        <v>214</v>
      </c>
    </row>
    <row r="13" spans="1:37" hidden="1" x14ac:dyDescent="0.25">
      <c r="A13" s="1">
        <v>11</v>
      </c>
      <c r="B13" s="2" t="s">
        <v>60</v>
      </c>
      <c r="C13" s="2" t="s">
        <v>61</v>
      </c>
      <c r="D13" s="2" t="s">
        <v>61</v>
      </c>
      <c r="E13" s="2" t="s">
        <v>62</v>
      </c>
      <c r="F13" s="2" t="s">
        <v>12</v>
      </c>
      <c r="G13" s="2">
        <v>18</v>
      </c>
      <c r="H13" s="2">
        <v>2022</v>
      </c>
      <c r="I13" s="2" t="s">
        <v>63</v>
      </c>
      <c r="J13" s="2">
        <v>135</v>
      </c>
      <c r="K13" s="2">
        <v>0</v>
      </c>
      <c r="L13" s="2">
        <v>2</v>
      </c>
      <c r="M13" s="2">
        <v>2</v>
      </c>
      <c r="N13" s="2">
        <v>0</v>
      </c>
      <c r="O13" s="2">
        <v>0</v>
      </c>
      <c r="P13" s="2">
        <v>135</v>
      </c>
      <c r="Q13" s="2">
        <v>71</v>
      </c>
      <c r="R13" s="2">
        <v>39</v>
      </c>
      <c r="S13" s="2">
        <v>14</v>
      </c>
      <c r="T13" s="2">
        <v>0.91600000000000004</v>
      </c>
      <c r="U13" s="2">
        <v>2.5299999999999998</v>
      </c>
      <c r="V13" s="2">
        <v>24.4</v>
      </c>
      <c r="W13">
        <v>2010</v>
      </c>
      <c r="X13" t="str">
        <f>VLOOKUP($D13,'draft year stats'!$D:$O,1,FALSE)</f>
        <v>Jack Campbell</v>
      </c>
      <c r="Y13" t="str">
        <f>VLOOKUP($D13,'draft year stats'!$D:$O,2,FALSE)</f>
        <v>G</v>
      </c>
      <c r="Z13">
        <f>VLOOKUP($D13,'draft year stats'!$D:$O,3,FALSE)</f>
        <v>1</v>
      </c>
      <c r="AA13">
        <f>VLOOKUP($D13,'draft year stats'!$D:$O,4,FALSE)</f>
        <v>2010</v>
      </c>
      <c r="AB13" t="str">
        <f>VLOOKUP($D13,'draft year stats'!$D:$O,5,FALSE)</f>
        <v>Dallas</v>
      </c>
      <c r="AC13" t="str">
        <f>VLOOKUP($D13,'draft year stats'!$D:$O,6,FALSE)</f>
        <v>U.S. National Development Team [USHL]</v>
      </c>
      <c r="AD13">
        <f>VLOOKUP($D13,'draft year stats'!$D:$O,7,FALSE)</f>
        <v>0</v>
      </c>
      <c r="AE13">
        <f>VLOOKUP($D13,'draft year stats'!$D:$O,8,FALSE)</f>
        <v>0</v>
      </c>
      <c r="AF13">
        <f>VLOOKUP($D13,'draft year stats'!$D:$O,9,FALSE)</f>
        <v>0</v>
      </c>
      <c r="AG13">
        <f>VLOOKUP($D13,'draft year stats'!$D:$O,10,FALSE)</f>
        <v>0</v>
      </c>
      <c r="AH13">
        <f>VLOOKUP($D13,'draft year stats'!$D:$O,11,FALSE)</f>
        <v>0</v>
      </c>
      <c r="AI13">
        <f>VLOOKUP($D13,'draft year stats'!$D:$O,12,FALSE)</f>
        <v>0</v>
      </c>
      <c r="AJ13" t="str">
        <f>VLOOKUP($C13,Sheet3!$E:$I,4,FALSE)</f>
        <v>6' 3</v>
      </c>
      <c r="AK13">
        <f>VLOOKUP($C13,Sheet3!$E:$I,5,FALSE)</f>
        <v>175</v>
      </c>
    </row>
    <row r="14" spans="1:37" x14ac:dyDescent="0.25">
      <c r="A14" s="1">
        <v>12</v>
      </c>
      <c r="B14" s="2" t="s">
        <v>64</v>
      </c>
      <c r="C14" s="2" t="s">
        <v>65</v>
      </c>
      <c r="D14" s="2" t="s">
        <v>65</v>
      </c>
      <c r="E14" s="2" t="s">
        <v>25</v>
      </c>
      <c r="F14" s="2" t="s">
        <v>34</v>
      </c>
      <c r="G14" s="2">
        <v>18</v>
      </c>
      <c r="H14" s="2">
        <v>2022</v>
      </c>
      <c r="I14" s="2" t="s">
        <v>27</v>
      </c>
      <c r="J14" s="2">
        <v>811</v>
      </c>
      <c r="K14" s="2">
        <v>81</v>
      </c>
      <c r="L14" s="2">
        <v>285</v>
      </c>
      <c r="M14" s="2">
        <v>366</v>
      </c>
      <c r="N14" s="2">
        <v>-63</v>
      </c>
      <c r="O14" s="2">
        <v>217</v>
      </c>
      <c r="P14" s="2"/>
      <c r="Q14" s="2"/>
      <c r="R14" s="2"/>
      <c r="S14" s="2"/>
      <c r="T14" s="2"/>
      <c r="U14" s="2"/>
      <c r="V14" s="2">
        <v>61.1</v>
      </c>
      <c r="W14">
        <v>2010</v>
      </c>
      <c r="X14" t="str">
        <f>VLOOKUP($D14,'draft year stats'!$D:$O,1,FALSE)</f>
        <v>Cam Fowler</v>
      </c>
      <c r="Y14" t="str">
        <f>VLOOKUP($D14,'draft year stats'!$D:$O,2,FALSE)</f>
        <v>D</v>
      </c>
      <c r="Z14">
        <f>VLOOKUP($D14,'draft year stats'!$D:$O,3,FALSE)</f>
        <v>1</v>
      </c>
      <c r="AA14">
        <f>VLOOKUP($D14,'draft year stats'!$D:$O,4,FALSE)</f>
        <v>2010</v>
      </c>
      <c r="AB14" t="str">
        <f>VLOOKUP($D14,'draft year stats'!$D:$O,5,FALSE)</f>
        <v>Anaheim</v>
      </c>
      <c r="AC14" t="str">
        <f>VLOOKUP($D14,'draft year stats'!$D:$O,6,FALSE)</f>
        <v>Windsor Spitfires</v>
      </c>
      <c r="AD14" t="str">
        <f>VLOOKUP($D14,'draft year stats'!$D:$O,7,FALSE)</f>
        <v>OHL</v>
      </c>
      <c r="AE14">
        <f>VLOOKUP($D14,'draft year stats'!$D:$O,8,FALSE)</f>
        <v>55</v>
      </c>
      <c r="AF14">
        <f>VLOOKUP($D14,'draft year stats'!$D:$O,9,FALSE)</f>
        <v>8</v>
      </c>
      <c r="AG14">
        <f>VLOOKUP($D14,'draft year stats'!$D:$O,10,FALSE)</f>
        <v>47</v>
      </c>
      <c r="AH14">
        <f>VLOOKUP($D14,'draft year stats'!$D:$O,11,FALSE)</f>
        <v>55</v>
      </c>
      <c r="AI14">
        <f>VLOOKUP($D14,'draft year stats'!$D:$O,12,FALSE)</f>
        <v>14</v>
      </c>
      <c r="AJ14" t="str">
        <f>VLOOKUP($C14,Sheet3!$E:$I,4,FALSE)</f>
        <v>6' 1</v>
      </c>
      <c r="AK14">
        <f>VLOOKUP($C14,Sheet3!$E:$I,5,FALSE)</f>
        <v>190</v>
      </c>
    </row>
    <row r="15" spans="1:37" x14ac:dyDescent="0.25">
      <c r="A15" s="1">
        <v>13</v>
      </c>
      <c r="B15" s="2" t="s">
        <v>66</v>
      </c>
      <c r="C15" s="2" t="s">
        <v>67</v>
      </c>
      <c r="D15" s="2" t="s">
        <v>67</v>
      </c>
      <c r="E15" s="2" t="s">
        <v>25</v>
      </c>
      <c r="F15" s="2" t="s">
        <v>34</v>
      </c>
      <c r="G15" s="2">
        <v>18</v>
      </c>
      <c r="H15" s="2">
        <v>2016</v>
      </c>
      <c r="I15" s="2" t="s">
        <v>68</v>
      </c>
      <c r="J15" s="2">
        <v>58</v>
      </c>
      <c r="K15" s="2">
        <v>2</v>
      </c>
      <c r="L15" s="2">
        <v>3</v>
      </c>
      <c r="M15" s="2">
        <v>5</v>
      </c>
      <c r="N15" s="2">
        <v>-6</v>
      </c>
      <c r="O15" s="2">
        <v>20</v>
      </c>
      <c r="P15" s="2"/>
      <c r="Q15" s="2"/>
      <c r="R15" s="2"/>
      <c r="S15" s="2"/>
      <c r="T15" s="2"/>
      <c r="U15" s="2"/>
      <c r="V15" s="2">
        <v>1.2</v>
      </c>
      <c r="W15">
        <v>2010</v>
      </c>
      <c r="X15" t="str">
        <f>VLOOKUP($D15,'draft year stats'!$D:$O,1,FALSE)</f>
        <v>Brandon Gormley</v>
      </c>
      <c r="Y15" t="str">
        <f>VLOOKUP($D15,'draft year stats'!$D:$O,2,FALSE)</f>
        <v>D</v>
      </c>
      <c r="Z15">
        <f>VLOOKUP($D15,'draft year stats'!$D:$O,3,FALSE)</f>
        <v>1</v>
      </c>
      <c r="AA15">
        <f>VLOOKUP($D15,'draft year stats'!$D:$O,4,FALSE)</f>
        <v>2010</v>
      </c>
      <c r="AB15" t="str">
        <f>VLOOKUP($D15,'draft year stats'!$D:$O,5,FALSE)</f>
        <v>Phoenix</v>
      </c>
      <c r="AC15" t="str">
        <f>VLOOKUP($D15,'draft year stats'!$D:$O,6,FALSE)</f>
        <v>Moncton Wildcats</v>
      </c>
      <c r="AD15" t="str">
        <f>VLOOKUP($D15,'draft year stats'!$D:$O,7,FALSE)</f>
        <v>QMJHL</v>
      </c>
      <c r="AE15">
        <f>VLOOKUP($D15,'draft year stats'!$D:$O,8,FALSE)</f>
        <v>58</v>
      </c>
      <c r="AF15">
        <f>VLOOKUP($D15,'draft year stats'!$D:$O,9,FALSE)</f>
        <v>9</v>
      </c>
      <c r="AG15">
        <f>VLOOKUP($D15,'draft year stats'!$D:$O,10,FALSE)</f>
        <v>34</v>
      </c>
      <c r="AH15">
        <f>VLOOKUP($D15,'draft year stats'!$D:$O,11,FALSE)</f>
        <v>43</v>
      </c>
      <c r="AI15">
        <f>VLOOKUP($D15,'draft year stats'!$D:$O,12,FALSE)</f>
        <v>54</v>
      </c>
      <c r="AJ15" t="str">
        <f>VLOOKUP($C15,Sheet3!$E:$I,4,FALSE)</f>
        <v>6' 2</v>
      </c>
      <c r="AK15">
        <f>VLOOKUP($C15,Sheet3!$E:$I,5,FALSE)</f>
        <v>185</v>
      </c>
    </row>
    <row r="16" spans="1:37" x14ac:dyDescent="0.25">
      <c r="A16" s="1">
        <v>14</v>
      </c>
      <c r="B16" s="2" t="s">
        <v>69</v>
      </c>
      <c r="C16" s="2" t="s">
        <v>70</v>
      </c>
      <c r="D16" s="2" t="s">
        <v>70</v>
      </c>
      <c r="E16" s="2" t="s">
        <v>25</v>
      </c>
      <c r="F16" s="2" t="s">
        <v>30</v>
      </c>
      <c r="G16" s="2">
        <v>18</v>
      </c>
      <c r="H16" s="2">
        <v>2022</v>
      </c>
      <c r="I16" s="2" t="s">
        <v>71</v>
      </c>
      <c r="J16" s="2">
        <v>597</v>
      </c>
      <c r="K16" s="2">
        <v>162</v>
      </c>
      <c r="L16" s="2">
        <v>246</v>
      </c>
      <c r="M16" s="2">
        <v>408</v>
      </c>
      <c r="N16" s="2">
        <v>61</v>
      </c>
      <c r="O16" s="2">
        <v>167</v>
      </c>
      <c r="P16" s="2"/>
      <c r="Q16" s="2"/>
      <c r="R16" s="2"/>
      <c r="S16" s="2"/>
      <c r="T16" s="2"/>
      <c r="U16" s="2"/>
      <c r="V16" s="2">
        <v>46.4</v>
      </c>
      <c r="W16">
        <v>2010</v>
      </c>
      <c r="X16" t="str">
        <f>VLOOKUP($D16,'draft year stats'!$D:$O,1,FALSE)</f>
        <v>Jaden Schwartz</v>
      </c>
      <c r="Y16" t="str">
        <f>VLOOKUP($D16,'draft year stats'!$D:$O,2,FALSE)</f>
        <v>L</v>
      </c>
      <c r="Z16">
        <f>VLOOKUP($D16,'draft year stats'!$D:$O,3,FALSE)</f>
        <v>1</v>
      </c>
      <c r="AA16">
        <f>VLOOKUP($D16,'draft year stats'!$D:$O,4,FALSE)</f>
        <v>2010</v>
      </c>
      <c r="AB16" t="str">
        <f>VLOOKUP($D16,'draft year stats'!$D:$O,5,FALSE)</f>
        <v>St. Louis</v>
      </c>
      <c r="AC16" t="str">
        <f>VLOOKUP($D16,'draft year stats'!$D:$O,6,FALSE)</f>
        <v>Tri-City Storm</v>
      </c>
      <c r="AD16" t="str">
        <f>VLOOKUP($D16,'draft year stats'!$D:$O,7,FALSE)</f>
        <v>USHL</v>
      </c>
      <c r="AE16">
        <f>VLOOKUP($D16,'draft year stats'!$D:$O,8,FALSE)</f>
        <v>60</v>
      </c>
      <c r="AF16">
        <f>VLOOKUP($D16,'draft year stats'!$D:$O,9,FALSE)</f>
        <v>33</v>
      </c>
      <c r="AG16">
        <f>VLOOKUP($D16,'draft year stats'!$D:$O,10,FALSE)</f>
        <v>50</v>
      </c>
      <c r="AH16">
        <f>VLOOKUP($D16,'draft year stats'!$D:$O,11,FALSE)</f>
        <v>83</v>
      </c>
      <c r="AI16">
        <f>VLOOKUP($D16,'draft year stats'!$D:$O,12,FALSE)</f>
        <v>18</v>
      </c>
      <c r="AJ16" t="str">
        <f>VLOOKUP($C16,Sheet3!$E:$I,4,FALSE)</f>
        <v>5' 10</v>
      </c>
      <c r="AK16">
        <f>VLOOKUP($C16,Sheet3!$E:$I,5,FALSE)</f>
        <v>180</v>
      </c>
    </row>
    <row r="17" spans="1:37" x14ac:dyDescent="0.25">
      <c r="A17" s="1">
        <v>15</v>
      </c>
      <c r="B17" s="2" t="s">
        <v>72</v>
      </c>
      <c r="C17" s="2" t="s">
        <v>73</v>
      </c>
      <c r="D17" s="2" t="s">
        <v>73</v>
      </c>
      <c r="E17" s="2" t="s">
        <v>62</v>
      </c>
      <c r="F17" s="2" t="s">
        <v>34</v>
      </c>
      <c r="G17" s="2">
        <v>18</v>
      </c>
      <c r="H17" s="2">
        <v>2022</v>
      </c>
      <c r="I17" s="2" t="s">
        <v>63</v>
      </c>
      <c r="J17" s="2">
        <v>407</v>
      </c>
      <c r="K17" s="2">
        <v>12</v>
      </c>
      <c r="L17" s="2">
        <v>67</v>
      </c>
      <c r="M17" s="2">
        <v>79</v>
      </c>
      <c r="N17" s="2">
        <v>10</v>
      </c>
      <c r="O17" s="2">
        <v>259</v>
      </c>
      <c r="P17" s="2"/>
      <c r="Q17" s="2"/>
      <c r="R17" s="2"/>
      <c r="S17" s="2"/>
      <c r="T17" s="2"/>
      <c r="U17" s="2"/>
      <c r="V17" s="2">
        <v>20.5</v>
      </c>
      <c r="W17">
        <v>2010</v>
      </c>
      <c r="X17" t="str">
        <f>VLOOKUP($D17,'draft year stats'!$D:$O,1,FALSE)</f>
        <v>Derek Forbort</v>
      </c>
      <c r="Y17" t="str">
        <f>VLOOKUP($D17,'draft year stats'!$D:$O,2,FALSE)</f>
        <v>D</v>
      </c>
      <c r="Z17">
        <f>VLOOKUP($D17,'draft year stats'!$D:$O,3,FALSE)</f>
        <v>1</v>
      </c>
      <c r="AA17">
        <f>VLOOKUP($D17,'draft year stats'!$D:$O,4,FALSE)</f>
        <v>2010</v>
      </c>
      <c r="AB17" t="str">
        <f>VLOOKUP($D17,'draft year stats'!$D:$O,5,FALSE)</f>
        <v>Los Angeles</v>
      </c>
      <c r="AC17" t="str">
        <f>VLOOKUP($D17,'draft year stats'!$D:$O,6,FALSE)</f>
        <v>USNTDP Juniors</v>
      </c>
      <c r="AD17" t="str">
        <f>VLOOKUP($D17,'draft year stats'!$D:$O,7,FALSE)</f>
        <v>USDP</v>
      </c>
      <c r="AE17">
        <f>VLOOKUP($D17,'draft year stats'!$D:$O,8,FALSE)</f>
        <v>65</v>
      </c>
      <c r="AF17">
        <f>VLOOKUP($D17,'draft year stats'!$D:$O,9,FALSE)</f>
        <v>5</v>
      </c>
      <c r="AG17">
        <f>VLOOKUP($D17,'draft year stats'!$D:$O,10,FALSE)</f>
        <v>23</v>
      </c>
      <c r="AH17">
        <f>VLOOKUP($D17,'draft year stats'!$D:$O,11,FALSE)</f>
        <v>28</v>
      </c>
      <c r="AI17">
        <f>VLOOKUP($D17,'draft year stats'!$D:$O,12,FALSE)</f>
        <v>46</v>
      </c>
      <c r="AJ17" t="str">
        <f>VLOOKUP($C17,Sheet3!$E:$I,4,FALSE)</f>
        <v>6' 5</v>
      </c>
      <c r="AK17">
        <f>VLOOKUP($C17,Sheet3!$E:$I,5,FALSE)</f>
        <v>198</v>
      </c>
    </row>
    <row r="18" spans="1:37" x14ac:dyDescent="0.25">
      <c r="A18" s="1">
        <v>16</v>
      </c>
      <c r="B18" s="2" t="s">
        <v>69</v>
      </c>
      <c r="C18" s="2" t="s">
        <v>74</v>
      </c>
      <c r="D18" s="2" t="s">
        <v>74</v>
      </c>
      <c r="E18" s="2" t="s">
        <v>51</v>
      </c>
      <c r="F18" s="2" t="s">
        <v>42</v>
      </c>
      <c r="G18" s="2">
        <v>18</v>
      </c>
      <c r="H18" s="2">
        <v>2022</v>
      </c>
      <c r="I18" s="2" t="s">
        <v>75</v>
      </c>
      <c r="J18" s="2">
        <v>606</v>
      </c>
      <c r="K18" s="2">
        <v>252</v>
      </c>
      <c r="L18" s="2">
        <v>272</v>
      </c>
      <c r="M18" s="2">
        <v>524</v>
      </c>
      <c r="N18" s="2">
        <v>75</v>
      </c>
      <c r="O18" s="2">
        <v>177</v>
      </c>
      <c r="P18" s="2"/>
      <c r="Q18" s="2"/>
      <c r="R18" s="2"/>
      <c r="S18" s="2"/>
      <c r="T18" s="2"/>
      <c r="U18" s="2"/>
      <c r="V18" s="2">
        <v>68.2</v>
      </c>
      <c r="W18">
        <v>2010</v>
      </c>
      <c r="X18" t="str">
        <f>VLOOKUP($D18,'draft year stats'!$D:$O,1,FALSE)</f>
        <v>Vladimir Tarasenko</v>
      </c>
      <c r="Y18" t="str">
        <f>VLOOKUP($D18,'draft year stats'!$D:$O,2,FALSE)</f>
        <v>R</v>
      </c>
      <c r="Z18">
        <f>VLOOKUP($D18,'draft year stats'!$D:$O,3,FALSE)</f>
        <v>1</v>
      </c>
      <c r="AA18">
        <f>VLOOKUP($D18,'draft year stats'!$D:$O,4,FALSE)</f>
        <v>2010</v>
      </c>
      <c r="AB18" t="str">
        <f>VLOOKUP($D18,'draft year stats'!$D:$O,5,FALSE)</f>
        <v>St. Louis</v>
      </c>
      <c r="AC18" t="str">
        <f>VLOOKUP($D18,'draft year stats'!$D:$O,6,FALSE)</f>
        <v>Sibir Novosibirsk</v>
      </c>
      <c r="AD18" t="str">
        <f>VLOOKUP($D18,'draft year stats'!$D:$O,7,FALSE)</f>
        <v>KHL</v>
      </c>
      <c r="AE18">
        <f>VLOOKUP($D18,'draft year stats'!$D:$O,8,FALSE)</f>
        <v>42</v>
      </c>
      <c r="AF18">
        <f>VLOOKUP($D18,'draft year stats'!$D:$O,9,FALSE)</f>
        <v>13</v>
      </c>
      <c r="AG18">
        <f>VLOOKUP($D18,'draft year stats'!$D:$O,10,FALSE)</f>
        <v>11</v>
      </c>
      <c r="AH18">
        <f>VLOOKUP($D18,'draft year stats'!$D:$O,11,FALSE)</f>
        <v>24</v>
      </c>
      <c r="AI18">
        <f>VLOOKUP($D18,'draft year stats'!$D:$O,12,FALSE)</f>
        <v>18</v>
      </c>
      <c r="AJ18" t="str">
        <f>VLOOKUP($C18,Sheet3!$E:$I,4,FALSE)</f>
        <v>5' 11</v>
      </c>
      <c r="AK18">
        <f>VLOOKUP($C18,Sheet3!$E:$I,5,FALSE)</f>
        <v>202</v>
      </c>
    </row>
    <row r="19" spans="1:37" x14ac:dyDescent="0.25">
      <c r="A19" s="1">
        <v>17</v>
      </c>
      <c r="B19" s="2" t="s">
        <v>76</v>
      </c>
      <c r="C19" s="2" t="s">
        <v>77</v>
      </c>
      <c r="D19" s="2" t="s">
        <v>77</v>
      </c>
      <c r="E19" s="2" t="s">
        <v>25</v>
      </c>
      <c r="F19" s="2" t="s">
        <v>30</v>
      </c>
      <c r="G19" s="2">
        <v>18</v>
      </c>
      <c r="H19" s="2">
        <v>2015</v>
      </c>
      <c r="I19" s="2" t="s">
        <v>78</v>
      </c>
      <c r="J19" s="2">
        <v>13</v>
      </c>
      <c r="K19" s="2">
        <v>1</v>
      </c>
      <c r="L19" s="2">
        <v>1</v>
      </c>
      <c r="M19" s="2">
        <v>2</v>
      </c>
      <c r="N19" s="2">
        <v>-1</v>
      </c>
      <c r="O19" s="2">
        <v>0</v>
      </c>
      <c r="P19" s="2"/>
      <c r="Q19" s="2"/>
      <c r="R19" s="2"/>
      <c r="S19" s="2"/>
      <c r="T19" s="2"/>
      <c r="U19" s="2"/>
      <c r="V19" s="2">
        <v>0.1</v>
      </c>
      <c r="W19">
        <v>2010</v>
      </c>
      <c r="X19" t="str">
        <f>VLOOKUP($D19,'draft year stats'!$D:$O,1,FALSE)</f>
        <v>Joey Hishon</v>
      </c>
      <c r="Y19" t="str">
        <f>VLOOKUP($D19,'draft year stats'!$D:$O,2,FALSE)</f>
        <v>C</v>
      </c>
      <c r="Z19">
        <f>VLOOKUP($D19,'draft year stats'!$D:$O,3,FALSE)</f>
        <v>1</v>
      </c>
      <c r="AA19">
        <f>VLOOKUP($D19,'draft year stats'!$D:$O,4,FALSE)</f>
        <v>2010</v>
      </c>
      <c r="AB19" t="str">
        <f>VLOOKUP($D19,'draft year stats'!$D:$O,5,FALSE)</f>
        <v>Colorado</v>
      </c>
      <c r="AC19" t="str">
        <f>VLOOKUP($D19,'draft year stats'!$D:$O,6,FALSE)</f>
        <v>Owen Sound Attack</v>
      </c>
      <c r="AD19" t="str">
        <f>VLOOKUP($D19,'draft year stats'!$D:$O,7,FALSE)</f>
        <v>OHL</v>
      </c>
      <c r="AE19">
        <f>VLOOKUP($D19,'draft year stats'!$D:$O,8,FALSE)</f>
        <v>36</v>
      </c>
      <c r="AF19">
        <f>VLOOKUP($D19,'draft year stats'!$D:$O,9,FALSE)</f>
        <v>16</v>
      </c>
      <c r="AG19">
        <f>VLOOKUP($D19,'draft year stats'!$D:$O,10,FALSE)</f>
        <v>24</v>
      </c>
      <c r="AH19">
        <f>VLOOKUP($D19,'draft year stats'!$D:$O,11,FALSE)</f>
        <v>40</v>
      </c>
      <c r="AI19">
        <f>VLOOKUP($D19,'draft year stats'!$D:$O,12,FALSE)</f>
        <v>26</v>
      </c>
      <c r="AJ19" t="str">
        <f>VLOOKUP($C19,Sheet3!$E:$I,4,FALSE)</f>
        <v>5' 10</v>
      </c>
      <c r="AK19">
        <f>VLOOKUP($C19,Sheet3!$E:$I,5,FALSE)</f>
        <v>170</v>
      </c>
    </row>
    <row r="20" spans="1:37" x14ac:dyDescent="0.25">
      <c r="A20" s="1">
        <v>18</v>
      </c>
      <c r="B20" s="2" t="s">
        <v>79</v>
      </c>
      <c r="C20" s="2" t="s">
        <v>80</v>
      </c>
      <c r="D20" s="2" t="s">
        <v>80</v>
      </c>
      <c r="E20" s="2" t="s">
        <v>62</v>
      </c>
      <c r="F20" s="2" t="s">
        <v>26</v>
      </c>
      <c r="G20" s="2">
        <v>18</v>
      </c>
      <c r="H20" s="2">
        <v>2022</v>
      </c>
      <c r="I20" s="2" t="s">
        <v>81</v>
      </c>
      <c r="J20" s="2">
        <v>407</v>
      </c>
      <c r="K20" s="2">
        <v>49</v>
      </c>
      <c r="L20" s="2">
        <v>54</v>
      </c>
      <c r="M20" s="2">
        <v>103</v>
      </c>
      <c r="N20" s="2">
        <v>2</v>
      </c>
      <c r="O20" s="2">
        <v>489</v>
      </c>
      <c r="P20" s="2"/>
      <c r="Q20" s="2"/>
      <c r="R20" s="2"/>
      <c r="S20" s="2"/>
      <c r="T20" s="2"/>
      <c r="U20" s="2"/>
      <c r="V20" s="2">
        <v>7.7</v>
      </c>
      <c r="W20">
        <v>2010</v>
      </c>
      <c r="X20" t="str">
        <f>VLOOKUP($D20,'draft year stats'!$D:$O,1,FALSE)</f>
        <v>Austin Watson</v>
      </c>
      <c r="Y20" t="str">
        <f>VLOOKUP($D20,'draft year stats'!$D:$O,2,FALSE)</f>
        <v>L</v>
      </c>
      <c r="Z20">
        <f>VLOOKUP($D20,'draft year stats'!$D:$O,3,FALSE)</f>
        <v>1</v>
      </c>
      <c r="AA20">
        <f>VLOOKUP($D20,'draft year stats'!$D:$O,4,FALSE)</f>
        <v>2010</v>
      </c>
      <c r="AB20" t="str">
        <f>VLOOKUP($D20,'draft year stats'!$D:$O,5,FALSE)</f>
        <v>Nashville</v>
      </c>
      <c r="AC20" t="str">
        <f>VLOOKUP($D20,'draft year stats'!$D:$O,6,FALSE)</f>
        <v>Peterborough Petes</v>
      </c>
      <c r="AD20" t="str">
        <f>VLOOKUP($D20,'draft year stats'!$D:$O,7,FALSE)</f>
        <v>OHL</v>
      </c>
      <c r="AE20">
        <f>VLOOKUP($D20,'draft year stats'!$D:$O,8,FALSE)</f>
        <v>52</v>
      </c>
      <c r="AF20">
        <f>VLOOKUP($D20,'draft year stats'!$D:$O,9,FALSE)</f>
        <v>20</v>
      </c>
      <c r="AG20">
        <f>VLOOKUP($D20,'draft year stats'!$D:$O,10,FALSE)</f>
        <v>33</v>
      </c>
      <c r="AH20">
        <f>VLOOKUP($D20,'draft year stats'!$D:$O,11,FALSE)</f>
        <v>53</v>
      </c>
      <c r="AI20">
        <f>VLOOKUP($D20,'draft year stats'!$D:$O,12,FALSE)</f>
        <v>22</v>
      </c>
      <c r="AJ20" t="str">
        <f>VLOOKUP($C20,Sheet3!$E:$I,4,FALSE)</f>
        <v>6' 3</v>
      </c>
      <c r="AK20">
        <f>VLOOKUP($C20,Sheet3!$E:$I,5,FALSE)</f>
        <v>185</v>
      </c>
    </row>
    <row r="21" spans="1:37" x14ac:dyDescent="0.25">
      <c r="A21" s="1">
        <v>19</v>
      </c>
      <c r="B21" s="2" t="s">
        <v>32</v>
      </c>
      <c r="C21" s="2" t="s">
        <v>82</v>
      </c>
      <c r="D21" s="2" t="s">
        <v>82</v>
      </c>
      <c r="E21" s="2" t="s">
        <v>62</v>
      </c>
      <c r="F21" s="2" t="s">
        <v>30</v>
      </c>
      <c r="G21" s="2">
        <v>18</v>
      </c>
      <c r="H21" s="2">
        <v>2022</v>
      </c>
      <c r="I21" s="2" t="s">
        <v>83</v>
      </c>
      <c r="J21" s="2">
        <v>540</v>
      </c>
      <c r="K21" s="2">
        <v>110</v>
      </c>
      <c r="L21" s="2">
        <v>127</v>
      </c>
      <c r="M21" s="2">
        <v>237</v>
      </c>
      <c r="N21" s="2">
        <v>-37</v>
      </c>
      <c r="O21" s="2">
        <v>235</v>
      </c>
      <c r="P21" s="2"/>
      <c r="Q21" s="2"/>
      <c r="R21" s="2"/>
      <c r="S21" s="2"/>
      <c r="T21" s="2"/>
      <c r="U21" s="2"/>
      <c r="V21" s="2">
        <v>22.3</v>
      </c>
      <c r="W21">
        <v>2010</v>
      </c>
      <c r="X21" t="str">
        <f>VLOOKUP($D21,'draft year stats'!$D:$O,1,FALSE)</f>
        <v>Nick Bjugstad</v>
      </c>
      <c r="Y21" t="str">
        <f>VLOOKUP($D21,'draft year stats'!$D:$O,2,FALSE)</f>
        <v>C</v>
      </c>
      <c r="Z21">
        <f>VLOOKUP($D21,'draft year stats'!$D:$O,3,FALSE)</f>
        <v>1</v>
      </c>
      <c r="AA21">
        <f>VLOOKUP($D21,'draft year stats'!$D:$O,4,FALSE)</f>
        <v>2010</v>
      </c>
      <c r="AB21" t="str">
        <f>VLOOKUP($D21,'draft year stats'!$D:$O,5,FALSE)</f>
        <v>Florida</v>
      </c>
      <c r="AC21" t="str">
        <f>VLOOKUP($D21,'draft year stats'!$D:$O,6,FALSE)</f>
        <v>Blaine High</v>
      </c>
      <c r="AD21" t="str">
        <f>VLOOKUP($D21,'draft year stats'!$D:$O,7,FALSE)</f>
        <v>USHS-MN</v>
      </c>
      <c r="AE21">
        <f>VLOOKUP($D21,'draft year stats'!$D:$O,8,FALSE)</f>
        <v>25</v>
      </c>
      <c r="AF21">
        <f>VLOOKUP($D21,'draft year stats'!$D:$O,9,FALSE)</f>
        <v>29</v>
      </c>
      <c r="AG21">
        <f>VLOOKUP($D21,'draft year stats'!$D:$O,10,FALSE)</f>
        <v>31</v>
      </c>
      <c r="AH21">
        <f>VLOOKUP($D21,'draft year stats'!$D:$O,11,FALSE)</f>
        <v>60</v>
      </c>
      <c r="AI21">
        <f>VLOOKUP($D21,'draft year stats'!$D:$O,12,FALSE)</f>
        <v>24</v>
      </c>
      <c r="AJ21" t="str">
        <f>VLOOKUP($C21,Sheet3!$E:$I,4,FALSE)</f>
        <v>6' 4</v>
      </c>
      <c r="AK21">
        <f>VLOOKUP($C21,Sheet3!$E:$I,5,FALSE)</f>
        <v>188</v>
      </c>
    </row>
    <row r="22" spans="1:37" x14ac:dyDescent="0.25">
      <c r="A22" s="1">
        <v>20</v>
      </c>
      <c r="B22" s="2" t="s">
        <v>84</v>
      </c>
      <c r="C22" s="2" t="s">
        <v>85</v>
      </c>
      <c r="D22" s="2" t="s">
        <v>85</v>
      </c>
      <c r="E22" s="2" t="s">
        <v>62</v>
      </c>
      <c r="F22" s="2" t="s">
        <v>42</v>
      </c>
      <c r="G22" s="2">
        <v>18</v>
      </c>
      <c r="H22" s="2">
        <v>2018</v>
      </c>
      <c r="I22" s="2" t="s">
        <v>86</v>
      </c>
      <c r="J22" s="2">
        <v>200</v>
      </c>
      <c r="K22" s="2">
        <v>24</v>
      </c>
      <c r="L22" s="2">
        <v>40</v>
      </c>
      <c r="M22" s="2">
        <v>64</v>
      </c>
      <c r="N22" s="2">
        <v>-2</v>
      </c>
      <c r="O22" s="2">
        <v>52</v>
      </c>
      <c r="P22" s="2"/>
      <c r="Q22" s="2"/>
      <c r="R22" s="2"/>
      <c r="S22" s="2"/>
      <c r="T22" s="2"/>
      <c r="U22" s="2"/>
      <c r="V22" s="2">
        <v>5.7</v>
      </c>
      <c r="W22">
        <v>2010</v>
      </c>
      <c r="X22" t="str">
        <f>VLOOKUP($D22,'draft year stats'!$D:$O,1,FALSE)</f>
        <v>Beau Bennett</v>
      </c>
      <c r="Y22" t="str">
        <f>VLOOKUP($D22,'draft year stats'!$D:$O,2,FALSE)</f>
        <v>R</v>
      </c>
      <c r="Z22">
        <f>VLOOKUP($D22,'draft year stats'!$D:$O,3,FALSE)</f>
        <v>1</v>
      </c>
      <c r="AA22">
        <f>VLOOKUP($D22,'draft year stats'!$D:$O,4,FALSE)</f>
        <v>2010</v>
      </c>
      <c r="AB22" t="str">
        <f>VLOOKUP($D22,'draft year stats'!$D:$O,5,FALSE)</f>
        <v>Pittsburgh</v>
      </c>
      <c r="AC22" t="str">
        <f>VLOOKUP($D22,'draft year stats'!$D:$O,6,FALSE)</f>
        <v>Penticton Vees</v>
      </c>
      <c r="AD22" t="str">
        <f>VLOOKUP($D22,'draft year stats'!$D:$O,7,FALSE)</f>
        <v>BCHL</v>
      </c>
      <c r="AE22">
        <f>VLOOKUP($D22,'draft year stats'!$D:$O,8,FALSE)</f>
        <v>56</v>
      </c>
      <c r="AF22">
        <f>VLOOKUP($D22,'draft year stats'!$D:$O,9,FALSE)</f>
        <v>41</v>
      </c>
      <c r="AG22">
        <f>VLOOKUP($D22,'draft year stats'!$D:$O,10,FALSE)</f>
        <v>79</v>
      </c>
      <c r="AH22">
        <f>VLOOKUP($D22,'draft year stats'!$D:$O,11,FALSE)</f>
        <v>120</v>
      </c>
      <c r="AI22">
        <f>VLOOKUP($D22,'draft year stats'!$D:$O,12,FALSE)</f>
        <v>20</v>
      </c>
      <c r="AJ22" t="str">
        <f>VLOOKUP($C22,Sheet3!$E:$I,4,FALSE)</f>
        <v>6' 1</v>
      </c>
      <c r="AK22">
        <f>VLOOKUP($C22,Sheet3!$E:$I,5,FALSE)</f>
        <v>173</v>
      </c>
    </row>
    <row r="23" spans="1:37" x14ac:dyDescent="0.25">
      <c r="A23" s="1">
        <v>21</v>
      </c>
      <c r="B23" s="2" t="s">
        <v>87</v>
      </c>
      <c r="C23" s="2" t="s">
        <v>88</v>
      </c>
      <c r="D23" s="2" t="s">
        <v>88</v>
      </c>
      <c r="E23" s="2" t="s">
        <v>25</v>
      </c>
      <c r="F23" s="2" t="s">
        <v>30</v>
      </c>
      <c r="G23" s="2">
        <v>18</v>
      </c>
      <c r="H23" s="2">
        <v>2022</v>
      </c>
      <c r="I23" s="2" t="s">
        <v>89</v>
      </c>
      <c r="J23" s="2">
        <v>635</v>
      </c>
      <c r="K23" s="2">
        <v>74</v>
      </c>
      <c r="L23" s="2">
        <v>120</v>
      </c>
      <c r="M23" s="2">
        <v>194</v>
      </c>
      <c r="N23" s="2">
        <v>-52</v>
      </c>
      <c r="O23" s="2">
        <v>93</v>
      </c>
      <c r="P23" s="2"/>
      <c r="Q23" s="2"/>
      <c r="R23" s="2"/>
      <c r="S23" s="2"/>
      <c r="T23" s="2"/>
      <c r="U23" s="2"/>
      <c r="V23" s="2">
        <v>12.4</v>
      </c>
      <c r="W23">
        <v>2010</v>
      </c>
      <c r="X23" t="str">
        <f>VLOOKUP($D23,'draft year stats'!$D:$O,1,FALSE)</f>
        <v>Riley Sheahan</v>
      </c>
      <c r="Y23" t="str">
        <f>VLOOKUP($D23,'draft year stats'!$D:$O,2,FALSE)</f>
        <v>C</v>
      </c>
      <c r="Z23">
        <f>VLOOKUP($D23,'draft year stats'!$D:$O,3,FALSE)</f>
        <v>1</v>
      </c>
      <c r="AA23">
        <f>VLOOKUP($D23,'draft year stats'!$D:$O,4,FALSE)</f>
        <v>2010</v>
      </c>
      <c r="AB23" t="str">
        <f>VLOOKUP($D23,'draft year stats'!$D:$O,5,FALSE)</f>
        <v>Detroit</v>
      </c>
      <c r="AC23" t="str">
        <f>VLOOKUP($D23,'draft year stats'!$D:$O,6,FALSE)</f>
        <v>Univ. of Notre Dame</v>
      </c>
      <c r="AD23" t="str">
        <f>VLOOKUP($D23,'draft year stats'!$D:$O,7,FALSE)</f>
        <v>NCAA</v>
      </c>
      <c r="AE23">
        <f>VLOOKUP($D23,'draft year stats'!$D:$O,8,FALSE)</f>
        <v>37</v>
      </c>
      <c r="AF23">
        <f>VLOOKUP($D23,'draft year stats'!$D:$O,9,FALSE)</f>
        <v>6</v>
      </c>
      <c r="AG23">
        <f>VLOOKUP($D23,'draft year stats'!$D:$O,10,FALSE)</f>
        <v>11</v>
      </c>
      <c r="AH23">
        <f>VLOOKUP($D23,'draft year stats'!$D:$O,11,FALSE)</f>
        <v>17</v>
      </c>
      <c r="AI23">
        <f>VLOOKUP($D23,'draft year stats'!$D:$O,12,FALSE)</f>
        <v>22</v>
      </c>
      <c r="AJ23" t="str">
        <f>VLOOKUP($C23,Sheet3!$E:$I,4,FALSE)</f>
        <v>6' 2</v>
      </c>
      <c r="AK23">
        <f>VLOOKUP($C23,Sheet3!$E:$I,5,FALSE)</f>
        <v>202</v>
      </c>
    </row>
    <row r="24" spans="1:37" x14ac:dyDescent="0.25">
      <c r="A24" s="1">
        <v>22</v>
      </c>
      <c r="B24" s="2" t="s">
        <v>90</v>
      </c>
      <c r="C24" s="2" t="s">
        <v>91</v>
      </c>
      <c r="D24" s="2" t="s">
        <v>91</v>
      </c>
      <c r="E24" s="2" t="s">
        <v>62</v>
      </c>
      <c r="F24" s="2" t="s">
        <v>34</v>
      </c>
      <c r="G24" s="2">
        <v>18</v>
      </c>
      <c r="H24" s="2">
        <v>2022</v>
      </c>
      <c r="I24" s="2" t="s">
        <v>63</v>
      </c>
      <c r="J24" s="2">
        <v>109</v>
      </c>
      <c r="K24" s="2">
        <v>2</v>
      </c>
      <c r="L24" s="2">
        <v>11</v>
      </c>
      <c r="M24" s="2">
        <v>13</v>
      </c>
      <c r="N24" s="2">
        <v>-19</v>
      </c>
      <c r="O24" s="2">
        <v>130</v>
      </c>
      <c r="P24" s="2"/>
      <c r="Q24" s="2"/>
      <c r="R24" s="2"/>
      <c r="S24" s="2"/>
      <c r="T24" s="2"/>
      <c r="U24" s="2"/>
      <c r="V24" s="2">
        <v>1.5</v>
      </c>
      <c r="W24">
        <v>2010</v>
      </c>
      <c r="X24" t="str">
        <f>VLOOKUP($D24,'draft year stats'!$D:$O,1,FALSE)</f>
        <v>Jarred Tinordi</v>
      </c>
      <c r="Y24" t="str">
        <f>VLOOKUP($D24,'draft year stats'!$D:$O,2,FALSE)</f>
        <v>D</v>
      </c>
      <c r="Z24">
        <f>VLOOKUP($D24,'draft year stats'!$D:$O,3,FALSE)</f>
        <v>1</v>
      </c>
      <c r="AA24">
        <f>VLOOKUP($D24,'draft year stats'!$D:$O,4,FALSE)</f>
        <v>2010</v>
      </c>
      <c r="AB24" t="str">
        <f>VLOOKUP($D24,'draft year stats'!$D:$O,5,FALSE)</f>
        <v>Montreal</v>
      </c>
      <c r="AC24" t="str">
        <f>VLOOKUP($D24,'draft year stats'!$D:$O,6,FALSE)</f>
        <v>U.S. National U18 Team</v>
      </c>
      <c r="AD24" t="str">
        <f>VLOOKUP($D24,'draft year stats'!$D:$O,7,FALSE)</f>
        <v>USDP</v>
      </c>
      <c r="AE24">
        <f>VLOOKUP($D24,'draft year stats'!$D:$O,8,FALSE)</f>
        <v>39</v>
      </c>
      <c r="AF24">
        <f>VLOOKUP($D24,'draft year stats'!$D:$O,9,FALSE)</f>
        <v>2</v>
      </c>
      <c r="AG24">
        <f>VLOOKUP($D24,'draft year stats'!$D:$O,10,FALSE)</f>
        <v>6</v>
      </c>
      <c r="AH24">
        <f>VLOOKUP($D24,'draft year stats'!$D:$O,11,FALSE)</f>
        <v>8</v>
      </c>
      <c r="AI24">
        <f>VLOOKUP($D24,'draft year stats'!$D:$O,12,FALSE)</f>
        <v>37</v>
      </c>
      <c r="AJ24" t="str">
        <f>VLOOKUP($C24,Sheet3!$E:$I,4,FALSE)</f>
        <v>6' 6</v>
      </c>
      <c r="AK24">
        <f>VLOOKUP($C24,Sheet3!$E:$I,5,FALSE)</f>
        <v>205</v>
      </c>
    </row>
    <row r="25" spans="1:37" x14ac:dyDescent="0.25">
      <c r="A25" s="1">
        <v>23</v>
      </c>
      <c r="B25" s="2" t="s">
        <v>92</v>
      </c>
      <c r="C25" s="2" t="s">
        <v>93</v>
      </c>
      <c r="D25" s="2" t="s">
        <v>93</v>
      </c>
      <c r="E25" s="2" t="s">
        <v>25</v>
      </c>
      <c r="F25" s="2" t="s">
        <v>34</v>
      </c>
      <c r="G25" s="2">
        <v>18</v>
      </c>
      <c r="H25" s="2">
        <v>2022</v>
      </c>
      <c r="I25" s="2" t="s">
        <v>94</v>
      </c>
      <c r="J25" s="2">
        <v>521</v>
      </c>
      <c r="K25" s="2">
        <v>28</v>
      </c>
      <c r="L25" s="2">
        <v>76</v>
      </c>
      <c r="M25" s="2">
        <v>104</v>
      </c>
      <c r="N25" s="2">
        <v>-18</v>
      </c>
      <c r="O25" s="2">
        <v>162</v>
      </c>
      <c r="P25" s="2"/>
      <c r="Q25" s="2"/>
      <c r="R25" s="2"/>
      <c r="S25" s="2"/>
      <c r="T25" s="2"/>
      <c r="U25" s="2"/>
      <c r="V25" s="2">
        <v>22</v>
      </c>
      <c r="W25">
        <v>2010</v>
      </c>
      <c r="X25" t="str">
        <f>VLOOKUP($D25,'draft year stats'!$D:$O,1,FALSE)</f>
        <v>Mark Pysyk</v>
      </c>
      <c r="Y25" t="str">
        <f>VLOOKUP($D25,'draft year stats'!$D:$O,2,FALSE)</f>
        <v>D</v>
      </c>
      <c r="Z25">
        <f>VLOOKUP($D25,'draft year stats'!$D:$O,3,FALSE)</f>
        <v>1</v>
      </c>
      <c r="AA25">
        <f>VLOOKUP($D25,'draft year stats'!$D:$O,4,FALSE)</f>
        <v>2010</v>
      </c>
      <c r="AB25" t="str">
        <f>VLOOKUP($D25,'draft year stats'!$D:$O,5,FALSE)</f>
        <v>Buffalo</v>
      </c>
      <c r="AC25" t="str">
        <f>VLOOKUP($D25,'draft year stats'!$D:$O,6,FALSE)</f>
        <v>Edmonton Oil Kings</v>
      </c>
      <c r="AD25" t="str">
        <f>VLOOKUP($D25,'draft year stats'!$D:$O,7,FALSE)</f>
        <v>WHL</v>
      </c>
      <c r="AE25">
        <f>VLOOKUP($D25,'draft year stats'!$D:$O,8,FALSE)</f>
        <v>48</v>
      </c>
      <c r="AF25">
        <f>VLOOKUP($D25,'draft year stats'!$D:$O,9,FALSE)</f>
        <v>7</v>
      </c>
      <c r="AG25">
        <f>VLOOKUP($D25,'draft year stats'!$D:$O,10,FALSE)</f>
        <v>17</v>
      </c>
      <c r="AH25">
        <f>VLOOKUP($D25,'draft year stats'!$D:$O,11,FALSE)</f>
        <v>24</v>
      </c>
      <c r="AI25">
        <f>VLOOKUP($D25,'draft year stats'!$D:$O,12,FALSE)</f>
        <v>47</v>
      </c>
      <c r="AJ25" t="str">
        <f>VLOOKUP($C25,Sheet3!$E:$I,4,FALSE)</f>
        <v>6' 1</v>
      </c>
      <c r="AK25">
        <f>VLOOKUP($C25,Sheet3!$E:$I,5,FALSE)</f>
        <v>174</v>
      </c>
    </row>
    <row r="26" spans="1:37" x14ac:dyDescent="0.25">
      <c r="A26" s="1">
        <v>24</v>
      </c>
      <c r="B26" s="2" t="s">
        <v>95</v>
      </c>
      <c r="C26" s="2" t="s">
        <v>96</v>
      </c>
      <c r="D26" s="2" t="s">
        <v>96</v>
      </c>
      <c r="E26" s="2" t="s">
        <v>62</v>
      </c>
      <c r="F26" s="2" t="s">
        <v>42</v>
      </c>
      <c r="G26" s="2">
        <v>18</v>
      </c>
      <c r="H26" s="2">
        <v>2022</v>
      </c>
      <c r="I26" s="2" t="s">
        <v>97</v>
      </c>
      <c r="J26" s="2">
        <v>553</v>
      </c>
      <c r="K26" s="2">
        <v>137</v>
      </c>
      <c r="L26" s="2">
        <v>195</v>
      </c>
      <c r="M26" s="2">
        <v>332</v>
      </c>
      <c r="N26" s="2">
        <v>0</v>
      </c>
      <c r="O26" s="2">
        <v>182</v>
      </c>
      <c r="P26" s="2"/>
      <c r="Q26" s="2"/>
      <c r="R26" s="2"/>
      <c r="S26" s="2"/>
      <c r="T26" s="2"/>
      <c r="U26" s="2"/>
      <c r="V26" s="2">
        <v>34.1</v>
      </c>
      <c r="W26">
        <v>2010</v>
      </c>
      <c r="X26" t="str">
        <f>VLOOKUP($D26,'draft year stats'!$D:$O,1,FALSE)</f>
        <v>Kevin Hayes</v>
      </c>
      <c r="Y26" t="str">
        <f>VLOOKUP($D26,'draft year stats'!$D:$O,2,FALSE)</f>
        <v>R</v>
      </c>
      <c r="Z26">
        <f>VLOOKUP($D26,'draft year stats'!$D:$O,3,FALSE)</f>
        <v>1</v>
      </c>
      <c r="AA26">
        <f>VLOOKUP($D26,'draft year stats'!$D:$O,4,FALSE)</f>
        <v>2010</v>
      </c>
      <c r="AB26" t="str">
        <f>VLOOKUP($D26,'draft year stats'!$D:$O,5,FALSE)</f>
        <v>Chicago</v>
      </c>
      <c r="AC26" t="str">
        <f>VLOOKUP($D26,'draft year stats'!$D:$O,6,FALSE)</f>
        <v>Noble &amp; Greenough School</v>
      </c>
      <c r="AD26" t="str">
        <f>VLOOKUP($D26,'draft year stats'!$D:$O,7,FALSE)</f>
        <v>USHS-Prep</v>
      </c>
      <c r="AE26">
        <f>VLOOKUP($D26,'draft year stats'!$D:$O,8,FALSE)</f>
        <v>29</v>
      </c>
      <c r="AF26">
        <f>VLOOKUP($D26,'draft year stats'!$D:$O,9,FALSE)</f>
        <v>25</v>
      </c>
      <c r="AG26">
        <f>VLOOKUP($D26,'draft year stats'!$D:$O,10,FALSE)</f>
        <v>44</v>
      </c>
      <c r="AH26">
        <f>VLOOKUP($D26,'draft year stats'!$D:$O,11,FALSE)</f>
        <v>69</v>
      </c>
      <c r="AI26">
        <f>VLOOKUP($D26,'draft year stats'!$D:$O,12,FALSE)</f>
        <v>8</v>
      </c>
      <c r="AJ26" t="str">
        <f>VLOOKUP($C26,Sheet3!$E:$I,4,FALSE)</f>
        <v>6' 2</v>
      </c>
      <c r="AK26">
        <f>VLOOKUP($C26,Sheet3!$E:$I,5,FALSE)</f>
        <v>201</v>
      </c>
    </row>
    <row r="27" spans="1:37" x14ac:dyDescent="0.25">
      <c r="A27" s="1">
        <v>25</v>
      </c>
      <c r="B27" s="2" t="s">
        <v>32</v>
      </c>
      <c r="C27" s="2" t="s">
        <v>98</v>
      </c>
      <c r="D27" s="2" t="s">
        <v>98</v>
      </c>
      <c r="E27" s="2" t="s">
        <v>25</v>
      </c>
      <c r="F27" s="2" t="s">
        <v>30</v>
      </c>
      <c r="G27" s="2">
        <v>18</v>
      </c>
      <c r="H27" s="2">
        <v>2017</v>
      </c>
      <c r="I27" s="2" t="s">
        <v>59</v>
      </c>
      <c r="J27" s="2">
        <v>97</v>
      </c>
      <c r="K27" s="2">
        <v>10</v>
      </c>
      <c r="L27" s="2">
        <v>7</v>
      </c>
      <c r="M27" s="2">
        <v>17</v>
      </c>
      <c r="N27" s="2">
        <v>-11</v>
      </c>
      <c r="O27" s="2">
        <v>30</v>
      </c>
      <c r="P27" s="2"/>
      <c r="Q27" s="2"/>
      <c r="R27" s="2"/>
      <c r="S27" s="2"/>
      <c r="T27" s="2"/>
      <c r="U27" s="2"/>
      <c r="V27" s="2">
        <v>0.8</v>
      </c>
      <c r="W27">
        <v>2010</v>
      </c>
      <c r="X27" t="str">
        <f>VLOOKUP($D27,'draft year stats'!$D:$O,1,FALSE)</f>
        <v>Quinton Howden</v>
      </c>
      <c r="Y27" t="str">
        <f>VLOOKUP($D27,'draft year stats'!$D:$O,2,FALSE)</f>
        <v>C</v>
      </c>
      <c r="Z27">
        <f>VLOOKUP($D27,'draft year stats'!$D:$O,3,FALSE)</f>
        <v>1</v>
      </c>
      <c r="AA27">
        <f>VLOOKUP($D27,'draft year stats'!$D:$O,4,FALSE)</f>
        <v>2010</v>
      </c>
      <c r="AB27" t="str">
        <f>VLOOKUP($D27,'draft year stats'!$D:$O,5,FALSE)</f>
        <v>Florida</v>
      </c>
      <c r="AC27" t="str">
        <f>VLOOKUP($D27,'draft year stats'!$D:$O,6,FALSE)</f>
        <v>Moose Jaw Warriors</v>
      </c>
      <c r="AD27" t="str">
        <f>VLOOKUP($D27,'draft year stats'!$D:$O,7,FALSE)</f>
        <v>WHL</v>
      </c>
      <c r="AE27">
        <f>VLOOKUP($D27,'draft year stats'!$D:$O,8,FALSE)</f>
        <v>65</v>
      </c>
      <c r="AF27">
        <f>VLOOKUP($D27,'draft year stats'!$D:$O,9,FALSE)</f>
        <v>28</v>
      </c>
      <c r="AG27">
        <f>VLOOKUP($D27,'draft year stats'!$D:$O,10,FALSE)</f>
        <v>37</v>
      </c>
      <c r="AH27">
        <f>VLOOKUP($D27,'draft year stats'!$D:$O,11,FALSE)</f>
        <v>65</v>
      </c>
      <c r="AI27">
        <f>VLOOKUP($D27,'draft year stats'!$D:$O,12,FALSE)</f>
        <v>44</v>
      </c>
      <c r="AJ27" t="str">
        <f>VLOOKUP($C27,Sheet3!$E:$I,4,FALSE)</f>
        <v>6' 2</v>
      </c>
      <c r="AK27">
        <f>VLOOKUP($C27,Sheet3!$E:$I,5,FALSE)</f>
        <v>182</v>
      </c>
    </row>
    <row r="28" spans="1:37" x14ac:dyDescent="0.25">
      <c r="A28" s="1">
        <v>26</v>
      </c>
      <c r="B28" s="2" t="s">
        <v>99</v>
      </c>
      <c r="C28" s="2" t="s">
        <v>100</v>
      </c>
      <c r="D28" s="2" t="s">
        <v>100</v>
      </c>
      <c r="E28" s="2" t="s">
        <v>51</v>
      </c>
      <c r="F28" s="2" t="s">
        <v>30</v>
      </c>
      <c r="G28" s="2">
        <v>18</v>
      </c>
      <c r="H28" s="2">
        <v>2022</v>
      </c>
      <c r="I28" s="2" t="s">
        <v>101</v>
      </c>
      <c r="J28" s="2">
        <v>599</v>
      </c>
      <c r="K28" s="2">
        <v>153</v>
      </c>
      <c r="L28" s="2">
        <v>343</v>
      </c>
      <c r="M28" s="2">
        <v>496</v>
      </c>
      <c r="N28" s="2">
        <v>75</v>
      </c>
      <c r="O28" s="2">
        <v>308</v>
      </c>
      <c r="P28" s="2"/>
      <c r="Q28" s="2"/>
      <c r="R28" s="2"/>
      <c r="S28" s="2"/>
      <c r="T28" s="2"/>
      <c r="U28" s="2"/>
      <c r="V28" s="2">
        <v>52.5</v>
      </c>
      <c r="W28">
        <v>2010</v>
      </c>
      <c r="X28" t="str">
        <f>VLOOKUP($D28,'draft year stats'!$D:$O,1,FALSE)</f>
        <v>Evgeny Kuznetsov</v>
      </c>
      <c r="Y28" t="str">
        <f>VLOOKUP($D28,'draft year stats'!$D:$O,2,FALSE)</f>
        <v>C</v>
      </c>
      <c r="Z28">
        <f>VLOOKUP($D28,'draft year stats'!$D:$O,3,FALSE)</f>
        <v>1</v>
      </c>
      <c r="AA28">
        <f>VLOOKUP($D28,'draft year stats'!$D:$O,4,FALSE)</f>
        <v>2010</v>
      </c>
      <c r="AB28" t="str">
        <f>VLOOKUP($D28,'draft year stats'!$D:$O,5,FALSE)</f>
        <v>Washington</v>
      </c>
      <c r="AC28" t="str">
        <f>VLOOKUP($D28,'draft year stats'!$D:$O,6,FALSE)</f>
        <v>Traktor Chelyabinsk</v>
      </c>
      <c r="AD28" t="str">
        <f>VLOOKUP($D28,'draft year stats'!$D:$O,7,FALSE)</f>
        <v>KHL</v>
      </c>
      <c r="AE28">
        <f>VLOOKUP($D28,'draft year stats'!$D:$O,8,FALSE)</f>
        <v>35</v>
      </c>
      <c r="AF28">
        <f>VLOOKUP($D28,'draft year stats'!$D:$O,9,FALSE)</f>
        <v>2</v>
      </c>
      <c r="AG28">
        <f>VLOOKUP($D28,'draft year stats'!$D:$O,10,FALSE)</f>
        <v>6</v>
      </c>
      <c r="AH28">
        <f>VLOOKUP($D28,'draft year stats'!$D:$O,11,FALSE)</f>
        <v>8</v>
      </c>
      <c r="AI28">
        <f>VLOOKUP($D28,'draft year stats'!$D:$O,12,FALSE)</f>
        <v>10</v>
      </c>
      <c r="AJ28" t="str">
        <f>VLOOKUP($C28,Sheet3!$E:$I,4,FALSE)</f>
        <v>6' 0</v>
      </c>
      <c r="AK28">
        <f>VLOOKUP($C28,Sheet3!$E:$I,5,FALSE)</f>
        <v>172</v>
      </c>
    </row>
    <row r="29" spans="1:37" hidden="1" x14ac:dyDescent="0.25">
      <c r="A29" s="1">
        <v>27</v>
      </c>
      <c r="B29" s="2" t="s">
        <v>66</v>
      </c>
      <c r="C29" s="2" t="s">
        <v>102</v>
      </c>
      <c r="D29" s="2" t="s">
        <v>102</v>
      </c>
      <c r="E29" s="2" t="s">
        <v>25</v>
      </c>
      <c r="F29" s="2" t="s">
        <v>12</v>
      </c>
      <c r="G29" s="2">
        <v>18</v>
      </c>
      <c r="H29" s="2">
        <v>2014</v>
      </c>
      <c r="I29" s="2" t="s">
        <v>103</v>
      </c>
      <c r="J29" s="2">
        <v>1</v>
      </c>
      <c r="K29" s="2">
        <v>0</v>
      </c>
      <c r="L29" s="2">
        <v>0</v>
      </c>
      <c r="M29" s="2">
        <v>0</v>
      </c>
      <c r="N29" s="2"/>
      <c r="O29" s="2">
        <v>0</v>
      </c>
      <c r="P29" s="2">
        <v>1</v>
      </c>
      <c r="Q29" s="2">
        <v>0</v>
      </c>
      <c r="R29" s="2">
        <v>1</v>
      </c>
      <c r="S29" s="2">
        <v>0</v>
      </c>
      <c r="T29" s="2">
        <v>0.90600000000000003</v>
      </c>
      <c r="U29" s="2">
        <v>3.06</v>
      </c>
      <c r="V29" s="2">
        <v>0.2</v>
      </c>
      <c r="W29">
        <v>2010</v>
      </c>
      <c r="X29" t="str">
        <f>VLOOKUP($D29,'draft year stats'!$D:$O,1,FALSE)</f>
        <v>Mark Visentin</v>
      </c>
      <c r="Y29" t="str">
        <f>VLOOKUP($D29,'draft year stats'!$D:$O,2,FALSE)</f>
        <v>G</v>
      </c>
      <c r="Z29">
        <f>VLOOKUP($D29,'draft year stats'!$D:$O,3,FALSE)</f>
        <v>1</v>
      </c>
      <c r="AA29">
        <f>VLOOKUP($D29,'draft year stats'!$D:$O,4,FALSE)</f>
        <v>2010</v>
      </c>
      <c r="AB29" t="str">
        <f>VLOOKUP($D29,'draft year stats'!$D:$O,5,FALSE)</f>
        <v>Phoenix</v>
      </c>
      <c r="AC29" t="str">
        <f>VLOOKUP($D29,'draft year stats'!$D:$O,6,FALSE)</f>
        <v>Niagara IceDogs [OHL]</v>
      </c>
      <c r="AD29">
        <f>VLOOKUP($D29,'draft year stats'!$D:$O,7,FALSE)</f>
        <v>0</v>
      </c>
      <c r="AE29">
        <f>VLOOKUP($D29,'draft year stats'!$D:$O,8,FALSE)</f>
        <v>0</v>
      </c>
      <c r="AF29">
        <f>VLOOKUP($D29,'draft year stats'!$D:$O,9,FALSE)</f>
        <v>0</v>
      </c>
      <c r="AG29">
        <f>VLOOKUP($D29,'draft year stats'!$D:$O,10,FALSE)</f>
        <v>0</v>
      </c>
      <c r="AH29">
        <f>VLOOKUP($D29,'draft year stats'!$D:$O,11,FALSE)</f>
        <v>0</v>
      </c>
      <c r="AI29">
        <f>VLOOKUP($D29,'draft year stats'!$D:$O,12,FALSE)</f>
        <v>0</v>
      </c>
      <c r="AJ29" t="str">
        <f>VLOOKUP($C29,Sheet3!$E:$I,4,FALSE)</f>
        <v>6' 2</v>
      </c>
      <c r="AK29">
        <f>VLOOKUP($C29,Sheet3!$E:$I,5,FALSE)</f>
        <v>187</v>
      </c>
    </row>
    <row r="30" spans="1:37" x14ac:dyDescent="0.25">
      <c r="A30" s="1">
        <v>28</v>
      </c>
      <c r="B30" s="2" t="s">
        <v>104</v>
      </c>
      <c r="C30" s="2" t="s">
        <v>105</v>
      </c>
      <c r="D30" s="2" t="s">
        <v>105</v>
      </c>
      <c r="E30" s="2" t="s">
        <v>62</v>
      </c>
      <c r="F30" s="2" t="s">
        <v>106</v>
      </c>
      <c r="G30" s="2">
        <v>18</v>
      </c>
      <c r="H30" s="2">
        <v>2022</v>
      </c>
      <c r="I30" s="2" t="s">
        <v>107</v>
      </c>
      <c r="J30" s="2">
        <v>703</v>
      </c>
      <c r="K30" s="2">
        <v>131</v>
      </c>
      <c r="L30" s="2">
        <v>214</v>
      </c>
      <c r="M30" s="2">
        <v>345</v>
      </c>
      <c r="N30" s="2">
        <v>29</v>
      </c>
      <c r="O30" s="2">
        <v>263</v>
      </c>
      <c r="P30" s="2"/>
      <c r="Q30" s="2"/>
      <c r="R30" s="2"/>
      <c r="S30" s="2"/>
      <c r="T30" s="2"/>
      <c r="U30" s="2"/>
      <c r="V30" s="2">
        <v>33</v>
      </c>
      <c r="W30">
        <v>2010</v>
      </c>
      <c r="X30" t="str">
        <f>VLOOKUP($D30,'draft year stats'!$D:$O,1,FALSE)</f>
        <v>Charlie Coyle</v>
      </c>
      <c r="Y30" t="str">
        <f>VLOOKUP($D30,'draft year stats'!$D:$O,2,FALSE)</f>
        <v>C</v>
      </c>
      <c r="Z30">
        <f>VLOOKUP($D30,'draft year stats'!$D:$O,3,FALSE)</f>
        <v>1</v>
      </c>
      <c r="AA30">
        <f>VLOOKUP($D30,'draft year stats'!$D:$O,4,FALSE)</f>
        <v>2010</v>
      </c>
      <c r="AB30" t="str">
        <f>VLOOKUP($D30,'draft year stats'!$D:$O,5,FALSE)</f>
        <v>San Jose</v>
      </c>
      <c r="AC30" t="str">
        <f>VLOOKUP($D30,'draft year stats'!$D:$O,6,FALSE)</f>
        <v>South Shore Kings</v>
      </c>
      <c r="AD30" t="str">
        <f>VLOOKUP($D30,'draft year stats'!$D:$O,7,FALSE)</f>
        <v>EJHL</v>
      </c>
      <c r="AE30">
        <f>VLOOKUP($D30,'draft year stats'!$D:$O,8,FALSE)</f>
        <v>42</v>
      </c>
      <c r="AF30">
        <f>VLOOKUP($D30,'draft year stats'!$D:$O,9,FALSE)</f>
        <v>21</v>
      </c>
      <c r="AG30">
        <f>VLOOKUP($D30,'draft year stats'!$D:$O,10,FALSE)</f>
        <v>42</v>
      </c>
      <c r="AH30">
        <f>VLOOKUP($D30,'draft year stats'!$D:$O,11,FALSE)</f>
        <v>63</v>
      </c>
      <c r="AI30">
        <f>VLOOKUP($D30,'draft year stats'!$D:$O,12,FALSE)</f>
        <v>50</v>
      </c>
      <c r="AJ30" t="str">
        <f>VLOOKUP($C30,Sheet3!$E:$I,4,FALSE)</f>
        <v>6' 2</v>
      </c>
      <c r="AK30">
        <f>VLOOKUP($C30,Sheet3!$E:$I,5,FALSE)</f>
        <v>205</v>
      </c>
    </row>
    <row r="31" spans="1:37" x14ac:dyDescent="0.25">
      <c r="A31" s="1">
        <v>29</v>
      </c>
      <c r="B31" s="2" t="s">
        <v>64</v>
      </c>
      <c r="C31" s="2" t="s">
        <v>108</v>
      </c>
      <c r="D31" s="2" t="s">
        <v>108</v>
      </c>
      <c r="E31" s="2" t="s">
        <v>62</v>
      </c>
      <c r="F31" s="2" t="s">
        <v>42</v>
      </c>
      <c r="G31" s="2">
        <v>18</v>
      </c>
      <c r="H31" s="2">
        <v>2017</v>
      </c>
      <c r="I31" s="2" t="s">
        <v>109</v>
      </c>
      <c r="J31" s="2">
        <v>173</v>
      </c>
      <c r="K31" s="2">
        <v>22</v>
      </c>
      <c r="L31" s="2">
        <v>24</v>
      </c>
      <c r="M31" s="2">
        <v>46</v>
      </c>
      <c r="N31" s="2">
        <v>-7</v>
      </c>
      <c r="O31" s="2">
        <v>30</v>
      </c>
      <c r="P31" s="2"/>
      <c r="Q31" s="2"/>
      <c r="R31" s="2"/>
      <c r="S31" s="2"/>
      <c r="T31" s="2"/>
      <c r="U31" s="2"/>
      <c r="V31" s="2">
        <v>3.5</v>
      </c>
      <c r="W31">
        <v>2010</v>
      </c>
      <c r="X31" t="str">
        <f>VLOOKUP($D31,'draft year stats'!$D:$O,1,FALSE)</f>
        <v>Emerson Etem</v>
      </c>
      <c r="Y31" t="str">
        <f>VLOOKUP($D31,'draft year stats'!$D:$O,2,FALSE)</f>
        <v>R</v>
      </c>
      <c r="Z31">
        <f>VLOOKUP($D31,'draft year stats'!$D:$O,3,FALSE)</f>
        <v>1</v>
      </c>
      <c r="AA31">
        <f>VLOOKUP($D31,'draft year stats'!$D:$O,4,FALSE)</f>
        <v>2010</v>
      </c>
      <c r="AB31" t="str">
        <f>VLOOKUP($D31,'draft year stats'!$D:$O,5,FALSE)</f>
        <v>Anaheim</v>
      </c>
      <c r="AC31" t="str">
        <f>VLOOKUP($D31,'draft year stats'!$D:$O,6,FALSE)</f>
        <v>Medicine Hat Tigers</v>
      </c>
      <c r="AD31" t="str">
        <f>VLOOKUP($D31,'draft year stats'!$D:$O,7,FALSE)</f>
        <v>WHL</v>
      </c>
      <c r="AE31">
        <f>VLOOKUP($D31,'draft year stats'!$D:$O,8,FALSE)</f>
        <v>72</v>
      </c>
      <c r="AF31">
        <f>VLOOKUP($D31,'draft year stats'!$D:$O,9,FALSE)</f>
        <v>37</v>
      </c>
      <c r="AG31">
        <f>VLOOKUP($D31,'draft year stats'!$D:$O,10,FALSE)</f>
        <v>28</v>
      </c>
      <c r="AH31">
        <f>VLOOKUP($D31,'draft year stats'!$D:$O,11,FALSE)</f>
        <v>65</v>
      </c>
      <c r="AI31">
        <f>VLOOKUP($D31,'draft year stats'!$D:$O,12,FALSE)</f>
        <v>26</v>
      </c>
      <c r="AJ31" t="str">
        <f>VLOOKUP($C31,Sheet3!$E:$I,4,FALSE)</f>
        <v>6' 0</v>
      </c>
      <c r="AK31">
        <f>VLOOKUP($C31,Sheet3!$E:$I,5,FALSE)</f>
        <v>190</v>
      </c>
    </row>
    <row r="32" spans="1:37" x14ac:dyDescent="0.25">
      <c r="A32" s="1">
        <v>30</v>
      </c>
      <c r="B32" s="2" t="s">
        <v>39</v>
      </c>
      <c r="C32" s="2" t="s">
        <v>110</v>
      </c>
      <c r="D32" s="2" t="s">
        <v>110</v>
      </c>
      <c r="E32" s="2" t="s">
        <v>62</v>
      </c>
      <c r="F32" s="2" t="s">
        <v>30</v>
      </c>
      <c r="G32" s="2">
        <v>18</v>
      </c>
      <c r="H32" s="2">
        <v>2022</v>
      </c>
      <c r="I32" s="2" t="s">
        <v>111</v>
      </c>
      <c r="J32" s="2">
        <v>676</v>
      </c>
      <c r="K32" s="2">
        <v>205</v>
      </c>
      <c r="L32" s="2">
        <v>182</v>
      </c>
      <c r="M32" s="2">
        <v>387</v>
      </c>
      <c r="N32" s="2">
        <v>-1</v>
      </c>
      <c r="O32" s="2">
        <v>252</v>
      </c>
      <c r="P32" s="2"/>
      <c r="Q32" s="2"/>
      <c r="R32" s="2"/>
      <c r="S32" s="2"/>
      <c r="T32" s="2"/>
      <c r="U32" s="2"/>
      <c r="V32" s="2">
        <v>43.9</v>
      </c>
      <c r="W32">
        <v>2010</v>
      </c>
      <c r="X32" t="str">
        <f>VLOOKUP($D32,'draft year stats'!$D:$O,1,FALSE)</f>
        <v>Brock Nelson</v>
      </c>
      <c r="Y32" t="str">
        <f>VLOOKUP($D32,'draft year stats'!$D:$O,2,FALSE)</f>
        <v>C</v>
      </c>
      <c r="Z32">
        <f>VLOOKUP($D32,'draft year stats'!$D:$O,3,FALSE)</f>
        <v>1</v>
      </c>
      <c r="AA32">
        <f>VLOOKUP($D32,'draft year stats'!$D:$O,4,FALSE)</f>
        <v>2010</v>
      </c>
      <c r="AB32" t="str">
        <f>VLOOKUP($D32,'draft year stats'!$D:$O,5,FALSE)</f>
        <v>NY Islanders</v>
      </c>
      <c r="AC32" t="str">
        <f>VLOOKUP($D32,'draft year stats'!$D:$O,6,FALSE)</f>
        <v>Warroad High</v>
      </c>
      <c r="AD32" t="str">
        <f>VLOOKUP($D32,'draft year stats'!$D:$O,7,FALSE)</f>
        <v>USHS-MN</v>
      </c>
      <c r="AE32">
        <f>VLOOKUP($D32,'draft year stats'!$D:$O,8,FALSE)</f>
        <v>25</v>
      </c>
      <c r="AF32">
        <f>VLOOKUP($D32,'draft year stats'!$D:$O,9,FALSE)</f>
        <v>39</v>
      </c>
      <c r="AG32">
        <f>VLOOKUP($D32,'draft year stats'!$D:$O,10,FALSE)</f>
        <v>34</v>
      </c>
      <c r="AH32">
        <f>VLOOKUP($D32,'draft year stats'!$D:$O,11,FALSE)</f>
        <v>73</v>
      </c>
      <c r="AI32">
        <f>VLOOKUP($D32,'draft year stats'!$D:$O,12,FALSE)</f>
        <v>38</v>
      </c>
      <c r="AJ32" t="str">
        <f>VLOOKUP($C32,Sheet3!$E:$I,4,FALSE)</f>
        <v>6' 3</v>
      </c>
      <c r="AK32">
        <f>VLOOKUP($C32,Sheet3!$E:$I,5,FALSE)</f>
        <v>205</v>
      </c>
    </row>
    <row r="33" spans="1:37" x14ac:dyDescent="0.25">
      <c r="A33" s="1">
        <v>31</v>
      </c>
      <c r="B33" s="2" t="s">
        <v>23</v>
      </c>
      <c r="C33" s="2" t="s">
        <v>112</v>
      </c>
      <c r="D33" s="2" t="s">
        <v>112</v>
      </c>
      <c r="E33" s="2" t="s">
        <v>62</v>
      </c>
      <c r="F33" s="2" t="s">
        <v>30</v>
      </c>
      <c r="G33" s="2">
        <v>18</v>
      </c>
      <c r="H33" s="2">
        <v>2022</v>
      </c>
      <c r="I33" s="2" t="s">
        <v>113</v>
      </c>
      <c r="J33" s="2">
        <v>325</v>
      </c>
      <c r="K33" s="2">
        <v>48</v>
      </c>
      <c r="L33" s="2">
        <v>41</v>
      </c>
      <c r="M33" s="2">
        <v>89</v>
      </c>
      <c r="N33" s="2">
        <v>1</v>
      </c>
      <c r="O33" s="2">
        <v>84</v>
      </c>
      <c r="P33" s="2"/>
      <c r="Q33" s="2"/>
      <c r="R33" s="2"/>
      <c r="S33" s="2"/>
      <c r="T33" s="2"/>
      <c r="U33" s="2"/>
      <c r="V33" s="2">
        <v>7.8</v>
      </c>
      <c r="W33">
        <v>2010</v>
      </c>
      <c r="X33" t="str">
        <f>VLOOKUP($D33,'draft year stats'!$D:$O,1,FALSE)</f>
        <v>Tyler Pitlick</v>
      </c>
      <c r="Y33" t="str">
        <f>VLOOKUP($D33,'draft year stats'!$D:$O,2,FALSE)</f>
        <v>C</v>
      </c>
      <c r="Z33">
        <f>VLOOKUP($D33,'draft year stats'!$D:$O,3,FALSE)</f>
        <v>2</v>
      </c>
      <c r="AA33">
        <f>VLOOKUP($D33,'draft year stats'!$D:$O,4,FALSE)</f>
        <v>2010</v>
      </c>
      <c r="AB33" t="str">
        <f>VLOOKUP($D33,'draft year stats'!$D:$O,5,FALSE)</f>
        <v>Edmonton</v>
      </c>
      <c r="AC33" t="str">
        <f>VLOOKUP($D33,'draft year stats'!$D:$O,6,FALSE)</f>
        <v>Minnesota State Univ. (Mankato)</v>
      </c>
      <c r="AD33" t="str">
        <f>VLOOKUP($D33,'draft year stats'!$D:$O,7,FALSE)</f>
        <v>NCAA</v>
      </c>
      <c r="AE33">
        <f>VLOOKUP($D33,'draft year stats'!$D:$O,8,FALSE)</f>
        <v>38</v>
      </c>
      <c r="AF33">
        <f>VLOOKUP($D33,'draft year stats'!$D:$O,9,FALSE)</f>
        <v>11</v>
      </c>
      <c r="AG33">
        <f>VLOOKUP($D33,'draft year stats'!$D:$O,10,FALSE)</f>
        <v>8</v>
      </c>
      <c r="AH33">
        <f>VLOOKUP($D33,'draft year stats'!$D:$O,11,FALSE)</f>
        <v>19</v>
      </c>
      <c r="AI33">
        <f>VLOOKUP($D33,'draft year stats'!$D:$O,12,FALSE)</f>
        <v>27</v>
      </c>
      <c r="AJ33" t="str">
        <f>VLOOKUP($C33,Sheet3!$E:$I,4,FALSE)</f>
        <v>6' 2</v>
      </c>
      <c r="AK33">
        <f>VLOOKUP($C33,Sheet3!$E:$I,5,FALSE)</f>
        <v>195</v>
      </c>
    </row>
    <row r="34" spans="1:37" x14ac:dyDescent="0.25">
      <c r="A34" s="1">
        <v>32</v>
      </c>
      <c r="B34" s="2" t="s">
        <v>28</v>
      </c>
      <c r="C34" s="2" t="s">
        <v>114</v>
      </c>
      <c r="D34" s="2" t="s">
        <v>114</v>
      </c>
      <c r="E34" s="2" t="s">
        <v>62</v>
      </c>
      <c r="F34" s="2" t="s">
        <v>30</v>
      </c>
      <c r="G34" s="2">
        <v>18</v>
      </c>
      <c r="H34" s="2"/>
      <c r="I34" s="2" t="s">
        <v>115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>
        <v>2010</v>
      </c>
      <c r="X34" t="str">
        <f>VLOOKUP($D34,'draft year stats'!$D:$O,1,FALSE)</f>
        <v>Jared Knight</v>
      </c>
      <c r="Y34" t="str">
        <f>VLOOKUP($D34,'draft year stats'!$D:$O,2,FALSE)</f>
        <v>R</v>
      </c>
      <c r="Z34">
        <f>VLOOKUP($D34,'draft year stats'!$D:$O,3,FALSE)</f>
        <v>2</v>
      </c>
      <c r="AA34">
        <f>VLOOKUP($D34,'draft year stats'!$D:$O,4,FALSE)</f>
        <v>2010</v>
      </c>
      <c r="AB34" t="str">
        <f>VLOOKUP($D34,'draft year stats'!$D:$O,5,FALSE)</f>
        <v>Boston</v>
      </c>
      <c r="AC34" t="str">
        <f>VLOOKUP($D34,'draft year stats'!$D:$O,6,FALSE)</f>
        <v>London Knights</v>
      </c>
      <c r="AD34" t="str">
        <f>VLOOKUP($D34,'draft year stats'!$D:$O,7,FALSE)</f>
        <v>OHL</v>
      </c>
      <c r="AE34">
        <f>VLOOKUP($D34,'draft year stats'!$D:$O,8,FALSE)</f>
        <v>63</v>
      </c>
      <c r="AF34">
        <f>VLOOKUP($D34,'draft year stats'!$D:$O,9,FALSE)</f>
        <v>36</v>
      </c>
      <c r="AG34">
        <f>VLOOKUP($D34,'draft year stats'!$D:$O,10,FALSE)</f>
        <v>21</v>
      </c>
      <c r="AH34">
        <f>VLOOKUP($D34,'draft year stats'!$D:$O,11,FALSE)</f>
        <v>57</v>
      </c>
      <c r="AI34">
        <f>VLOOKUP($D34,'draft year stats'!$D:$O,12,FALSE)</f>
        <v>39</v>
      </c>
      <c r="AJ34" t="str">
        <f>VLOOKUP($C34,Sheet3!$E:$I,4,FALSE)</f>
        <v>5' 11</v>
      </c>
      <c r="AK34">
        <f>VLOOKUP($C34,Sheet3!$E:$I,5,FALSE)</f>
        <v>186</v>
      </c>
    </row>
    <row r="35" spans="1:37" x14ac:dyDescent="0.25">
      <c r="A35" s="1">
        <v>33</v>
      </c>
      <c r="B35" s="2" t="s">
        <v>32</v>
      </c>
      <c r="C35" s="2" t="s">
        <v>116</v>
      </c>
      <c r="D35" s="2" t="s">
        <v>116</v>
      </c>
      <c r="E35" s="2" t="s">
        <v>25</v>
      </c>
      <c r="F35" s="2" t="s">
        <v>26</v>
      </c>
      <c r="G35" s="2">
        <v>18</v>
      </c>
      <c r="H35" s="2">
        <v>2016</v>
      </c>
      <c r="I35" s="2" t="s">
        <v>117</v>
      </c>
      <c r="J35" s="2">
        <v>3</v>
      </c>
      <c r="K35" s="2">
        <v>0</v>
      </c>
      <c r="L35" s="2">
        <v>0</v>
      </c>
      <c r="M35" s="2">
        <v>0</v>
      </c>
      <c r="N35" s="2">
        <v>-1</v>
      </c>
      <c r="O35" s="2">
        <v>0</v>
      </c>
      <c r="P35" s="2"/>
      <c r="Q35" s="2"/>
      <c r="R35" s="2"/>
      <c r="S35" s="2"/>
      <c r="T35" s="2"/>
      <c r="U35" s="2"/>
      <c r="V35" s="2">
        <v>-0.1</v>
      </c>
      <c r="W35">
        <v>2010</v>
      </c>
      <c r="X35" t="str">
        <f>VLOOKUP($D35,'draft year stats'!$D:$O,1,FALSE)</f>
        <v>John Mcfarland</v>
      </c>
      <c r="Y35" t="str">
        <f>VLOOKUP($D35,'draft year stats'!$D:$O,2,FALSE)</f>
        <v>R</v>
      </c>
      <c r="Z35">
        <f>VLOOKUP($D35,'draft year stats'!$D:$O,3,FALSE)</f>
        <v>2</v>
      </c>
      <c r="AA35">
        <f>VLOOKUP($D35,'draft year stats'!$D:$O,4,FALSE)</f>
        <v>2010</v>
      </c>
      <c r="AB35" t="str">
        <f>VLOOKUP($D35,'draft year stats'!$D:$O,5,FALSE)</f>
        <v>Florida</v>
      </c>
      <c r="AC35" t="str">
        <f>VLOOKUP($D35,'draft year stats'!$D:$O,6,FALSE)</f>
        <v>Sudbury Wolves</v>
      </c>
      <c r="AD35" t="str">
        <f>VLOOKUP($D35,'draft year stats'!$D:$O,7,FALSE)</f>
        <v>OHL</v>
      </c>
      <c r="AE35">
        <f>VLOOKUP($D35,'draft year stats'!$D:$O,8,FALSE)</f>
        <v>64</v>
      </c>
      <c r="AF35">
        <f>VLOOKUP($D35,'draft year stats'!$D:$O,9,FALSE)</f>
        <v>20</v>
      </c>
      <c r="AG35">
        <f>VLOOKUP($D35,'draft year stats'!$D:$O,10,FALSE)</f>
        <v>30</v>
      </c>
      <c r="AH35">
        <f>VLOOKUP($D35,'draft year stats'!$D:$O,11,FALSE)</f>
        <v>50</v>
      </c>
      <c r="AI35">
        <f>VLOOKUP($D35,'draft year stats'!$D:$O,12,FALSE)</f>
        <v>70</v>
      </c>
      <c r="AJ35" t="str">
        <f>VLOOKUP($C35,Sheet3!$E:$I,4,FALSE)</f>
        <v>6' 0</v>
      </c>
      <c r="AK35">
        <f>VLOOKUP($C35,Sheet3!$E:$I,5,FALSE)</f>
        <v>192</v>
      </c>
    </row>
    <row r="36" spans="1:37" x14ac:dyDescent="0.25">
      <c r="A36" s="1">
        <v>34</v>
      </c>
      <c r="B36" s="2" t="s">
        <v>36</v>
      </c>
      <c r="C36" s="2" t="s">
        <v>118</v>
      </c>
      <c r="D36" s="2" t="s">
        <v>118</v>
      </c>
      <c r="E36" s="2" t="s">
        <v>25</v>
      </c>
      <c r="F36" s="2" t="s">
        <v>26</v>
      </c>
      <c r="G36" s="2">
        <v>18</v>
      </c>
      <c r="H36" s="2">
        <v>2020</v>
      </c>
      <c r="I36" s="2" t="s">
        <v>119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>
        <v>2</v>
      </c>
      <c r="P36" s="2"/>
      <c r="Q36" s="2"/>
      <c r="R36" s="2"/>
      <c r="S36" s="2"/>
      <c r="T36" s="2"/>
      <c r="U36" s="2"/>
      <c r="V36" s="2">
        <v>0</v>
      </c>
      <c r="W36">
        <v>2010</v>
      </c>
      <c r="X36" t="str">
        <f>VLOOKUP($D36,'draft year stats'!$D:$O,1,FALSE)</f>
        <v>Dalton Smith</v>
      </c>
      <c r="Y36" t="str">
        <f>VLOOKUP($D36,'draft year stats'!$D:$O,2,FALSE)</f>
        <v>L</v>
      </c>
      <c r="Z36">
        <f>VLOOKUP($D36,'draft year stats'!$D:$O,3,FALSE)</f>
        <v>2</v>
      </c>
      <c r="AA36">
        <f>VLOOKUP($D36,'draft year stats'!$D:$O,4,FALSE)</f>
        <v>2010</v>
      </c>
      <c r="AB36" t="str">
        <f>VLOOKUP($D36,'draft year stats'!$D:$O,5,FALSE)</f>
        <v>Columbus</v>
      </c>
      <c r="AC36" t="str">
        <f>VLOOKUP($D36,'draft year stats'!$D:$O,6,FALSE)</f>
        <v> Ottawa 67's</v>
      </c>
      <c r="AD36" t="str">
        <f>VLOOKUP($D36,'draft year stats'!$D:$O,7,FALSE)</f>
        <v>OHL</v>
      </c>
      <c r="AE36">
        <f>VLOOKUP($D36,'draft year stats'!$D:$O,8,FALSE)</f>
        <v>62</v>
      </c>
      <c r="AF36">
        <f>VLOOKUP($D36,'draft year stats'!$D:$O,9,FALSE)</f>
        <v>21</v>
      </c>
      <c r="AG36">
        <f>VLOOKUP($D36,'draft year stats'!$D:$O,10,FALSE)</f>
        <v>23</v>
      </c>
      <c r="AH36">
        <f>VLOOKUP($D36,'draft year stats'!$D:$O,11,FALSE)</f>
        <v>44</v>
      </c>
      <c r="AI36">
        <f>VLOOKUP($D36,'draft year stats'!$D:$O,12,FALSE)</f>
        <v>129</v>
      </c>
      <c r="AJ36" t="str">
        <f>VLOOKUP($C36,Sheet3!$E:$I,4,FALSE)</f>
        <v>6' 2</v>
      </c>
      <c r="AK36">
        <f>VLOOKUP($C36,Sheet3!$E:$I,5,FALSE)</f>
        <v>203</v>
      </c>
    </row>
    <row r="37" spans="1:37" x14ac:dyDescent="0.25">
      <c r="A37" s="1">
        <v>35</v>
      </c>
      <c r="B37" s="2" t="s">
        <v>95</v>
      </c>
      <c r="C37" s="2" t="s">
        <v>120</v>
      </c>
      <c r="D37" s="2" t="s">
        <v>120</v>
      </c>
      <c r="E37" s="2" t="s">
        <v>121</v>
      </c>
      <c r="F37" s="2" t="s">
        <v>26</v>
      </c>
      <c r="G37" s="2">
        <v>18</v>
      </c>
      <c r="H37" s="2"/>
      <c r="I37" s="2" t="s">
        <v>122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>
        <v>2010</v>
      </c>
      <c r="X37" t="str">
        <f>VLOOKUP($D37,'draft year stats'!$D:$O,1,FALSE)</f>
        <v>Ludvig Rensfeldt</v>
      </c>
      <c r="Y37" t="str">
        <f>VLOOKUP($D37,'draft year stats'!$D:$O,2,FALSE)</f>
        <v>L</v>
      </c>
      <c r="Z37">
        <f>VLOOKUP($D37,'draft year stats'!$D:$O,3,FALSE)</f>
        <v>2</v>
      </c>
      <c r="AA37">
        <f>VLOOKUP($D37,'draft year stats'!$D:$O,4,FALSE)</f>
        <v>2010</v>
      </c>
      <c r="AB37" t="str">
        <f>VLOOKUP($D37,'draft year stats'!$D:$O,5,FALSE)</f>
        <v>Chicago</v>
      </c>
      <c r="AC37" t="str">
        <f>VLOOKUP($D37,'draft year stats'!$D:$O,6,FALSE)</f>
        <v>Brynäs IF J20</v>
      </c>
      <c r="AD37" t="str">
        <f>VLOOKUP($D37,'draft year stats'!$D:$O,7,FALSE)</f>
        <v>J20 SuperElit</v>
      </c>
      <c r="AE37">
        <f>VLOOKUP($D37,'draft year stats'!$D:$O,8,FALSE)</f>
        <v>39</v>
      </c>
      <c r="AF37">
        <f>VLOOKUP($D37,'draft year stats'!$D:$O,9,FALSE)</f>
        <v>21</v>
      </c>
      <c r="AG37">
        <f>VLOOKUP($D37,'draft year stats'!$D:$O,10,FALSE)</f>
        <v>29</v>
      </c>
      <c r="AH37">
        <f>VLOOKUP($D37,'draft year stats'!$D:$O,11,FALSE)</f>
        <v>50</v>
      </c>
      <c r="AI37">
        <f>VLOOKUP($D37,'draft year stats'!$D:$O,12,FALSE)</f>
        <v>37</v>
      </c>
      <c r="AJ37" t="str">
        <f>VLOOKUP($C37,Sheet3!$E:$I,4,FALSE)</f>
        <v>6' 3</v>
      </c>
      <c r="AK37">
        <f>VLOOKUP($C37,Sheet3!$E:$I,5,FALSE)</f>
        <v>192</v>
      </c>
    </row>
    <row r="38" spans="1:37" x14ac:dyDescent="0.25">
      <c r="A38" s="1">
        <v>36</v>
      </c>
      <c r="B38" s="2" t="s">
        <v>32</v>
      </c>
      <c r="C38" s="2" t="s">
        <v>123</v>
      </c>
      <c r="D38" s="2" t="s">
        <v>2091</v>
      </c>
      <c r="E38" s="2" t="s">
        <v>25</v>
      </c>
      <c r="F38" s="2" t="s">
        <v>34</v>
      </c>
      <c r="G38" s="2">
        <v>18</v>
      </c>
      <c r="H38" s="2">
        <v>2019</v>
      </c>
      <c r="I38" s="2" t="s">
        <v>124</v>
      </c>
      <c r="J38" s="2">
        <v>263</v>
      </c>
      <c r="K38" s="2">
        <v>5</v>
      </c>
      <c r="L38" s="2">
        <v>45</v>
      </c>
      <c r="M38" s="2">
        <v>50</v>
      </c>
      <c r="N38" s="2">
        <v>-10</v>
      </c>
      <c r="O38" s="2">
        <v>360</v>
      </c>
      <c r="P38" s="2"/>
      <c r="Q38" s="2"/>
      <c r="R38" s="2"/>
      <c r="S38" s="2"/>
      <c r="T38" s="2"/>
      <c r="U38" s="2"/>
      <c r="V38" s="2">
        <v>9.1</v>
      </c>
      <c r="W38">
        <v>2010</v>
      </c>
      <c r="X38" t="str">
        <f>VLOOKUP($D38,'draft year stats'!$D:$O,1,FALSE)</f>
        <v>Alexander Petrovic</v>
      </c>
      <c r="Y38" t="str">
        <f>VLOOKUP($D38,'draft year stats'!$D:$O,2,FALSE)</f>
        <v>D</v>
      </c>
      <c r="Z38">
        <f>VLOOKUP($D38,'draft year stats'!$D:$O,3,FALSE)</f>
        <v>2</v>
      </c>
      <c r="AA38">
        <f>VLOOKUP($D38,'draft year stats'!$D:$O,4,FALSE)</f>
        <v>2010</v>
      </c>
      <c r="AB38" t="str">
        <f>VLOOKUP($D38,'draft year stats'!$D:$O,5,FALSE)</f>
        <v>Florida</v>
      </c>
      <c r="AC38" t="str">
        <f>VLOOKUP($D38,'draft year stats'!$D:$O,6,FALSE)</f>
        <v>Red Deer Rebels</v>
      </c>
      <c r="AD38" t="str">
        <f>VLOOKUP($D38,'draft year stats'!$D:$O,7,FALSE)</f>
        <v>WHL</v>
      </c>
      <c r="AE38">
        <f>VLOOKUP($D38,'draft year stats'!$D:$O,8,FALSE)</f>
        <v>57</v>
      </c>
      <c r="AF38">
        <f>VLOOKUP($D38,'draft year stats'!$D:$O,9,FALSE)</f>
        <v>8</v>
      </c>
      <c r="AG38">
        <f>VLOOKUP($D38,'draft year stats'!$D:$O,10,FALSE)</f>
        <v>19</v>
      </c>
      <c r="AH38">
        <f>VLOOKUP($D38,'draft year stats'!$D:$O,11,FALSE)</f>
        <v>27</v>
      </c>
      <c r="AI38">
        <f>VLOOKUP($D38,'draft year stats'!$D:$O,12,FALSE)</f>
        <v>87</v>
      </c>
      <c r="AJ38" t="str">
        <f>VLOOKUP($C38,Sheet3!$E:$I,4,FALSE)</f>
        <v>6' 4</v>
      </c>
      <c r="AK38">
        <f>VLOOKUP($C38,Sheet3!$E:$I,5,FALSE)</f>
        <v>193</v>
      </c>
    </row>
    <row r="39" spans="1:37" x14ac:dyDescent="0.25">
      <c r="A39" s="1">
        <v>37</v>
      </c>
      <c r="B39" s="2" t="s">
        <v>46</v>
      </c>
      <c r="C39" s="2" t="s">
        <v>125</v>
      </c>
      <c r="D39" s="2" t="s">
        <v>125</v>
      </c>
      <c r="E39" s="2" t="s">
        <v>62</v>
      </c>
      <c r="F39" s="2" t="s">
        <v>34</v>
      </c>
      <c r="G39" s="2">
        <v>18</v>
      </c>
      <c r="H39" s="2">
        <v>2022</v>
      </c>
      <c r="I39" s="2" t="s">
        <v>63</v>
      </c>
      <c r="J39" s="2">
        <v>760</v>
      </c>
      <c r="K39" s="2">
        <v>113</v>
      </c>
      <c r="L39" s="2">
        <v>233</v>
      </c>
      <c r="M39" s="2">
        <v>346</v>
      </c>
      <c r="N39" s="2">
        <v>-51</v>
      </c>
      <c r="O39" s="2">
        <v>375</v>
      </c>
      <c r="P39" s="2"/>
      <c r="Q39" s="2"/>
      <c r="R39" s="2"/>
      <c r="S39" s="2"/>
      <c r="T39" s="2"/>
      <c r="U39" s="2"/>
      <c r="V39" s="2">
        <v>63.5</v>
      </c>
      <c r="W39">
        <v>2010</v>
      </c>
      <c r="X39" t="str">
        <f>VLOOKUP($D39,'draft year stats'!$D:$O,1,FALSE)</f>
        <v>Justin Faulk</v>
      </c>
      <c r="Y39" t="str">
        <f>VLOOKUP($D39,'draft year stats'!$D:$O,2,FALSE)</f>
        <v>D</v>
      </c>
      <c r="Z39">
        <f>VLOOKUP($D39,'draft year stats'!$D:$O,3,FALSE)</f>
        <v>2</v>
      </c>
      <c r="AA39">
        <f>VLOOKUP($D39,'draft year stats'!$D:$O,4,FALSE)</f>
        <v>2010</v>
      </c>
      <c r="AB39" t="str">
        <f>VLOOKUP($D39,'draft year stats'!$D:$O,5,FALSE)</f>
        <v>Carolina</v>
      </c>
      <c r="AC39" t="str">
        <f>VLOOKUP($D39,'draft year stats'!$D:$O,6,FALSE)</f>
        <v>U.S. National U18 Team</v>
      </c>
      <c r="AD39" t="str">
        <f>VLOOKUP($D39,'draft year stats'!$D:$O,7,FALSE)</f>
        <v>USDP</v>
      </c>
      <c r="AE39">
        <f>VLOOKUP($D39,'draft year stats'!$D:$O,8,FALSE)</f>
        <v>39</v>
      </c>
      <c r="AF39">
        <f>VLOOKUP($D39,'draft year stats'!$D:$O,9,FALSE)</f>
        <v>12</v>
      </c>
      <c r="AG39">
        <f>VLOOKUP($D39,'draft year stats'!$D:$O,10,FALSE)</f>
        <v>9</v>
      </c>
      <c r="AH39">
        <f>VLOOKUP($D39,'draft year stats'!$D:$O,11,FALSE)</f>
        <v>21</v>
      </c>
      <c r="AI39">
        <f>VLOOKUP($D39,'draft year stats'!$D:$O,12,FALSE)</f>
        <v>20</v>
      </c>
      <c r="AJ39" t="str">
        <f>VLOOKUP($C39,Sheet3!$E:$I,4,FALSE)</f>
        <v>6' 0</v>
      </c>
      <c r="AK39">
        <f>VLOOKUP($C39,Sheet3!$E:$I,5,FALSE)</f>
        <v>205</v>
      </c>
    </row>
    <row r="40" spans="1:37" x14ac:dyDescent="0.25">
      <c r="A40" s="1">
        <v>38</v>
      </c>
      <c r="B40" s="2" t="s">
        <v>126</v>
      </c>
      <c r="C40" s="2" t="s">
        <v>127</v>
      </c>
      <c r="D40" s="2" t="s">
        <v>127</v>
      </c>
      <c r="E40" s="2" t="s">
        <v>62</v>
      </c>
      <c r="F40" s="2" t="s">
        <v>34</v>
      </c>
      <c r="G40" s="2">
        <v>18</v>
      </c>
      <c r="H40" s="2">
        <v>2022</v>
      </c>
      <c r="I40" s="2" t="s">
        <v>63</v>
      </c>
      <c r="J40" s="2">
        <v>474</v>
      </c>
      <c r="K40" s="2">
        <v>16</v>
      </c>
      <c r="L40" s="2">
        <v>70</v>
      </c>
      <c r="M40" s="2">
        <v>86</v>
      </c>
      <c r="N40" s="2">
        <v>-3</v>
      </c>
      <c r="O40" s="2">
        <v>233</v>
      </c>
      <c r="P40" s="2"/>
      <c r="Q40" s="2"/>
      <c r="R40" s="2"/>
      <c r="S40" s="2"/>
      <c r="T40" s="2"/>
      <c r="U40" s="2"/>
      <c r="V40" s="2">
        <v>18.899999999999999</v>
      </c>
      <c r="W40">
        <v>2010</v>
      </c>
      <c r="X40" t="str">
        <f>VLOOKUP($D40,'draft year stats'!$D:$O,1,FALSE)</f>
        <v>Jon Merrill</v>
      </c>
      <c r="Y40" t="str">
        <f>VLOOKUP($D40,'draft year stats'!$D:$O,2,FALSE)</f>
        <v>D</v>
      </c>
      <c r="Z40">
        <f>VLOOKUP($D40,'draft year stats'!$D:$O,3,FALSE)</f>
        <v>2</v>
      </c>
      <c r="AA40">
        <f>VLOOKUP($D40,'draft year stats'!$D:$O,4,FALSE)</f>
        <v>2010</v>
      </c>
      <c r="AB40" t="str">
        <f>VLOOKUP($D40,'draft year stats'!$D:$O,5,FALSE)</f>
        <v>New Jersey</v>
      </c>
      <c r="AC40" t="str">
        <f>VLOOKUP($D40,'draft year stats'!$D:$O,6,FALSE)</f>
        <v>U.S. National U18 Team</v>
      </c>
      <c r="AD40" t="str">
        <f>VLOOKUP($D40,'draft year stats'!$D:$O,7,FALSE)</f>
        <v>USDP</v>
      </c>
      <c r="AE40">
        <f>VLOOKUP($D40,'draft year stats'!$D:$O,8,FALSE)</f>
        <v>56</v>
      </c>
      <c r="AF40">
        <f>VLOOKUP($D40,'draft year stats'!$D:$O,9,FALSE)</f>
        <v>5</v>
      </c>
      <c r="AG40">
        <f>VLOOKUP($D40,'draft year stats'!$D:$O,10,FALSE)</f>
        <v>27</v>
      </c>
      <c r="AH40">
        <f>VLOOKUP($D40,'draft year stats'!$D:$O,11,FALSE)</f>
        <v>32</v>
      </c>
      <c r="AI40">
        <f>VLOOKUP($D40,'draft year stats'!$D:$O,12,FALSE)</f>
        <v>18</v>
      </c>
      <c r="AJ40" t="str">
        <f>VLOOKUP($C40,Sheet3!$E:$I,4,FALSE)</f>
        <v>6' 3</v>
      </c>
      <c r="AK40">
        <f>VLOOKUP($C40,Sheet3!$E:$I,5,FALSE)</f>
        <v>198</v>
      </c>
    </row>
    <row r="41" spans="1:37" x14ac:dyDescent="0.25">
      <c r="A41" s="1">
        <v>39</v>
      </c>
      <c r="B41" s="2" t="s">
        <v>53</v>
      </c>
      <c r="C41" s="2" t="s">
        <v>128</v>
      </c>
      <c r="D41" s="2" t="s">
        <v>128</v>
      </c>
      <c r="E41" s="2" t="s">
        <v>25</v>
      </c>
      <c r="F41" s="2" t="s">
        <v>42</v>
      </c>
      <c r="G41" s="2">
        <v>18</v>
      </c>
      <c r="H41" s="2">
        <v>2016</v>
      </c>
      <c r="I41" s="2" t="s">
        <v>129</v>
      </c>
      <c r="J41" s="2">
        <v>17</v>
      </c>
      <c r="K41" s="2">
        <v>0</v>
      </c>
      <c r="L41" s="2">
        <v>3</v>
      </c>
      <c r="M41" s="2">
        <v>3</v>
      </c>
      <c r="N41" s="2">
        <v>-2</v>
      </c>
      <c r="O41" s="2">
        <v>15</v>
      </c>
      <c r="P41" s="2"/>
      <c r="Q41" s="2"/>
      <c r="R41" s="2"/>
      <c r="S41" s="2"/>
      <c r="T41" s="2"/>
      <c r="U41" s="2"/>
      <c r="V41" s="2">
        <v>0</v>
      </c>
      <c r="W41">
        <v>2010</v>
      </c>
      <c r="X41" t="str">
        <f>VLOOKUP($D41,'draft year stats'!$D:$O,1,FALSE)</f>
        <v>Brett Bulmer</v>
      </c>
      <c r="Y41" t="str">
        <f>VLOOKUP($D41,'draft year stats'!$D:$O,2,FALSE)</f>
        <v>R</v>
      </c>
      <c r="Z41">
        <f>VLOOKUP($D41,'draft year stats'!$D:$O,3,FALSE)</f>
        <v>2</v>
      </c>
      <c r="AA41">
        <f>VLOOKUP($D41,'draft year stats'!$D:$O,4,FALSE)</f>
        <v>2010</v>
      </c>
      <c r="AB41" t="str">
        <f>VLOOKUP($D41,'draft year stats'!$D:$O,5,FALSE)</f>
        <v>Minnesota</v>
      </c>
      <c r="AC41" t="str">
        <f>VLOOKUP($D41,'draft year stats'!$D:$O,6,FALSE)</f>
        <v>Kelowna Rockets</v>
      </c>
      <c r="AD41" t="str">
        <f>VLOOKUP($D41,'draft year stats'!$D:$O,7,FALSE)</f>
        <v>WHL</v>
      </c>
      <c r="AE41">
        <f>VLOOKUP($D41,'draft year stats'!$D:$O,8,FALSE)</f>
        <v>65</v>
      </c>
      <c r="AF41">
        <f>VLOOKUP($D41,'draft year stats'!$D:$O,9,FALSE)</f>
        <v>13</v>
      </c>
      <c r="AG41">
        <f>VLOOKUP($D41,'draft year stats'!$D:$O,10,FALSE)</f>
        <v>27</v>
      </c>
      <c r="AH41">
        <f>VLOOKUP($D41,'draft year stats'!$D:$O,11,FALSE)</f>
        <v>40</v>
      </c>
      <c r="AI41">
        <f>VLOOKUP($D41,'draft year stats'!$D:$O,12,FALSE)</f>
        <v>95</v>
      </c>
      <c r="AJ41" t="str">
        <f>VLOOKUP($C41,Sheet3!$E:$I,4,FALSE)</f>
        <v>6' 2</v>
      </c>
      <c r="AK41">
        <f>VLOOKUP($C41,Sheet3!$E:$I,5,FALSE)</f>
        <v>175</v>
      </c>
    </row>
    <row r="42" spans="1:37" x14ac:dyDescent="0.25">
      <c r="A42" s="1">
        <v>40</v>
      </c>
      <c r="B42" s="2" t="s">
        <v>57</v>
      </c>
      <c r="C42" s="2" t="s">
        <v>130</v>
      </c>
      <c r="D42" s="2" t="s">
        <v>130</v>
      </c>
      <c r="E42" s="2" t="s">
        <v>25</v>
      </c>
      <c r="F42" s="2" t="s">
        <v>42</v>
      </c>
      <c r="G42" s="2">
        <v>18</v>
      </c>
      <c r="H42" s="2">
        <v>2016</v>
      </c>
      <c r="I42" s="2" t="s">
        <v>131</v>
      </c>
      <c r="J42" s="2">
        <v>27</v>
      </c>
      <c r="K42" s="2">
        <v>1</v>
      </c>
      <c r="L42" s="2">
        <v>2</v>
      </c>
      <c r="M42" s="2">
        <v>3</v>
      </c>
      <c r="N42" s="2">
        <v>-2</v>
      </c>
      <c r="O42" s="2">
        <v>9</v>
      </c>
      <c r="P42" s="2"/>
      <c r="Q42" s="2"/>
      <c r="R42" s="2"/>
      <c r="S42" s="2"/>
      <c r="T42" s="2"/>
      <c r="U42" s="2"/>
      <c r="V42" s="2">
        <v>0</v>
      </c>
      <c r="W42">
        <v>2010</v>
      </c>
      <c r="X42" t="str">
        <f>VLOOKUP($D42,'draft year stats'!$D:$O,1,FALSE)</f>
        <v>Christian Thomas</v>
      </c>
      <c r="Y42" t="str">
        <f>VLOOKUP($D42,'draft year stats'!$D:$O,2,FALSE)</f>
        <v>L</v>
      </c>
      <c r="Z42">
        <f>VLOOKUP($D42,'draft year stats'!$D:$O,3,FALSE)</f>
        <v>2</v>
      </c>
      <c r="AA42">
        <f>VLOOKUP($D42,'draft year stats'!$D:$O,4,FALSE)</f>
        <v>2010</v>
      </c>
      <c r="AB42" t="str">
        <f>VLOOKUP($D42,'draft year stats'!$D:$O,5,FALSE)</f>
        <v>NY Rangers</v>
      </c>
      <c r="AC42" t="str">
        <f>VLOOKUP($D42,'draft year stats'!$D:$O,6,FALSE)</f>
        <v>Oshawa Generals</v>
      </c>
      <c r="AD42" t="str">
        <f>VLOOKUP($D42,'draft year stats'!$D:$O,7,FALSE)</f>
        <v>OHL</v>
      </c>
      <c r="AE42">
        <f>VLOOKUP($D42,'draft year stats'!$D:$O,8,FALSE)</f>
        <v>64</v>
      </c>
      <c r="AF42">
        <f>VLOOKUP($D42,'draft year stats'!$D:$O,9,FALSE)</f>
        <v>41</v>
      </c>
      <c r="AG42">
        <f>VLOOKUP($D42,'draft year stats'!$D:$O,10,FALSE)</f>
        <v>25</v>
      </c>
      <c r="AH42">
        <f>VLOOKUP($D42,'draft year stats'!$D:$O,11,FALSE)</f>
        <v>66</v>
      </c>
      <c r="AI42">
        <f>VLOOKUP($D42,'draft year stats'!$D:$O,12,FALSE)</f>
        <v>27</v>
      </c>
      <c r="AJ42" t="str">
        <f>VLOOKUP($C42,Sheet3!$E:$I,4,FALSE)</f>
        <v>5' 9</v>
      </c>
      <c r="AK42">
        <f>VLOOKUP($C42,Sheet3!$E:$I,5,FALSE)</f>
        <v>166</v>
      </c>
    </row>
    <row r="43" spans="1:37" x14ac:dyDescent="0.25">
      <c r="A43" s="1">
        <v>41</v>
      </c>
      <c r="B43" s="2" t="s">
        <v>60</v>
      </c>
      <c r="C43" s="2" t="s">
        <v>132</v>
      </c>
      <c r="D43" s="2" t="s">
        <v>132</v>
      </c>
      <c r="E43" s="2" t="s">
        <v>121</v>
      </c>
      <c r="F43" s="2" t="s">
        <v>34</v>
      </c>
      <c r="G43" s="2">
        <v>18</v>
      </c>
      <c r="H43" s="2">
        <v>2022</v>
      </c>
      <c r="I43" s="2" t="s">
        <v>133</v>
      </c>
      <c r="J43" s="2">
        <v>429</v>
      </c>
      <c r="K43" s="2">
        <v>10</v>
      </c>
      <c r="L43" s="2">
        <v>55</v>
      </c>
      <c r="M43" s="2">
        <v>65</v>
      </c>
      <c r="N43" s="2">
        <v>10</v>
      </c>
      <c r="O43" s="2">
        <v>210</v>
      </c>
      <c r="P43" s="2"/>
      <c r="Q43" s="2"/>
      <c r="R43" s="2"/>
      <c r="S43" s="2"/>
      <c r="T43" s="2"/>
      <c r="U43" s="2"/>
      <c r="V43" s="2">
        <v>16</v>
      </c>
      <c r="W43">
        <v>2010</v>
      </c>
      <c r="X43" t="str">
        <f>VLOOKUP($D43,'draft year stats'!$D:$O,1,FALSE)</f>
        <v>Patrik Nemeth</v>
      </c>
      <c r="Y43" t="str">
        <f>VLOOKUP($D43,'draft year stats'!$D:$O,2,FALSE)</f>
        <v>D</v>
      </c>
      <c r="Z43">
        <f>VLOOKUP($D43,'draft year stats'!$D:$O,3,FALSE)</f>
        <v>2</v>
      </c>
      <c r="AA43">
        <f>VLOOKUP($D43,'draft year stats'!$D:$O,4,FALSE)</f>
        <v>2010</v>
      </c>
      <c r="AB43" t="str">
        <f>VLOOKUP($D43,'draft year stats'!$D:$O,5,FALSE)</f>
        <v>Dallas</v>
      </c>
      <c r="AC43" t="str">
        <f>VLOOKUP($D43,'draft year stats'!$D:$O,6,FALSE)</f>
        <v>AIK J20</v>
      </c>
      <c r="AD43" t="str">
        <f>VLOOKUP($D43,'draft year stats'!$D:$O,7,FALSE)</f>
        <v>J20 SuperElit</v>
      </c>
      <c r="AE43">
        <f>VLOOKUP($D43,'draft year stats'!$D:$O,8,FALSE)</f>
        <v>38</v>
      </c>
      <c r="AF43">
        <f>VLOOKUP($D43,'draft year stats'!$D:$O,9,FALSE)</f>
        <v>1</v>
      </c>
      <c r="AG43">
        <f>VLOOKUP($D43,'draft year stats'!$D:$O,10,FALSE)</f>
        <v>19</v>
      </c>
      <c r="AH43">
        <f>VLOOKUP($D43,'draft year stats'!$D:$O,11,FALSE)</f>
        <v>20</v>
      </c>
      <c r="AI43">
        <f>VLOOKUP($D43,'draft year stats'!$D:$O,12,FALSE)</f>
        <v>120</v>
      </c>
      <c r="AJ43" t="str">
        <f>VLOOKUP($C43,Sheet3!$E:$I,4,FALSE)</f>
        <v>6' 3</v>
      </c>
      <c r="AK43">
        <f>VLOOKUP($C43,Sheet3!$E:$I,5,FALSE)</f>
        <v>201</v>
      </c>
    </row>
    <row r="44" spans="1:37" x14ac:dyDescent="0.25">
      <c r="A44" s="1">
        <v>42</v>
      </c>
      <c r="B44" s="2" t="s">
        <v>64</v>
      </c>
      <c r="C44" s="2" t="s">
        <v>134</v>
      </c>
      <c r="D44" s="2" t="s">
        <v>134</v>
      </c>
      <c r="E44" s="2" t="s">
        <v>25</v>
      </c>
      <c r="F44" s="2" t="s">
        <v>42</v>
      </c>
      <c r="G44" s="2">
        <v>18</v>
      </c>
      <c r="H44" s="2">
        <v>2019</v>
      </c>
      <c r="I44" s="2" t="s">
        <v>135</v>
      </c>
      <c r="J44" s="2">
        <v>395</v>
      </c>
      <c r="K44" s="2">
        <v>44</v>
      </c>
      <c r="L44" s="2">
        <v>57</v>
      </c>
      <c r="M44" s="2">
        <v>101</v>
      </c>
      <c r="N44" s="2">
        <v>-41</v>
      </c>
      <c r="O44" s="2">
        <v>137</v>
      </c>
      <c r="P44" s="2"/>
      <c r="Q44" s="2"/>
      <c r="R44" s="2"/>
      <c r="S44" s="2"/>
      <c r="T44" s="2"/>
      <c r="U44" s="2"/>
      <c r="V44" s="2">
        <v>5.9</v>
      </c>
      <c r="W44">
        <v>2010</v>
      </c>
      <c r="X44" t="str">
        <f>VLOOKUP($D44,'draft year stats'!$D:$O,1,FALSE)</f>
        <v>Devante Smith-Pelly</v>
      </c>
      <c r="Y44" t="str">
        <f>VLOOKUP($D44,'draft year stats'!$D:$O,2,FALSE)</f>
        <v>R</v>
      </c>
      <c r="Z44">
        <f>VLOOKUP($D44,'draft year stats'!$D:$O,3,FALSE)</f>
        <v>2</v>
      </c>
      <c r="AA44">
        <f>VLOOKUP($D44,'draft year stats'!$D:$O,4,FALSE)</f>
        <v>2010</v>
      </c>
      <c r="AB44" t="str">
        <f>VLOOKUP($D44,'draft year stats'!$D:$O,5,FALSE)</f>
        <v>Anaheim</v>
      </c>
      <c r="AC44" t="str">
        <f>VLOOKUP($D44,'draft year stats'!$D:$O,6,FALSE)</f>
        <v>Mississauga St. Michael's Majors</v>
      </c>
      <c r="AD44" t="str">
        <f>VLOOKUP($D44,'draft year stats'!$D:$O,7,FALSE)</f>
        <v>OHL</v>
      </c>
      <c r="AE44">
        <f>VLOOKUP($D44,'draft year stats'!$D:$O,8,FALSE)</f>
        <v>60</v>
      </c>
      <c r="AF44">
        <f>VLOOKUP($D44,'draft year stats'!$D:$O,9,FALSE)</f>
        <v>29</v>
      </c>
      <c r="AG44">
        <f>VLOOKUP($D44,'draft year stats'!$D:$O,10,FALSE)</f>
        <v>33</v>
      </c>
      <c r="AH44">
        <f>VLOOKUP($D44,'draft year stats'!$D:$O,11,FALSE)</f>
        <v>62</v>
      </c>
      <c r="AI44">
        <f>VLOOKUP($D44,'draft year stats'!$D:$O,12,FALSE)</f>
        <v>35</v>
      </c>
      <c r="AJ44" t="str">
        <f>VLOOKUP($C44,Sheet3!$E:$I,4,FALSE)</f>
        <v>6' 0</v>
      </c>
      <c r="AK44">
        <f>VLOOKUP($C44,Sheet3!$E:$I,5,FALSE)</f>
        <v>211</v>
      </c>
    </row>
    <row r="45" spans="1:37" x14ac:dyDescent="0.25">
      <c r="A45" s="1">
        <v>43</v>
      </c>
      <c r="B45" s="2" t="s">
        <v>136</v>
      </c>
      <c r="C45" s="2" t="s">
        <v>137</v>
      </c>
      <c r="D45" s="2" t="s">
        <v>137</v>
      </c>
      <c r="E45" s="2" t="s">
        <v>25</v>
      </c>
      <c r="F45" s="2" t="s">
        <v>26</v>
      </c>
      <c r="G45" s="2">
        <v>18</v>
      </c>
      <c r="H45" s="2"/>
      <c r="I45" s="2" t="s">
        <v>38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>
        <v>2010</v>
      </c>
      <c r="X45" t="str">
        <f>VLOOKUP($D45,'draft year stats'!$D:$O,1,FALSE)</f>
        <v>Brad Ross</v>
      </c>
      <c r="Y45" t="str">
        <f>VLOOKUP($D45,'draft year stats'!$D:$O,2,FALSE)</f>
        <v>L</v>
      </c>
      <c r="Z45">
        <f>VLOOKUP($D45,'draft year stats'!$D:$O,3,FALSE)</f>
        <v>2</v>
      </c>
      <c r="AA45">
        <f>VLOOKUP($D45,'draft year stats'!$D:$O,4,FALSE)</f>
        <v>2010</v>
      </c>
      <c r="AB45" t="str">
        <f>VLOOKUP($D45,'draft year stats'!$D:$O,5,FALSE)</f>
        <v>Toronto</v>
      </c>
      <c r="AC45" t="str">
        <f>VLOOKUP($D45,'draft year stats'!$D:$O,6,FALSE)</f>
        <v>Portland Winterhawks</v>
      </c>
      <c r="AD45" t="str">
        <f>VLOOKUP($D45,'draft year stats'!$D:$O,7,FALSE)</f>
        <v>WHL</v>
      </c>
      <c r="AE45">
        <f>VLOOKUP($D45,'draft year stats'!$D:$O,8,FALSE)</f>
        <v>71</v>
      </c>
      <c r="AF45">
        <f>VLOOKUP($D45,'draft year stats'!$D:$O,9,FALSE)</f>
        <v>27</v>
      </c>
      <c r="AG45">
        <f>VLOOKUP($D45,'draft year stats'!$D:$O,10,FALSE)</f>
        <v>41</v>
      </c>
      <c r="AH45">
        <f>VLOOKUP($D45,'draft year stats'!$D:$O,11,FALSE)</f>
        <v>68</v>
      </c>
      <c r="AI45">
        <f>VLOOKUP($D45,'draft year stats'!$D:$O,12,FALSE)</f>
        <v>203</v>
      </c>
      <c r="AJ45" t="str">
        <f>VLOOKUP($C45,Sheet3!$E:$I,4,FALSE)</f>
        <v>6' 0</v>
      </c>
      <c r="AK45">
        <f>VLOOKUP($C45,Sheet3!$E:$I,5,FALSE)</f>
        <v>175</v>
      </c>
    </row>
    <row r="46" spans="1:37" x14ac:dyDescent="0.25">
      <c r="A46" s="1">
        <v>44</v>
      </c>
      <c r="B46" s="2" t="s">
        <v>69</v>
      </c>
      <c r="C46" s="2" t="s">
        <v>138</v>
      </c>
      <c r="D46" s="2" t="s">
        <v>138</v>
      </c>
      <c r="E46" s="2" t="s">
        <v>121</v>
      </c>
      <c r="F46" s="2" t="s">
        <v>42</v>
      </c>
      <c r="G46" s="2">
        <v>19</v>
      </c>
      <c r="H46" s="2"/>
      <c r="I46" s="2" t="s">
        <v>139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>
        <v>2010</v>
      </c>
      <c r="X46" t="str">
        <f>VLOOKUP($D46,'draft year stats'!$D:$O,1,FALSE)</f>
        <v>Sebastian Wannstrom</v>
      </c>
      <c r="Y46" t="str">
        <f>VLOOKUP($D46,'draft year stats'!$D:$O,2,FALSE)</f>
        <v>R</v>
      </c>
      <c r="Z46">
        <f>VLOOKUP($D46,'draft year stats'!$D:$O,3,FALSE)</f>
        <v>2</v>
      </c>
      <c r="AA46">
        <f>VLOOKUP($D46,'draft year stats'!$D:$O,4,FALSE)</f>
        <v>2010</v>
      </c>
      <c r="AB46" t="str">
        <f>VLOOKUP($D46,'draft year stats'!$D:$O,5,FALSE)</f>
        <v>St. Louis</v>
      </c>
      <c r="AC46" t="str">
        <f>VLOOKUP($D46,'draft year stats'!$D:$O,6,FALSE)</f>
        <v>Brynäs IF J20</v>
      </c>
      <c r="AD46" t="str">
        <f>VLOOKUP($D46,'draft year stats'!$D:$O,7,FALSE)</f>
        <v>J20 SuperElit</v>
      </c>
      <c r="AE46">
        <f>VLOOKUP($D46,'draft year stats'!$D:$O,8,FALSE)</f>
        <v>35</v>
      </c>
      <c r="AF46">
        <f>VLOOKUP($D46,'draft year stats'!$D:$O,9,FALSE)</f>
        <v>30</v>
      </c>
      <c r="AG46">
        <f>VLOOKUP($D46,'draft year stats'!$D:$O,10,FALSE)</f>
        <v>27</v>
      </c>
      <c r="AH46">
        <f>VLOOKUP($D46,'draft year stats'!$D:$O,11,FALSE)</f>
        <v>57</v>
      </c>
      <c r="AI46">
        <f>VLOOKUP($D46,'draft year stats'!$D:$O,12,FALSE)</f>
        <v>55</v>
      </c>
      <c r="AJ46" t="str">
        <f>VLOOKUP($C46,Sheet3!$E:$I,4,FALSE)</f>
        <v>6' 1</v>
      </c>
      <c r="AK46">
        <f>VLOOKUP($C46,Sheet3!$E:$I,5,FALSE)</f>
        <v>180</v>
      </c>
    </row>
    <row r="47" spans="1:37" x14ac:dyDescent="0.25">
      <c r="A47" s="1">
        <v>45</v>
      </c>
      <c r="B47" s="2" t="s">
        <v>28</v>
      </c>
      <c r="C47" s="2" t="s">
        <v>140</v>
      </c>
      <c r="D47" s="2" t="s">
        <v>140</v>
      </c>
      <c r="E47" s="2" t="s">
        <v>25</v>
      </c>
      <c r="F47" s="2" t="s">
        <v>30</v>
      </c>
      <c r="G47" s="2">
        <v>18</v>
      </c>
      <c r="H47" s="2">
        <v>2019</v>
      </c>
      <c r="I47" s="2" t="s">
        <v>81</v>
      </c>
      <c r="J47" s="2">
        <v>325</v>
      </c>
      <c r="K47" s="2">
        <v>48</v>
      </c>
      <c r="L47" s="2">
        <v>119</v>
      </c>
      <c r="M47" s="2">
        <v>167</v>
      </c>
      <c r="N47" s="2">
        <v>-21</v>
      </c>
      <c r="O47" s="2">
        <v>63</v>
      </c>
      <c r="P47" s="2"/>
      <c r="Q47" s="2"/>
      <c r="R47" s="2"/>
      <c r="S47" s="2"/>
      <c r="T47" s="2"/>
      <c r="U47" s="2"/>
      <c r="V47" s="2">
        <v>15.2</v>
      </c>
      <c r="W47">
        <v>2010</v>
      </c>
      <c r="X47" t="str">
        <f>VLOOKUP($D47,'draft year stats'!$D:$O,1,FALSE)</f>
        <v>Ryan Spooner</v>
      </c>
      <c r="Y47" t="str">
        <f>VLOOKUP($D47,'draft year stats'!$D:$O,2,FALSE)</f>
        <v>C</v>
      </c>
      <c r="Z47">
        <f>VLOOKUP($D47,'draft year stats'!$D:$O,3,FALSE)</f>
        <v>2</v>
      </c>
      <c r="AA47">
        <f>VLOOKUP($D47,'draft year stats'!$D:$O,4,FALSE)</f>
        <v>2010</v>
      </c>
      <c r="AB47" t="str">
        <f>VLOOKUP($D47,'draft year stats'!$D:$O,5,FALSE)</f>
        <v>Boston</v>
      </c>
      <c r="AC47" t="str">
        <f>VLOOKUP($D47,'draft year stats'!$D:$O,6,FALSE)</f>
        <v>Peterborough Petes</v>
      </c>
      <c r="AD47" t="str">
        <f>VLOOKUP($D47,'draft year stats'!$D:$O,7,FALSE)</f>
        <v>OHL</v>
      </c>
      <c r="AE47">
        <f>VLOOKUP($D47,'draft year stats'!$D:$O,8,FALSE)</f>
        <v>47</v>
      </c>
      <c r="AF47">
        <f>VLOOKUP($D47,'draft year stats'!$D:$O,9,FALSE)</f>
        <v>19</v>
      </c>
      <c r="AG47">
        <f>VLOOKUP($D47,'draft year stats'!$D:$O,10,FALSE)</f>
        <v>35</v>
      </c>
      <c r="AH47">
        <f>VLOOKUP($D47,'draft year stats'!$D:$O,11,FALSE)</f>
        <v>54</v>
      </c>
      <c r="AI47">
        <f>VLOOKUP($D47,'draft year stats'!$D:$O,12,FALSE)</f>
        <v>12</v>
      </c>
      <c r="AJ47" t="str">
        <f>VLOOKUP($C47,Sheet3!$E:$I,4,FALSE)</f>
        <v>5' 10</v>
      </c>
      <c r="AK47">
        <f>VLOOKUP($C47,Sheet3!$E:$I,5,FALSE)</f>
        <v>172</v>
      </c>
    </row>
    <row r="48" spans="1:37" x14ac:dyDescent="0.25">
      <c r="A48" s="1">
        <v>46</v>
      </c>
      <c r="B48" s="2" t="s">
        <v>23</v>
      </c>
      <c r="C48" s="2" t="s">
        <v>141</v>
      </c>
      <c r="D48" s="2" t="s">
        <v>141</v>
      </c>
      <c r="E48" s="2" t="s">
        <v>142</v>
      </c>
      <c r="F48" s="2" t="s">
        <v>34</v>
      </c>
      <c r="G48" s="2">
        <v>18</v>
      </c>
      <c r="H48" s="2">
        <v>2020</v>
      </c>
      <c r="I48" s="2" t="s">
        <v>143</v>
      </c>
      <c r="J48" s="2">
        <v>227</v>
      </c>
      <c r="K48" s="2">
        <v>5</v>
      </c>
      <c r="L48" s="2">
        <v>29</v>
      </c>
      <c r="M48" s="2">
        <v>34</v>
      </c>
      <c r="N48" s="2">
        <v>-13</v>
      </c>
      <c r="O48" s="2">
        <v>110</v>
      </c>
      <c r="P48" s="2"/>
      <c r="Q48" s="2"/>
      <c r="R48" s="2"/>
      <c r="S48" s="2"/>
      <c r="T48" s="2"/>
      <c r="U48" s="2"/>
      <c r="V48" s="2">
        <v>6.6</v>
      </c>
      <c r="W48">
        <v>2010</v>
      </c>
      <c r="X48" t="str">
        <f>VLOOKUP($D48,'draft year stats'!$D:$O,1,FALSE)</f>
        <v>Martin Marincin</v>
      </c>
      <c r="Y48" t="str">
        <f>VLOOKUP($D48,'draft year stats'!$D:$O,2,FALSE)</f>
        <v>D</v>
      </c>
      <c r="Z48">
        <f>VLOOKUP($D48,'draft year stats'!$D:$O,3,FALSE)</f>
        <v>2</v>
      </c>
      <c r="AA48">
        <f>VLOOKUP($D48,'draft year stats'!$D:$O,4,FALSE)</f>
        <v>2010</v>
      </c>
      <c r="AB48" t="str">
        <f>VLOOKUP($D48,'draft year stats'!$D:$O,5,FALSE)</f>
        <v>Edmonton</v>
      </c>
      <c r="AC48" t="str">
        <f>VLOOKUP($D48,'draft year stats'!$D:$O,6,FALSE)</f>
        <v>HK Orange 20</v>
      </c>
      <c r="AD48" t="str">
        <f>VLOOKUP($D48,'draft year stats'!$D:$O,7,FALSE)</f>
        <v>Slovakia</v>
      </c>
      <c r="AE48">
        <f>VLOOKUP($D48,'draft year stats'!$D:$O,8,FALSE)</f>
        <v>35</v>
      </c>
      <c r="AF48">
        <f>VLOOKUP($D48,'draft year stats'!$D:$O,9,FALSE)</f>
        <v>2</v>
      </c>
      <c r="AG48">
        <f>VLOOKUP($D48,'draft year stats'!$D:$O,10,FALSE)</f>
        <v>4</v>
      </c>
      <c r="AH48">
        <f>VLOOKUP($D48,'draft year stats'!$D:$O,11,FALSE)</f>
        <v>6</v>
      </c>
      <c r="AI48">
        <f>VLOOKUP($D48,'draft year stats'!$D:$O,12,FALSE)</f>
        <v>71</v>
      </c>
      <c r="AJ48" t="str">
        <f>VLOOKUP($C48,Sheet3!$E:$I,4,FALSE)</f>
        <v>6' 5</v>
      </c>
      <c r="AK48">
        <f>VLOOKUP($C48,Sheet3!$E:$I,5,FALSE)</f>
        <v>196</v>
      </c>
    </row>
    <row r="49" spans="1:37" x14ac:dyDescent="0.25">
      <c r="A49" s="1">
        <v>47</v>
      </c>
      <c r="B49" s="2" t="s">
        <v>72</v>
      </c>
      <c r="C49" s="2" t="s">
        <v>144</v>
      </c>
      <c r="D49" s="2" t="s">
        <v>144</v>
      </c>
      <c r="E49" s="2" t="s">
        <v>25</v>
      </c>
      <c r="F49" s="2" t="s">
        <v>30</v>
      </c>
      <c r="G49" s="2">
        <v>18</v>
      </c>
      <c r="H49" s="2">
        <v>2022</v>
      </c>
      <c r="I49" s="2" t="s">
        <v>119</v>
      </c>
      <c r="J49" s="2">
        <v>651</v>
      </c>
      <c r="K49" s="2">
        <v>193</v>
      </c>
      <c r="L49" s="2">
        <v>200</v>
      </c>
      <c r="M49" s="2">
        <v>393</v>
      </c>
      <c r="N49" s="2">
        <v>77</v>
      </c>
      <c r="O49" s="2">
        <v>188</v>
      </c>
      <c r="P49" s="2"/>
      <c r="Q49" s="2"/>
      <c r="R49" s="2"/>
      <c r="S49" s="2"/>
      <c r="T49" s="2"/>
      <c r="U49" s="2"/>
      <c r="V49" s="2">
        <v>49.3</v>
      </c>
      <c r="W49">
        <v>2010</v>
      </c>
      <c r="X49" t="str">
        <f>VLOOKUP($D49,'draft year stats'!$D:$O,1,FALSE)</f>
        <v>Tyler Toffoli</v>
      </c>
      <c r="Y49" t="str">
        <f>VLOOKUP($D49,'draft year stats'!$D:$O,2,FALSE)</f>
        <v>R</v>
      </c>
      <c r="Z49">
        <f>VLOOKUP($D49,'draft year stats'!$D:$O,3,FALSE)</f>
        <v>2</v>
      </c>
      <c r="AA49">
        <f>VLOOKUP($D49,'draft year stats'!$D:$O,4,FALSE)</f>
        <v>2010</v>
      </c>
      <c r="AB49" t="str">
        <f>VLOOKUP($D49,'draft year stats'!$D:$O,5,FALSE)</f>
        <v>Los Angeles</v>
      </c>
      <c r="AC49" t="str">
        <f>VLOOKUP($D49,'draft year stats'!$D:$O,6,FALSE)</f>
        <v>Ottawa 67's</v>
      </c>
      <c r="AD49" t="str">
        <f>VLOOKUP($D49,'draft year stats'!$D:$O,7,FALSE)</f>
        <v>OHL</v>
      </c>
      <c r="AE49">
        <f>VLOOKUP($D49,'draft year stats'!$D:$O,8,FALSE)</f>
        <v>65</v>
      </c>
      <c r="AF49">
        <f>VLOOKUP($D49,'draft year stats'!$D:$O,9,FALSE)</f>
        <v>37</v>
      </c>
      <c r="AG49">
        <f>VLOOKUP($D49,'draft year stats'!$D:$O,10,FALSE)</f>
        <v>42</v>
      </c>
      <c r="AH49">
        <f>VLOOKUP($D49,'draft year stats'!$D:$O,11,FALSE)</f>
        <v>79</v>
      </c>
      <c r="AI49">
        <f>VLOOKUP($D49,'draft year stats'!$D:$O,12,FALSE)</f>
        <v>54</v>
      </c>
      <c r="AJ49" t="str">
        <f>VLOOKUP($C49,Sheet3!$E:$I,4,FALSE)</f>
        <v>6' 1</v>
      </c>
      <c r="AK49">
        <f>VLOOKUP($C49,Sheet3!$E:$I,5,FALSE)</f>
        <v>183</v>
      </c>
    </row>
    <row r="50" spans="1:37" x14ac:dyDescent="0.25">
      <c r="A50" s="1">
        <v>48</v>
      </c>
      <c r="B50" s="2" t="s">
        <v>23</v>
      </c>
      <c r="C50" s="2" t="s">
        <v>145</v>
      </c>
      <c r="D50" s="2" t="s">
        <v>145</v>
      </c>
      <c r="E50" s="2" t="s">
        <v>62</v>
      </c>
      <c r="F50" s="2" t="s">
        <v>26</v>
      </c>
      <c r="G50" s="2">
        <v>18</v>
      </c>
      <c r="H50" s="2">
        <v>2015</v>
      </c>
      <c r="I50" s="2" t="s">
        <v>146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5</v>
      </c>
      <c r="P50" s="2"/>
      <c r="Q50" s="2"/>
      <c r="R50" s="2"/>
      <c r="S50" s="2"/>
      <c r="T50" s="2"/>
      <c r="U50" s="2"/>
      <c r="V50" s="2">
        <v>0</v>
      </c>
      <c r="W50">
        <v>2010</v>
      </c>
      <c r="X50" t="str">
        <f>VLOOKUP($D50,'draft year stats'!$D:$O,1,FALSE)</f>
        <v>Curtis Hamilton</v>
      </c>
      <c r="Y50" t="str">
        <f>VLOOKUP($D50,'draft year stats'!$D:$O,2,FALSE)</f>
        <v>L</v>
      </c>
      <c r="Z50">
        <f>VLOOKUP($D50,'draft year stats'!$D:$O,3,FALSE)</f>
        <v>2</v>
      </c>
      <c r="AA50">
        <f>VLOOKUP($D50,'draft year stats'!$D:$O,4,FALSE)</f>
        <v>2010</v>
      </c>
      <c r="AB50" t="str">
        <f>VLOOKUP($D50,'draft year stats'!$D:$O,5,FALSE)</f>
        <v>Edmonton</v>
      </c>
      <c r="AC50" t="str">
        <f>VLOOKUP($D50,'draft year stats'!$D:$O,6,FALSE)</f>
        <v>Saskatoon Blades</v>
      </c>
      <c r="AD50" t="str">
        <f>VLOOKUP($D50,'draft year stats'!$D:$O,7,FALSE)</f>
        <v>WHL</v>
      </c>
      <c r="AE50">
        <f>VLOOKUP($D50,'draft year stats'!$D:$O,8,FALSE)</f>
        <v>26</v>
      </c>
      <c r="AF50">
        <f>VLOOKUP($D50,'draft year stats'!$D:$O,9,FALSE)</f>
        <v>7</v>
      </c>
      <c r="AG50">
        <f>VLOOKUP($D50,'draft year stats'!$D:$O,10,FALSE)</f>
        <v>9</v>
      </c>
      <c r="AH50">
        <f>VLOOKUP($D50,'draft year stats'!$D:$O,11,FALSE)</f>
        <v>16</v>
      </c>
      <c r="AI50">
        <f>VLOOKUP($D50,'draft year stats'!$D:$O,12,FALSE)</f>
        <v>6</v>
      </c>
      <c r="AJ50" t="str">
        <f>VLOOKUP($C50,Sheet3!$E:$I,4,FALSE)</f>
        <v>6' 2</v>
      </c>
      <c r="AK50">
        <f>VLOOKUP($C50,Sheet3!$E:$I,5,FALSE)</f>
        <v>206</v>
      </c>
    </row>
    <row r="51" spans="1:37" hidden="1" x14ac:dyDescent="0.25">
      <c r="A51" s="1">
        <v>49</v>
      </c>
      <c r="B51" s="2" t="s">
        <v>76</v>
      </c>
      <c r="C51" s="2" t="s">
        <v>147</v>
      </c>
      <c r="D51" s="2" t="s">
        <v>147</v>
      </c>
      <c r="E51" s="2" t="s">
        <v>25</v>
      </c>
      <c r="F51" s="2" t="s">
        <v>12</v>
      </c>
      <c r="G51" s="2">
        <v>18</v>
      </c>
      <c r="H51" s="2">
        <v>2022</v>
      </c>
      <c r="I51" s="2" t="s">
        <v>148</v>
      </c>
      <c r="J51" s="2">
        <v>116</v>
      </c>
      <c r="K51" s="2">
        <v>0</v>
      </c>
      <c r="L51" s="2">
        <v>3</v>
      </c>
      <c r="M51" s="2">
        <v>3</v>
      </c>
      <c r="N51" s="2">
        <v>0</v>
      </c>
      <c r="O51" s="2">
        <v>4</v>
      </c>
      <c r="P51" s="2">
        <v>116</v>
      </c>
      <c r="Q51" s="2">
        <v>35</v>
      </c>
      <c r="R51" s="2">
        <v>54</v>
      </c>
      <c r="S51" s="2">
        <v>10</v>
      </c>
      <c r="T51" s="2">
        <v>0.90300000000000002</v>
      </c>
      <c r="U51" s="2">
        <v>3.04</v>
      </c>
      <c r="V51" s="2">
        <v>15.5</v>
      </c>
      <c r="W51">
        <v>2010</v>
      </c>
      <c r="X51" t="str">
        <f>VLOOKUP($D51,'draft year stats'!$D:$O,1,FALSE)</f>
        <v>Calvin Pickard</v>
      </c>
      <c r="Y51" t="str">
        <f>VLOOKUP($D51,'draft year stats'!$D:$O,2,FALSE)</f>
        <v>G</v>
      </c>
      <c r="Z51">
        <f>VLOOKUP($D51,'draft year stats'!$D:$O,3,FALSE)</f>
        <v>2</v>
      </c>
      <c r="AA51">
        <f>VLOOKUP($D51,'draft year stats'!$D:$O,4,FALSE)</f>
        <v>2010</v>
      </c>
      <c r="AB51" t="str">
        <f>VLOOKUP($D51,'draft year stats'!$D:$O,5,FALSE)</f>
        <v>Colorado</v>
      </c>
      <c r="AC51" t="str">
        <f>VLOOKUP($D51,'draft year stats'!$D:$O,6,FALSE)</f>
        <v>Seattle Thunderbirds [WHL]</v>
      </c>
      <c r="AD51">
        <f>VLOOKUP($D51,'draft year stats'!$D:$O,7,FALSE)</f>
        <v>0</v>
      </c>
      <c r="AE51">
        <f>VLOOKUP($D51,'draft year stats'!$D:$O,8,FALSE)</f>
        <v>0</v>
      </c>
      <c r="AF51">
        <f>VLOOKUP($D51,'draft year stats'!$D:$O,9,FALSE)</f>
        <v>0</v>
      </c>
      <c r="AG51">
        <f>VLOOKUP($D51,'draft year stats'!$D:$O,10,FALSE)</f>
        <v>0</v>
      </c>
      <c r="AH51">
        <f>VLOOKUP($D51,'draft year stats'!$D:$O,11,FALSE)</f>
        <v>0</v>
      </c>
      <c r="AI51">
        <f>VLOOKUP($D51,'draft year stats'!$D:$O,12,FALSE)</f>
        <v>0</v>
      </c>
      <c r="AJ51" t="str">
        <f>VLOOKUP($C51,Sheet3!$E:$I,4,FALSE)</f>
        <v>6' 1</v>
      </c>
      <c r="AK51">
        <f>VLOOKUP($C51,Sheet3!$E:$I,5,FALSE)</f>
        <v>195</v>
      </c>
    </row>
    <row r="52" spans="1:37" x14ac:dyDescent="0.25">
      <c r="A52" s="1">
        <v>50</v>
      </c>
      <c r="B52" s="2" t="s">
        <v>32</v>
      </c>
      <c r="C52" s="2" t="s">
        <v>149</v>
      </c>
      <c r="D52" s="2" t="s">
        <v>149</v>
      </c>
      <c r="E52" s="2" t="s">
        <v>62</v>
      </c>
      <c r="F52" s="2" t="s">
        <v>30</v>
      </c>
      <c r="G52" s="2">
        <v>18</v>
      </c>
      <c r="H52" s="2">
        <v>2019</v>
      </c>
      <c r="I52" s="2" t="s">
        <v>150</v>
      </c>
      <c r="J52" s="2">
        <v>81</v>
      </c>
      <c r="K52" s="2">
        <v>6</v>
      </c>
      <c r="L52" s="2">
        <v>15</v>
      </c>
      <c r="M52" s="2">
        <v>21</v>
      </c>
      <c r="N52" s="2">
        <v>-2</v>
      </c>
      <c r="O52" s="2">
        <v>42</v>
      </c>
      <c r="P52" s="2"/>
      <c r="Q52" s="2"/>
      <c r="R52" s="2"/>
      <c r="S52" s="2"/>
      <c r="T52" s="2"/>
      <c r="U52" s="2"/>
      <c r="V52" s="2">
        <v>1.3</v>
      </c>
      <c r="W52">
        <v>2010</v>
      </c>
      <c r="X52" t="str">
        <f>VLOOKUP($D52,'draft year stats'!$D:$O,1,FALSE)</f>
        <v>Connor Brickley</v>
      </c>
      <c r="Y52" t="str">
        <f>VLOOKUP($D52,'draft year stats'!$D:$O,2,FALSE)</f>
        <v>L</v>
      </c>
      <c r="Z52">
        <f>VLOOKUP($D52,'draft year stats'!$D:$O,3,FALSE)</f>
        <v>2</v>
      </c>
      <c r="AA52">
        <f>VLOOKUP($D52,'draft year stats'!$D:$O,4,FALSE)</f>
        <v>2010</v>
      </c>
      <c r="AB52" t="str">
        <f>VLOOKUP($D52,'draft year stats'!$D:$O,5,FALSE)</f>
        <v>Florida</v>
      </c>
      <c r="AC52" t="str">
        <f>VLOOKUP($D52,'draft year stats'!$D:$O,6,FALSE)</f>
        <v>Des Moines Buccaneers</v>
      </c>
      <c r="AD52" t="str">
        <f>VLOOKUP($D52,'draft year stats'!$D:$O,7,FALSE)</f>
        <v>USHL</v>
      </c>
      <c r="AE52">
        <f>VLOOKUP($D52,'draft year stats'!$D:$O,8,FALSE)</f>
        <v>52</v>
      </c>
      <c r="AF52">
        <f>VLOOKUP($D52,'draft year stats'!$D:$O,9,FALSE)</f>
        <v>22</v>
      </c>
      <c r="AG52">
        <f>VLOOKUP($D52,'draft year stats'!$D:$O,10,FALSE)</f>
        <v>21</v>
      </c>
      <c r="AH52">
        <f>VLOOKUP($D52,'draft year stats'!$D:$O,11,FALSE)</f>
        <v>43</v>
      </c>
      <c r="AI52">
        <f>VLOOKUP($D52,'draft year stats'!$D:$O,12,FALSE)</f>
        <v>68</v>
      </c>
      <c r="AJ52" t="str">
        <f>VLOOKUP($C52,Sheet3!$E:$I,4,FALSE)</f>
        <v>6' 0</v>
      </c>
      <c r="AK52">
        <f>VLOOKUP($C52,Sheet3!$E:$I,5,FALSE)</f>
        <v>190</v>
      </c>
    </row>
    <row r="53" spans="1:37" x14ac:dyDescent="0.25">
      <c r="A53" s="1">
        <v>51</v>
      </c>
      <c r="B53" s="2" t="s">
        <v>87</v>
      </c>
      <c r="C53" s="2" t="s">
        <v>151</v>
      </c>
      <c r="D53" s="2" t="s">
        <v>151</v>
      </c>
      <c r="E53" s="2" t="s">
        <v>121</v>
      </c>
      <c r="F53" s="2" t="s">
        <v>30</v>
      </c>
      <c r="G53" s="2">
        <v>18</v>
      </c>
      <c r="H53" s="2">
        <v>2022</v>
      </c>
      <c r="I53" s="2" t="s">
        <v>139</v>
      </c>
      <c r="J53" s="2">
        <v>574</v>
      </c>
      <c r="K53" s="2">
        <v>106</v>
      </c>
      <c r="L53" s="2">
        <v>135</v>
      </c>
      <c r="M53" s="2">
        <v>241</v>
      </c>
      <c r="N53" s="2">
        <v>45</v>
      </c>
      <c r="O53" s="2">
        <v>119</v>
      </c>
      <c r="P53" s="2"/>
      <c r="Q53" s="2"/>
      <c r="R53" s="2"/>
      <c r="S53" s="2"/>
      <c r="T53" s="2"/>
      <c r="U53" s="2"/>
      <c r="V53" s="2">
        <v>23.5</v>
      </c>
      <c r="W53">
        <v>2010</v>
      </c>
      <c r="X53" t="str">
        <f>VLOOKUP($D53,'draft year stats'!$D:$O,1,FALSE)</f>
        <v>Calle Jarnkrok</v>
      </c>
      <c r="Y53" t="str">
        <f>VLOOKUP($D53,'draft year stats'!$D:$O,2,FALSE)</f>
        <v>C</v>
      </c>
      <c r="Z53">
        <f>VLOOKUP($D53,'draft year stats'!$D:$O,3,FALSE)</f>
        <v>2</v>
      </c>
      <c r="AA53">
        <f>VLOOKUP($D53,'draft year stats'!$D:$O,4,FALSE)</f>
        <v>2010</v>
      </c>
      <c r="AB53" t="str">
        <f>VLOOKUP($D53,'draft year stats'!$D:$O,5,FALSE)</f>
        <v>Detroit</v>
      </c>
      <c r="AC53" t="str">
        <f>VLOOKUP($D53,'draft year stats'!$D:$O,6,FALSE)</f>
        <v>Brynäs IF J20</v>
      </c>
      <c r="AD53" t="str">
        <f>VLOOKUP($D53,'draft year stats'!$D:$O,7,FALSE)</f>
        <v>J20 SuperElit</v>
      </c>
      <c r="AE53">
        <f>VLOOKUP($D53,'draft year stats'!$D:$O,8,FALSE)</f>
        <v>19</v>
      </c>
      <c r="AF53">
        <f>VLOOKUP($D53,'draft year stats'!$D:$O,9,FALSE)</f>
        <v>11</v>
      </c>
      <c r="AG53">
        <f>VLOOKUP($D53,'draft year stats'!$D:$O,10,FALSE)</f>
        <v>20</v>
      </c>
      <c r="AH53">
        <f>VLOOKUP($D53,'draft year stats'!$D:$O,11,FALSE)</f>
        <v>31</v>
      </c>
      <c r="AI53">
        <f>VLOOKUP($D53,'draft year stats'!$D:$O,12,FALSE)</f>
        <v>30</v>
      </c>
      <c r="AJ53" t="str">
        <f>VLOOKUP($C53,Sheet3!$E:$I,4,FALSE)</f>
        <v>5' 11</v>
      </c>
      <c r="AK53">
        <f>VLOOKUP($C53,Sheet3!$E:$I,5,FALSE)</f>
        <v>156</v>
      </c>
    </row>
    <row r="54" spans="1:37" x14ac:dyDescent="0.25">
      <c r="A54" s="1">
        <v>52</v>
      </c>
      <c r="B54" s="2" t="s">
        <v>66</v>
      </c>
      <c r="C54" s="2" t="s">
        <v>3884</v>
      </c>
      <c r="D54" s="2" t="s">
        <v>152</v>
      </c>
      <c r="E54" s="2" t="s">
        <v>62</v>
      </c>
      <c r="F54" s="2" t="s">
        <v>42</v>
      </c>
      <c r="G54" s="2">
        <v>18</v>
      </c>
      <c r="H54" s="2"/>
      <c r="I54" s="2" t="s">
        <v>153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>
        <v>2010</v>
      </c>
      <c r="X54" t="str">
        <f>VLOOKUP($D54,'draft year stats'!$D:$O,1,FALSE)</f>
        <v>Phil Lane</v>
      </c>
      <c r="Y54" t="str">
        <f>VLOOKUP($D54,'draft year stats'!$D:$O,2,FALSE)</f>
        <v>R</v>
      </c>
      <c r="Z54">
        <f>VLOOKUP($D54,'draft year stats'!$D:$O,3,FALSE)</f>
        <v>2</v>
      </c>
      <c r="AA54">
        <f>VLOOKUP($D54,'draft year stats'!$D:$O,4,FALSE)</f>
        <v>2010</v>
      </c>
      <c r="AB54" t="str">
        <f>VLOOKUP($D54,'draft year stats'!$D:$O,5,FALSE)</f>
        <v>Phoenix</v>
      </c>
      <c r="AC54" t="str">
        <f>VLOOKUP($D54,'draft year stats'!$D:$O,6,FALSE)</f>
        <v>Brampton Battalion</v>
      </c>
      <c r="AD54" t="str">
        <f>VLOOKUP($D54,'draft year stats'!$D:$O,7,FALSE)</f>
        <v>OHL</v>
      </c>
      <c r="AE54">
        <f>VLOOKUP($D54,'draft year stats'!$D:$O,8,FALSE)</f>
        <v>64</v>
      </c>
      <c r="AF54">
        <f>VLOOKUP($D54,'draft year stats'!$D:$O,9,FALSE)</f>
        <v>18</v>
      </c>
      <c r="AG54">
        <f>VLOOKUP($D54,'draft year stats'!$D:$O,10,FALSE)</f>
        <v>14</v>
      </c>
      <c r="AH54">
        <f>VLOOKUP($D54,'draft year stats'!$D:$O,11,FALSE)</f>
        <v>32</v>
      </c>
      <c r="AI54">
        <f>VLOOKUP($D54,'draft year stats'!$D:$O,12,FALSE)</f>
        <v>52</v>
      </c>
      <c r="AJ54" t="str">
        <f>VLOOKUP($C54,Sheet3!$E:$I,4,FALSE)</f>
        <v>6' 2</v>
      </c>
      <c r="AK54">
        <f>VLOOKUP($C54,Sheet3!$E:$I,5,FALSE)</f>
        <v>194</v>
      </c>
    </row>
    <row r="55" spans="1:37" x14ac:dyDescent="0.25">
      <c r="A55" s="1">
        <v>53</v>
      </c>
      <c r="B55" s="2" t="s">
        <v>46</v>
      </c>
      <c r="C55" s="2" t="s">
        <v>154</v>
      </c>
      <c r="D55" s="2" t="s">
        <v>154</v>
      </c>
      <c r="E55" s="2" t="s">
        <v>62</v>
      </c>
      <c r="F55" s="2" t="s">
        <v>34</v>
      </c>
      <c r="G55" s="2">
        <v>18</v>
      </c>
      <c r="H55" s="2">
        <v>2021</v>
      </c>
      <c r="I55" s="2" t="s">
        <v>155</v>
      </c>
      <c r="J55" s="2">
        <v>20</v>
      </c>
      <c r="K55" s="2">
        <v>0</v>
      </c>
      <c r="L55" s="2">
        <v>0</v>
      </c>
      <c r="M55" s="2">
        <v>0</v>
      </c>
      <c r="N55" s="2">
        <v>-2</v>
      </c>
      <c r="O55" s="2">
        <v>4</v>
      </c>
      <c r="P55" s="2"/>
      <c r="Q55" s="2"/>
      <c r="R55" s="2"/>
      <c r="S55" s="2"/>
      <c r="T55" s="2"/>
      <c r="U55" s="2"/>
      <c r="V55" s="2">
        <v>0</v>
      </c>
      <c r="W55">
        <v>2010</v>
      </c>
      <c r="X55" t="str">
        <f>VLOOKUP($D55,'draft year stats'!$D:$O,1,FALSE)</f>
        <v>Mark Alt</v>
      </c>
      <c r="Y55" t="str">
        <f>VLOOKUP($D55,'draft year stats'!$D:$O,2,FALSE)</f>
        <v>D</v>
      </c>
      <c r="Z55">
        <f>VLOOKUP($D55,'draft year stats'!$D:$O,3,FALSE)</f>
        <v>2</v>
      </c>
      <c r="AA55">
        <f>VLOOKUP($D55,'draft year stats'!$D:$O,4,FALSE)</f>
        <v>2010</v>
      </c>
      <c r="AB55" t="str">
        <f>VLOOKUP($D55,'draft year stats'!$D:$O,5,FALSE)</f>
        <v>Carolina</v>
      </c>
      <c r="AC55" t="str">
        <f>VLOOKUP($D55,'draft year stats'!$D:$O,6,FALSE)</f>
        <v>Cretin-Derham Hall</v>
      </c>
      <c r="AD55" t="str">
        <f>VLOOKUP($D55,'draft year stats'!$D:$O,7,FALSE)</f>
        <v>USHS-MN</v>
      </c>
      <c r="AE55">
        <f>VLOOKUP($D55,'draft year stats'!$D:$O,8,FALSE)</f>
        <v>22</v>
      </c>
      <c r="AF55">
        <f>VLOOKUP($D55,'draft year stats'!$D:$O,9,FALSE)</f>
        <v>6</v>
      </c>
      <c r="AG55">
        <f>VLOOKUP($D55,'draft year stats'!$D:$O,10,FALSE)</f>
        <v>9</v>
      </c>
      <c r="AH55">
        <f>VLOOKUP($D55,'draft year stats'!$D:$O,11,FALSE)</f>
        <v>15</v>
      </c>
      <c r="AI55">
        <f>VLOOKUP($D55,'draft year stats'!$D:$O,12,FALSE)</f>
        <v>12</v>
      </c>
      <c r="AJ55" t="str">
        <f>VLOOKUP($C55,Sheet3!$E:$I,4,FALSE)</f>
        <v>6' 3</v>
      </c>
      <c r="AK55">
        <f>VLOOKUP($C55,Sheet3!$E:$I,5,FALSE)</f>
        <v>199</v>
      </c>
    </row>
    <row r="56" spans="1:37" x14ac:dyDescent="0.25">
      <c r="A56" s="1">
        <v>54</v>
      </c>
      <c r="B56" s="2" t="s">
        <v>95</v>
      </c>
      <c r="C56" s="2" t="s">
        <v>156</v>
      </c>
      <c r="D56" s="2" t="s">
        <v>156</v>
      </c>
      <c r="E56" s="2" t="s">
        <v>62</v>
      </c>
      <c r="F56" s="2" t="s">
        <v>34</v>
      </c>
      <c r="G56" s="2">
        <v>18</v>
      </c>
      <c r="H56" s="2">
        <v>2022</v>
      </c>
      <c r="I56" s="2" t="s">
        <v>157</v>
      </c>
      <c r="J56" s="2">
        <v>205</v>
      </c>
      <c r="K56" s="2">
        <v>9</v>
      </c>
      <c r="L56" s="2">
        <v>55</v>
      </c>
      <c r="M56" s="2">
        <v>64</v>
      </c>
      <c r="N56" s="2">
        <v>43</v>
      </c>
      <c r="O56" s="2">
        <v>111</v>
      </c>
      <c r="P56" s="2"/>
      <c r="Q56" s="2"/>
      <c r="R56" s="2"/>
      <c r="S56" s="2"/>
      <c r="T56" s="2"/>
      <c r="U56" s="2"/>
      <c r="V56" s="2">
        <v>12</v>
      </c>
      <c r="W56">
        <v>2010</v>
      </c>
      <c r="X56" t="str">
        <f>VLOOKUP($D56,'draft year stats'!$D:$O,1,FALSE)</f>
        <v>Justin Holl</v>
      </c>
      <c r="Y56" t="str">
        <f>VLOOKUP($D56,'draft year stats'!$D:$O,2,FALSE)</f>
        <v>D</v>
      </c>
      <c r="Z56">
        <f>VLOOKUP($D56,'draft year stats'!$D:$O,3,FALSE)</f>
        <v>2</v>
      </c>
      <c r="AA56">
        <f>VLOOKUP($D56,'draft year stats'!$D:$O,4,FALSE)</f>
        <v>2010</v>
      </c>
      <c r="AB56" t="str">
        <f>VLOOKUP($D56,'draft year stats'!$D:$O,5,FALSE)</f>
        <v>Chicago</v>
      </c>
      <c r="AC56" t="str">
        <f>VLOOKUP($D56,'draft year stats'!$D:$O,6,FALSE)</f>
        <v>Minnetonka High</v>
      </c>
      <c r="AD56" t="str">
        <f>VLOOKUP($D56,'draft year stats'!$D:$O,7,FALSE)</f>
        <v>USHS-MN</v>
      </c>
      <c r="AE56">
        <f>VLOOKUP($D56,'draft year stats'!$D:$O,8,FALSE)</f>
        <v>25</v>
      </c>
      <c r="AF56">
        <f>VLOOKUP($D56,'draft year stats'!$D:$O,9,FALSE)</f>
        <v>17</v>
      </c>
      <c r="AG56">
        <f>VLOOKUP($D56,'draft year stats'!$D:$O,10,FALSE)</f>
        <v>14</v>
      </c>
      <c r="AH56">
        <f>VLOOKUP($D56,'draft year stats'!$D:$O,11,FALSE)</f>
        <v>31</v>
      </c>
      <c r="AI56">
        <f>VLOOKUP($D56,'draft year stats'!$D:$O,12,FALSE)</f>
        <v>8</v>
      </c>
      <c r="AJ56" t="str">
        <f>VLOOKUP($C56,Sheet3!$E:$I,4,FALSE)</f>
        <v>6' 2</v>
      </c>
      <c r="AK56">
        <f>VLOOKUP($C56,Sheet3!$E:$I,5,FALSE)</f>
        <v>170</v>
      </c>
    </row>
    <row r="57" spans="1:37" x14ac:dyDescent="0.25">
      <c r="A57" s="1">
        <v>55</v>
      </c>
      <c r="B57" s="2" t="s">
        <v>36</v>
      </c>
      <c r="C57" s="2" t="s">
        <v>158</v>
      </c>
      <c r="D57" s="2" t="s">
        <v>158</v>
      </c>
      <c r="E57" s="2" t="s">
        <v>159</v>
      </c>
      <c r="F57" s="2" t="s">
        <v>42</v>
      </c>
      <c r="G57" s="2">
        <v>18</v>
      </c>
      <c r="H57" s="2">
        <v>2015</v>
      </c>
      <c r="I57" s="2" t="s">
        <v>160</v>
      </c>
      <c r="J57" s="2">
        <v>3</v>
      </c>
      <c r="K57" s="2">
        <v>0</v>
      </c>
      <c r="L57" s="2">
        <v>2</v>
      </c>
      <c r="M57" s="2">
        <v>2</v>
      </c>
      <c r="N57" s="2">
        <v>1</v>
      </c>
      <c r="O57" s="2">
        <v>0</v>
      </c>
      <c r="P57" s="2"/>
      <c r="Q57" s="2"/>
      <c r="R57" s="2"/>
      <c r="S57" s="2"/>
      <c r="T57" s="2"/>
      <c r="U57" s="2"/>
      <c r="V57" s="2">
        <v>0.2</v>
      </c>
      <c r="W57">
        <v>2010</v>
      </c>
      <c r="X57" t="str">
        <f>VLOOKUP($D57,'draft year stats'!$D:$O,1,FALSE)</f>
        <v>Petr Straka</v>
      </c>
      <c r="Y57" t="str">
        <f>VLOOKUP($D57,'draft year stats'!$D:$O,2,FALSE)</f>
        <v>R</v>
      </c>
      <c r="Z57">
        <f>VLOOKUP($D57,'draft year stats'!$D:$O,3,FALSE)</f>
        <v>2</v>
      </c>
      <c r="AA57">
        <f>VLOOKUP($D57,'draft year stats'!$D:$O,4,FALSE)</f>
        <v>2010</v>
      </c>
      <c r="AB57" t="str">
        <f>VLOOKUP($D57,'draft year stats'!$D:$O,5,FALSE)</f>
        <v>Columbus</v>
      </c>
      <c r="AC57" t="str">
        <f>VLOOKUP($D57,'draft year stats'!$D:$O,6,FALSE)</f>
        <v>Rimouski Océanic</v>
      </c>
      <c r="AD57" t="str">
        <f>VLOOKUP($D57,'draft year stats'!$D:$O,7,FALSE)</f>
        <v>QMJHL</v>
      </c>
      <c r="AE57">
        <f>VLOOKUP($D57,'draft year stats'!$D:$O,8,FALSE)</f>
        <v>62</v>
      </c>
      <c r="AF57">
        <f>VLOOKUP($D57,'draft year stats'!$D:$O,9,FALSE)</f>
        <v>28</v>
      </c>
      <c r="AG57">
        <f>VLOOKUP($D57,'draft year stats'!$D:$O,10,FALSE)</f>
        <v>36</v>
      </c>
      <c r="AH57">
        <f>VLOOKUP($D57,'draft year stats'!$D:$O,11,FALSE)</f>
        <v>64</v>
      </c>
      <c r="AI57">
        <f>VLOOKUP($D57,'draft year stats'!$D:$O,12,FALSE)</f>
        <v>54</v>
      </c>
      <c r="AJ57" t="str">
        <f>VLOOKUP($C57,Sheet3!$E:$I,4,FALSE)</f>
        <v>6' 1</v>
      </c>
      <c r="AK57">
        <f>VLOOKUP($C57,Sheet3!$E:$I,5,FALSE)</f>
        <v>185</v>
      </c>
    </row>
    <row r="58" spans="1:37" x14ac:dyDescent="0.25">
      <c r="A58" s="1">
        <v>56</v>
      </c>
      <c r="B58" s="2" t="s">
        <v>53</v>
      </c>
      <c r="C58" s="2" t="s">
        <v>161</v>
      </c>
      <c r="D58" s="2" t="s">
        <v>161</v>
      </c>
      <c r="E58" s="2" t="s">
        <v>121</v>
      </c>
      <c r="F58" s="2" t="s">
        <v>26</v>
      </c>
      <c r="G58" s="2">
        <v>18</v>
      </c>
      <c r="H58" s="2">
        <v>2022</v>
      </c>
      <c r="I58" s="2" t="s">
        <v>122</v>
      </c>
      <c r="J58" s="2">
        <v>488</v>
      </c>
      <c r="K58" s="2">
        <v>53</v>
      </c>
      <c r="L58" s="2">
        <v>79</v>
      </c>
      <c r="M58" s="2">
        <v>132</v>
      </c>
      <c r="N58" s="2">
        <v>-58</v>
      </c>
      <c r="O58" s="2">
        <v>246</v>
      </c>
      <c r="P58" s="2"/>
      <c r="Q58" s="2"/>
      <c r="R58" s="2"/>
      <c r="S58" s="2"/>
      <c r="T58" s="2"/>
      <c r="U58" s="2"/>
      <c r="V58" s="2">
        <v>6.7</v>
      </c>
      <c r="W58">
        <v>2010</v>
      </c>
      <c r="X58" t="str">
        <f>VLOOKUP($D58,'draft year stats'!$D:$O,1,FALSE)</f>
        <v>Johan Larsson</v>
      </c>
      <c r="Y58" t="str">
        <f>VLOOKUP($D58,'draft year stats'!$D:$O,2,FALSE)</f>
        <v>L</v>
      </c>
      <c r="Z58">
        <f>VLOOKUP($D58,'draft year stats'!$D:$O,3,FALSE)</f>
        <v>2</v>
      </c>
      <c r="AA58">
        <f>VLOOKUP($D58,'draft year stats'!$D:$O,4,FALSE)</f>
        <v>2010</v>
      </c>
      <c r="AB58" t="str">
        <f>VLOOKUP($D58,'draft year stats'!$D:$O,5,FALSE)</f>
        <v>Minnesota</v>
      </c>
      <c r="AC58" t="str">
        <f>VLOOKUP($D58,'draft year stats'!$D:$O,6,FALSE)</f>
        <v>Brynäs IF J20</v>
      </c>
      <c r="AD58" t="str">
        <f>VLOOKUP($D58,'draft year stats'!$D:$O,7,FALSE)</f>
        <v>J20 SuperElit</v>
      </c>
      <c r="AE58">
        <f>VLOOKUP($D58,'draft year stats'!$D:$O,8,FALSE)</f>
        <v>40</v>
      </c>
      <c r="AF58">
        <f>VLOOKUP($D58,'draft year stats'!$D:$O,9,FALSE)</f>
        <v>15</v>
      </c>
      <c r="AG58">
        <f>VLOOKUP($D58,'draft year stats'!$D:$O,10,FALSE)</f>
        <v>19</v>
      </c>
      <c r="AH58">
        <f>VLOOKUP($D58,'draft year stats'!$D:$O,11,FALSE)</f>
        <v>34</v>
      </c>
      <c r="AI58">
        <f>VLOOKUP($D58,'draft year stats'!$D:$O,12,FALSE)</f>
        <v>80</v>
      </c>
      <c r="AJ58" t="str">
        <f>VLOOKUP($C58,Sheet3!$E:$I,4,FALSE)</f>
        <v>5' 10</v>
      </c>
      <c r="AK58">
        <f>VLOOKUP($C58,Sheet3!$E:$I,5,FALSE)</f>
        <v>200</v>
      </c>
    </row>
    <row r="59" spans="1:37" x14ac:dyDescent="0.25">
      <c r="A59" s="1">
        <v>57</v>
      </c>
      <c r="B59" s="2" t="s">
        <v>66</v>
      </c>
      <c r="C59" s="2" t="s">
        <v>162</v>
      </c>
      <c r="D59" s="2" t="s">
        <v>162</v>
      </c>
      <c r="E59" s="2" t="s">
        <v>121</v>
      </c>
      <c r="F59" s="2" t="s">
        <v>30</v>
      </c>
      <c r="G59" s="2">
        <v>18</v>
      </c>
      <c r="H59" s="2">
        <v>2019</v>
      </c>
      <c r="I59" s="2" t="s">
        <v>163</v>
      </c>
      <c r="J59" s="2">
        <v>252</v>
      </c>
      <c r="K59" s="2">
        <v>39</v>
      </c>
      <c r="L59" s="2">
        <v>40</v>
      </c>
      <c r="M59" s="2">
        <v>79</v>
      </c>
      <c r="N59" s="2">
        <v>7</v>
      </c>
      <c r="O59" s="2">
        <v>117</v>
      </c>
      <c r="P59" s="2"/>
      <c r="Q59" s="2"/>
      <c r="R59" s="2"/>
      <c r="S59" s="2"/>
      <c r="T59" s="2"/>
      <c r="U59" s="2"/>
      <c r="V59" s="2">
        <v>7.8</v>
      </c>
      <c r="W59">
        <v>2010</v>
      </c>
      <c r="X59" t="str">
        <f>VLOOKUP($D59,'draft year stats'!$D:$O,1,FALSE)</f>
        <v>Oscar Lindberg</v>
      </c>
      <c r="Y59" t="str">
        <f>VLOOKUP($D59,'draft year stats'!$D:$O,2,FALSE)</f>
        <v>L</v>
      </c>
      <c r="Z59">
        <f>VLOOKUP($D59,'draft year stats'!$D:$O,3,FALSE)</f>
        <v>2</v>
      </c>
      <c r="AA59">
        <f>VLOOKUP($D59,'draft year stats'!$D:$O,4,FALSE)</f>
        <v>2010</v>
      </c>
      <c r="AB59" t="str">
        <f>VLOOKUP($D59,'draft year stats'!$D:$O,5,FALSE)</f>
        <v>Phoenix</v>
      </c>
      <c r="AC59" t="str">
        <f>VLOOKUP($D59,'draft year stats'!$D:$O,6,FALSE)</f>
        <v>Skellefteå AIK J20</v>
      </c>
      <c r="AD59" t="str">
        <f>VLOOKUP($D59,'draft year stats'!$D:$O,7,FALSE)</f>
        <v>J20 SuperElit</v>
      </c>
      <c r="AE59">
        <f>VLOOKUP($D59,'draft year stats'!$D:$O,8,FALSE)</f>
        <v>30</v>
      </c>
      <c r="AF59">
        <f>VLOOKUP($D59,'draft year stats'!$D:$O,9,FALSE)</f>
        <v>14</v>
      </c>
      <c r="AG59">
        <f>VLOOKUP($D59,'draft year stats'!$D:$O,10,FALSE)</f>
        <v>23</v>
      </c>
      <c r="AH59">
        <f>VLOOKUP($D59,'draft year stats'!$D:$O,11,FALSE)</f>
        <v>37</v>
      </c>
      <c r="AI59">
        <f>VLOOKUP($D59,'draft year stats'!$D:$O,12,FALSE)</f>
        <v>44</v>
      </c>
      <c r="AJ59" t="str">
        <f>VLOOKUP($C59,Sheet3!$E:$I,4,FALSE)</f>
        <v>6' 0</v>
      </c>
      <c r="AK59">
        <f>VLOOKUP($C59,Sheet3!$E:$I,5,FALSE)</f>
        <v>187</v>
      </c>
    </row>
    <row r="60" spans="1:37" hidden="1" x14ac:dyDescent="0.25">
      <c r="A60" s="1">
        <v>58</v>
      </c>
      <c r="B60" s="2" t="s">
        <v>95</v>
      </c>
      <c r="C60" s="2" t="s">
        <v>164</v>
      </c>
      <c r="D60" s="2" t="s">
        <v>164</v>
      </c>
      <c r="E60" s="2" t="s">
        <v>25</v>
      </c>
      <c r="F60" s="2" t="s">
        <v>12</v>
      </c>
      <c r="G60" s="2">
        <v>18</v>
      </c>
      <c r="H60" s="2">
        <v>2014</v>
      </c>
      <c r="I60" s="2" t="s">
        <v>165</v>
      </c>
      <c r="J60" s="2">
        <v>1</v>
      </c>
      <c r="K60" s="2">
        <v>0</v>
      </c>
      <c r="L60" s="2">
        <v>0</v>
      </c>
      <c r="M60" s="2">
        <v>0</v>
      </c>
      <c r="N60" s="2"/>
      <c r="O60" s="2">
        <v>0</v>
      </c>
      <c r="P60" s="2">
        <v>1</v>
      </c>
      <c r="Q60" s="2"/>
      <c r="R60" s="2"/>
      <c r="S60" s="2"/>
      <c r="T60" s="2">
        <v>0.71399999999999997</v>
      </c>
      <c r="U60" s="2">
        <v>6</v>
      </c>
      <c r="V60" s="2">
        <v>-0.1</v>
      </c>
      <c r="W60">
        <v>2010</v>
      </c>
      <c r="X60" t="str">
        <f>VLOOKUP($D60,'draft year stats'!$D:$O,1,FALSE)</f>
        <v>Kent Simpson</v>
      </c>
      <c r="Y60" t="str">
        <f>VLOOKUP($D60,'draft year stats'!$D:$O,2,FALSE)</f>
        <v>G</v>
      </c>
      <c r="Z60">
        <f>VLOOKUP($D60,'draft year stats'!$D:$O,3,FALSE)</f>
        <v>2</v>
      </c>
      <c r="AA60">
        <f>VLOOKUP($D60,'draft year stats'!$D:$O,4,FALSE)</f>
        <v>2010</v>
      </c>
      <c r="AB60" t="str">
        <f>VLOOKUP($D60,'draft year stats'!$D:$O,5,FALSE)</f>
        <v>Chicago</v>
      </c>
      <c r="AC60" t="str">
        <f>VLOOKUP($D60,'draft year stats'!$D:$O,6,FALSE)</f>
        <v>Everett Silvertips [WHL]</v>
      </c>
      <c r="AD60">
        <f>VLOOKUP($D60,'draft year stats'!$D:$O,7,FALSE)</f>
        <v>0</v>
      </c>
      <c r="AE60">
        <f>VLOOKUP($D60,'draft year stats'!$D:$O,8,FALSE)</f>
        <v>0</v>
      </c>
      <c r="AF60">
        <f>VLOOKUP($D60,'draft year stats'!$D:$O,9,FALSE)</f>
        <v>0</v>
      </c>
      <c r="AG60">
        <f>VLOOKUP($D60,'draft year stats'!$D:$O,10,FALSE)</f>
        <v>0</v>
      </c>
      <c r="AH60">
        <f>VLOOKUP($D60,'draft year stats'!$D:$O,11,FALSE)</f>
        <v>0</v>
      </c>
      <c r="AI60">
        <f>VLOOKUP($D60,'draft year stats'!$D:$O,12,FALSE)</f>
        <v>0</v>
      </c>
      <c r="AJ60" t="str">
        <f>VLOOKUP($C60,Sheet3!$E:$I,4,FALSE)</f>
        <v>6' 3</v>
      </c>
      <c r="AK60">
        <f>VLOOKUP($C60,Sheet3!$E:$I,5,FALSE)</f>
        <v>182</v>
      </c>
    </row>
    <row r="61" spans="1:37" x14ac:dyDescent="0.25">
      <c r="A61" s="1">
        <v>59</v>
      </c>
      <c r="B61" s="2" t="s">
        <v>53</v>
      </c>
      <c r="C61" s="2" t="s">
        <v>166</v>
      </c>
      <c r="D61" s="2" t="s">
        <v>166</v>
      </c>
      <c r="E61" s="2" t="s">
        <v>62</v>
      </c>
      <c r="F61" s="2" t="s">
        <v>26</v>
      </c>
      <c r="G61" s="2">
        <v>18</v>
      </c>
      <c r="H61" s="2">
        <v>2022</v>
      </c>
      <c r="I61" s="2" t="s">
        <v>63</v>
      </c>
      <c r="J61" s="2">
        <v>550</v>
      </c>
      <c r="K61" s="2">
        <v>155</v>
      </c>
      <c r="L61" s="2">
        <v>135</v>
      </c>
      <c r="M61" s="2">
        <v>290</v>
      </c>
      <c r="N61" s="2">
        <v>10</v>
      </c>
      <c r="O61" s="2">
        <v>209</v>
      </c>
      <c r="P61" s="2"/>
      <c r="Q61" s="2"/>
      <c r="R61" s="2"/>
      <c r="S61" s="2"/>
      <c r="T61" s="2"/>
      <c r="U61" s="2"/>
      <c r="V61" s="2">
        <v>32.799999999999997</v>
      </c>
      <c r="W61">
        <v>2010</v>
      </c>
      <c r="X61" t="str">
        <f>VLOOKUP($D61,'draft year stats'!$D:$O,1,FALSE)</f>
        <v>Jason Zucker</v>
      </c>
      <c r="Y61" t="str">
        <f>VLOOKUP($D61,'draft year stats'!$D:$O,2,FALSE)</f>
        <v>L</v>
      </c>
      <c r="Z61">
        <f>VLOOKUP($D61,'draft year stats'!$D:$O,3,FALSE)</f>
        <v>2</v>
      </c>
      <c r="AA61">
        <f>VLOOKUP($D61,'draft year stats'!$D:$O,4,FALSE)</f>
        <v>2010</v>
      </c>
      <c r="AB61" t="str">
        <f>VLOOKUP($D61,'draft year stats'!$D:$O,5,FALSE)</f>
        <v>Minnesota</v>
      </c>
      <c r="AC61" t="str">
        <f>VLOOKUP($D61,'draft year stats'!$D:$O,6,FALSE)</f>
        <v>U.S. National U18 Team</v>
      </c>
      <c r="AD61" t="str">
        <f>VLOOKUP($D61,'draft year stats'!$D:$O,7,FALSE)</f>
        <v>USDP</v>
      </c>
      <c r="AE61">
        <f>VLOOKUP($D61,'draft year stats'!$D:$O,8,FALSE)</f>
        <v>38</v>
      </c>
      <c r="AF61">
        <f>VLOOKUP($D61,'draft year stats'!$D:$O,9,FALSE)</f>
        <v>18</v>
      </c>
      <c r="AG61">
        <f>VLOOKUP($D61,'draft year stats'!$D:$O,10,FALSE)</f>
        <v>17</v>
      </c>
      <c r="AH61">
        <f>VLOOKUP($D61,'draft year stats'!$D:$O,11,FALSE)</f>
        <v>35</v>
      </c>
      <c r="AI61">
        <f>VLOOKUP($D61,'draft year stats'!$D:$O,12,FALSE)</f>
        <v>24</v>
      </c>
      <c r="AJ61" t="str">
        <f>VLOOKUP($C61,Sheet3!$E:$I,4,FALSE)</f>
        <v>5' 11</v>
      </c>
      <c r="AK61">
        <f>VLOOKUP($C61,Sheet3!$E:$I,5,FALSE)</f>
        <v>174</v>
      </c>
    </row>
    <row r="62" spans="1:37" x14ac:dyDescent="0.25">
      <c r="A62" s="1">
        <v>60</v>
      </c>
      <c r="B62" s="2" t="s">
        <v>95</v>
      </c>
      <c r="C62" s="2" t="s">
        <v>167</v>
      </c>
      <c r="D62" s="2" t="s">
        <v>167</v>
      </c>
      <c r="E62" s="2" t="s">
        <v>62</v>
      </c>
      <c r="F62" s="2" t="s">
        <v>34</v>
      </c>
      <c r="G62" s="2">
        <v>18</v>
      </c>
      <c r="H62" s="2">
        <v>2020</v>
      </c>
      <c r="I62" s="2" t="s">
        <v>63</v>
      </c>
      <c r="J62" s="2">
        <v>167</v>
      </c>
      <c r="K62" s="2">
        <v>15</v>
      </c>
      <c r="L62" s="2">
        <v>18</v>
      </c>
      <c r="M62" s="2">
        <v>33</v>
      </c>
      <c r="N62" s="2">
        <v>-6</v>
      </c>
      <c r="O62" s="2">
        <v>93</v>
      </c>
      <c r="P62" s="2"/>
      <c r="Q62" s="2"/>
      <c r="R62" s="2"/>
      <c r="S62" s="2"/>
      <c r="T62" s="2"/>
      <c r="U62" s="2"/>
      <c r="V62" s="2">
        <v>6.9</v>
      </c>
      <c r="W62">
        <v>2010</v>
      </c>
      <c r="X62" t="str">
        <f>VLOOKUP($D62,'draft year stats'!$D:$O,1,FALSE)</f>
        <v>Stephen Johns</v>
      </c>
      <c r="Y62" t="str">
        <f>VLOOKUP($D62,'draft year stats'!$D:$O,2,FALSE)</f>
        <v>D</v>
      </c>
      <c r="Z62">
        <f>VLOOKUP($D62,'draft year stats'!$D:$O,3,FALSE)</f>
        <v>2</v>
      </c>
      <c r="AA62">
        <f>VLOOKUP($D62,'draft year stats'!$D:$O,4,FALSE)</f>
        <v>2010</v>
      </c>
      <c r="AB62" t="str">
        <f>VLOOKUP($D62,'draft year stats'!$D:$O,5,FALSE)</f>
        <v>Chicago</v>
      </c>
      <c r="AC62" t="str">
        <f>VLOOKUP($D62,'draft year stats'!$D:$O,6,FALSE)</f>
        <v>U.S. National U18 Team</v>
      </c>
      <c r="AD62" t="str">
        <f>VLOOKUP($D62,'draft year stats'!$D:$O,7,FALSE)</f>
        <v>USDP</v>
      </c>
      <c r="AE62">
        <f>VLOOKUP($D62,'draft year stats'!$D:$O,8,FALSE)</f>
        <v>62</v>
      </c>
      <c r="AF62">
        <f>VLOOKUP($D62,'draft year stats'!$D:$O,9,FALSE)</f>
        <v>3</v>
      </c>
      <c r="AG62">
        <f>VLOOKUP($D62,'draft year stats'!$D:$O,10,FALSE)</f>
        <v>16</v>
      </c>
      <c r="AH62">
        <f>VLOOKUP($D62,'draft year stats'!$D:$O,11,FALSE)</f>
        <v>19</v>
      </c>
      <c r="AI62">
        <f>VLOOKUP($D62,'draft year stats'!$D:$O,12,FALSE)</f>
        <v>67</v>
      </c>
      <c r="AJ62" t="str">
        <f>VLOOKUP($C62,Sheet3!$E:$I,4,FALSE)</f>
        <v>6' 3</v>
      </c>
      <c r="AK62">
        <f>VLOOKUP($C62,Sheet3!$E:$I,5,FALSE)</f>
        <v>215</v>
      </c>
    </row>
    <row r="63" spans="1:37" x14ac:dyDescent="0.25">
      <c r="A63" s="1">
        <v>61</v>
      </c>
      <c r="B63" s="2" t="s">
        <v>23</v>
      </c>
      <c r="C63" s="2" t="s">
        <v>168</v>
      </c>
      <c r="D63" s="2" t="s">
        <v>168</v>
      </c>
      <c r="E63" s="2" t="s">
        <v>25</v>
      </c>
      <c r="F63" s="2" t="s">
        <v>30</v>
      </c>
      <c r="G63" s="2">
        <v>18</v>
      </c>
      <c r="H63" s="2"/>
      <c r="I63" s="2" t="s">
        <v>119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>
        <v>2010</v>
      </c>
      <c r="X63" t="str">
        <f>VLOOKUP($D63,'draft year stats'!$D:$O,1,FALSE)</f>
        <v>Ryan Martindale</v>
      </c>
      <c r="Y63" t="str">
        <f>VLOOKUP($D63,'draft year stats'!$D:$O,2,FALSE)</f>
        <v>C</v>
      </c>
      <c r="Z63">
        <f>VLOOKUP($D63,'draft year stats'!$D:$O,3,FALSE)</f>
        <v>3</v>
      </c>
      <c r="AA63">
        <f>VLOOKUP($D63,'draft year stats'!$D:$O,4,FALSE)</f>
        <v>2010</v>
      </c>
      <c r="AB63" t="str">
        <f>VLOOKUP($D63,'draft year stats'!$D:$O,5,FALSE)</f>
        <v>Edmonton</v>
      </c>
      <c r="AC63" t="str">
        <f>VLOOKUP($D63,'draft year stats'!$D:$O,6,FALSE)</f>
        <v> Ottawa 67's</v>
      </c>
      <c r="AD63" t="str">
        <f>VLOOKUP($D63,'draft year stats'!$D:$O,7,FALSE)</f>
        <v>OHL</v>
      </c>
      <c r="AE63">
        <f>VLOOKUP($D63,'draft year stats'!$D:$O,8,FALSE)</f>
        <v>61</v>
      </c>
      <c r="AF63">
        <f>VLOOKUP($D63,'draft year stats'!$D:$O,9,FALSE)</f>
        <v>19</v>
      </c>
      <c r="AG63">
        <f>VLOOKUP($D63,'draft year stats'!$D:$O,10,FALSE)</f>
        <v>41</v>
      </c>
      <c r="AH63">
        <f>VLOOKUP($D63,'draft year stats'!$D:$O,11,FALSE)</f>
        <v>60</v>
      </c>
      <c r="AI63">
        <f>VLOOKUP($D63,'draft year stats'!$D:$O,12,FALSE)</f>
        <v>37</v>
      </c>
      <c r="AJ63" t="str">
        <f>VLOOKUP($C63,Sheet3!$E:$I,4,FALSE)</f>
        <v>6' 3</v>
      </c>
      <c r="AK63">
        <f>VLOOKUP($C63,Sheet3!$E:$I,5,FALSE)</f>
        <v>183</v>
      </c>
    </row>
    <row r="64" spans="1:37" x14ac:dyDescent="0.25">
      <c r="A64" s="1">
        <v>62</v>
      </c>
      <c r="B64" s="2" t="s">
        <v>136</v>
      </c>
      <c r="C64" s="2" t="s">
        <v>169</v>
      </c>
      <c r="D64" s="2" t="s">
        <v>169</v>
      </c>
      <c r="E64" s="2" t="s">
        <v>25</v>
      </c>
      <c r="F64" s="2" t="s">
        <v>30</v>
      </c>
      <c r="G64" s="2">
        <v>18</v>
      </c>
      <c r="H64" s="2">
        <v>2022</v>
      </c>
      <c r="I64" s="2" t="s">
        <v>170</v>
      </c>
      <c r="J64" s="2">
        <v>233</v>
      </c>
      <c r="K64" s="2">
        <v>21</v>
      </c>
      <c r="L64" s="2">
        <v>18</v>
      </c>
      <c r="M64" s="2">
        <v>39</v>
      </c>
      <c r="N64" s="2">
        <v>-24</v>
      </c>
      <c r="O64" s="2">
        <v>65</v>
      </c>
      <c r="P64" s="2"/>
      <c r="Q64" s="2"/>
      <c r="R64" s="2"/>
      <c r="S64" s="2"/>
      <c r="T64" s="2"/>
      <c r="U64" s="2"/>
      <c r="V64" s="2">
        <v>1.4</v>
      </c>
      <c r="W64">
        <v>2010</v>
      </c>
      <c r="X64" t="str">
        <f>VLOOKUP($D64,'draft year stats'!$D:$O,1,FALSE)</f>
        <v>Greg McKegg</v>
      </c>
      <c r="Y64" t="str">
        <f>VLOOKUP($D64,'draft year stats'!$D:$O,2,FALSE)</f>
        <v>C</v>
      </c>
      <c r="Z64">
        <f>VLOOKUP($D64,'draft year stats'!$D:$O,3,FALSE)</f>
        <v>3</v>
      </c>
      <c r="AA64">
        <f>VLOOKUP($D64,'draft year stats'!$D:$O,4,FALSE)</f>
        <v>2010</v>
      </c>
      <c r="AB64" t="str">
        <f>VLOOKUP($D64,'draft year stats'!$D:$O,5,FALSE)</f>
        <v>Toronto</v>
      </c>
      <c r="AC64" t="str">
        <f>VLOOKUP($D64,'draft year stats'!$D:$O,6,FALSE)</f>
        <v> Erie Otters</v>
      </c>
      <c r="AD64" t="str">
        <f>VLOOKUP($D64,'draft year stats'!$D:$O,7,FALSE)</f>
        <v>OHL</v>
      </c>
      <c r="AE64">
        <f>VLOOKUP($D64,'draft year stats'!$D:$O,8,FALSE)</f>
        <v>67</v>
      </c>
      <c r="AF64">
        <f>VLOOKUP($D64,'draft year stats'!$D:$O,9,FALSE)</f>
        <v>37</v>
      </c>
      <c r="AG64">
        <f>VLOOKUP($D64,'draft year stats'!$D:$O,10,FALSE)</f>
        <v>48</v>
      </c>
      <c r="AH64">
        <f>VLOOKUP($D64,'draft year stats'!$D:$O,11,FALSE)</f>
        <v>85</v>
      </c>
      <c r="AI64">
        <f>VLOOKUP($D64,'draft year stats'!$D:$O,12,FALSE)</f>
        <v>32</v>
      </c>
      <c r="AJ64" t="str">
        <f>VLOOKUP($C64,Sheet3!$E:$I,4,FALSE)</f>
        <v>6' 0</v>
      </c>
      <c r="AK64">
        <f>VLOOKUP($C64,Sheet3!$E:$I,5,FALSE)</f>
        <v>191</v>
      </c>
    </row>
    <row r="65" spans="1:37" x14ac:dyDescent="0.25">
      <c r="A65" s="1">
        <v>63</v>
      </c>
      <c r="B65" s="2" t="s">
        <v>43</v>
      </c>
      <c r="C65" s="2" t="s">
        <v>171</v>
      </c>
      <c r="D65" s="2" t="s">
        <v>171</v>
      </c>
      <c r="E65" s="2" t="s">
        <v>62</v>
      </c>
      <c r="F65" s="2" t="s">
        <v>34</v>
      </c>
      <c r="G65" s="2">
        <v>18</v>
      </c>
      <c r="H65" s="2"/>
      <c r="I65" s="2" t="s">
        <v>172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>
        <v>2010</v>
      </c>
      <c r="X65" t="str">
        <f>VLOOKUP($D65,'draft year stats'!$D:$O,1,FALSE)</f>
        <v>Brock Beukeboom</v>
      </c>
      <c r="Y65" t="str">
        <f>VLOOKUP($D65,'draft year stats'!$D:$O,2,FALSE)</f>
        <v>D</v>
      </c>
      <c r="Z65">
        <f>VLOOKUP($D65,'draft year stats'!$D:$O,3,FALSE)</f>
        <v>3</v>
      </c>
      <c r="AA65">
        <f>VLOOKUP($D65,'draft year stats'!$D:$O,4,FALSE)</f>
        <v>2010</v>
      </c>
      <c r="AB65" t="str">
        <f>VLOOKUP($D65,'draft year stats'!$D:$O,5,FALSE)</f>
        <v>Tampa Bay</v>
      </c>
      <c r="AC65" t="str">
        <f>VLOOKUP($D65,'draft year stats'!$D:$O,6,FALSE)</f>
        <v> Sault Ste. Marie Greyhounds</v>
      </c>
      <c r="AD65" t="str">
        <f>VLOOKUP($D65,'draft year stats'!$D:$O,7,FALSE)</f>
        <v>OHL</v>
      </c>
      <c r="AE65">
        <f>VLOOKUP($D65,'draft year stats'!$D:$O,8,FALSE)</f>
        <v>66</v>
      </c>
      <c r="AF65">
        <f>VLOOKUP($D65,'draft year stats'!$D:$O,9,FALSE)</f>
        <v>7</v>
      </c>
      <c r="AG65">
        <f>VLOOKUP($D65,'draft year stats'!$D:$O,10,FALSE)</f>
        <v>19</v>
      </c>
      <c r="AH65">
        <f>VLOOKUP($D65,'draft year stats'!$D:$O,11,FALSE)</f>
        <v>26</v>
      </c>
      <c r="AI65">
        <f>VLOOKUP($D65,'draft year stats'!$D:$O,12,FALSE)</f>
        <v>64</v>
      </c>
      <c r="AJ65" t="str">
        <f>VLOOKUP($C65,Sheet3!$E:$I,4,FALSE)</f>
        <v>6' 1</v>
      </c>
      <c r="AK65">
        <f>VLOOKUP($C65,Sheet3!$E:$I,5,FALSE)</f>
        <v>202</v>
      </c>
    </row>
    <row r="66" spans="1:37" x14ac:dyDescent="0.25">
      <c r="A66" s="1">
        <v>64</v>
      </c>
      <c r="B66" s="2" t="s">
        <v>173</v>
      </c>
      <c r="C66" s="2" t="s">
        <v>174</v>
      </c>
      <c r="D66" s="2" t="s">
        <v>174</v>
      </c>
      <c r="E66" s="2" t="s">
        <v>25</v>
      </c>
      <c r="F66" s="2" t="s">
        <v>30</v>
      </c>
      <c r="G66" s="2">
        <v>18</v>
      </c>
      <c r="H66" s="2">
        <v>2015</v>
      </c>
      <c r="I66" s="2" t="s">
        <v>175</v>
      </c>
      <c r="J66" s="2">
        <v>23</v>
      </c>
      <c r="K66" s="2">
        <v>1</v>
      </c>
      <c r="L66" s="2">
        <v>4</v>
      </c>
      <c r="M66" s="2">
        <v>5</v>
      </c>
      <c r="N66" s="2">
        <v>-5</v>
      </c>
      <c r="O66" s="2">
        <v>6</v>
      </c>
      <c r="P66" s="2"/>
      <c r="Q66" s="2"/>
      <c r="R66" s="2"/>
      <c r="S66" s="2"/>
      <c r="T66" s="2"/>
      <c r="U66" s="2"/>
      <c r="V66" s="2">
        <v>0</v>
      </c>
      <c r="W66">
        <v>2010</v>
      </c>
      <c r="X66" t="str">
        <f>VLOOKUP($D66,'draft year stats'!$D:$O,1,FALSE)</f>
        <v>Max Reinhart</v>
      </c>
      <c r="Y66" t="str">
        <f>VLOOKUP($D66,'draft year stats'!$D:$O,2,FALSE)</f>
        <v>C</v>
      </c>
      <c r="Z66">
        <f>VLOOKUP($D66,'draft year stats'!$D:$O,3,FALSE)</f>
        <v>3</v>
      </c>
      <c r="AA66">
        <f>VLOOKUP($D66,'draft year stats'!$D:$O,4,FALSE)</f>
        <v>2010</v>
      </c>
      <c r="AB66" t="str">
        <f>VLOOKUP($D66,'draft year stats'!$D:$O,5,FALSE)</f>
        <v>Calgary</v>
      </c>
      <c r="AC66" t="str">
        <f>VLOOKUP($D66,'draft year stats'!$D:$O,6,FALSE)</f>
        <v> Kootenay Ice</v>
      </c>
      <c r="AD66" t="str">
        <f>VLOOKUP($D66,'draft year stats'!$D:$O,7,FALSE)</f>
        <v>WHL</v>
      </c>
      <c r="AE66">
        <f>VLOOKUP($D66,'draft year stats'!$D:$O,8,FALSE)</f>
        <v>72</v>
      </c>
      <c r="AF66">
        <f>VLOOKUP($D66,'draft year stats'!$D:$O,9,FALSE)</f>
        <v>21</v>
      </c>
      <c r="AG66">
        <f>VLOOKUP($D66,'draft year stats'!$D:$O,10,FALSE)</f>
        <v>30</v>
      </c>
      <c r="AH66">
        <f>VLOOKUP($D66,'draft year stats'!$D:$O,11,FALSE)</f>
        <v>51</v>
      </c>
      <c r="AI66">
        <f>VLOOKUP($D66,'draft year stats'!$D:$O,12,FALSE)</f>
        <v>38</v>
      </c>
      <c r="AJ66" t="str">
        <f>VLOOKUP($C66,Sheet3!$E:$I,4,FALSE)</f>
        <v>6' 1</v>
      </c>
      <c r="AK66">
        <f>VLOOKUP($C66,Sheet3!$E:$I,5,FALSE)</f>
        <v>180</v>
      </c>
    </row>
    <row r="67" spans="1:37" x14ac:dyDescent="0.25">
      <c r="A67" s="1">
        <v>65</v>
      </c>
      <c r="B67" s="2" t="s">
        <v>39</v>
      </c>
      <c r="C67" s="2" t="s">
        <v>176</v>
      </c>
      <c r="D67" s="2" t="s">
        <v>176</v>
      </c>
      <c r="E67" s="2" t="s">
        <v>51</v>
      </c>
      <c r="F67" s="2" t="s">
        <v>26</v>
      </c>
      <c r="G67" s="2">
        <v>18</v>
      </c>
      <c r="H67" s="2"/>
      <c r="I67" s="2" t="s">
        <v>68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>
        <v>2010</v>
      </c>
      <c r="X67" t="str">
        <f>VLOOKUP($D67,'draft year stats'!$D:$O,1,FALSE)</f>
        <v>Kirill Kabanov</v>
      </c>
      <c r="Y67" t="str">
        <f>VLOOKUP($D67,'draft year stats'!$D:$O,2,FALSE)</f>
        <v>L</v>
      </c>
      <c r="Z67">
        <f>VLOOKUP($D67,'draft year stats'!$D:$O,3,FALSE)</f>
        <v>3</v>
      </c>
      <c r="AA67">
        <f>VLOOKUP($D67,'draft year stats'!$D:$O,4,FALSE)</f>
        <v>2010</v>
      </c>
      <c r="AB67" t="str">
        <f>VLOOKUP($D67,'draft year stats'!$D:$O,5,FALSE)</f>
        <v>NY Islanders</v>
      </c>
      <c r="AC67" t="str">
        <f>VLOOKUP($D67,'draft year stats'!$D:$O,6,FALSE)</f>
        <v> Moncton Wildcats</v>
      </c>
      <c r="AD67" t="str">
        <f>VLOOKUP($D67,'draft year stats'!$D:$O,7,FALSE)</f>
        <v>QMJHL</v>
      </c>
      <c r="AE67">
        <f>VLOOKUP($D67,'draft year stats'!$D:$O,8,FALSE)</f>
        <v>22</v>
      </c>
      <c r="AF67">
        <f>VLOOKUP($D67,'draft year stats'!$D:$O,9,FALSE)</f>
        <v>10</v>
      </c>
      <c r="AG67">
        <f>VLOOKUP($D67,'draft year stats'!$D:$O,10,FALSE)</f>
        <v>13</v>
      </c>
      <c r="AH67">
        <f>VLOOKUP($D67,'draft year stats'!$D:$O,11,FALSE)</f>
        <v>23</v>
      </c>
      <c r="AI67">
        <f>VLOOKUP($D67,'draft year stats'!$D:$O,12,FALSE)</f>
        <v>34</v>
      </c>
      <c r="AJ67" t="str">
        <f>VLOOKUP($C67,Sheet3!$E:$I,4,FALSE)</f>
        <v>6' 2</v>
      </c>
      <c r="AK67">
        <f>VLOOKUP($C67,Sheet3!$E:$I,5,FALSE)</f>
        <v>176</v>
      </c>
    </row>
    <row r="68" spans="1:37" x14ac:dyDescent="0.25">
      <c r="A68" s="1">
        <v>66</v>
      </c>
      <c r="B68" s="2" t="s">
        <v>43</v>
      </c>
      <c r="C68" s="2" t="s">
        <v>177</v>
      </c>
      <c r="D68" s="2" t="s">
        <v>177</v>
      </c>
      <c r="E68" s="2" t="s">
        <v>159</v>
      </c>
      <c r="F68" s="2" t="s">
        <v>34</v>
      </c>
      <c r="G68" s="2">
        <v>20</v>
      </c>
      <c r="H68" s="2">
        <v>2022</v>
      </c>
      <c r="I68" s="2" t="s">
        <v>165</v>
      </c>
      <c r="J68" s="2">
        <v>610</v>
      </c>
      <c r="K68" s="2">
        <v>31</v>
      </c>
      <c r="L68" s="2">
        <v>116</v>
      </c>
      <c r="M68" s="2">
        <v>147</v>
      </c>
      <c r="N68" s="2">
        <v>59</v>
      </c>
      <c r="O68" s="2">
        <v>764</v>
      </c>
      <c r="P68" s="2"/>
      <c r="Q68" s="2"/>
      <c r="R68" s="2"/>
      <c r="S68" s="2"/>
      <c r="T68" s="2"/>
      <c r="U68" s="2"/>
      <c r="V68" s="2">
        <v>30.2</v>
      </c>
      <c r="W68">
        <v>2010</v>
      </c>
      <c r="X68" t="str">
        <f>VLOOKUP($D68,'draft year stats'!$D:$O,1,FALSE)</f>
        <v>Radko Gudas</v>
      </c>
      <c r="Y68" t="str">
        <f>VLOOKUP($D68,'draft year stats'!$D:$O,2,FALSE)</f>
        <v>D</v>
      </c>
      <c r="Z68">
        <f>VLOOKUP($D68,'draft year stats'!$D:$O,3,FALSE)</f>
        <v>3</v>
      </c>
      <c r="AA68">
        <f>VLOOKUP($D68,'draft year stats'!$D:$O,4,FALSE)</f>
        <v>2010</v>
      </c>
      <c r="AB68" t="str">
        <f>VLOOKUP($D68,'draft year stats'!$D:$O,5,FALSE)</f>
        <v>Tampa Bay</v>
      </c>
      <c r="AC68" t="str">
        <f>VLOOKUP($D68,'draft year stats'!$D:$O,6,FALSE)</f>
        <v> Everett Silvertips</v>
      </c>
      <c r="AD68" t="str">
        <f>VLOOKUP($D68,'draft year stats'!$D:$O,7,FALSE)</f>
        <v>WHL</v>
      </c>
      <c r="AE68">
        <f>VLOOKUP($D68,'draft year stats'!$D:$O,8,FALSE)</f>
        <v>65</v>
      </c>
      <c r="AF68">
        <f>VLOOKUP($D68,'draft year stats'!$D:$O,9,FALSE)</f>
        <v>7</v>
      </c>
      <c r="AG68">
        <f>VLOOKUP($D68,'draft year stats'!$D:$O,10,FALSE)</f>
        <v>30</v>
      </c>
      <c r="AH68">
        <f>VLOOKUP($D68,'draft year stats'!$D:$O,11,FALSE)</f>
        <v>37</v>
      </c>
      <c r="AI68">
        <f>VLOOKUP($D68,'draft year stats'!$D:$O,12,FALSE)</f>
        <v>151</v>
      </c>
      <c r="AJ68" t="str">
        <f>VLOOKUP($C68,Sheet3!$E:$I,4,FALSE)</f>
        <v>6' 0</v>
      </c>
      <c r="AK68">
        <f>VLOOKUP($C68,Sheet3!$E:$I,5,FALSE)</f>
        <v>201</v>
      </c>
    </row>
    <row r="69" spans="1:37" x14ac:dyDescent="0.25">
      <c r="A69" s="1">
        <v>67</v>
      </c>
      <c r="B69" s="2" t="s">
        <v>46</v>
      </c>
      <c r="C69" s="2" t="s">
        <v>178</v>
      </c>
      <c r="D69" s="2" t="s">
        <v>178</v>
      </c>
      <c r="E69" s="2" t="s">
        <v>25</v>
      </c>
      <c r="F69" s="2" t="s">
        <v>34</v>
      </c>
      <c r="G69" s="2">
        <v>18</v>
      </c>
      <c r="H69" s="2">
        <v>2015</v>
      </c>
      <c r="I69" s="2" t="s">
        <v>179</v>
      </c>
      <c r="J69" s="2">
        <v>10</v>
      </c>
      <c r="K69" s="2">
        <v>0</v>
      </c>
      <c r="L69" s="2">
        <v>2</v>
      </c>
      <c r="M69" s="2">
        <v>2</v>
      </c>
      <c r="N69" s="2">
        <v>-5</v>
      </c>
      <c r="O69" s="2">
        <v>0</v>
      </c>
      <c r="P69" s="2"/>
      <c r="Q69" s="2"/>
      <c r="R69" s="2"/>
      <c r="S69" s="2"/>
      <c r="T69" s="2"/>
      <c r="U69" s="2"/>
      <c r="V69" s="2">
        <v>0.1</v>
      </c>
      <c r="W69">
        <v>2010</v>
      </c>
      <c r="X69" t="str">
        <f>VLOOKUP($D69,'draft year stats'!$D:$O,1,FALSE)</f>
        <v>Danny Biega</v>
      </c>
      <c r="Y69" t="str">
        <f>VLOOKUP($D69,'draft year stats'!$D:$O,2,FALSE)</f>
        <v>D</v>
      </c>
      <c r="Z69">
        <f>VLOOKUP($D69,'draft year stats'!$D:$O,3,FALSE)</f>
        <v>3</v>
      </c>
      <c r="AA69">
        <f>VLOOKUP($D69,'draft year stats'!$D:$O,4,FALSE)</f>
        <v>2010</v>
      </c>
      <c r="AB69" t="str">
        <f>VLOOKUP($D69,'draft year stats'!$D:$O,5,FALSE)</f>
        <v>Carolina</v>
      </c>
      <c r="AC69" t="str">
        <f>VLOOKUP($D69,'draft year stats'!$D:$O,6,FALSE)</f>
        <v> Harvard Univ.</v>
      </c>
      <c r="AD69" t="str">
        <f>VLOOKUP($D69,'draft year stats'!$D:$O,7,FALSE)</f>
        <v>NCAA</v>
      </c>
      <c r="AE69">
        <f>VLOOKUP($D69,'draft year stats'!$D:$O,8,FALSE)</f>
        <v>32</v>
      </c>
      <c r="AF69">
        <f>VLOOKUP($D69,'draft year stats'!$D:$O,9,FALSE)</f>
        <v>5</v>
      </c>
      <c r="AG69">
        <f>VLOOKUP($D69,'draft year stats'!$D:$O,10,FALSE)</f>
        <v>4</v>
      </c>
      <c r="AH69">
        <f>VLOOKUP($D69,'draft year stats'!$D:$O,11,FALSE)</f>
        <v>9</v>
      </c>
      <c r="AI69">
        <f>VLOOKUP($D69,'draft year stats'!$D:$O,12,FALSE)</f>
        <v>47</v>
      </c>
      <c r="AJ69" t="str">
        <f>VLOOKUP($C69,Sheet3!$E:$I,4,FALSE)</f>
        <v>6' 0</v>
      </c>
      <c r="AK69">
        <f>VLOOKUP($C69,Sheet3!$E:$I,5,FALSE)</f>
        <v>200</v>
      </c>
    </row>
    <row r="70" spans="1:37" x14ac:dyDescent="0.25">
      <c r="A70" s="1">
        <v>68</v>
      </c>
      <c r="B70" s="2" t="s">
        <v>92</v>
      </c>
      <c r="C70" s="2" t="s">
        <v>2118</v>
      </c>
      <c r="D70" s="2" t="s">
        <v>180</v>
      </c>
      <c r="E70" s="2" t="s">
        <v>25</v>
      </c>
      <c r="F70" s="2" t="s">
        <v>34</v>
      </c>
      <c r="G70" s="2">
        <v>18</v>
      </c>
      <c r="H70" s="2"/>
      <c r="I70" s="2" t="s">
        <v>181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>
        <v>2010</v>
      </c>
      <c r="X70" t="str">
        <f>VLOOKUP($D70,'draft year stats'!$D:$O,1,FALSE)</f>
        <v>Jerome Gauthier-Leduc</v>
      </c>
      <c r="Y70" t="str">
        <f>VLOOKUP($D70,'draft year stats'!$D:$O,2,FALSE)</f>
        <v>D</v>
      </c>
      <c r="Z70">
        <f>VLOOKUP($D70,'draft year stats'!$D:$O,3,FALSE)</f>
        <v>3</v>
      </c>
      <c r="AA70">
        <f>VLOOKUP($D70,'draft year stats'!$D:$O,4,FALSE)</f>
        <v>2010</v>
      </c>
      <c r="AB70" t="str">
        <f>VLOOKUP($D70,'draft year stats'!$D:$O,5,FALSE)</f>
        <v>Buffalo</v>
      </c>
      <c r="AC70" t="str">
        <f>VLOOKUP($D70,'draft year stats'!$D:$O,6,FALSE)</f>
        <v> Rouyn-Noranda Huskies</v>
      </c>
      <c r="AD70" t="str">
        <f>VLOOKUP($D70,'draft year stats'!$D:$O,7,FALSE)</f>
        <v>QMJHL</v>
      </c>
      <c r="AE70">
        <f>VLOOKUP($D70,'draft year stats'!$D:$O,8,FALSE)</f>
        <v>68</v>
      </c>
      <c r="AF70">
        <f>VLOOKUP($D70,'draft year stats'!$D:$O,9,FALSE)</f>
        <v>20</v>
      </c>
      <c r="AG70">
        <f>VLOOKUP($D70,'draft year stats'!$D:$O,10,FALSE)</f>
        <v>26</v>
      </c>
      <c r="AH70">
        <f>VLOOKUP($D70,'draft year stats'!$D:$O,11,FALSE)</f>
        <v>46</v>
      </c>
      <c r="AI70">
        <f>VLOOKUP($D70,'draft year stats'!$D:$O,12,FALSE)</f>
        <v>16</v>
      </c>
      <c r="AJ70" t="str">
        <f>VLOOKUP($C70,Sheet3!$E:$I,4,FALSE)</f>
        <v>6' 1</v>
      </c>
      <c r="AK70">
        <f>VLOOKUP($C70,Sheet3!$E:$I,5,FALSE)</f>
        <v>176</v>
      </c>
    </row>
    <row r="71" spans="1:37" x14ac:dyDescent="0.25">
      <c r="A71" s="1">
        <v>69</v>
      </c>
      <c r="B71" s="2" t="s">
        <v>32</v>
      </c>
      <c r="C71" s="2" t="s">
        <v>182</v>
      </c>
      <c r="D71" s="2" t="s">
        <v>182</v>
      </c>
      <c r="E71" s="2" t="s">
        <v>25</v>
      </c>
      <c r="F71" s="2" t="s">
        <v>42</v>
      </c>
      <c r="G71" s="2">
        <v>18</v>
      </c>
      <c r="H71" s="2"/>
      <c r="I71" s="2" t="s">
        <v>183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>
        <v>2010</v>
      </c>
      <c r="X71" t="str">
        <f>VLOOKUP($D71,'draft year stats'!$D:$O,1,FALSE)</f>
        <v>Joe Basaraba</v>
      </c>
      <c r="Y71" t="str">
        <f>VLOOKUP($D71,'draft year stats'!$D:$O,2,FALSE)</f>
        <v>W</v>
      </c>
      <c r="Z71">
        <f>VLOOKUP($D71,'draft year stats'!$D:$O,3,FALSE)</f>
        <v>3</v>
      </c>
      <c r="AA71">
        <f>VLOOKUP($D71,'draft year stats'!$D:$O,4,FALSE)</f>
        <v>2010</v>
      </c>
      <c r="AB71" t="str">
        <f>VLOOKUP($D71,'draft year stats'!$D:$O,5,FALSE)</f>
        <v>Florida</v>
      </c>
      <c r="AC71" t="str">
        <f>VLOOKUP($D71,'draft year stats'!$D:$O,6,FALSE)</f>
        <v> Shattuck St. Mary's Midget Prep</v>
      </c>
      <c r="AD71" t="str">
        <f>VLOOKUP($D71,'draft year stats'!$D:$O,7,FALSE)</f>
        <v>USHS-Prep</v>
      </c>
      <c r="AE71">
        <f>VLOOKUP($D71,'draft year stats'!$D:$O,8,FALSE)</f>
        <v>52</v>
      </c>
      <c r="AF71">
        <f>VLOOKUP($D71,'draft year stats'!$D:$O,9,FALSE)</f>
        <v>24</v>
      </c>
      <c r="AG71">
        <f>VLOOKUP($D71,'draft year stats'!$D:$O,10,FALSE)</f>
        <v>22</v>
      </c>
      <c r="AH71">
        <f>VLOOKUP($D71,'draft year stats'!$D:$O,11,FALSE)</f>
        <v>46</v>
      </c>
      <c r="AI71">
        <f>VLOOKUP($D71,'draft year stats'!$D:$O,12,FALSE)</f>
        <v>39</v>
      </c>
      <c r="AJ71" t="str">
        <f>VLOOKUP($C71,Sheet3!$E:$I,4,FALSE)</f>
        <v>6' 2</v>
      </c>
      <c r="AK71">
        <f>VLOOKUP($C71,Sheet3!$E:$I,5,FALSE)</f>
        <v>190</v>
      </c>
    </row>
    <row r="72" spans="1:37" x14ac:dyDescent="0.25">
      <c r="A72" s="1">
        <v>70</v>
      </c>
      <c r="B72" s="2" t="s">
        <v>72</v>
      </c>
      <c r="C72" s="2" t="s">
        <v>184</v>
      </c>
      <c r="D72" s="2" t="s">
        <v>184</v>
      </c>
      <c r="E72" s="2" t="s">
        <v>25</v>
      </c>
      <c r="F72" s="2" t="s">
        <v>30</v>
      </c>
      <c r="G72" s="2">
        <v>18</v>
      </c>
      <c r="H72" s="2">
        <v>2020</v>
      </c>
      <c r="I72" s="2" t="s">
        <v>185</v>
      </c>
      <c r="J72" s="2">
        <v>218</v>
      </c>
      <c r="K72" s="2">
        <v>32</v>
      </c>
      <c r="L72" s="2">
        <v>37</v>
      </c>
      <c r="M72" s="2">
        <v>69</v>
      </c>
      <c r="N72" s="2">
        <v>-20</v>
      </c>
      <c r="O72" s="2">
        <v>56</v>
      </c>
      <c r="P72" s="2"/>
      <c r="Q72" s="2"/>
      <c r="R72" s="2"/>
      <c r="S72" s="2"/>
      <c r="T72" s="2"/>
      <c r="U72" s="2"/>
      <c r="V72" s="2">
        <v>4.9000000000000004</v>
      </c>
      <c r="W72">
        <v>2010</v>
      </c>
      <c r="X72" t="str">
        <f>VLOOKUP($D72,'draft year stats'!$D:$O,1,FALSE)</f>
        <v>Jordan Weal</v>
      </c>
      <c r="Y72" t="str">
        <f>VLOOKUP($D72,'draft year stats'!$D:$O,2,FALSE)</f>
        <v>C</v>
      </c>
      <c r="Z72">
        <f>VLOOKUP($D72,'draft year stats'!$D:$O,3,FALSE)</f>
        <v>3</v>
      </c>
      <c r="AA72">
        <f>VLOOKUP($D72,'draft year stats'!$D:$O,4,FALSE)</f>
        <v>2010</v>
      </c>
      <c r="AB72" t="str">
        <f>VLOOKUP($D72,'draft year stats'!$D:$O,5,FALSE)</f>
        <v>Los Angeles</v>
      </c>
      <c r="AC72" t="str">
        <f>VLOOKUP($D72,'draft year stats'!$D:$O,6,FALSE)</f>
        <v> Regina Pats</v>
      </c>
      <c r="AD72" t="str">
        <f>VLOOKUP($D72,'draft year stats'!$D:$O,7,FALSE)</f>
        <v>WHL</v>
      </c>
      <c r="AE72">
        <f>VLOOKUP($D72,'draft year stats'!$D:$O,8,FALSE)</f>
        <v>72</v>
      </c>
      <c r="AF72">
        <f>VLOOKUP($D72,'draft year stats'!$D:$O,9,FALSE)</f>
        <v>35</v>
      </c>
      <c r="AG72">
        <f>VLOOKUP($D72,'draft year stats'!$D:$O,10,FALSE)</f>
        <v>67</v>
      </c>
      <c r="AH72">
        <f>VLOOKUP($D72,'draft year stats'!$D:$O,11,FALSE)</f>
        <v>102</v>
      </c>
      <c r="AI72">
        <f>VLOOKUP($D72,'draft year stats'!$D:$O,12,FALSE)</f>
        <v>54</v>
      </c>
      <c r="AJ72" t="str">
        <f>VLOOKUP($C72,Sheet3!$E:$I,4,FALSE)</f>
        <v>5' 10</v>
      </c>
      <c r="AK72">
        <f>VLOOKUP($C72,Sheet3!$E:$I,5,FALSE)</f>
        <v>166</v>
      </c>
    </row>
    <row r="73" spans="1:37" x14ac:dyDescent="0.25">
      <c r="A73" s="1">
        <v>71</v>
      </c>
      <c r="B73" s="2" t="s">
        <v>76</v>
      </c>
      <c r="C73" s="2" t="s">
        <v>186</v>
      </c>
      <c r="D73" s="2" t="s">
        <v>186</v>
      </c>
      <c r="E73" s="2" t="s">
        <v>25</v>
      </c>
      <c r="F73" s="2" t="s">
        <v>26</v>
      </c>
      <c r="G73" s="2">
        <v>18</v>
      </c>
      <c r="H73" s="2">
        <v>2018</v>
      </c>
      <c r="I73" s="2" t="s">
        <v>187</v>
      </c>
      <c r="J73" s="2">
        <v>113</v>
      </c>
      <c r="K73" s="2">
        <v>12</v>
      </c>
      <c r="L73" s="2">
        <v>10</v>
      </c>
      <c r="M73" s="2">
        <v>22</v>
      </c>
      <c r="N73" s="2">
        <v>-6</v>
      </c>
      <c r="O73" s="2">
        <v>24</v>
      </c>
      <c r="P73" s="2"/>
      <c r="Q73" s="2"/>
      <c r="R73" s="2"/>
      <c r="S73" s="2"/>
      <c r="T73" s="2"/>
      <c r="U73" s="2"/>
      <c r="V73" s="2">
        <v>1.8</v>
      </c>
      <c r="W73">
        <v>2010</v>
      </c>
      <c r="X73" t="str">
        <f>VLOOKUP($D73,'draft year stats'!$D:$O,1,FALSE)</f>
        <v>Michael Bournival</v>
      </c>
      <c r="Y73" t="str">
        <f>VLOOKUP($D73,'draft year stats'!$D:$O,2,FALSE)</f>
        <v>L</v>
      </c>
      <c r="Z73">
        <f>VLOOKUP($D73,'draft year stats'!$D:$O,3,FALSE)</f>
        <v>3</v>
      </c>
      <c r="AA73">
        <f>VLOOKUP($D73,'draft year stats'!$D:$O,4,FALSE)</f>
        <v>2010</v>
      </c>
      <c r="AB73" t="str">
        <f>VLOOKUP($D73,'draft year stats'!$D:$O,5,FALSE)</f>
        <v>Colorado</v>
      </c>
      <c r="AC73" t="str">
        <f>VLOOKUP($D73,'draft year stats'!$D:$O,6,FALSE)</f>
        <v> Shawinigan Cataractes</v>
      </c>
      <c r="AD73" t="str">
        <f>VLOOKUP($D73,'draft year stats'!$D:$O,7,FALSE)</f>
        <v>QMJHL</v>
      </c>
      <c r="AE73">
        <f>VLOOKUP($D73,'draft year stats'!$D:$O,8,FALSE)</f>
        <v>58</v>
      </c>
      <c r="AF73">
        <f>VLOOKUP($D73,'draft year stats'!$D:$O,9,FALSE)</f>
        <v>24</v>
      </c>
      <c r="AG73">
        <f>VLOOKUP($D73,'draft year stats'!$D:$O,10,FALSE)</f>
        <v>38</v>
      </c>
      <c r="AH73">
        <f>VLOOKUP($D73,'draft year stats'!$D:$O,11,FALSE)</f>
        <v>62</v>
      </c>
      <c r="AI73">
        <f>VLOOKUP($D73,'draft year stats'!$D:$O,12,FALSE)</f>
        <v>37</v>
      </c>
      <c r="AJ73" t="str">
        <f>VLOOKUP($C73,Sheet3!$E:$I,4,FALSE)</f>
        <v>5' 11</v>
      </c>
      <c r="AK73">
        <f>VLOOKUP($C73,Sheet3!$E:$I,5,FALSE)</f>
        <v>179</v>
      </c>
    </row>
    <row r="74" spans="1:37" x14ac:dyDescent="0.25">
      <c r="A74" s="1">
        <v>72</v>
      </c>
      <c r="B74" s="2" t="s">
        <v>43</v>
      </c>
      <c r="C74" s="2" t="s">
        <v>188</v>
      </c>
      <c r="D74" s="2" t="s">
        <v>188</v>
      </c>
      <c r="E74" s="2" t="s">
        <v>142</v>
      </c>
      <c r="F74" s="2" t="s">
        <v>34</v>
      </c>
      <c r="G74" s="2">
        <v>18</v>
      </c>
      <c r="H74" s="2"/>
      <c r="I74" s="2" t="s">
        <v>189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>
        <v>2010</v>
      </c>
      <c r="X74" t="str">
        <f>VLOOKUP($D74,'draft year stats'!$D:$O,1,FALSE)</f>
        <v>Adam Janosik</v>
      </c>
      <c r="Y74" t="str">
        <f>VLOOKUP($D74,'draft year stats'!$D:$O,2,FALSE)</f>
        <v>D</v>
      </c>
      <c r="Z74">
        <f>VLOOKUP($D74,'draft year stats'!$D:$O,3,FALSE)</f>
        <v>3</v>
      </c>
      <c r="AA74">
        <f>VLOOKUP($D74,'draft year stats'!$D:$O,4,FALSE)</f>
        <v>2010</v>
      </c>
      <c r="AB74" t="str">
        <f>VLOOKUP($D74,'draft year stats'!$D:$O,5,FALSE)</f>
        <v>Tampa Bay</v>
      </c>
      <c r="AC74" t="str">
        <f>VLOOKUP($D74,'draft year stats'!$D:$O,6,FALSE)</f>
        <v> Gatineau Olympiques</v>
      </c>
      <c r="AD74" t="str">
        <f>VLOOKUP($D74,'draft year stats'!$D:$O,7,FALSE)</f>
        <v>QMJHL</v>
      </c>
      <c r="AE74">
        <f>VLOOKUP($D74,'draft year stats'!$D:$O,8,FALSE)</f>
        <v>63</v>
      </c>
      <c r="AF74">
        <f>VLOOKUP($D74,'draft year stats'!$D:$O,9,FALSE)</f>
        <v>9</v>
      </c>
      <c r="AG74">
        <f>VLOOKUP($D74,'draft year stats'!$D:$O,10,FALSE)</f>
        <v>26</v>
      </c>
      <c r="AH74">
        <f>VLOOKUP($D74,'draft year stats'!$D:$O,11,FALSE)</f>
        <v>35</v>
      </c>
      <c r="AI74">
        <f>VLOOKUP($D74,'draft year stats'!$D:$O,12,FALSE)</f>
        <v>45</v>
      </c>
      <c r="AJ74" t="str">
        <f>VLOOKUP($C74,Sheet3!$E:$I,4,FALSE)</f>
        <v>5' 11</v>
      </c>
      <c r="AK74">
        <f>VLOOKUP($C74,Sheet3!$E:$I,5,FALSE)</f>
        <v>170</v>
      </c>
    </row>
    <row r="75" spans="1:37" x14ac:dyDescent="0.25">
      <c r="A75" s="1">
        <v>73</v>
      </c>
      <c r="B75" s="2" t="s">
        <v>173</v>
      </c>
      <c r="C75" s="2" t="s">
        <v>190</v>
      </c>
      <c r="D75" s="2" t="s">
        <v>190</v>
      </c>
      <c r="E75" s="2" t="s">
        <v>25</v>
      </c>
      <c r="F75" s="2" t="s">
        <v>34</v>
      </c>
      <c r="G75" s="2">
        <v>18</v>
      </c>
      <c r="H75" s="2"/>
      <c r="I75" s="2" t="s">
        <v>175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>
        <v>2010</v>
      </c>
      <c r="X75" t="str">
        <f>VLOOKUP($D75,'draft year stats'!$D:$O,1,FALSE)</f>
        <v>Joey Leach</v>
      </c>
      <c r="Y75" t="str">
        <f>VLOOKUP($D75,'draft year stats'!$D:$O,2,FALSE)</f>
        <v>D</v>
      </c>
      <c r="Z75">
        <f>VLOOKUP($D75,'draft year stats'!$D:$O,3,FALSE)</f>
        <v>3</v>
      </c>
      <c r="AA75">
        <f>VLOOKUP($D75,'draft year stats'!$D:$O,4,FALSE)</f>
        <v>2010</v>
      </c>
      <c r="AB75" t="str">
        <f>VLOOKUP($D75,'draft year stats'!$D:$O,5,FALSE)</f>
        <v>Calgary</v>
      </c>
      <c r="AC75" t="str">
        <f>VLOOKUP($D75,'draft year stats'!$D:$O,6,FALSE)</f>
        <v> Kootenay Ice</v>
      </c>
      <c r="AD75" t="str">
        <f>VLOOKUP($D75,'draft year stats'!$D:$O,7,FALSE)</f>
        <v>WHL</v>
      </c>
      <c r="AE75">
        <f>VLOOKUP($D75,'draft year stats'!$D:$O,8,FALSE)</f>
        <v>70</v>
      </c>
      <c r="AF75">
        <f>VLOOKUP($D75,'draft year stats'!$D:$O,9,FALSE)</f>
        <v>3</v>
      </c>
      <c r="AG75">
        <f>VLOOKUP($D75,'draft year stats'!$D:$O,10,FALSE)</f>
        <v>23</v>
      </c>
      <c r="AH75">
        <f>VLOOKUP($D75,'draft year stats'!$D:$O,11,FALSE)</f>
        <v>26</v>
      </c>
      <c r="AI75">
        <f>VLOOKUP($D75,'draft year stats'!$D:$O,12,FALSE)</f>
        <v>77</v>
      </c>
      <c r="AJ75" t="str">
        <f>VLOOKUP($C75,Sheet3!$E:$I,4,FALSE)</f>
        <v>6' 3</v>
      </c>
      <c r="AK75">
        <f>VLOOKUP($C75,Sheet3!$E:$I,5,FALSE)</f>
        <v>187</v>
      </c>
    </row>
    <row r="76" spans="1:37" x14ac:dyDescent="0.25">
      <c r="A76" s="1">
        <v>74</v>
      </c>
      <c r="B76" s="2" t="s">
        <v>69</v>
      </c>
      <c r="C76" s="2" t="s">
        <v>191</v>
      </c>
      <c r="D76" s="2" t="s">
        <v>191</v>
      </c>
      <c r="E76" s="2" t="s">
        <v>62</v>
      </c>
      <c r="F76" s="2" t="s">
        <v>30</v>
      </c>
      <c r="G76" s="2">
        <v>18</v>
      </c>
      <c r="H76" s="2"/>
      <c r="I76" s="2" t="s">
        <v>157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>
        <v>2010</v>
      </c>
      <c r="X76" t="str">
        <f>VLOOKUP($D76,'draft year stats'!$D:$O,1,FALSE)</f>
        <v>Max Gardiner</v>
      </c>
      <c r="Y76" t="str">
        <f>VLOOKUP($D76,'draft year stats'!$D:$O,2,FALSE)</f>
        <v>F</v>
      </c>
      <c r="Z76">
        <f>VLOOKUP($D76,'draft year stats'!$D:$O,3,FALSE)</f>
        <v>3</v>
      </c>
      <c r="AA76">
        <f>VLOOKUP($D76,'draft year stats'!$D:$O,4,FALSE)</f>
        <v>2010</v>
      </c>
      <c r="AB76" t="str">
        <f>VLOOKUP($D76,'draft year stats'!$D:$O,5,FALSE)</f>
        <v>St. Louis</v>
      </c>
      <c r="AC76" t="str">
        <f>VLOOKUP($D76,'draft year stats'!$D:$O,6,FALSE)</f>
        <v>Minnetonka High “C”</v>
      </c>
      <c r="AD76" t="str">
        <f>VLOOKUP($D76,'draft year stats'!$D:$O,7,FALSE)</f>
        <v>USHS-MN</v>
      </c>
      <c r="AE76">
        <f>VLOOKUP($D76,'draft year stats'!$D:$O,8,FALSE)</f>
        <v>17</v>
      </c>
      <c r="AF76">
        <f>VLOOKUP($D76,'draft year stats'!$D:$O,9,FALSE)</f>
        <v>17</v>
      </c>
      <c r="AG76">
        <f>VLOOKUP($D76,'draft year stats'!$D:$O,10,FALSE)</f>
        <v>26</v>
      </c>
      <c r="AH76">
        <f>VLOOKUP($D76,'draft year stats'!$D:$O,11,FALSE)</f>
        <v>43</v>
      </c>
      <c r="AI76">
        <f>VLOOKUP($D76,'draft year stats'!$D:$O,12,FALSE)</f>
        <v>14</v>
      </c>
      <c r="AJ76" t="str">
        <f>VLOOKUP($C76,Sheet3!$E:$I,4,FALSE)</f>
        <v>6' 3</v>
      </c>
      <c r="AK76">
        <f>VLOOKUP($C76,Sheet3!$E:$I,5,FALSE)</f>
        <v>176</v>
      </c>
    </row>
    <row r="77" spans="1:37" x14ac:dyDescent="0.25">
      <c r="A77" s="1">
        <v>75</v>
      </c>
      <c r="B77" s="2" t="s">
        <v>92</v>
      </c>
      <c r="C77" s="2" t="s">
        <v>192</v>
      </c>
      <c r="D77" s="2" t="s">
        <v>192</v>
      </c>
      <c r="E77" s="2" t="s">
        <v>25</v>
      </c>
      <c r="F77" s="2" t="s">
        <v>30</v>
      </c>
      <c r="G77" s="2">
        <v>18</v>
      </c>
      <c r="H77" s="2"/>
      <c r="I77" s="2" t="s">
        <v>193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>
        <v>2010</v>
      </c>
      <c r="X77" t="str">
        <f>VLOOKUP($D77,'draft year stats'!$D:$O,1,FALSE)</f>
        <v>Kevin Sundher</v>
      </c>
      <c r="Y77" t="str">
        <f>VLOOKUP($D77,'draft year stats'!$D:$O,2,FALSE)</f>
        <v>C</v>
      </c>
      <c r="Z77">
        <f>VLOOKUP($D77,'draft year stats'!$D:$O,3,FALSE)</f>
        <v>3</v>
      </c>
      <c r="AA77">
        <f>VLOOKUP($D77,'draft year stats'!$D:$O,4,FALSE)</f>
        <v>2010</v>
      </c>
      <c r="AB77" t="str">
        <f>VLOOKUP($D77,'draft year stats'!$D:$O,5,FALSE)</f>
        <v>Buffalo</v>
      </c>
      <c r="AC77" t="str">
        <f>VLOOKUP($D77,'draft year stats'!$D:$O,6,FALSE)</f>
        <v> Chilliwack Bruins</v>
      </c>
      <c r="AD77" t="str">
        <f>VLOOKUP($D77,'draft year stats'!$D:$O,7,FALSE)</f>
        <v>WHL</v>
      </c>
      <c r="AE77">
        <f>VLOOKUP($D77,'draft year stats'!$D:$O,8,FALSE)</f>
        <v>72</v>
      </c>
      <c r="AF77">
        <f>VLOOKUP($D77,'draft year stats'!$D:$O,9,FALSE)</f>
        <v>25</v>
      </c>
      <c r="AG77">
        <f>VLOOKUP($D77,'draft year stats'!$D:$O,10,FALSE)</f>
        <v>36</v>
      </c>
      <c r="AH77">
        <f>VLOOKUP($D77,'draft year stats'!$D:$O,11,FALSE)</f>
        <v>61</v>
      </c>
      <c r="AI77">
        <f>VLOOKUP($D77,'draft year stats'!$D:$O,12,FALSE)</f>
        <v>101</v>
      </c>
      <c r="AJ77" t="str">
        <f>VLOOKUP($C77,Sheet3!$E:$I,4,FALSE)</f>
        <v>6' 0</v>
      </c>
      <c r="AK77">
        <f>VLOOKUP($C77,Sheet3!$E:$I,5,FALSE)</f>
        <v>192</v>
      </c>
    </row>
    <row r="78" spans="1:37" x14ac:dyDescent="0.25">
      <c r="A78" s="1">
        <v>76</v>
      </c>
      <c r="B78" s="2" t="s">
        <v>194</v>
      </c>
      <c r="C78" s="2" t="s">
        <v>195</v>
      </c>
      <c r="D78" s="2" t="s">
        <v>195</v>
      </c>
      <c r="E78" s="2" t="s">
        <v>159</v>
      </c>
      <c r="F78" s="2" t="s">
        <v>26</v>
      </c>
      <c r="G78" s="2">
        <v>18</v>
      </c>
      <c r="H78" s="2"/>
      <c r="I78" s="2" t="s">
        <v>160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>
        <v>2010</v>
      </c>
      <c r="X78" t="str">
        <f>VLOOKUP($D78,'draft year stats'!$D:$O,1,FALSE)</f>
        <v>Jakub Culek</v>
      </c>
      <c r="Y78" t="str">
        <f>VLOOKUP($D78,'draft year stats'!$D:$O,2,FALSE)</f>
        <v>L</v>
      </c>
      <c r="Z78">
        <f>VLOOKUP($D78,'draft year stats'!$D:$O,3,FALSE)</f>
        <v>3</v>
      </c>
      <c r="AA78">
        <f>VLOOKUP($D78,'draft year stats'!$D:$O,4,FALSE)</f>
        <v>2010</v>
      </c>
      <c r="AB78" t="str">
        <f>VLOOKUP($D78,'draft year stats'!$D:$O,5,FALSE)</f>
        <v>Ottawa</v>
      </c>
      <c r="AC78" t="str">
        <f>VLOOKUP($D78,'draft year stats'!$D:$O,6,FALSE)</f>
        <v> Rimouski Océanic</v>
      </c>
      <c r="AD78" t="str">
        <f>VLOOKUP($D78,'draft year stats'!$D:$O,7,FALSE)</f>
        <v>QMJHL</v>
      </c>
      <c r="AE78">
        <f>VLOOKUP($D78,'draft year stats'!$D:$O,8,FALSE)</f>
        <v>63</v>
      </c>
      <c r="AF78">
        <f>VLOOKUP($D78,'draft year stats'!$D:$O,9,FALSE)</f>
        <v>13</v>
      </c>
      <c r="AG78">
        <f>VLOOKUP($D78,'draft year stats'!$D:$O,10,FALSE)</f>
        <v>34</v>
      </c>
      <c r="AH78">
        <f>VLOOKUP($D78,'draft year stats'!$D:$O,11,FALSE)</f>
        <v>47</v>
      </c>
      <c r="AI78">
        <f>VLOOKUP($D78,'draft year stats'!$D:$O,12,FALSE)</f>
        <v>54</v>
      </c>
      <c r="AJ78" t="str">
        <f>VLOOKUP($C78,Sheet3!$E:$I,4,FALSE)</f>
        <v>6' 3</v>
      </c>
      <c r="AK78">
        <f>VLOOKUP($C78,Sheet3!$E:$I,5,FALSE)</f>
        <v>185</v>
      </c>
    </row>
    <row r="79" spans="1:37" x14ac:dyDescent="0.25">
      <c r="A79" s="1">
        <v>77</v>
      </c>
      <c r="B79" s="2" t="s">
        <v>60</v>
      </c>
      <c r="C79" s="2" t="s">
        <v>196</v>
      </c>
      <c r="D79" s="2" t="s">
        <v>196</v>
      </c>
      <c r="E79" s="2" t="s">
        <v>25</v>
      </c>
      <c r="F79" s="2" t="s">
        <v>26</v>
      </c>
      <c r="G79" s="2">
        <v>18</v>
      </c>
      <c r="H79" s="2"/>
      <c r="I79" s="2" t="s">
        <v>197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>
        <v>2010</v>
      </c>
      <c r="X79" t="str">
        <f>VLOOKUP($D79,'draft year stats'!$D:$O,1,FALSE)</f>
        <v>Alexander Guptill</v>
      </c>
      <c r="Y79" t="str">
        <f>VLOOKUP($D79,'draft year stats'!$D:$O,2,FALSE)</f>
        <v>C</v>
      </c>
      <c r="Z79">
        <f>VLOOKUP($D79,'draft year stats'!$D:$O,3,FALSE)</f>
        <v>3</v>
      </c>
      <c r="AA79">
        <f>VLOOKUP($D79,'draft year stats'!$D:$O,4,FALSE)</f>
        <v>2010</v>
      </c>
      <c r="AB79" t="str">
        <f>VLOOKUP($D79,'draft year stats'!$D:$O,5,FALSE)</f>
        <v>Dallas</v>
      </c>
      <c r="AC79" t="str">
        <f>VLOOKUP($D79,'draft year stats'!$D:$O,6,FALSE)</f>
        <v> Brampton Capitals</v>
      </c>
      <c r="AD79" t="str">
        <f>VLOOKUP($D79,'draft year stats'!$D:$O,7,FALSE)</f>
        <v>OJAHL</v>
      </c>
      <c r="AE79">
        <f>VLOOKUP($D79,'draft year stats'!$D:$O,8,FALSE)</f>
        <v>10</v>
      </c>
      <c r="AF79">
        <f>VLOOKUP($D79,'draft year stats'!$D:$O,9,FALSE)</f>
        <v>6</v>
      </c>
      <c r="AG79">
        <f>VLOOKUP($D79,'draft year stats'!$D:$O,10,FALSE)</f>
        <v>5</v>
      </c>
      <c r="AH79">
        <f>VLOOKUP($D79,'draft year stats'!$D:$O,11,FALSE)</f>
        <v>11</v>
      </c>
      <c r="AI79">
        <f>VLOOKUP($D79,'draft year stats'!$D:$O,12,FALSE)</f>
        <v>24</v>
      </c>
      <c r="AJ79" t="str">
        <f>VLOOKUP($C79,Sheet3!$E:$I,4,FALSE)</f>
        <v>6' 3</v>
      </c>
      <c r="AK79">
        <f>VLOOKUP($C79,Sheet3!$E:$I,5,FALSE)</f>
        <v>175</v>
      </c>
    </row>
    <row r="80" spans="1:37" x14ac:dyDescent="0.25">
      <c r="A80" s="1">
        <v>78</v>
      </c>
      <c r="B80" s="2" t="s">
        <v>79</v>
      </c>
      <c r="C80" s="2" t="s">
        <v>198</v>
      </c>
      <c r="D80" s="2" t="s">
        <v>198</v>
      </c>
      <c r="E80" s="2" t="s">
        <v>62</v>
      </c>
      <c r="F80" s="2" t="s">
        <v>34</v>
      </c>
      <c r="G80" s="2">
        <v>18</v>
      </c>
      <c r="H80" s="2"/>
      <c r="I80" s="2" t="s">
        <v>38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>
        <v>2010</v>
      </c>
      <c r="X80" t="str">
        <f>VLOOKUP($D80,'draft year stats'!$D:$O,1,FALSE)</f>
        <v>Taylor Aronson</v>
      </c>
      <c r="Y80" t="str">
        <f>VLOOKUP($D80,'draft year stats'!$D:$O,2,FALSE)</f>
        <v>D</v>
      </c>
      <c r="Z80">
        <f>VLOOKUP($D80,'draft year stats'!$D:$O,3,FALSE)</f>
        <v>3</v>
      </c>
      <c r="AA80">
        <f>VLOOKUP($D80,'draft year stats'!$D:$O,4,FALSE)</f>
        <v>2010</v>
      </c>
      <c r="AB80" t="str">
        <f>VLOOKUP($D80,'draft year stats'!$D:$O,5,FALSE)</f>
        <v>Nashville</v>
      </c>
      <c r="AC80" t="str">
        <f>VLOOKUP($D80,'draft year stats'!$D:$O,6,FALSE)</f>
        <v> Portland Winterhawks</v>
      </c>
      <c r="AD80" t="str">
        <f>VLOOKUP($D80,'draft year stats'!$D:$O,7,FALSE)</f>
        <v>WHL</v>
      </c>
      <c r="AE80">
        <f>VLOOKUP($D80,'draft year stats'!$D:$O,8,FALSE)</f>
        <v>71</v>
      </c>
      <c r="AF80">
        <f>VLOOKUP($D80,'draft year stats'!$D:$O,9,FALSE)</f>
        <v>5</v>
      </c>
      <c r="AG80">
        <f>VLOOKUP($D80,'draft year stats'!$D:$O,10,FALSE)</f>
        <v>25</v>
      </c>
      <c r="AH80">
        <f>VLOOKUP($D80,'draft year stats'!$D:$O,11,FALSE)</f>
        <v>30</v>
      </c>
      <c r="AI80">
        <f>VLOOKUP($D80,'draft year stats'!$D:$O,12,FALSE)</f>
        <v>65</v>
      </c>
      <c r="AJ80" t="str">
        <f>VLOOKUP($C80,Sheet3!$E:$I,4,FALSE)</f>
        <v>6' 0</v>
      </c>
      <c r="AK80">
        <f>VLOOKUP($C80,Sheet3!$E:$I,5,FALSE)</f>
        <v>196</v>
      </c>
    </row>
    <row r="81" spans="1:37" x14ac:dyDescent="0.25">
      <c r="A81" s="1">
        <v>79</v>
      </c>
      <c r="B81" s="2" t="s">
        <v>136</v>
      </c>
      <c r="C81" s="2" t="s">
        <v>199</v>
      </c>
      <c r="D81" s="2" t="s">
        <v>199</v>
      </c>
      <c r="E81" s="2" t="s">
        <v>200</v>
      </c>
      <c r="F81" s="2" t="s">
        <v>30</v>
      </c>
      <c r="G81" s="2">
        <v>18</v>
      </c>
      <c r="H81" s="2"/>
      <c r="I81" s="2" t="s">
        <v>201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>
        <v>2010</v>
      </c>
      <c r="X81" t="str">
        <f>VLOOKUP($D81,'draft year stats'!$D:$O,1,FALSE)</f>
        <v>Sondre Olden</v>
      </c>
      <c r="Y81" t="str">
        <f>VLOOKUP($D81,'draft year stats'!$D:$O,2,FALSE)</f>
        <v>R</v>
      </c>
      <c r="Z81">
        <f>VLOOKUP($D81,'draft year stats'!$D:$O,3,FALSE)</f>
        <v>3</v>
      </c>
      <c r="AA81">
        <f>VLOOKUP($D81,'draft year stats'!$D:$O,4,FALSE)</f>
        <v>2010</v>
      </c>
      <c r="AB81" t="str">
        <f>VLOOKUP($D81,'draft year stats'!$D:$O,5,FALSE)</f>
        <v>Toronto</v>
      </c>
      <c r="AC81" t="str">
        <f>VLOOKUP($D81,'draft year stats'!$D:$O,6,FALSE)</f>
        <v> MODO Hockey J20</v>
      </c>
      <c r="AD81" t="str">
        <f>VLOOKUP($D81,'draft year stats'!$D:$O,7,FALSE)</f>
        <v>SuperElit</v>
      </c>
      <c r="AE81">
        <f>VLOOKUP($D81,'draft year stats'!$D:$O,8,FALSE)</f>
        <v>32</v>
      </c>
      <c r="AF81">
        <f>VLOOKUP($D81,'draft year stats'!$D:$O,9,FALSE)</f>
        <v>7</v>
      </c>
      <c r="AG81">
        <f>VLOOKUP($D81,'draft year stats'!$D:$O,10,FALSE)</f>
        <v>20</v>
      </c>
      <c r="AH81">
        <f>VLOOKUP($D81,'draft year stats'!$D:$O,11,FALSE)</f>
        <v>27</v>
      </c>
      <c r="AI81">
        <f>VLOOKUP($D81,'draft year stats'!$D:$O,12,FALSE)</f>
        <v>22</v>
      </c>
      <c r="AJ81" t="str">
        <f>VLOOKUP($C81,Sheet3!$E:$I,4,FALSE)</f>
        <v>6' 3</v>
      </c>
      <c r="AK81">
        <f>VLOOKUP($C81,Sheet3!$E:$I,5,FALSE)</f>
        <v>172</v>
      </c>
    </row>
    <row r="82" spans="1:37" x14ac:dyDescent="0.25">
      <c r="A82" s="1">
        <v>80</v>
      </c>
      <c r="B82" s="2" t="s">
        <v>84</v>
      </c>
      <c r="C82" s="2" t="s">
        <v>202</v>
      </c>
      <c r="D82" s="2" t="s">
        <v>202</v>
      </c>
      <c r="E82" s="2" t="s">
        <v>62</v>
      </c>
      <c r="F82" s="2" t="s">
        <v>42</v>
      </c>
      <c r="G82" s="2">
        <v>18</v>
      </c>
      <c r="H82" s="2">
        <v>2022</v>
      </c>
      <c r="I82" s="2" t="s">
        <v>63</v>
      </c>
      <c r="J82" s="2">
        <v>424</v>
      </c>
      <c r="K82" s="2">
        <v>124</v>
      </c>
      <c r="L82" s="2">
        <v>146</v>
      </c>
      <c r="M82" s="2">
        <v>270</v>
      </c>
      <c r="N82" s="2">
        <v>53</v>
      </c>
      <c r="O82" s="2">
        <v>136</v>
      </c>
      <c r="P82" s="2"/>
      <c r="Q82" s="2"/>
      <c r="R82" s="2"/>
      <c r="S82" s="2"/>
      <c r="T82" s="2"/>
      <c r="U82" s="2"/>
      <c r="V82" s="2">
        <v>29.5</v>
      </c>
      <c r="W82">
        <v>2010</v>
      </c>
      <c r="X82" t="str">
        <f>VLOOKUP($D82,'draft year stats'!$D:$O,1,FALSE)</f>
        <v>Bryan Rust</v>
      </c>
      <c r="Y82" t="str">
        <f>VLOOKUP($D82,'draft year stats'!$D:$O,2,FALSE)</f>
        <v>R</v>
      </c>
      <c r="Z82">
        <f>VLOOKUP($D82,'draft year stats'!$D:$O,3,FALSE)</f>
        <v>3</v>
      </c>
      <c r="AA82">
        <f>VLOOKUP($D82,'draft year stats'!$D:$O,4,FALSE)</f>
        <v>2010</v>
      </c>
      <c r="AB82" t="str">
        <f>VLOOKUP($D82,'draft year stats'!$D:$O,5,FALSE)</f>
        <v>Pittsburgh</v>
      </c>
      <c r="AC82" t="str">
        <f>VLOOKUP($D82,'draft year stats'!$D:$O,6,FALSE)</f>
        <v> U.S. National U18 Team</v>
      </c>
      <c r="AD82" t="str">
        <f>VLOOKUP($D82,'draft year stats'!$D:$O,7,FALSE)</f>
        <v>USDP</v>
      </c>
      <c r="AE82">
        <f>VLOOKUP($D82,'draft year stats'!$D:$O,8,FALSE)</f>
        <v>65</v>
      </c>
      <c r="AF82">
        <f>VLOOKUP($D82,'draft year stats'!$D:$O,9,FALSE)</f>
        <v>26</v>
      </c>
      <c r="AG82">
        <f>VLOOKUP($D82,'draft year stats'!$D:$O,10,FALSE)</f>
        <v>26</v>
      </c>
      <c r="AH82">
        <f>VLOOKUP($D82,'draft year stats'!$D:$O,11,FALSE)</f>
        <v>52</v>
      </c>
      <c r="AI82">
        <f>VLOOKUP($D82,'draft year stats'!$D:$O,12,FALSE)</f>
        <v>24</v>
      </c>
      <c r="AJ82" t="str">
        <f>VLOOKUP($C82,Sheet3!$E:$I,4,FALSE)</f>
        <v>6' 0</v>
      </c>
      <c r="AK82">
        <f>VLOOKUP($C82,Sheet3!$E:$I,5,FALSE)</f>
        <v>191</v>
      </c>
    </row>
    <row r="83" spans="1:37" x14ac:dyDescent="0.25">
      <c r="A83" s="1">
        <v>81</v>
      </c>
      <c r="B83" s="2" t="s">
        <v>87</v>
      </c>
      <c r="C83" s="2" t="s">
        <v>203</v>
      </c>
      <c r="D83" s="2" t="s">
        <v>203</v>
      </c>
      <c r="E83" s="2" t="s">
        <v>25</v>
      </c>
      <c r="F83" s="2" t="s">
        <v>30</v>
      </c>
      <c r="G83" s="2">
        <v>18</v>
      </c>
      <c r="H83" s="2"/>
      <c r="I83" s="2" t="s">
        <v>204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>
        <v>2010</v>
      </c>
      <c r="X83" t="str">
        <f>VLOOKUP($D83,'draft year stats'!$D:$O,1,FALSE)</f>
        <v>Louis-Marc Aubry</v>
      </c>
      <c r="Y83" t="str">
        <f>VLOOKUP($D83,'draft year stats'!$D:$O,2,FALSE)</f>
        <v>C</v>
      </c>
      <c r="Z83">
        <f>VLOOKUP($D83,'draft year stats'!$D:$O,3,FALSE)</f>
        <v>3</v>
      </c>
      <c r="AA83">
        <f>VLOOKUP($D83,'draft year stats'!$D:$O,4,FALSE)</f>
        <v>2010</v>
      </c>
      <c r="AB83" t="str">
        <f>VLOOKUP($D83,'draft year stats'!$D:$O,5,FALSE)</f>
        <v>Detroit</v>
      </c>
      <c r="AC83" t="str">
        <f>VLOOKUP($D83,'draft year stats'!$D:$O,6,FALSE)</f>
        <v> Montréal Juniors</v>
      </c>
      <c r="AD83" t="str">
        <f>VLOOKUP($D83,'draft year stats'!$D:$O,7,FALSE)</f>
        <v>QMJHL</v>
      </c>
      <c r="AE83">
        <f>VLOOKUP($D83,'draft year stats'!$D:$O,8,FALSE)</f>
        <v>66</v>
      </c>
      <c r="AF83">
        <f>VLOOKUP($D83,'draft year stats'!$D:$O,9,FALSE)</f>
        <v>15</v>
      </c>
      <c r="AG83">
        <f>VLOOKUP($D83,'draft year stats'!$D:$O,10,FALSE)</f>
        <v>18</v>
      </c>
      <c r="AH83">
        <f>VLOOKUP($D83,'draft year stats'!$D:$O,11,FALSE)</f>
        <v>33</v>
      </c>
      <c r="AI83">
        <f>VLOOKUP($D83,'draft year stats'!$D:$O,12,FALSE)</f>
        <v>69</v>
      </c>
      <c r="AJ83" t="str">
        <f>VLOOKUP($C83,Sheet3!$E:$I,4,FALSE)</f>
        <v>6' 3</v>
      </c>
      <c r="AK83">
        <f>VLOOKUP($C83,Sheet3!$E:$I,5,FALSE)</f>
        <v>186</v>
      </c>
    </row>
    <row r="84" spans="1:37" x14ac:dyDescent="0.25">
      <c r="A84" s="1">
        <v>82</v>
      </c>
      <c r="B84" s="2" t="s">
        <v>39</v>
      </c>
      <c r="C84" s="2" t="s">
        <v>205</v>
      </c>
      <c r="D84" s="2" t="s">
        <v>205</v>
      </c>
      <c r="E84" s="2" t="s">
        <v>62</v>
      </c>
      <c r="F84" s="2" t="s">
        <v>206</v>
      </c>
      <c r="G84" s="2">
        <v>18</v>
      </c>
      <c r="H84" s="2"/>
      <c r="I84" s="2" t="s">
        <v>183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>
        <v>2010</v>
      </c>
      <c r="X84" t="str">
        <f>VLOOKUP($D84,'draft year stats'!$D:$O,1,FALSE)</f>
        <v>Jason Clark</v>
      </c>
      <c r="Y84" t="str">
        <f>VLOOKUP($D84,'draft year stats'!$D:$O,2,FALSE)</f>
        <v>F</v>
      </c>
      <c r="Z84">
        <f>VLOOKUP($D84,'draft year stats'!$D:$O,3,FALSE)</f>
        <v>3</v>
      </c>
      <c r="AA84">
        <f>VLOOKUP($D84,'draft year stats'!$D:$O,4,FALSE)</f>
        <v>2010</v>
      </c>
      <c r="AB84" t="str">
        <f>VLOOKUP($D84,'draft year stats'!$D:$O,5,FALSE)</f>
        <v>NY Islanders</v>
      </c>
      <c r="AC84" t="str">
        <f>VLOOKUP($D84,'draft year stats'!$D:$O,6,FALSE)</f>
        <v> Shattuck St. Mary's Midget Prep</v>
      </c>
      <c r="AD84" t="str">
        <f>VLOOKUP($D84,'draft year stats'!$D:$O,7,FALSE)</f>
        <v>USHS-Prep</v>
      </c>
      <c r="AE84">
        <f>VLOOKUP($D84,'draft year stats'!$D:$O,8,FALSE)</f>
        <v>54</v>
      </c>
      <c r="AF84">
        <f>VLOOKUP($D84,'draft year stats'!$D:$O,9,FALSE)</f>
        <v>23</v>
      </c>
      <c r="AG84">
        <f>VLOOKUP($D84,'draft year stats'!$D:$O,10,FALSE)</f>
        <v>23</v>
      </c>
      <c r="AH84">
        <f>VLOOKUP($D84,'draft year stats'!$D:$O,11,FALSE)</f>
        <v>46</v>
      </c>
      <c r="AI84">
        <f>VLOOKUP($D84,'draft year stats'!$D:$O,12,FALSE)</f>
        <v>80</v>
      </c>
      <c r="AJ84" t="str">
        <f>VLOOKUP($C84,Sheet3!$E:$I,4,FALSE)</f>
        <v>6' 2</v>
      </c>
      <c r="AK84">
        <f>VLOOKUP($C84,Sheet3!$E:$I,5,FALSE)</f>
        <v>180</v>
      </c>
    </row>
    <row r="85" spans="1:37" x14ac:dyDescent="0.25">
      <c r="A85" s="1">
        <v>83</v>
      </c>
      <c r="B85" s="2" t="s">
        <v>92</v>
      </c>
      <c r="C85" s="2" t="s">
        <v>207</v>
      </c>
      <c r="D85" s="2" t="s">
        <v>207</v>
      </c>
      <c r="E85" s="2" t="s">
        <v>25</v>
      </c>
      <c r="F85" s="2" t="s">
        <v>34</v>
      </c>
      <c r="G85" s="2">
        <v>18</v>
      </c>
      <c r="H85" s="2"/>
      <c r="I85" s="2" t="s">
        <v>208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>
        <v>2010</v>
      </c>
      <c r="X85" t="str">
        <f>VLOOKUP($D85,'draft year stats'!$D:$O,1,FALSE)</f>
        <v>Matt Mackenzie</v>
      </c>
      <c r="Y85" t="str">
        <f>VLOOKUP($D85,'draft year stats'!$D:$O,2,FALSE)</f>
        <v>D</v>
      </c>
      <c r="Z85">
        <f>VLOOKUP($D85,'draft year stats'!$D:$O,3,FALSE)</f>
        <v>3</v>
      </c>
      <c r="AA85">
        <f>VLOOKUP($D85,'draft year stats'!$D:$O,4,FALSE)</f>
        <v>2010</v>
      </c>
      <c r="AB85" t="str">
        <f>VLOOKUP($D85,'draft year stats'!$D:$O,5,FALSE)</f>
        <v>Buffalo</v>
      </c>
      <c r="AC85" t="str">
        <f>VLOOKUP($D85,'draft year stats'!$D:$O,6,FALSE)</f>
        <v> Calgary Hitmen</v>
      </c>
      <c r="AD85" t="str">
        <f>VLOOKUP($D85,'draft year stats'!$D:$O,7,FALSE)</f>
        <v>WHL</v>
      </c>
      <c r="AE85">
        <f>VLOOKUP($D85,'draft year stats'!$D:$O,8,FALSE)</f>
        <v>64</v>
      </c>
      <c r="AF85">
        <f>VLOOKUP($D85,'draft year stats'!$D:$O,9,FALSE)</f>
        <v>6</v>
      </c>
      <c r="AG85">
        <f>VLOOKUP($D85,'draft year stats'!$D:$O,10,FALSE)</f>
        <v>33</v>
      </c>
      <c r="AH85">
        <f>VLOOKUP($D85,'draft year stats'!$D:$O,11,FALSE)</f>
        <v>39</v>
      </c>
      <c r="AI85">
        <f>VLOOKUP($D85,'draft year stats'!$D:$O,12,FALSE)</f>
        <v>62</v>
      </c>
      <c r="AJ85" t="str">
        <f>VLOOKUP($C85,Sheet3!$E:$I,4,FALSE)</f>
        <v>6' 1</v>
      </c>
      <c r="AK85">
        <f>VLOOKUP($C85,Sheet3!$E:$I,5,FALSE)</f>
        <v>191</v>
      </c>
    </row>
    <row r="86" spans="1:37" hidden="1" x14ac:dyDescent="0.25">
      <c r="A86" s="1">
        <v>84</v>
      </c>
      <c r="B86" s="2" t="s">
        <v>126</v>
      </c>
      <c r="C86" s="2" t="s">
        <v>209</v>
      </c>
      <c r="D86" s="2" t="s">
        <v>209</v>
      </c>
      <c r="E86" s="2" t="s">
        <v>25</v>
      </c>
      <c r="F86" s="2" t="s">
        <v>12</v>
      </c>
      <c r="G86" s="2">
        <v>18</v>
      </c>
      <c r="H86" s="2">
        <v>2022</v>
      </c>
      <c r="I86" s="2" t="s">
        <v>31</v>
      </c>
      <c r="J86" s="2">
        <v>77</v>
      </c>
      <c r="K86" s="2">
        <v>0</v>
      </c>
      <c r="L86" s="2">
        <v>0</v>
      </c>
      <c r="M86" s="2">
        <v>0</v>
      </c>
      <c r="N86" s="2">
        <v>0</v>
      </c>
      <c r="O86" s="2">
        <v>2</v>
      </c>
      <c r="P86" s="2">
        <v>77</v>
      </c>
      <c r="Q86" s="2">
        <v>23</v>
      </c>
      <c r="R86" s="2">
        <v>33</v>
      </c>
      <c r="S86" s="2">
        <v>14</v>
      </c>
      <c r="T86" s="2">
        <v>0.90600000000000003</v>
      </c>
      <c r="U86" s="2">
        <v>3.1</v>
      </c>
      <c r="V86" s="2">
        <v>12.6</v>
      </c>
      <c r="W86">
        <v>2010</v>
      </c>
      <c r="X86" t="e">
        <f>VLOOKUP($D86,'draft year stats'!$D:$O,1,FALSE)</f>
        <v>#N/A</v>
      </c>
      <c r="Y86" t="e">
        <f>VLOOKUP($D86,'draft year stats'!$D:$O,2,FALSE)</f>
        <v>#N/A</v>
      </c>
      <c r="Z86" t="e">
        <f>VLOOKUP($D86,'draft year stats'!$D:$O,3,FALSE)</f>
        <v>#N/A</v>
      </c>
      <c r="AA86" t="e">
        <f>VLOOKUP($D86,'draft year stats'!$D:$O,4,FALSE)</f>
        <v>#N/A</v>
      </c>
      <c r="AB86" t="e">
        <f>VLOOKUP($D86,'draft year stats'!$D:$O,5,FALSE)</f>
        <v>#N/A</v>
      </c>
      <c r="AC86" t="e">
        <f>VLOOKUP($D86,'draft year stats'!$D:$O,6,FALSE)</f>
        <v>#N/A</v>
      </c>
      <c r="AD86" t="e">
        <f>VLOOKUP($D86,'draft year stats'!$D:$O,7,FALSE)</f>
        <v>#N/A</v>
      </c>
      <c r="AE86" t="e">
        <f>VLOOKUP($D86,'draft year stats'!$D:$O,8,FALSE)</f>
        <v>#N/A</v>
      </c>
      <c r="AF86" t="e">
        <f>VLOOKUP($D86,'draft year stats'!$D:$O,9,FALSE)</f>
        <v>#N/A</v>
      </c>
      <c r="AG86" t="e">
        <f>VLOOKUP($D86,'draft year stats'!$D:$O,10,FALSE)</f>
        <v>#N/A</v>
      </c>
      <c r="AH86" t="e">
        <f>VLOOKUP($D86,'draft year stats'!$D:$O,11,FALSE)</f>
        <v>#N/A</v>
      </c>
      <c r="AI86" t="e">
        <f>VLOOKUP($D86,'draft year stats'!$D:$O,12,FALSE)</f>
        <v>#N/A</v>
      </c>
      <c r="AJ86" t="str">
        <f>VLOOKUP($C86,Sheet3!$E:$I,4,FALSE)</f>
        <v>6' 1</v>
      </c>
      <c r="AK86">
        <f>VLOOKUP($C86,Sheet3!$E:$I,5,FALSE)</f>
        <v>190</v>
      </c>
    </row>
    <row r="87" spans="1:37" x14ac:dyDescent="0.25">
      <c r="A87" s="1">
        <v>85</v>
      </c>
      <c r="B87" s="2" t="s">
        <v>46</v>
      </c>
      <c r="C87" s="2" t="s">
        <v>210</v>
      </c>
      <c r="D87" s="2" t="s">
        <v>210</v>
      </c>
      <c r="E87" s="2" t="s">
        <v>62</v>
      </c>
      <c r="F87" s="2" t="s">
        <v>34</v>
      </c>
      <c r="G87" s="2">
        <v>18</v>
      </c>
      <c r="H87" s="2"/>
      <c r="I87" s="2" t="s">
        <v>31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>
        <v>2010</v>
      </c>
      <c r="X87" t="str">
        <f>VLOOKUP($D87,'draft year stats'!$D:$O,1,FALSE)</f>
        <v>Austin Levi</v>
      </c>
      <c r="Y87" t="str">
        <f>VLOOKUP($D87,'draft year stats'!$D:$O,2,FALSE)</f>
        <v>D</v>
      </c>
      <c r="Z87">
        <f>VLOOKUP($D87,'draft year stats'!$D:$O,3,FALSE)</f>
        <v>3</v>
      </c>
      <c r="AA87">
        <f>VLOOKUP($D87,'draft year stats'!$D:$O,4,FALSE)</f>
        <v>2010</v>
      </c>
      <c r="AB87" t="str">
        <f>VLOOKUP($D87,'draft year stats'!$D:$O,5,FALSE)</f>
        <v>Carolina</v>
      </c>
      <c r="AC87" t="str">
        <f>VLOOKUP($D87,'draft year stats'!$D:$O,6,FALSE)</f>
        <v> Plymouth Whalers</v>
      </c>
      <c r="AD87" t="str">
        <f>VLOOKUP($D87,'draft year stats'!$D:$O,7,FALSE)</f>
        <v>OHL</v>
      </c>
      <c r="AE87">
        <f>VLOOKUP($D87,'draft year stats'!$D:$O,8,FALSE)</f>
        <v>68</v>
      </c>
      <c r="AF87">
        <f>VLOOKUP($D87,'draft year stats'!$D:$O,9,FALSE)</f>
        <v>3</v>
      </c>
      <c r="AG87">
        <f>VLOOKUP($D87,'draft year stats'!$D:$O,10,FALSE)</f>
        <v>9</v>
      </c>
      <c r="AH87">
        <f>VLOOKUP($D87,'draft year stats'!$D:$O,11,FALSE)</f>
        <v>12</v>
      </c>
      <c r="AI87">
        <f>VLOOKUP($D87,'draft year stats'!$D:$O,12,FALSE)</f>
        <v>116</v>
      </c>
      <c r="AJ87" t="str">
        <f>VLOOKUP($C87,Sheet3!$E:$I,4,FALSE)</f>
        <v>6' 3</v>
      </c>
      <c r="AK87">
        <f>VLOOKUP($C87,Sheet3!$E:$I,5,FALSE)</f>
        <v>192</v>
      </c>
    </row>
    <row r="88" spans="1:37" x14ac:dyDescent="0.25">
      <c r="A88" s="1">
        <v>86</v>
      </c>
      <c r="B88" s="2" t="s">
        <v>99</v>
      </c>
      <c r="C88" s="2" t="s">
        <v>211</v>
      </c>
      <c r="D88" s="2" t="s">
        <v>211</v>
      </c>
      <c r="E88" s="2" t="s">
        <v>51</v>
      </c>
      <c r="F88" s="2" t="s">
        <v>42</v>
      </c>
      <c r="G88" s="2">
        <v>18</v>
      </c>
      <c r="H88" s="2">
        <v>2016</v>
      </c>
      <c r="I88" s="2" t="s">
        <v>212</v>
      </c>
      <c r="J88" s="2">
        <v>26</v>
      </c>
      <c r="K88" s="2">
        <v>1</v>
      </c>
      <c r="L88" s="2">
        <v>3</v>
      </c>
      <c r="M88" s="2">
        <v>4</v>
      </c>
      <c r="N88" s="2">
        <v>3</v>
      </c>
      <c r="O88" s="2">
        <v>4</v>
      </c>
      <c r="P88" s="2"/>
      <c r="Q88" s="2"/>
      <c r="R88" s="2"/>
      <c r="S88" s="2"/>
      <c r="T88" s="2"/>
      <c r="U88" s="2"/>
      <c r="V88" s="2">
        <v>0.3</v>
      </c>
      <c r="W88">
        <v>2010</v>
      </c>
      <c r="X88" t="str">
        <f>VLOOKUP($D88,'draft year stats'!$D:$O,1,FALSE)</f>
        <v>Stanislav Galiev</v>
      </c>
      <c r="Y88" t="str">
        <f>VLOOKUP($D88,'draft year stats'!$D:$O,2,FALSE)</f>
        <v>L</v>
      </c>
      <c r="Z88">
        <f>VLOOKUP($D88,'draft year stats'!$D:$O,3,FALSE)</f>
        <v>3</v>
      </c>
      <c r="AA88">
        <f>VLOOKUP($D88,'draft year stats'!$D:$O,4,FALSE)</f>
        <v>2010</v>
      </c>
      <c r="AB88" t="str">
        <f>VLOOKUP($D88,'draft year stats'!$D:$O,5,FALSE)</f>
        <v>Washington</v>
      </c>
      <c r="AC88" t="str">
        <f>VLOOKUP($D88,'draft year stats'!$D:$O,6,FALSE)</f>
        <v> Saint John Sea Dogs</v>
      </c>
      <c r="AD88" t="str">
        <f>VLOOKUP($D88,'draft year stats'!$D:$O,7,FALSE)</f>
        <v>QMJHL</v>
      </c>
      <c r="AE88">
        <f>VLOOKUP($D88,'draft year stats'!$D:$O,8,FALSE)</f>
        <v>67</v>
      </c>
      <c r="AF88">
        <f>VLOOKUP($D88,'draft year stats'!$D:$O,9,FALSE)</f>
        <v>15</v>
      </c>
      <c r="AG88">
        <f>VLOOKUP($D88,'draft year stats'!$D:$O,10,FALSE)</f>
        <v>45</v>
      </c>
      <c r="AH88">
        <f>VLOOKUP($D88,'draft year stats'!$D:$O,11,FALSE)</f>
        <v>60</v>
      </c>
      <c r="AI88">
        <f>VLOOKUP($D88,'draft year stats'!$D:$O,12,FALSE)</f>
        <v>38</v>
      </c>
      <c r="AJ88" t="str">
        <f>VLOOKUP($C88,Sheet3!$E:$I,4,FALSE)</f>
        <v>6' 1</v>
      </c>
      <c r="AK88">
        <f>VLOOKUP($C88,Sheet3!$E:$I,5,FALSE)</f>
        <v>178</v>
      </c>
    </row>
    <row r="89" spans="1:37" x14ac:dyDescent="0.25">
      <c r="A89" s="1">
        <v>87</v>
      </c>
      <c r="B89" s="2" t="s">
        <v>49</v>
      </c>
      <c r="C89" s="2" t="s">
        <v>213</v>
      </c>
      <c r="D89" s="2" t="s">
        <v>213</v>
      </c>
      <c r="E89" s="2" t="s">
        <v>25</v>
      </c>
      <c r="F89" s="2" t="s">
        <v>34</v>
      </c>
      <c r="G89" s="2">
        <v>18</v>
      </c>
      <c r="H89" s="2">
        <v>2017</v>
      </c>
      <c r="I89" s="2" t="s">
        <v>214</v>
      </c>
      <c r="J89" s="2">
        <v>30</v>
      </c>
      <c r="K89" s="2">
        <v>0</v>
      </c>
      <c r="L89" s="2">
        <v>2</v>
      </c>
      <c r="M89" s="2">
        <v>2</v>
      </c>
      <c r="N89" s="2">
        <v>0</v>
      </c>
      <c r="O89" s="2">
        <v>8</v>
      </c>
      <c r="P89" s="2"/>
      <c r="Q89" s="2"/>
      <c r="R89" s="2"/>
      <c r="S89" s="2"/>
      <c r="T89" s="2"/>
      <c r="U89" s="2"/>
      <c r="V89" s="2">
        <v>0.4</v>
      </c>
      <c r="W89">
        <v>2010</v>
      </c>
      <c r="X89" t="str">
        <f>VLOOKUP($D89,'draft year stats'!$D:$O,1,FALSE)</f>
        <v>Julian Melchiori</v>
      </c>
      <c r="Y89" t="str">
        <f>VLOOKUP($D89,'draft year stats'!$D:$O,2,FALSE)</f>
        <v>D</v>
      </c>
      <c r="Z89">
        <f>VLOOKUP($D89,'draft year stats'!$D:$O,3,FALSE)</f>
        <v>3</v>
      </c>
      <c r="AA89">
        <f>VLOOKUP($D89,'draft year stats'!$D:$O,4,FALSE)</f>
        <v>2010</v>
      </c>
      <c r="AB89" t="str">
        <f>VLOOKUP($D89,'draft year stats'!$D:$O,5,FALSE)</f>
        <v>Atlanta</v>
      </c>
      <c r="AC89" t="str">
        <f>VLOOKUP($D89,'draft year stats'!$D:$O,6,FALSE)</f>
        <v> Newmarket Hurricanes</v>
      </c>
      <c r="AD89" t="str">
        <f>VLOOKUP($D89,'draft year stats'!$D:$O,7,FALSE)</f>
        <v>CCHL</v>
      </c>
      <c r="AE89">
        <f>VLOOKUP($D89,'draft year stats'!$D:$O,8,FALSE)</f>
        <v>39</v>
      </c>
      <c r="AF89">
        <f>VLOOKUP($D89,'draft year stats'!$D:$O,9,FALSE)</f>
        <v>7</v>
      </c>
      <c r="AG89">
        <f>VLOOKUP($D89,'draft year stats'!$D:$O,10,FALSE)</f>
        <v>16</v>
      </c>
      <c r="AH89">
        <f>VLOOKUP($D89,'draft year stats'!$D:$O,11,FALSE)</f>
        <v>23</v>
      </c>
      <c r="AI89">
        <f>VLOOKUP($D89,'draft year stats'!$D:$O,12,FALSE)</f>
        <v>16</v>
      </c>
      <c r="AJ89" t="str">
        <f>VLOOKUP($C89,Sheet3!$E:$I,4,FALSE)</f>
        <v>6' 1</v>
      </c>
      <c r="AK89">
        <f>VLOOKUP($C89,Sheet3!$E:$I,5,FALSE)</f>
        <v>190</v>
      </c>
    </row>
    <row r="90" spans="1:37" x14ac:dyDescent="0.25">
      <c r="A90" s="1">
        <v>88</v>
      </c>
      <c r="B90" s="2" t="s">
        <v>104</v>
      </c>
      <c r="C90" s="2" t="s">
        <v>215</v>
      </c>
      <c r="D90" s="2" t="s">
        <v>215</v>
      </c>
      <c r="E90" s="2" t="s">
        <v>62</v>
      </c>
      <c r="F90" s="2" t="s">
        <v>42</v>
      </c>
      <c r="G90" s="2">
        <v>18</v>
      </c>
      <c r="H90" s="2"/>
      <c r="I90" s="2" t="s">
        <v>216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>
        <v>2010</v>
      </c>
      <c r="X90" t="str">
        <f>VLOOKUP($D90,'draft year stats'!$D:$O,1,FALSE)</f>
        <v>Max Gaede</v>
      </c>
      <c r="Y90" t="str">
        <f>VLOOKUP($D90,'draft year stats'!$D:$O,2,FALSE)</f>
        <v>F</v>
      </c>
      <c r="Z90">
        <f>VLOOKUP($D90,'draft year stats'!$D:$O,3,FALSE)</f>
        <v>3</v>
      </c>
      <c r="AA90">
        <f>VLOOKUP($D90,'draft year stats'!$D:$O,4,FALSE)</f>
        <v>2010</v>
      </c>
      <c r="AB90" t="str">
        <f>VLOOKUP($D90,'draft year stats'!$D:$O,5,FALSE)</f>
        <v>San Jose</v>
      </c>
      <c r="AC90" t="str">
        <f>VLOOKUP($D90,'draft year stats'!$D:$O,6,FALSE)</f>
        <v> Woodbury High</v>
      </c>
      <c r="AD90" t="str">
        <f>VLOOKUP($D90,'draft year stats'!$D:$O,7,FALSE)</f>
        <v>USHS-MN</v>
      </c>
      <c r="AE90">
        <f>VLOOKUP($D90,'draft year stats'!$D:$O,8,FALSE)</f>
        <v>25</v>
      </c>
      <c r="AF90">
        <f>VLOOKUP($D90,'draft year stats'!$D:$O,9,FALSE)</f>
        <v>19</v>
      </c>
      <c r="AG90">
        <f>VLOOKUP($D90,'draft year stats'!$D:$O,10,FALSE)</f>
        <v>17</v>
      </c>
      <c r="AH90">
        <f>VLOOKUP($D90,'draft year stats'!$D:$O,11,FALSE)</f>
        <v>36</v>
      </c>
      <c r="AI90">
        <f>VLOOKUP($D90,'draft year stats'!$D:$O,12,FALSE)</f>
        <v>36</v>
      </c>
      <c r="AJ90" t="str">
        <f>VLOOKUP($C90,Sheet3!$E:$I,4,FALSE)</f>
        <v>6' 2</v>
      </c>
      <c r="AK90">
        <f>VLOOKUP($C90,Sheet3!$E:$I,5,FALSE)</f>
        <v>190</v>
      </c>
    </row>
    <row r="91" spans="1:37" x14ac:dyDescent="0.25">
      <c r="A91" s="1">
        <v>89</v>
      </c>
      <c r="B91" s="2" t="s">
        <v>217</v>
      </c>
      <c r="C91" s="2" t="s">
        <v>218</v>
      </c>
      <c r="D91" s="2" t="s">
        <v>218</v>
      </c>
      <c r="E91" s="2" t="s">
        <v>25</v>
      </c>
      <c r="F91" s="2" t="s">
        <v>30</v>
      </c>
      <c r="G91" s="2">
        <v>18</v>
      </c>
      <c r="H91" s="2">
        <v>2021</v>
      </c>
      <c r="I91" s="2" t="s">
        <v>219</v>
      </c>
      <c r="J91" s="2">
        <v>182</v>
      </c>
      <c r="K91" s="2">
        <v>6</v>
      </c>
      <c r="L91" s="2">
        <v>16</v>
      </c>
      <c r="M91" s="2">
        <v>22</v>
      </c>
      <c r="N91" s="2">
        <v>-34</v>
      </c>
      <c r="O91" s="2">
        <v>88</v>
      </c>
      <c r="P91" s="2"/>
      <c r="Q91" s="2"/>
      <c r="R91" s="2"/>
      <c r="S91" s="2"/>
      <c r="T91" s="2"/>
      <c r="U91" s="2"/>
      <c r="V91" s="2">
        <v>-1.4</v>
      </c>
      <c r="W91">
        <v>2010</v>
      </c>
      <c r="X91" t="str">
        <f>VLOOKUP($D91,'draft year stats'!$D:$O,1,FALSE)</f>
        <v>Michael Chaput</v>
      </c>
      <c r="Y91" t="str">
        <f>VLOOKUP($D91,'draft year stats'!$D:$O,2,FALSE)</f>
        <v>C</v>
      </c>
      <c r="Z91">
        <f>VLOOKUP($D91,'draft year stats'!$D:$O,3,FALSE)</f>
        <v>3</v>
      </c>
      <c r="AA91">
        <f>VLOOKUP($D91,'draft year stats'!$D:$O,4,FALSE)</f>
        <v>2010</v>
      </c>
      <c r="AB91" t="str">
        <f>VLOOKUP($D91,'draft year stats'!$D:$O,5,FALSE)</f>
        <v>Philadelphia</v>
      </c>
      <c r="AC91" t="str">
        <f>VLOOKUP($D91,'draft year stats'!$D:$O,6,FALSE)</f>
        <v> Lewiston MAINEiacs</v>
      </c>
      <c r="AD91" t="str">
        <f>VLOOKUP($D91,'draft year stats'!$D:$O,7,FALSE)</f>
        <v>QMJHL</v>
      </c>
      <c r="AE91">
        <f>VLOOKUP($D91,'draft year stats'!$D:$O,8,FALSE)</f>
        <v>68</v>
      </c>
      <c r="AF91">
        <f>VLOOKUP($D91,'draft year stats'!$D:$O,9,FALSE)</f>
        <v>28</v>
      </c>
      <c r="AG91">
        <f>VLOOKUP($D91,'draft year stats'!$D:$O,10,FALSE)</f>
        <v>27</v>
      </c>
      <c r="AH91">
        <f>VLOOKUP($D91,'draft year stats'!$D:$O,11,FALSE)</f>
        <v>55</v>
      </c>
      <c r="AI91">
        <f>VLOOKUP($D91,'draft year stats'!$D:$O,12,FALSE)</f>
        <v>60</v>
      </c>
      <c r="AJ91" t="str">
        <f>VLOOKUP($C91,Sheet3!$E:$I,4,FALSE)</f>
        <v>6' 2</v>
      </c>
      <c r="AK91">
        <f>VLOOKUP($C91,Sheet3!$E:$I,5,FALSE)</f>
        <v>194</v>
      </c>
    </row>
    <row r="92" spans="1:37" x14ac:dyDescent="0.25">
      <c r="A92" s="1">
        <v>90</v>
      </c>
      <c r="B92" s="2" t="s">
        <v>95</v>
      </c>
      <c r="C92" s="2" t="s">
        <v>220</v>
      </c>
      <c r="D92" s="2" t="s">
        <v>220</v>
      </c>
      <c r="E92" s="2" t="s">
        <v>121</v>
      </c>
      <c r="F92" s="2" t="s">
        <v>30</v>
      </c>
      <c r="G92" s="2">
        <v>18</v>
      </c>
      <c r="H92" s="2">
        <v>2021</v>
      </c>
      <c r="I92" s="2" t="s">
        <v>221</v>
      </c>
      <c r="J92" s="2">
        <v>444</v>
      </c>
      <c r="K92" s="2">
        <v>32</v>
      </c>
      <c r="L92" s="2">
        <v>43</v>
      </c>
      <c r="M92" s="2">
        <v>75</v>
      </c>
      <c r="N92" s="2">
        <v>-34</v>
      </c>
      <c r="O92" s="2">
        <v>77</v>
      </c>
      <c r="P92" s="2"/>
      <c r="Q92" s="2"/>
      <c r="R92" s="2"/>
      <c r="S92" s="2"/>
      <c r="T92" s="2"/>
      <c r="U92" s="2"/>
      <c r="V92" s="2">
        <v>1.5</v>
      </c>
      <c r="W92">
        <v>2010</v>
      </c>
      <c r="X92" t="str">
        <f>VLOOKUP($D92,'draft year stats'!$D:$O,1,FALSE)</f>
        <v>Joakim Nordstrom</v>
      </c>
      <c r="Y92" t="str">
        <f>VLOOKUP($D92,'draft year stats'!$D:$O,2,FALSE)</f>
        <v>C</v>
      </c>
      <c r="Z92">
        <f>VLOOKUP($D92,'draft year stats'!$D:$O,3,FALSE)</f>
        <v>3</v>
      </c>
      <c r="AA92">
        <f>VLOOKUP($D92,'draft year stats'!$D:$O,4,FALSE)</f>
        <v>2010</v>
      </c>
      <c r="AB92" t="str">
        <f>VLOOKUP($D92,'draft year stats'!$D:$O,5,FALSE)</f>
        <v>Chicago</v>
      </c>
      <c r="AC92" t="str">
        <f>VLOOKUP($D92,'draft year stats'!$D:$O,6,FALSE)</f>
        <v> AIK J20</v>
      </c>
      <c r="AD92" t="str">
        <f>VLOOKUP($D92,'draft year stats'!$D:$O,7,FALSE)</f>
        <v>SuperElit</v>
      </c>
      <c r="AE92">
        <f>VLOOKUP($D92,'draft year stats'!$D:$O,8,FALSE)</f>
        <v>28</v>
      </c>
      <c r="AF92">
        <f>VLOOKUP($D92,'draft year stats'!$D:$O,9,FALSE)</f>
        <v>6</v>
      </c>
      <c r="AG92">
        <f>VLOOKUP($D92,'draft year stats'!$D:$O,10,FALSE)</f>
        <v>9</v>
      </c>
      <c r="AH92">
        <f>VLOOKUP($D92,'draft year stats'!$D:$O,11,FALSE)</f>
        <v>15</v>
      </c>
      <c r="AI92">
        <f>VLOOKUP($D92,'draft year stats'!$D:$O,12,FALSE)</f>
        <v>53</v>
      </c>
      <c r="AJ92" t="str">
        <f>VLOOKUP($C92,Sheet3!$E:$I,4,FALSE)</f>
        <v>6' 1</v>
      </c>
      <c r="AK92">
        <f>VLOOKUP($C92,Sheet3!$E:$I,5,FALSE)</f>
        <v>160</v>
      </c>
    </row>
    <row r="93" spans="1:37" x14ac:dyDescent="0.25">
      <c r="A93" s="1">
        <v>91</v>
      </c>
      <c r="B93" s="2" t="s">
        <v>23</v>
      </c>
      <c r="C93" s="2" t="s">
        <v>222</v>
      </c>
      <c r="D93" s="2" t="s">
        <v>222</v>
      </c>
      <c r="E93" s="2" t="s">
        <v>25</v>
      </c>
      <c r="F93" s="2" t="s">
        <v>34</v>
      </c>
      <c r="G93" s="2">
        <v>18</v>
      </c>
      <c r="H93" s="2"/>
      <c r="I93" s="2" t="s">
        <v>223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>
        <v>2010</v>
      </c>
      <c r="X93" t="str">
        <f>VLOOKUP($D93,'draft year stats'!$D:$O,1,FALSE)</f>
        <v>Jeremie Blain</v>
      </c>
      <c r="Y93" t="str">
        <f>VLOOKUP($D93,'draft year stats'!$D:$O,2,FALSE)</f>
        <v>D</v>
      </c>
      <c r="Z93">
        <f>VLOOKUP($D93,'draft year stats'!$D:$O,3,FALSE)</f>
        <v>4</v>
      </c>
      <c r="AA93">
        <f>VLOOKUP($D93,'draft year stats'!$D:$O,4,FALSE)</f>
        <v>2010</v>
      </c>
      <c r="AB93" t="str">
        <f>VLOOKUP($D93,'draft year stats'!$D:$O,5,FALSE)</f>
        <v>Edmonton</v>
      </c>
      <c r="AC93" t="str">
        <f>VLOOKUP($D93,'draft year stats'!$D:$O,6,FALSE)</f>
        <v> Acadie-Bathurst Titan “A”</v>
      </c>
      <c r="AD93" t="str">
        <f>VLOOKUP($D93,'draft year stats'!$D:$O,7,FALSE)</f>
        <v>QMJHL</v>
      </c>
      <c r="AE93">
        <f>VLOOKUP($D93,'draft year stats'!$D:$O,8,FALSE)</f>
        <v>64</v>
      </c>
      <c r="AF93">
        <f>VLOOKUP($D93,'draft year stats'!$D:$O,9,FALSE)</f>
        <v>4</v>
      </c>
      <c r="AG93">
        <f>VLOOKUP($D93,'draft year stats'!$D:$O,10,FALSE)</f>
        <v>34</v>
      </c>
      <c r="AH93">
        <f>VLOOKUP($D93,'draft year stats'!$D:$O,11,FALSE)</f>
        <v>38</v>
      </c>
      <c r="AI93">
        <f>VLOOKUP($D93,'draft year stats'!$D:$O,12,FALSE)</f>
        <v>72</v>
      </c>
      <c r="AJ93" t="str">
        <f>VLOOKUP($C93,Sheet3!$E:$I,4,FALSE)</f>
        <v>6' 3</v>
      </c>
      <c r="AK93">
        <f>VLOOKUP($C93,Sheet3!$E:$I,5,FALSE)</f>
        <v>195</v>
      </c>
    </row>
    <row r="94" spans="1:37" hidden="1" x14ac:dyDescent="0.25">
      <c r="A94" s="1">
        <v>92</v>
      </c>
      <c r="B94" s="2" t="s">
        <v>32</v>
      </c>
      <c r="C94" s="2" t="s">
        <v>224</v>
      </c>
      <c r="D94" s="2" t="s">
        <v>224</v>
      </c>
      <c r="E94" s="2" t="s">
        <v>25</v>
      </c>
      <c r="F94" s="2" t="s">
        <v>12</v>
      </c>
      <c r="G94" s="2">
        <v>18</v>
      </c>
      <c r="H94" s="2"/>
      <c r="I94" s="2" t="s">
        <v>225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>
        <v>2010</v>
      </c>
      <c r="X94" t="e">
        <f>VLOOKUP($D94,'draft year stats'!$D:$O,1,FALSE)</f>
        <v>#N/A</v>
      </c>
      <c r="Y94" t="e">
        <f>VLOOKUP($D94,'draft year stats'!$D:$O,2,FALSE)</f>
        <v>#N/A</v>
      </c>
      <c r="Z94" t="e">
        <f>VLOOKUP($D94,'draft year stats'!$D:$O,3,FALSE)</f>
        <v>#N/A</v>
      </c>
      <c r="AA94" t="e">
        <f>VLOOKUP($D94,'draft year stats'!$D:$O,4,FALSE)</f>
        <v>#N/A</v>
      </c>
      <c r="AB94" t="e">
        <f>VLOOKUP($D94,'draft year stats'!$D:$O,5,FALSE)</f>
        <v>#N/A</v>
      </c>
      <c r="AC94" t="e">
        <f>VLOOKUP($D94,'draft year stats'!$D:$O,6,FALSE)</f>
        <v>#N/A</v>
      </c>
      <c r="AD94" t="e">
        <f>VLOOKUP($D94,'draft year stats'!$D:$O,7,FALSE)</f>
        <v>#N/A</v>
      </c>
      <c r="AE94" t="e">
        <f>VLOOKUP($D94,'draft year stats'!$D:$O,8,FALSE)</f>
        <v>#N/A</v>
      </c>
      <c r="AF94" t="e">
        <f>VLOOKUP($D94,'draft year stats'!$D:$O,9,FALSE)</f>
        <v>#N/A</v>
      </c>
      <c r="AG94" t="e">
        <f>VLOOKUP($D94,'draft year stats'!$D:$O,10,FALSE)</f>
        <v>#N/A</v>
      </c>
      <c r="AH94" t="e">
        <f>VLOOKUP($D94,'draft year stats'!$D:$O,11,FALSE)</f>
        <v>#N/A</v>
      </c>
      <c r="AI94" t="e">
        <f>VLOOKUP($D94,'draft year stats'!$D:$O,12,FALSE)</f>
        <v>#N/A</v>
      </c>
      <c r="AJ94" t="str">
        <f>VLOOKUP($C94,Sheet3!$E:$I,4,FALSE)</f>
        <v>6' 3</v>
      </c>
      <c r="AK94">
        <f>VLOOKUP($C94,Sheet3!$E:$I,5,FALSE)</f>
        <v>215</v>
      </c>
    </row>
    <row r="95" spans="1:37" x14ac:dyDescent="0.25">
      <c r="A95" s="1">
        <v>93</v>
      </c>
      <c r="B95" s="2" t="s">
        <v>32</v>
      </c>
      <c r="C95" s="2" t="s">
        <v>3891</v>
      </c>
      <c r="D95" s="2" t="s">
        <v>226</v>
      </c>
      <c r="E95" s="2" t="s">
        <v>25</v>
      </c>
      <c r="F95" s="2" t="s">
        <v>34</v>
      </c>
      <c r="G95" s="2">
        <v>18</v>
      </c>
      <c r="H95" s="2"/>
      <c r="I95" s="2" t="s">
        <v>227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>
        <v>2010</v>
      </c>
      <c r="X95" t="str">
        <f>VLOOKUP($D95,'draft year stats'!$D:$O,1,FALSE)</f>
        <v>Ben Gallacher</v>
      </c>
      <c r="Y95" t="str">
        <f>VLOOKUP($D95,'draft year stats'!$D:$O,2,FALSE)</f>
        <v>D</v>
      </c>
      <c r="Z95">
        <f>VLOOKUP($D95,'draft year stats'!$D:$O,3,FALSE)</f>
        <v>4</v>
      </c>
      <c r="AA95">
        <f>VLOOKUP($D95,'draft year stats'!$D:$O,4,FALSE)</f>
        <v>2010</v>
      </c>
      <c r="AB95" t="str">
        <f>VLOOKUP($D95,'draft year stats'!$D:$O,5,FALSE)</f>
        <v>Florida</v>
      </c>
      <c r="AC95" t="str">
        <f>VLOOKUP($D95,'draft year stats'!$D:$O,6,FALSE)</f>
        <v> Camrose Kodiaks</v>
      </c>
      <c r="AD95" t="str">
        <f>VLOOKUP($D95,'draft year stats'!$D:$O,7,FALSE)</f>
        <v>AJHL</v>
      </c>
      <c r="AE95">
        <f>VLOOKUP($D95,'draft year stats'!$D:$O,8,FALSE)</f>
        <v>34</v>
      </c>
      <c r="AF95">
        <f>VLOOKUP($D95,'draft year stats'!$D:$O,9,FALSE)</f>
        <v>3</v>
      </c>
      <c r="AG95">
        <f>VLOOKUP($D95,'draft year stats'!$D:$O,10,FALSE)</f>
        <v>19</v>
      </c>
      <c r="AH95">
        <f>VLOOKUP($D95,'draft year stats'!$D:$O,11,FALSE)</f>
        <v>22</v>
      </c>
      <c r="AI95">
        <f>VLOOKUP($D95,'draft year stats'!$D:$O,12,FALSE)</f>
        <v>61</v>
      </c>
      <c r="AJ95" t="str">
        <f>VLOOKUP($C95,Sheet3!$E:$I,4,FALSE)</f>
        <v>5' 11</v>
      </c>
      <c r="AK95">
        <f>VLOOKUP($C95,Sheet3!$E:$I,5,FALSE)</f>
        <v>183</v>
      </c>
    </row>
    <row r="96" spans="1:37" x14ac:dyDescent="0.25">
      <c r="A96" s="1">
        <v>94</v>
      </c>
      <c r="B96" s="2" t="s">
        <v>36</v>
      </c>
      <c r="C96" s="2" t="s">
        <v>228</v>
      </c>
      <c r="D96" s="2" t="s">
        <v>228</v>
      </c>
      <c r="E96" s="2" t="s">
        <v>62</v>
      </c>
      <c r="F96" s="2" t="s">
        <v>34</v>
      </c>
      <c r="G96" s="2">
        <v>18</v>
      </c>
      <c r="H96" s="2"/>
      <c r="I96" s="2" t="s">
        <v>172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>
        <v>2010</v>
      </c>
      <c r="X96" t="str">
        <f>VLOOKUP($D96,'draft year stats'!$D:$O,1,FALSE)</f>
        <v>Brandon Archibald</v>
      </c>
      <c r="Y96" t="str">
        <f>VLOOKUP($D96,'draft year stats'!$D:$O,2,FALSE)</f>
        <v>D</v>
      </c>
      <c r="Z96">
        <f>VLOOKUP($D96,'draft year stats'!$D:$O,3,FALSE)</f>
        <v>4</v>
      </c>
      <c r="AA96">
        <f>VLOOKUP($D96,'draft year stats'!$D:$O,4,FALSE)</f>
        <v>2010</v>
      </c>
      <c r="AB96" t="str">
        <f>VLOOKUP($D96,'draft year stats'!$D:$O,5,FALSE)</f>
        <v>Columbus</v>
      </c>
      <c r="AC96" t="str">
        <f>VLOOKUP($D96,'draft year stats'!$D:$O,6,FALSE)</f>
        <v> Sault Ste. Marie Greyhounds</v>
      </c>
      <c r="AD96" t="str">
        <f>VLOOKUP($D96,'draft year stats'!$D:$O,7,FALSE)</f>
        <v>OHL</v>
      </c>
      <c r="AE96">
        <f>VLOOKUP($D96,'draft year stats'!$D:$O,8,FALSE)</f>
        <v>68</v>
      </c>
      <c r="AF96">
        <f>VLOOKUP($D96,'draft year stats'!$D:$O,9,FALSE)</f>
        <v>5</v>
      </c>
      <c r="AG96">
        <f>VLOOKUP($D96,'draft year stats'!$D:$O,10,FALSE)</f>
        <v>28</v>
      </c>
      <c r="AH96">
        <f>VLOOKUP($D96,'draft year stats'!$D:$O,11,FALSE)</f>
        <v>33</v>
      </c>
      <c r="AI96">
        <f>VLOOKUP($D96,'draft year stats'!$D:$O,12,FALSE)</f>
        <v>81</v>
      </c>
      <c r="AJ96" t="str">
        <f>VLOOKUP($C96,Sheet3!$E:$I,4,FALSE)</f>
        <v>6' 4</v>
      </c>
      <c r="AK96">
        <f>VLOOKUP($C96,Sheet3!$E:$I,5,FALSE)</f>
        <v>200</v>
      </c>
    </row>
    <row r="97" spans="1:37" x14ac:dyDescent="0.25">
      <c r="A97" s="1">
        <v>95</v>
      </c>
      <c r="B97" s="2" t="s">
        <v>76</v>
      </c>
      <c r="C97" s="2" t="s">
        <v>229</v>
      </c>
      <c r="D97" s="2" t="s">
        <v>229</v>
      </c>
      <c r="E97" s="2" t="s">
        <v>25</v>
      </c>
      <c r="F97" s="2" t="s">
        <v>34</v>
      </c>
      <c r="G97" s="2">
        <v>18</v>
      </c>
      <c r="H97" s="2"/>
      <c r="I97" s="2" t="s">
        <v>230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>
        <v>2010</v>
      </c>
      <c r="X97" t="str">
        <f>VLOOKUP($D97,'draft year stats'!$D:$O,1,FALSE)</f>
        <v>Stephen Silas</v>
      </c>
      <c r="Y97" t="str">
        <f>VLOOKUP($D97,'draft year stats'!$D:$O,2,FALSE)</f>
        <v>D</v>
      </c>
      <c r="Z97">
        <f>VLOOKUP($D97,'draft year stats'!$D:$O,3,FALSE)</f>
        <v>4</v>
      </c>
      <c r="AA97">
        <f>VLOOKUP($D97,'draft year stats'!$D:$O,4,FALSE)</f>
        <v>2010</v>
      </c>
      <c r="AB97" t="str">
        <f>VLOOKUP($D97,'draft year stats'!$D:$O,5,FALSE)</f>
        <v>Colorado</v>
      </c>
      <c r="AC97" t="str">
        <f>VLOOKUP($D97,'draft year stats'!$D:$O,6,FALSE)</f>
        <v> Belleville Bulls</v>
      </c>
      <c r="AD97" t="str">
        <f>VLOOKUP($D97,'draft year stats'!$D:$O,7,FALSE)</f>
        <v>OHL</v>
      </c>
      <c r="AE97">
        <f>VLOOKUP($D97,'draft year stats'!$D:$O,8,FALSE)</f>
        <v>66</v>
      </c>
      <c r="AF97">
        <f>VLOOKUP($D97,'draft year stats'!$D:$O,9,FALSE)</f>
        <v>4</v>
      </c>
      <c r="AG97">
        <f>VLOOKUP($D97,'draft year stats'!$D:$O,10,FALSE)</f>
        <v>45</v>
      </c>
      <c r="AH97">
        <f>VLOOKUP($D97,'draft year stats'!$D:$O,11,FALSE)</f>
        <v>49</v>
      </c>
      <c r="AI97">
        <f>VLOOKUP($D97,'draft year stats'!$D:$O,12,FALSE)</f>
        <v>6</v>
      </c>
      <c r="AJ97" t="str">
        <f>VLOOKUP($C97,Sheet3!$E:$I,4,FALSE)</f>
        <v>6' 1</v>
      </c>
      <c r="AK97">
        <f>VLOOKUP($C97,Sheet3!$E:$I,5,FALSE)</f>
        <v>183</v>
      </c>
    </row>
    <row r="98" spans="1:37" x14ac:dyDescent="0.25">
      <c r="A98" s="1">
        <v>96</v>
      </c>
      <c r="B98" s="2" t="s">
        <v>43</v>
      </c>
      <c r="C98" s="2" t="s">
        <v>231</v>
      </c>
      <c r="D98" s="2" t="s">
        <v>231</v>
      </c>
      <c r="E98" s="2" t="s">
        <v>25</v>
      </c>
      <c r="F98" s="2" t="s">
        <v>34</v>
      </c>
      <c r="G98" s="2">
        <v>18</v>
      </c>
      <c r="H98" s="2"/>
      <c r="I98" s="2" t="s">
        <v>78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>
        <v>2010</v>
      </c>
      <c r="X98" t="str">
        <f>VLOOKUP($D98,'draft year stats'!$D:$O,1,FALSE)</f>
        <v>Geoffrey Schemitsch</v>
      </c>
      <c r="Y98" t="str">
        <f>VLOOKUP($D98,'draft year stats'!$D:$O,2,FALSE)</f>
        <v>D</v>
      </c>
      <c r="Z98">
        <f>VLOOKUP($D98,'draft year stats'!$D:$O,3,FALSE)</f>
        <v>4</v>
      </c>
      <c r="AA98">
        <f>VLOOKUP($D98,'draft year stats'!$D:$O,4,FALSE)</f>
        <v>2010</v>
      </c>
      <c r="AB98" t="str">
        <f>VLOOKUP($D98,'draft year stats'!$D:$O,5,FALSE)</f>
        <v>Tampa Bay</v>
      </c>
      <c r="AC98" t="str">
        <f>VLOOKUP($D98,'draft year stats'!$D:$O,6,FALSE)</f>
        <v> Owen Sound Attack</v>
      </c>
      <c r="AD98" t="str">
        <f>VLOOKUP($D98,'draft year stats'!$D:$O,7,FALSE)</f>
        <v>OHL</v>
      </c>
      <c r="AE98">
        <f>VLOOKUP($D98,'draft year stats'!$D:$O,8,FALSE)</f>
        <v>62</v>
      </c>
      <c r="AF98">
        <f>VLOOKUP($D98,'draft year stats'!$D:$O,9,FALSE)</f>
        <v>4</v>
      </c>
      <c r="AG98">
        <f>VLOOKUP($D98,'draft year stats'!$D:$O,10,FALSE)</f>
        <v>36</v>
      </c>
      <c r="AH98">
        <f>VLOOKUP($D98,'draft year stats'!$D:$O,11,FALSE)</f>
        <v>40</v>
      </c>
      <c r="AI98">
        <f>VLOOKUP($D98,'draft year stats'!$D:$O,12,FALSE)</f>
        <v>26</v>
      </c>
      <c r="AJ98" t="str">
        <f>VLOOKUP($C98,Sheet3!$E:$I,4,FALSE)</f>
        <v>6' 1</v>
      </c>
      <c r="AK98">
        <f>VLOOKUP($C98,Sheet3!$E:$I,5,FALSE)</f>
        <v>180</v>
      </c>
    </row>
    <row r="99" spans="1:37" x14ac:dyDescent="0.25">
      <c r="A99" s="1">
        <v>97</v>
      </c>
      <c r="B99" s="2" t="s">
        <v>28</v>
      </c>
      <c r="C99" s="2" t="s">
        <v>232</v>
      </c>
      <c r="D99" s="2" t="s">
        <v>232</v>
      </c>
      <c r="E99" s="2" t="s">
        <v>25</v>
      </c>
      <c r="F99" s="2" t="s">
        <v>26</v>
      </c>
      <c r="G99" s="2">
        <v>20</v>
      </c>
      <c r="H99" s="2">
        <v>2016</v>
      </c>
      <c r="I99" s="2" t="s">
        <v>233</v>
      </c>
      <c r="J99" s="2">
        <v>63</v>
      </c>
      <c r="K99" s="2">
        <v>3</v>
      </c>
      <c r="L99" s="2">
        <v>5</v>
      </c>
      <c r="M99" s="2">
        <v>8</v>
      </c>
      <c r="N99" s="2">
        <v>-8</v>
      </c>
      <c r="O99" s="2">
        <v>6</v>
      </c>
      <c r="P99" s="2"/>
      <c r="Q99" s="2"/>
      <c r="R99" s="2"/>
      <c r="S99" s="2"/>
      <c r="T99" s="2"/>
      <c r="U99" s="2"/>
      <c r="V99" s="2">
        <v>-0.2</v>
      </c>
      <c r="W99">
        <v>2010</v>
      </c>
      <c r="X99" t="str">
        <f>VLOOKUP($D99,'draft year stats'!$D:$O,1,FALSE)</f>
        <v>Craig Cunningham</v>
      </c>
      <c r="Y99" t="str">
        <f>VLOOKUP($D99,'draft year stats'!$D:$O,2,FALSE)</f>
        <v>R</v>
      </c>
      <c r="Z99">
        <f>VLOOKUP($D99,'draft year stats'!$D:$O,3,FALSE)</f>
        <v>4</v>
      </c>
      <c r="AA99">
        <f>VLOOKUP($D99,'draft year stats'!$D:$O,4,FALSE)</f>
        <v>2010</v>
      </c>
      <c r="AB99" t="str">
        <f>VLOOKUP($D99,'draft year stats'!$D:$O,5,FALSE)</f>
        <v>Boston</v>
      </c>
      <c r="AC99" t="str">
        <f>VLOOKUP($D99,'draft year stats'!$D:$O,6,FALSE)</f>
        <v> Vancouver Giants</v>
      </c>
      <c r="AD99" t="str">
        <f>VLOOKUP($D99,'draft year stats'!$D:$O,7,FALSE)</f>
        <v>WHL</v>
      </c>
      <c r="AE99">
        <f>VLOOKUP($D99,'draft year stats'!$D:$O,8,FALSE)</f>
        <v>72</v>
      </c>
      <c r="AF99">
        <f>VLOOKUP($D99,'draft year stats'!$D:$O,9,FALSE)</f>
        <v>37</v>
      </c>
      <c r="AG99">
        <f>VLOOKUP($D99,'draft year stats'!$D:$O,10,FALSE)</f>
        <v>60</v>
      </c>
      <c r="AH99">
        <f>VLOOKUP($D99,'draft year stats'!$D:$O,11,FALSE)</f>
        <v>97</v>
      </c>
      <c r="AI99">
        <f>VLOOKUP($D99,'draft year stats'!$D:$O,12,FALSE)</f>
        <v>44</v>
      </c>
      <c r="AJ99" t="str">
        <f>VLOOKUP($C99,Sheet3!$E:$I,4,FALSE)</f>
        <v>5' 10</v>
      </c>
      <c r="AK99">
        <f>VLOOKUP($C99,Sheet3!$E:$I,5,FALSE)</f>
        <v>185</v>
      </c>
    </row>
    <row r="100" spans="1:37" x14ac:dyDescent="0.25">
      <c r="A100" s="1">
        <v>98</v>
      </c>
      <c r="B100" s="2" t="s">
        <v>92</v>
      </c>
      <c r="C100" s="2" t="s">
        <v>234</v>
      </c>
      <c r="D100" s="2" t="s">
        <v>234</v>
      </c>
      <c r="E100" s="2" t="s">
        <v>25</v>
      </c>
      <c r="F100" s="2" t="s">
        <v>30</v>
      </c>
      <c r="G100" s="2">
        <v>18</v>
      </c>
      <c r="H100" s="2"/>
      <c r="I100" s="2" t="s">
        <v>78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>
        <v>2010</v>
      </c>
      <c r="X100" t="str">
        <f>VLOOKUP($D100,'draft year stats'!$D:$O,1,FALSE)</f>
        <v>Steven Shipley</v>
      </c>
      <c r="Y100" t="str">
        <f>VLOOKUP($D100,'draft year stats'!$D:$O,2,FALSE)</f>
        <v>C</v>
      </c>
      <c r="Z100">
        <f>VLOOKUP($D100,'draft year stats'!$D:$O,3,FALSE)</f>
        <v>4</v>
      </c>
      <c r="AA100">
        <f>VLOOKUP($D100,'draft year stats'!$D:$O,4,FALSE)</f>
        <v>2010</v>
      </c>
      <c r="AB100" t="str">
        <f>VLOOKUP($D100,'draft year stats'!$D:$O,5,FALSE)</f>
        <v>Buffalo</v>
      </c>
      <c r="AC100" t="str">
        <f>VLOOKUP($D100,'draft year stats'!$D:$O,6,FALSE)</f>
        <v> Owen Sound Attack</v>
      </c>
      <c r="AD100" t="str">
        <f>VLOOKUP($D100,'draft year stats'!$D:$O,7,FALSE)</f>
        <v>OHL</v>
      </c>
      <c r="AE100">
        <f>VLOOKUP($D100,'draft year stats'!$D:$O,8,FALSE)</f>
        <v>68</v>
      </c>
      <c r="AF100">
        <f>VLOOKUP($D100,'draft year stats'!$D:$O,9,FALSE)</f>
        <v>23</v>
      </c>
      <c r="AG100">
        <f>VLOOKUP($D100,'draft year stats'!$D:$O,10,FALSE)</f>
        <v>40</v>
      </c>
      <c r="AH100">
        <f>VLOOKUP($D100,'draft year stats'!$D:$O,11,FALSE)</f>
        <v>63</v>
      </c>
      <c r="AI100">
        <f>VLOOKUP($D100,'draft year stats'!$D:$O,12,FALSE)</f>
        <v>32</v>
      </c>
      <c r="AJ100" t="str">
        <f>VLOOKUP($C100,Sheet3!$E:$I,4,FALSE)</f>
        <v>6' 2</v>
      </c>
      <c r="AK100">
        <f>VLOOKUP($C100,Sheet3!$E:$I,5,FALSE)</f>
        <v>205</v>
      </c>
    </row>
    <row r="101" spans="1:37" x14ac:dyDescent="0.25">
      <c r="A101" s="1">
        <v>99</v>
      </c>
      <c r="B101" s="2" t="s">
        <v>32</v>
      </c>
      <c r="C101" s="2" t="s">
        <v>235</v>
      </c>
      <c r="D101" s="2" t="s">
        <v>235</v>
      </c>
      <c r="E101" s="2" t="s">
        <v>55</v>
      </c>
      <c r="F101" s="2" t="s">
        <v>42</v>
      </c>
      <c r="G101" s="2">
        <v>18</v>
      </c>
      <c r="H101" s="2">
        <v>2022</v>
      </c>
      <c r="I101" s="2" t="s">
        <v>236</v>
      </c>
      <c r="J101" s="2">
        <v>474</v>
      </c>
      <c r="K101" s="2">
        <v>80</v>
      </c>
      <c r="L101" s="2">
        <v>128</v>
      </c>
      <c r="M101" s="2">
        <v>208</v>
      </c>
      <c r="N101" s="2">
        <v>25</v>
      </c>
      <c r="O101" s="2">
        <v>116</v>
      </c>
      <c r="P101" s="2"/>
      <c r="Q101" s="2"/>
      <c r="R101" s="2"/>
      <c r="S101" s="2"/>
      <c r="T101" s="2"/>
      <c r="U101" s="2"/>
      <c r="V101" s="2">
        <v>19.2</v>
      </c>
      <c r="W101">
        <v>2010</v>
      </c>
      <c r="X101" t="str">
        <f>VLOOKUP($D101,'draft year stats'!$D:$O,1,FALSE)</f>
        <v>Joonas Donskoi</v>
      </c>
      <c r="Y101" t="str">
        <f>VLOOKUP($D101,'draft year stats'!$D:$O,2,FALSE)</f>
        <v>R</v>
      </c>
      <c r="Z101">
        <f>VLOOKUP($D101,'draft year stats'!$D:$O,3,FALSE)</f>
        <v>4</v>
      </c>
      <c r="AA101">
        <f>VLOOKUP($D101,'draft year stats'!$D:$O,4,FALSE)</f>
        <v>2010</v>
      </c>
      <c r="AB101" t="str">
        <f>VLOOKUP($D101,'draft year stats'!$D:$O,5,FALSE)</f>
        <v>Florida</v>
      </c>
      <c r="AC101" t="str">
        <f>VLOOKUP($D101,'draft year stats'!$D:$O,6,FALSE)</f>
        <v> Kärpät U20</v>
      </c>
      <c r="AD101" t="str">
        <f>VLOOKUP($D101,'draft year stats'!$D:$O,7,FALSE)</f>
        <v>Jr. A SM-liiga</v>
      </c>
      <c r="AE101">
        <f>VLOOKUP($D101,'draft year stats'!$D:$O,8,FALSE)</f>
        <v>18</v>
      </c>
      <c r="AF101">
        <f>VLOOKUP($D101,'draft year stats'!$D:$O,9,FALSE)</f>
        <v>14</v>
      </c>
      <c r="AG101">
        <f>VLOOKUP($D101,'draft year stats'!$D:$O,10,FALSE)</f>
        <v>15</v>
      </c>
      <c r="AH101">
        <f>VLOOKUP($D101,'draft year stats'!$D:$O,11,FALSE)</f>
        <v>29</v>
      </c>
      <c r="AI101">
        <f>VLOOKUP($D101,'draft year stats'!$D:$O,12,FALSE)</f>
        <v>2</v>
      </c>
      <c r="AJ101" t="str">
        <f>VLOOKUP($C101,Sheet3!$E:$I,4,FALSE)</f>
        <v>6' 0</v>
      </c>
      <c r="AK101">
        <f>VLOOKUP($C101,Sheet3!$E:$I,5,FALSE)</f>
        <v>180</v>
      </c>
    </row>
    <row r="102" spans="1:37" x14ac:dyDescent="0.25">
      <c r="A102" s="1">
        <v>100</v>
      </c>
      <c r="B102" s="2" t="s">
        <v>57</v>
      </c>
      <c r="C102" s="2" t="s">
        <v>237</v>
      </c>
      <c r="D102" s="2" t="s">
        <v>237</v>
      </c>
      <c r="E102" s="2" t="s">
        <v>62</v>
      </c>
      <c r="F102" s="2" t="s">
        <v>206</v>
      </c>
      <c r="G102" s="2">
        <v>18</v>
      </c>
      <c r="H102" s="2"/>
      <c r="I102" s="2" t="s">
        <v>170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>
        <v>2010</v>
      </c>
      <c r="X102" t="str">
        <f>VLOOKUP($D102,'draft year stats'!$D:$O,1,FALSE)</f>
        <v>Andrew Yogan</v>
      </c>
      <c r="Y102" t="str">
        <f>VLOOKUP($D102,'draft year stats'!$D:$O,2,FALSE)</f>
        <v>L</v>
      </c>
      <c r="Z102">
        <f>VLOOKUP($D102,'draft year stats'!$D:$O,3,FALSE)</f>
        <v>4</v>
      </c>
      <c r="AA102">
        <f>VLOOKUP($D102,'draft year stats'!$D:$O,4,FALSE)</f>
        <v>2010</v>
      </c>
      <c r="AB102" t="str">
        <f>VLOOKUP($D102,'draft year stats'!$D:$O,5,FALSE)</f>
        <v>NY Rangers</v>
      </c>
      <c r="AC102" t="str">
        <f>VLOOKUP($D102,'draft year stats'!$D:$O,6,FALSE)</f>
        <v> Erie Otters</v>
      </c>
      <c r="AD102" t="str">
        <f>VLOOKUP($D102,'draft year stats'!$D:$O,7,FALSE)</f>
        <v>OHL</v>
      </c>
      <c r="AE102">
        <f>VLOOKUP($D102,'draft year stats'!$D:$O,8,FALSE)</f>
        <v>63</v>
      </c>
      <c r="AF102">
        <f>VLOOKUP($D102,'draft year stats'!$D:$O,9,FALSE)</f>
        <v>25</v>
      </c>
      <c r="AG102">
        <f>VLOOKUP($D102,'draft year stats'!$D:$O,10,FALSE)</f>
        <v>30</v>
      </c>
      <c r="AH102">
        <f>VLOOKUP($D102,'draft year stats'!$D:$O,11,FALSE)</f>
        <v>55</v>
      </c>
      <c r="AI102">
        <f>VLOOKUP($D102,'draft year stats'!$D:$O,12,FALSE)</f>
        <v>97</v>
      </c>
      <c r="AJ102" t="str">
        <f>VLOOKUP($C102,Sheet3!$E:$I,4,FALSE)</f>
        <v>6' 3</v>
      </c>
      <c r="AK102">
        <f>VLOOKUP($C102,Sheet3!$E:$I,5,FALSE)</f>
        <v>203</v>
      </c>
    </row>
    <row r="103" spans="1:37" x14ac:dyDescent="0.25">
      <c r="A103" s="1">
        <v>101</v>
      </c>
      <c r="B103" s="2" t="s">
        <v>49</v>
      </c>
      <c r="C103" s="2" t="s">
        <v>238</v>
      </c>
      <c r="D103" s="2" t="s">
        <v>238</v>
      </c>
      <c r="E103" s="2" t="s">
        <v>51</v>
      </c>
      <c r="F103" s="2" t="s">
        <v>26</v>
      </c>
      <c r="G103" s="2">
        <v>18</v>
      </c>
      <c r="H103" s="2"/>
      <c r="I103" s="2" t="s">
        <v>239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>
        <v>2010</v>
      </c>
      <c r="X103" t="str">
        <f>VLOOKUP($D103,'draft year stats'!$D:$O,1,FALSE)</f>
        <v>Ivan Telegin</v>
      </c>
      <c r="Y103" t="str">
        <f>VLOOKUP($D103,'draft year stats'!$D:$O,2,FALSE)</f>
        <v>C</v>
      </c>
      <c r="Z103">
        <f>VLOOKUP($D103,'draft year stats'!$D:$O,3,FALSE)</f>
        <v>4</v>
      </c>
      <c r="AA103">
        <f>VLOOKUP($D103,'draft year stats'!$D:$O,4,FALSE)</f>
        <v>2010</v>
      </c>
      <c r="AB103" t="str">
        <f>VLOOKUP($D103,'draft year stats'!$D:$O,5,FALSE)</f>
        <v>Atlanta</v>
      </c>
      <c r="AC103" t="str">
        <f>VLOOKUP($D103,'draft year stats'!$D:$O,6,FALSE)</f>
        <v> Saginaw Spirit</v>
      </c>
      <c r="AD103" t="str">
        <f>VLOOKUP($D103,'draft year stats'!$D:$O,7,FALSE)</f>
        <v>OHL</v>
      </c>
      <c r="AE103">
        <f>VLOOKUP($D103,'draft year stats'!$D:$O,8,FALSE)</f>
        <v>51</v>
      </c>
      <c r="AF103">
        <f>VLOOKUP($D103,'draft year stats'!$D:$O,9,FALSE)</f>
        <v>26</v>
      </c>
      <c r="AG103">
        <f>VLOOKUP($D103,'draft year stats'!$D:$O,10,FALSE)</f>
        <v>18</v>
      </c>
      <c r="AH103">
        <f>VLOOKUP($D103,'draft year stats'!$D:$O,11,FALSE)</f>
        <v>44</v>
      </c>
      <c r="AI103">
        <f>VLOOKUP($D103,'draft year stats'!$D:$O,12,FALSE)</f>
        <v>20</v>
      </c>
      <c r="AJ103" t="str">
        <f>VLOOKUP($C103,Sheet3!$E:$I,4,FALSE)</f>
        <v>6' 2</v>
      </c>
      <c r="AK103">
        <f>VLOOKUP($C103,Sheet3!$E:$I,5,FALSE)</f>
        <v>195</v>
      </c>
    </row>
    <row r="104" spans="1:37" hidden="1" x14ac:dyDescent="0.25">
      <c r="A104" s="1">
        <v>102</v>
      </c>
      <c r="B104" s="2" t="s">
        <v>36</v>
      </c>
      <c r="C104" s="2" t="s">
        <v>240</v>
      </c>
      <c r="D104" s="2" t="s">
        <v>240</v>
      </c>
      <c r="E104" s="2" t="s">
        <v>25</v>
      </c>
      <c r="F104" s="2" t="s">
        <v>12</v>
      </c>
      <c r="G104" s="2">
        <v>18</v>
      </c>
      <c r="H104" s="2"/>
      <c r="I104" s="2" t="s">
        <v>241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>
        <v>2010</v>
      </c>
      <c r="X104" t="e">
        <f>VLOOKUP($D104,'draft year stats'!$D:$O,1,FALSE)</f>
        <v>#N/A</v>
      </c>
      <c r="Y104" t="e">
        <f>VLOOKUP($D104,'draft year stats'!$D:$O,2,FALSE)</f>
        <v>#N/A</v>
      </c>
      <c r="Z104" t="e">
        <f>VLOOKUP($D104,'draft year stats'!$D:$O,3,FALSE)</f>
        <v>#N/A</v>
      </c>
      <c r="AA104" t="e">
        <f>VLOOKUP($D104,'draft year stats'!$D:$O,4,FALSE)</f>
        <v>#N/A</v>
      </c>
      <c r="AB104" t="e">
        <f>VLOOKUP($D104,'draft year stats'!$D:$O,5,FALSE)</f>
        <v>#N/A</v>
      </c>
      <c r="AC104" t="e">
        <f>VLOOKUP($D104,'draft year stats'!$D:$O,6,FALSE)</f>
        <v>#N/A</v>
      </c>
      <c r="AD104" t="e">
        <f>VLOOKUP($D104,'draft year stats'!$D:$O,7,FALSE)</f>
        <v>#N/A</v>
      </c>
      <c r="AE104" t="e">
        <f>VLOOKUP($D104,'draft year stats'!$D:$O,8,FALSE)</f>
        <v>#N/A</v>
      </c>
      <c r="AF104" t="e">
        <f>VLOOKUP($D104,'draft year stats'!$D:$O,9,FALSE)</f>
        <v>#N/A</v>
      </c>
      <c r="AG104" t="e">
        <f>VLOOKUP($D104,'draft year stats'!$D:$O,10,FALSE)</f>
        <v>#N/A</v>
      </c>
      <c r="AH104" t="e">
        <f>VLOOKUP($D104,'draft year stats'!$D:$O,11,FALSE)</f>
        <v>#N/A</v>
      </c>
      <c r="AI104" t="e">
        <f>VLOOKUP($D104,'draft year stats'!$D:$O,12,FALSE)</f>
        <v>#N/A</v>
      </c>
      <c r="AJ104" t="str">
        <f>VLOOKUP($C104,Sheet3!$E:$I,4,FALSE)</f>
        <v>6' 6</v>
      </c>
      <c r="AK104">
        <f>VLOOKUP($C104,Sheet3!$E:$I,5,FALSE)</f>
        <v>186</v>
      </c>
    </row>
    <row r="105" spans="1:37" x14ac:dyDescent="0.25">
      <c r="A105" s="1">
        <v>103</v>
      </c>
      <c r="B105" s="2" t="s">
        <v>173</v>
      </c>
      <c r="C105" s="2" t="s">
        <v>242</v>
      </c>
      <c r="D105" s="2" t="s">
        <v>242</v>
      </c>
      <c r="E105" s="2" t="s">
        <v>25</v>
      </c>
      <c r="F105" s="2" t="s">
        <v>34</v>
      </c>
      <c r="G105" s="2">
        <v>19</v>
      </c>
      <c r="H105" s="2">
        <v>2016</v>
      </c>
      <c r="I105" s="2" t="s">
        <v>243</v>
      </c>
      <c r="J105" s="2">
        <v>2</v>
      </c>
      <c r="K105" s="2">
        <v>0</v>
      </c>
      <c r="L105" s="2">
        <v>0</v>
      </c>
      <c r="M105" s="2">
        <v>0</v>
      </c>
      <c r="N105" s="2">
        <v>-3</v>
      </c>
      <c r="O105" s="2">
        <v>0</v>
      </c>
      <c r="P105" s="2"/>
      <c r="Q105" s="2"/>
      <c r="R105" s="2"/>
      <c r="S105" s="2"/>
      <c r="T105" s="2"/>
      <c r="U105" s="2"/>
      <c r="V105" s="2">
        <v>-0.2</v>
      </c>
      <c r="W105">
        <v>2010</v>
      </c>
      <c r="X105" t="str">
        <f>VLOOKUP($D105,'draft year stats'!$D:$O,1,FALSE)</f>
        <v>John Ramage</v>
      </c>
      <c r="Y105" t="str">
        <f>VLOOKUP($D105,'draft year stats'!$D:$O,2,FALSE)</f>
        <v>D</v>
      </c>
      <c r="Z105">
        <f>VLOOKUP($D105,'draft year stats'!$D:$O,3,FALSE)</f>
        <v>4</v>
      </c>
      <c r="AA105">
        <f>VLOOKUP($D105,'draft year stats'!$D:$O,4,FALSE)</f>
        <v>2010</v>
      </c>
      <c r="AB105" t="str">
        <f>VLOOKUP($D105,'draft year stats'!$D:$O,5,FALSE)</f>
        <v>Calgary</v>
      </c>
      <c r="AC105" t="str">
        <f>VLOOKUP($D105,'draft year stats'!$D:$O,6,FALSE)</f>
        <v> Univ. of Wisconsin</v>
      </c>
      <c r="AD105" t="str">
        <f>VLOOKUP($D105,'draft year stats'!$D:$O,7,FALSE)</f>
        <v>NCAA</v>
      </c>
      <c r="AE105">
        <f>VLOOKUP($D105,'draft year stats'!$D:$O,8,FALSE)</f>
        <v>41</v>
      </c>
      <c r="AF105">
        <f>VLOOKUP($D105,'draft year stats'!$D:$O,9,FALSE)</f>
        <v>2</v>
      </c>
      <c r="AG105">
        <f>VLOOKUP($D105,'draft year stats'!$D:$O,10,FALSE)</f>
        <v>10</v>
      </c>
      <c r="AH105">
        <f>VLOOKUP($D105,'draft year stats'!$D:$O,11,FALSE)</f>
        <v>12</v>
      </c>
      <c r="AI105">
        <f>VLOOKUP($D105,'draft year stats'!$D:$O,12,FALSE)</f>
        <v>51</v>
      </c>
      <c r="AJ105" t="str">
        <f>VLOOKUP($C105,Sheet3!$E:$I,4,FALSE)</f>
        <v>6' 1</v>
      </c>
      <c r="AK105">
        <f>VLOOKUP($C105,Sheet3!$E:$I,5,FALSE)</f>
        <v>184</v>
      </c>
    </row>
    <row r="106" spans="1:37" x14ac:dyDescent="0.25">
      <c r="A106" s="1">
        <v>104</v>
      </c>
      <c r="B106" s="2" t="s">
        <v>69</v>
      </c>
      <c r="C106" s="2" t="s">
        <v>244</v>
      </c>
      <c r="D106" s="2" t="s">
        <v>244</v>
      </c>
      <c r="E106" s="2" t="s">
        <v>55</v>
      </c>
      <c r="F106" s="2" t="s">
        <v>34</v>
      </c>
      <c r="G106" s="2">
        <v>18</v>
      </c>
      <c r="H106" s="2">
        <v>2022</v>
      </c>
      <c r="I106" s="2" t="s">
        <v>245</v>
      </c>
      <c r="J106" s="2">
        <v>142</v>
      </c>
      <c r="K106" s="2">
        <v>7</v>
      </c>
      <c r="L106" s="2">
        <v>10</v>
      </c>
      <c r="M106" s="2">
        <v>17</v>
      </c>
      <c r="N106" s="2">
        <v>6</v>
      </c>
      <c r="O106" s="2">
        <v>80</v>
      </c>
      <c r="P106" s="2"/>
      <c r="Q106" s="2"/>
      <c r="R106" s="2"/>
      <c r="S106" s="2"/>
      <c r="T106" s="2"/>
      <c r="U106" s="2"/>
      <c r="V106" s="2">
        <v>6</v>
      </c>
      <c r="W106">
        <v>2010</v>
      </c>
      <c r="X106" t="str">
        <f>VLOOKUP($D106,'draft year stats'!$D:$O,1,FALSE)</f>
        <v>Jani Hakanpaa</v>
      </c>
      <c r="Y106" t="str">
        <f>VLOOKUP($D106,'draft year stats'!$D:$O,2,FALSE)</f>
        <v>D</v>
      </c>
      <c r="Z106">
        <f>VLOOKUP($D106,'draft year stats'!$D:$O,3,FALSE)</f>
        <v>4</v>
      </c>
      <c r="AA106">
        <f>VLOOKUP($D106,'draft year stats'!$D:$O,4,FALSE)</f>
        <v>2010</v>
      </c>
      <c r="AB106" t="str">
        <f>VLOOKUP($D106,'draft year stats'!$D:$O,5,FALSE)</f>
        <v>St. Louis</v>
      </c>
      <c r="AC106" t="str">
        <f>VLOOKUP($D106,'draft year stats'!$D:$O,6,FALSE)</f>
        <v> Kiekko-Vantaa U18 “C”</v>
      </c>
      <c r="AD106" t="str">
        <f>VLOOKUP($D106,'draft year stats'!$D:$O,7,FALSE)</f>
        <v>Jr. B SM-sarja</v>
      </c>
      <c r="AE106">
        <f>VLOOKUP($D106,'draft year stats'!$D:$O,8,FALSE)</f>
        <v>23</v>
      </c>
      <c r="AF106">
        <f>VLOOKUP($D106,'draft year stats'!$D:$O,9,FALSE)</f>
        <v>2</v>
      </c>
      <c r="AG106">
        <f>VLOOKUP($D106,'draft year stats'!$D:$O,10,FALSE)</f>
        <v>12</v>
      </c>
      <c r="AH106">
        <f>VLOOKUP($D106,'draft year stats'!$D:$O,11,FALSE)</f>
        <v>14</v>
      </c>
      <c r="AI106">
        <f>VLOOKUP($D106,'draft year stats'!$D:$O,12,FALSE)</f>
        <v>49</v>
      </c>
      <c r="AJ106" t="str">
        <f>VLOOKUP($C106,Sheet3!$E:$I,4,FALSE)</f>
        <v>6' 4</v>
      </c>
      <c r="AK106">
        <f>VLOOKUP($C106,Sheet3!$E:$I,5,FALSE)</f>
        <v>211</v>
      </c>
    </row>
    <row r="107" spans="1:37" x14ac:dyDescent="0.25">
      <c r="A107" s="1">
        <v>105</v>
      </c>
      <c r="B107" s="2" t="s">
        <v>46</v>
      </c>
      <c r="C107" s="2" t="s">
        <v>246</v>
      </c>
      <c r="D107" s="2" t="s">
        <v>246</v>
      </c>
      <c r="E107" s="2" t="s">
        <v>25</v>
      </c>
      <c r="F107" s="2" t="s">
        <v>26</v>
      </c>
      <c r="G107" s="2">
        <v>18</v>
      </c>
      <c r="H107" s="2">
        <v>2015</v>
      </c>
      <c r="I107" s="2" t="s">
        <v>27</v>
      </c>
      <c r="J107" s="2">
        <v>3</v>
      </c>
      <c r="K107" s="2">
        <v>0</v>
      </c>
      <c r="L107" s="2">
        <v>0</v>
      </c>
      <c r="M107" s="2">
        <v>0</v>
      </c>
      <c r="N107" s="2">
        <v>0</v>
      </c>
      <c r="O107" s="2">
        <v>2</v>
      </c>
      <c r="P107" s="2"/>
      <c r="Q107" s="2"/>
      <c r="R107" s="2"/>
      <c r="S107" s="2"/>
      <c r="T107" s="2"/>
      <c r="U107" s="2"/>
      <c r="V107" s="2">
        <v>0</v>
      </c>
      <c r="W107">
        <v>2010</v>
      </c>
      <c r="X107" t="str">
        <f>VLOOKUP($D107,'draft year stats'!$D:$O,1,FALSE)</f>
        <v>Justin Shugg</v>
      </c>
      <c r="Y107" t="str">
        <f>VLOOKUP($D107,'draft year stats'!$D:$O,2,FALSE)</f>
        <v>L</v>
      </c>
      <c r="Z107">
        <f>VLOOKUP($D107,'draft year stats'!$D:$O,3,FALSE)</f>
        <v>4</v>
      </c>
      <c r="AA107">
        <f>VLOOKUP($D107,'draft year stats'!$D:$O,4,FALSE)</f>
        <v>2010</v>
      </c>
      <c r="AB107" t="str">
        <f>VLOOKUP($D107,'draft year stats'!$D:$O,5,FALSE)</f>
        <v>Carolina</v>
      </c>
      <c r="AC107" t="str">
        <f>VLOOKUP($D107,'draft year stats'!$D:$O,6,FALSE)</f>
        <v> Windsor Spitfires</v>
      </c>
      <c r="AD107" t="str">
        <f>VLOOKUP($D107,'draft year stats'!$D:$O,7,FALSE)</f>
        <v>OHL</v>
      </c>
      <c r="AE107">
        <f>VLOOKUP($D107,'draft year stats'!$D:$O,8,FALSE)</f>
        <v>67</v>
      </c>
      <c r="AF107">
        <f>VLOOKUP($D107,'draft year stats'!$D:$O,9,FALSE)</f>
        <v>39</v>
      </c>
      <c r="AG107">
        <f>VLOOKUP($D107,'draft year stats'!$D:$O,10,FALSE)</f>
        <v>40</v>
      </c>
      <c r="AH107">
        <f>VLOOKUP($D107,'draft year stats'!$D:$O,11,FALSE)</f>
        <v>79</v>
      </c>
      <c r="AI107">
        <f>VLOOKUP($D107,'draft year stats'!$D:$O,12,FALSE)</f>
        <v>43</v>
      </c>
      <c r="AJ107" t="str">
        <f>VLOOKUP($C107,Sheet3!$E:$I,4,FALSE)</f>
        <v>5' 11</v>
      </c>
      <c r="AK107">
        <f>VLOOKUP($C107,Sheet3!$E:$I,5,FALSE)</f>
        <v>194</v>
      </c>
    </row>
    <row r="108" spans="1:37" x14ac:dyDescent="0.25">
      <c r="A108" s="1">
        <v>106</v>
      </c>
      <c r="B108" s="2" t="s">
        <v>194</v>
      </c>
      <c r="C108" s="2" t="s">
        <v>247</v>
      </c>
      <c r="D108" s="2" t="s">
        <v>247</v>
      </c>
      <c r="E108" s="2" t="s">
        <v>121</v>
      </c>
      <c r="F108" s="2" t="s">
        <v>42</v>
      </c>
      <c r="G108" s="2">
        <v>18</v>
      </c>
      <c r="H108" s="2">
        <v>2021</v>
      </c>
      <c r="I108" s="2" t="s">
        <v>248</v>
      </c>
      <c r="J108" s="2">
        <v>226</v>
      </c>
      <c r="K108" s="2">
        <v>31</v>
      </c>
      <c r="L108" s="2">
        <v>33</v>
      </c>
      <c r="M108" s="2">
        <v>64</v>
      </c>
      <c r="N108" s="2">
        <v>-13</v>
      </c>
      <c r="O108" s="2">
        <v>74</v>
      </c>
      <c r="P108" s="2"/>
      <c r="Q108" s="2"/>
      <c r="R108" s="2"/>
      <c r="S108" s="2"/>
      <c r="T108" s="2"/>
      <c r="U108" s="2"/>
      <c r="V108" s="2">
        <v>4.5</v>
      </c>
      <c r="W108">
        <v>2010</v>
      </c>
      <c r="X108" t="str">
        <f>VLOOKUP($D108,'draft year stats'!$D:$O,1,FALSE)</f>
        <v>Marcus Sorensen</v>
      </c>
      <c r="Y108" t="str">
        <f>VLOOKUP($D108,'draft year stats'!$D:$O,2,FALSE)</f>
        <v>L</v>
      </c>
      <c r="Z108">
        <f>VLOOKUP($D108,'draft year stats'!$D:$O,3,FALSE)</f>
        <v>4</v>
      </c>
      <c r="AA108">
        <f>VLOOKUP($D108,'draft year stats'!$D:$O,4,FALSE)</f>
        <v>2010</v>
      </c>
      <c r="AB108" t="str">
        <f>VLOOKUP($D108,'draft year stats'!$D:$O,5,FALSE)</f>
        <v>Ottawa</v>
      </c>
      <c r="AC108" t="str">
        <f>VLOOKUP($D108,'draft year stats'!$D:$O,6,FALSE)</f>
        <v> Södertälje SK J18</v>
      </c>
      <c r="AD108" t="str">
        <f>VLOOKUP($D108,'draft year stats'!$D:$O,7,FALSE)</f>
        <v>J18 Elit</v>
      </c>
      <c r="AE108">
        <f>VLOOKUP($D108,'draft year stats'!$D:$O,8,FALSE)</f>
        <v>15</v>
      </c>
      <c r="AF108">
        <f>VLOOKUP($D108,'draft year stats'!$D:$O,9,FALSE)</f>
        <v>15</v>
      </c>
      <c r="AG108">
        <f>VLOOKUP($D108,'draft year stats'!$D:$O,10,FALSE)</f>
        <v>27</v>
      </c>
      <c r="AH108">
        <f>VLOOKUP($D108,'draft year stats'!$D:$O,11,FALSE)</f>
        <v>42</v>
      </c>
      <c r="AI108">
        <f>VLOOKUP($D108,'draft year stats'!$D:$O,12,FALSE)</f>
        <v>61</v>
      </c>
      <c r="AJ108" t="str">
        <f>VLOOKUP($C108,Sheet3!$E:$I,4,FALSE)</f>
        <v>5' 11</v>
      </c>
      <c r="AK108">
        <f>VLOOKUP($C108,Sheet3!$E:$I,5,FALSE)</f>
        <v>156</v>
      </c>
    </row>
    <row r="109" spans="1:37" hidden="1" x14ac:dyDescent="0.25">
      <c r="A109" s="1">
        <v>107</v>
      </c>
      <c r="B109" s="2" t="s">
        <v>76</v>
      </c>
      <c r="C109" s="2" t="s">
        <v>249</v>
      </c>
      <c r="D109" s="2" t="s">
        <v>249</v>
      </c>
      <c r="E109" s="2" t="s">
        <v>55</v>
      </c>
      <c r="F109" s="2" t="s">
        <v>12</v>
      </c>
      <c r="G109" s="2">
        <v>18</v>
      </c>
      <c r="H109" s="2">
        <v>2014</v>
      </c>
      <c r="I109" s="2" t="s">
        <v>250</v>
      </c>
      <c r="J109" s="2">
        <v>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2</v>
      </c>
      <c r="Q109" s="2">
        <v>0</v>
      </c>
      <c r="R109" s="2">
        <v>1</v>
      </c>
      <c r="S109" s="2">
        <v>0</v>
      </c>
      <c r="T109" s="2">
        <v>0.88400000000000001</v>
      </c>
      <c r="U109" s="2">
        <v>3.36</v>
      </c>
      <c r="V109" s="2">
        <v>0.1</v>
      </c>
      <c r="W109">
        <v>2010</v>
      </c>
      <c r="X109" t="e">
        <f>VLOOKUP($D109,'draft year stats'!$D:$O,1,FALSE)</f>
        <v>#N/A</v>
      </c>
      <c r="Y109" t="e">
        <f>VLOOKUP($D109,'draft year stats'!$D:$O,2,FALSE)</f>
        <v>#N/A</v>
      </c>
      <c r="Z109" t="e">
        <f>VLOOKUP($D109,'draft year stats'!$D:$O,3,FALSE)</f>
        <v>#N/A</v>
      </c>
      <c r="AA109" t="e">
        <f>VLOOKUP($D109,'draft year stats'!$D:$O,4,FALSE)</f>
        <v>#N/A</v>
      </c>
      <c r="AB109" t="e">
        <f>VLOOKUP($D109,'draft year stats'!$D:$O,5,FALSE)</f>
        <v>#N/A</v>
      </c>
      <c r="AC109" t="e">
        <f>VLOOKUP($D109,'draft year stats'!$D:$O,6,FALSE)</f>
        <v>#N/A</v>
      </c>
      <c r="AD109" t="e">
        <f>VLOOKUP($D109,'draft year stats'!$D:$O,7,FALSE)</f>
        <v>#N/A</v>
      </c>
      <c r="AE109" t="e">
        <f>VLOOKUP($D109,'draft year stats'!$D:$O,8,FALSE)</f>
        <v>#N/A</v>
      </c>
      <c r="AF109" t="e">
        <f>VLOOKUP($D109,'draft year stats'!$D:$O,9,FALSE)</f>
        <v>#N/A</v>
      </c>
      <c r="AG109" t="e">
        <f>VLOOKUP($D109,'draft year stats'!$D:$O,10,FALSE)</f>
        <v>#N/A</v>
      </c>
      <c r="AH109" t="e">
        <f>VLOOKUP($D109,'draft year stats'!$D:$O,11,FALSE)</f>
        <v>#N/A</v>
      </c>
      <c r="AI109" t="e">
        <f>VLOOKUP($D109,'draft year stats'!$D:$O,12,FALSE)</f>
        <v>#N/A</v>
      </c>
      <c r="AJ109" t="str">
        <f>VLOOKUP($C109,Sheet3!$E:$I,4,FALSE)</f>
        <v>6' 1</v>
      </c>
      <c r="AK109">
        <f>VLOOKUP($C109,Sheet3!$E:$I,5,FALSE)</f>
        <v>174</v>
      </c>
    </row>
    <row r="110" spans="1:37" x14ac:dyDescent="0.25">
      <c r="A110" s="1">
        <v>108</v>
      </c>
      <c r="B110" s="2" t="s">
        <v>173</v>
      </c>
      <c r="C110" s="2" t="s">
        <v>251</v>
      </c>
      <c r="D110" s="2" t="s">
        <v>251</v>
      </c>
      <c r="E110" s="2" t="s">
        <v>62</v>
      </c>
      <c r="F110" s="2" t="s">
        <v>30</v>
      </c>
      <c r="G110" s="2">
        <v>18</v>
      </c>
      <c r="H110" s="2">
        <v>2014</v>
      </c>
      <c r="I110" s="2" t="s">
        <v>63</v>
      </c>
      <c r="J110" s="2">
        <v>1</v>
      </c>
      <c r="K110" s="2">
        <v>0</v>
      </c>
      <c r="L110" s="2">
        <v>0</v>
      </c>
      <c r="M110" s="2">
        <v>0</v>
      </c>
      <c r="N110" s="2">
        <v>-1</v>
      </c>
      <c r="O110" s="2">
        <v>0</v>
      </c>
      <c r="P110" s="2"/>
      <c r="Q110" s="2"/>
      <c r="R110" s="2"/>
      <c r="S110" s="2"/>
      <c r="T110" s="2"/>
      <c r="U110" s="2"/>
      <c r="V110" s="2">
        <v>-0.1</v>
      </c>
      <c r="W110">
        <v>2010</v>
      </c>
      <c r="X110" t="str">
        <f>VLOOKUP($D110,'draft year stats'!$D:$O,1,FALSE)</f>
        <v>Bill Arnold</v>
      </c>
      <c r="Y110" t="str">
        <f>VLOOKUP($D110,'draft year stats'!$D:$O,2,FALSE)</f>
        <v>C</v>
      </c>
      <c r="Z110">
        <f>VLOOKUP($D110,'draft year stats'!$D:$O,3,FALSE)</f>
        <v>4</v>
      </c>
      <c r="AA110">
        <f>VLOOKUP($D110,'draft year stats'!$D:$O,4,FALSE)</f>
        <v>2010</v>
      </c>
      <c r="AB110" t="str">
        <f>VLOOKUP($D110,'draft year stats'!$D:$O,5,FALSE)</f>
        <v>Calgary</v>
      </c>
      <c r="AC110" t="str">
        <f>VLOOKUP($D110,'draft year stats'!$D:$O,6,FALSE)</f>
        <v> U.S. National U18 Team</v>
      </c>
      <c r="AD110" t="str">
        <f>VLOOKUP($D110,'draft year stats'!$D:$O,7,FALSE)</f>
        <v>USDP</v>
      </c>
      <c r="AE110">
        <f>VLOOKUP($D110,'draft year stats'!$D:$O,8,FALSE)</f>
        <v>64</v>
      </c>
      <c r="AF110">
        <f>VLOOKUP($D110,'draft year stats'!$D:$O,9,FALSE)</f>
        <v>20</v>
      </c>
      <c r="AG110">
        <f>VLOOKUP($D110,'draft year stats'!$D:$O,10,FALSE)</f>
        <v>31</v>
      </c>
      <c r="AH110">
        <f>VLOOKUP($D110,'draft year stats'!$D:$O,11,FALSE)</f>
        <v>51</v>
      </c>
      <c r="AI110">
        <f>VLOOKUP($D110,'draft year stats'!$D:$O,12,FALSE)</f>
        <v>50</v>
      </c>
      <c r="AJ110" t="str">
        <f>VLOOKUP($C110,Sheet3!$E:$I,4,FALSE)</f>
        <v>6' 0</v>
      </c>
      <c r="AK110">
        <f>VLOOKUP($C110,Sheet3!$E:$I,5,FALSE)</f>
        <v>218</v>
      </c>
    </row>
    <row r="111" spans="1:37" x14ac:dyDescent="0.25">
      <c r="A111" s="1">
        <v>109</v>
      </c>
      <c r="B111" s="2" t="s">
        <v>60</v>
      </c>
      <c r="C111" s="2" t="s">
        <v>252</v>
      </c>
      <c r="D111" s="2" t="s">
        <v>252</v>
      </c>
      <c r="E111" s="2" t="s">
        <v>25</v>
      </c>
      <c r="F111" s="2" t="s">
        <v>34</v>
      </c>
      <c r="G111" s="2">
        <v>18</v>
      </c>
      <c r="H111" s="2"/>
      <c r="I111" s="2" t="s">
        <v>165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>
        <v>2010</v>
      </c>
      <c r="X111" t="str">
        <f>VLOOKUP($D111,'draft year stats'!$D:$O,1,FALSE)</f>
        <v>Alex Theriau</v>
      </c>
      <c r="Y111" t="str">
        <f>VLOOKUP($D111,'draft year stats'!$D:$O,2,FALSE)</f>
        <v>D</v>
      </c>
      <c r="Z111">
        <f>VLOOKUP($D111,'draft year stats'!$D:$O,3,FALSE)</f>
        <v>4</v>
      </c>
      <c r="AA111">
        <f>VLOOKUP($D111,'draft year stats'!$D:$O,4,FALSE)</f>
        <v>2010</v>
      </c>
      <c r="AB111" t="str">
        <f>VLOOKUP($D111,'draft year stats'!$D:$O,5,FALSE)</f>
        <v>Dallas</v>
      </c>
      <c r="AC111" t="str">
        <f>VLOOKUP($D111,'draft year stats'!$D:$O,6,FALSE)</f>
        <v> Everett Silvertips</v>
      </c>
      <c r="AD111" t="str">
        <f>VLOOKUP($D111,'draft year stats'!$D:$O,7,FALSE)</f>
        <v>WHL</v>
      </c>
      <c r="AE111">
        <f>VLOOKUP($D111,'draft year stats'!$D:$O,8,FALSE)</f>
        <v>70</v>
      </c>
      <c r="AF111">
        <f>VLOOKUP($D111,'draft year stats'!$D:$O,9,FALSE)</f>
        <v>4</v>
      </c>
      <c r="AG111">
        <f>VLOOKUP($D111,'draft year stats'!$D:$O,10,FALSE)</f>
        <v>20</v>
      </c>
      <c r="AH111">
        <f>VLOOKUP($D111,'draft year stats'!$D:$O,11,FALSE)</f>
        <v>24</v>
      </c>
      <c r="AI111">
        <f>VLOOKUP($D111,'draft year stats'!$D:$O,12,FALSE)</f>
        <v>68</v>
      </c>
      <c r="AJ111" t="str">
        <f>VLOOKUP($C111,Sheet3!$E:$I,4,FALSE)</f>
        <v>6' 2</v>
      </c>
      <c r="AK111">
        <f>VLOOKUP($C111,Sheet3!$E:$I,5,FALSE)</f>
        <v>189</v>
      </c>
    </row>
    <row r="112" spans="1:37" x14ac:dyDescent="0.25">
      <c r="A112" s="1">
        <v>110</v>
      </c>
      <c r="B112" s="2" t="s">
        <v>84</v>
      </c>
      <c r="C112" s="2" t="s">
        <v>253</v>
      </c>
      <c r="D112" s="2" t="s">
        <v>253</v>
      </c>
      <c r="E112" s="2" t="s">
        <v>254</v>
      </c>
      <c r="F112" s="2" t="s">
        <v>30</v>
      </c>
      <c r="G112" s="2">
        <v>18</v>
      </c>
      <c r="H112" s="2">
        <v>2020</v>
      </c>
      <c r="I112" s="2" t="s">
        <v>255</v>
      </c>
      <c r="J112" s="2">
        <v>232</v>
      </c>
      <c r="K112" s="2">
        <v>18</v>
      </c>
      <c r="L112" s="2">
        <v>36</v>
      </c>
      <c r="M112" s="2">
        <v>54</v>
      </c>
      <c r="N112" s="2">
        <v>2</v>
      </c>
      <c r="O112" s="2">
        <v>60</v>
      </c>
      <c r="P112" s="2"/>
      <c r="Q112" s="2"/>
      <c r="R112" s="2"/>
      <c r="S112" s="2"/>
      <c r="T112" s="2"/>
      <c r="U112" s="2"/>
      <c r="V112" s="2">
        <v>3.2</v>
      </c>
      <c r="W112">
        <v>2010</v>
      </c>
      <c r="X112" t="str">
        <f>VLOOKUP($D112,'draft year stats'!$D:$O,1,FALSE)</f>
        <v>Tom Kuhnhackl</v>
      </c>
      <c r="Y112" t="str">
        <f>VLOOKUP($D112,'draft year stats'!$D:$O,2,FALSE)</f>
        <v>R</v>
      </c>
      <c r="Z112">
        <f>VLOOKUP($D112,'draft year stats'!$D:$O,3,FALSE)</f>
        <v>4</v>
      </c>
      <c r="AA112">
        <f>VLOOKUP($D112,'draft year stats'!$D:$O,4,FALSE)</f>
        <v>2010</v>
      </c>
      <c r="AB112" t="str">
        <f>VLOOKUP($D112,'draft year stats'!$D:$O,5,FALSE)</f>
        <v>Pittsburgh</v>
      </c>
      <c r="AC112" t="str">
        <f>VLOOKUP($D112,'draft year stats'!$D:$O,6,FALSE)</f>
        <v> Landshut Cannibals</v>
      </c>
      <c r="AD112" t="str">
        <f>VLOOKUP($D112,'draft year stats'!$D:$O,7,FALSE)</f>
        <v>Germany2</v>
      </c>
      <c r="AE112">
        <f>VLOOKUP($D112,'draft year stats'!$D:$O,8,FALSE)</f>
        <v>38</v>
      </c>
      <c r="AF112">
        <f>VLOOKUP($D112,'draft year stats'!$D:$O,9,FALSE)</f>
        <v>12</v>
      </c>
      <c r="AG112">
        <f>VLOOKUP($D112,'draft year stats'!$D:$O,10,FALSE)</f>
        <v>9</v>
      </c>
      <c r="AH112">
        <f>VLOOKUP($D112,'draft year stats'!$D:$O,11,FALSE)</f>
        <v>21</v>
      </c>
      <c r="AI112">
        <f>VLOOKUP($D112,'draft year stats'!$D:$O,12,FALSE)</f>
        <v>38</v>
      </c>
      <c r="AJ112" t="str">
        <f>VLOOKUP($C112,Sheet3!$E:$I,4,FALSE)</f>
        <v>6' 2</v>
      </c>
      <c r="AK112">
        <f>VLOOKUP($C112,Sheet3!$E:$I,5,FALSE)</f>
        <v>172</v>
      </c>
    </row>
    <row r="113" spans="1:37" x14ac:dyDescent="0.25">
      <c r="A113" s="1">
        <v>111</v>
      </c>
      <c r="B113" s="2" t="s">
        <v>87</v>
      </c>
      <c r="C113" s="2" t="s">
        <v>256</v>
      </c>
      <c r="D113" s="2" t="s">
        <v>256</v>
      </c>
      <c r="E113" s="2" t="s">
        <v>55</v>
      </c>
      <c r="F113" s="2" t="s">
        <v>26</v>
      </c>
      <c r="G113" s="2">
        <v>18</v>
      </c>
      <c r="H113" s="2">
        <v>2017</v>
      </c>
      <c r="I113" s="2" t="s">
        <v>257</v>
      </c>
      <c r="J113" s="2">
        <v>83</v>
      </c>
      <c r="K113" s="2">
        <v>13</v>
      </c>
      <c r="L113" s="2">
        <v>9</v>
      </c>
      <c r="M113" s="2">
        <v>22</v>
      </c>
      <c r="N113" s="2">
        <v>5</v>
      </c>
      <c r="O113" s="2">
        <v>32</v>
      </c>
      <c r="P113" s="2"/>
      <c r="Q113" s="2"/>
      <c r="R113" s="2"/>
      <c r="S113" s="2"/>
      <c r="T113" s="2"/>
      <c r="U113" s="2"/>
      <c r="V113" s="2">
        <v>2.6</v>
      </c>
      <c r="W113">
        <v>2010</v>
      </c>
      <c r="X113" t="str">
        <f>VLOOKUP($D113,'draft year stats'!$D:$O,1,FALSE)</f>
        <v>Teemu Pulkkinen</v>
      </c>
      <c r="Y113" t="str">
        <f>VLOOKUP($D113,'draft year stats'!$D:$O,2,FALSE)</f>
        <v>L</v>
      </c>
      <c r="Z113">
        <f>VLOOKUP($D113,'draft year stats'!$D:$O,3,FALSE)</f>
        <v>4</v>
      </c>
      <c r="AA113">
        <f>VLOOKUP($D113,'draft year stats'!$D:$O,4,FALSE)</f>
        <v>2010</v>
      </c>
      <c r="AB113" t="str">
        <f>VLOOKUP($D113,'draft year stats'!$D:$O,5,FALSE)</f>
        <v>Detroit</v>
      </c>
      <c r="AC113" t="str">
        <f>VLOOKUP($D113,'draft year stats'!$D:$O,6,FALSE)</f>
        <v> Jokerit U20</v>
      </c>
      <c r="AD113" t="str">
        <f>VLOOKUP($D113,'draft year stats'!$D:$O,7,FALSE)</f>
        <v>Jr. A SM-liiga</v>
      </c>
      <c r="AE113">
        <f>VLOOKUP($D113,'draft year stats'!$D:$O,8,FALSE)</f>
        <v>17</v>
      </c>
      <c r="AF113">
        <f>VLOOKUP($D113,'draft year stats'!$D:$O,9,FALSE)</f>
        <v>20</v>
      </c>
      <c r="AG113">
        <f>VLOOKUP($D113,'draft year stats'!$D:$O,10,FALSE)</f>
        <v>21</v>
      </c>
      <c r="AH113">
        <f>VLOOKUP($D113,'draft year stats'!$D:$O,11,FALSE)</f>
        <v>41</v>
      </c>
      <c r="AI113">
        <f>VLOOKUP($D113,'draft year stats'!$D:$O,12,FALSE)</f>
        <v>41</v>
      </c>
      <c r="AJ113" t="str">
        <f>VLOOKUP($C113,Sheet3!$E:$I,4,FALSE)</f>
        <v>5' 11</v>
      </c>
      <c r="AK113">
        <f>VLOOKUP($C113,Sheet3!$E:$I,5,FALSE)</f>
        <v>183</v>
      </c>
    </row>
    <row r="114" spans="1:37" hidden="1" x14ac:dyDescent="0.25">
      <c r="A114" s="1">
        <v>112</v>
      </c>
      <c r="B114" s="2" t="s">
        <v>99</v>
      </c>
      <c r="C114" s="2" t="s">
        <v>258</v>
      </c>
      <c r="D114" s="2" t="s">
        <v>258</v>
      </c>
      <c r="E114" s="2" t="s">
        <v>254</v>
      </c>
      <c r="F114" s="2" t="s">
        <v>12</v>
      </c>
      <c r="G114" s="2">
        <v>18</v>
      </c>
      <c r="H114" s="2">
        <v>2022</v>
      </c>
      <c r="I114" s="2" t="s">
        <v>27</v>
      </c>
      <c r="J114" s="2">
        <v>269</v>
      </c>
      <c r="K114" s="2">
        <v>0</v>
      </c>
      <c r="L114" s="2">
        <v>4</v>
      </c>
      <c r="M114" s="2">
        <v>4</v>
      </c>
      <c r="N114" s="2">
        <v>0</v>
      </c>
      <c r="O114" s="2">
        <v>2</v>
      </c>
      <c r="P114" s="2">
        <v>269</v>
      </c>
      <c r="Q114" s="2">
        <v>127</v>
      </c>
      <c r="R114" s="2">
        <v>92</v>
      </c>
      <c r="S114" s="2">
        <v>26</v>
      </c>
      <c r="T114" s="2">
        <v>0.91400000000000003</v>
      </c>
      <c r="U114" s="2">
        <v>2.5099999999999998</v>
      </c>
      <c r="V114" s="2">
        <v>44.5</v>
      </c>
      <c r="W114">
        <v>2010</v>
      </c>
      <c r="X114" t="e">
        <f>VLOOKUP($D114,'draft year stats'!$D:$O,1,FALSE)</f>
        <v>#N/A</v>
      </c>
      <c r="Y114" t="e">
        <f>VLOOKUP($D114,'draft year stats'!$D:$O,2,FALSE)</f>
        <v>#N/A</v>
      </c>
      <c r="Z114" t="e">
        <f>VLOOKUP($D114,'draft year stats'!$D:$O,3,FALSE)</f>
        <v>#N/A</v>
      </c>
      <c r="AA114" t="e">
        <f>VLOOKUP($D114,'draft year stats'!$D:$O,4,FALSE)</f>
        <v>#N/A</v>
      </c>
      <c r="AB114" t="e">
        <f>VLOOKUP($D114,'draft year stats'!$D:$O,5,FALSE)</f>
        <v>#N/A</v>
      </c>
      <c r="AC114" t="e">
        <f>VLOOKUP($D114,'draft year stats'!$D:$O,6,FALSE)</f>
        <v>#N/A</v>
      </c>
      <c r="AD114" t="e">
        <f>VLOOKUP($D114,'draft year stats'!$D:$O,7,FALSE)</f>
        <v>#N/A</v>
      </c>
      <c r="AE114" t="e">
        <f>VLOOKUP($D114,'draft year stats'!$D:$O,8,FALSE)</f>
        <v>#N/A</v>
      </c>
      <c r="AF114" t="e">
        <f>VLOOKUP($D114,'draft year stats'!$D:$O,9,FALSE)</f>
        <v>#N/A</v>
      </c>
      <c r="AG114" t="e">
        <f>VLOOKUP($D114,'draft year stats'!$D:$O,10,FALSE)</f>
        <v>#N/A</v>
      </c>
      <c r="AH114" t="e">
        <f>VLOOKUP($D114,'draft year stats'!$D:$O,11,FALSE)</f>
        <v>#N/A</v>
      </c>
      <c r="AI114" t="e">
        <f>VLOOKUP($D114,'draft year stats'!$D:$O,12,FALSE)</f>
        <v>#N/A</v>
      </c>
      <c r="AJ114" t="str">
        <f>VLOOKUP($C114,Sheet3!$E:$I,4,FALSE)</f>
        <v>6' 0</v>
      </c>
      <c r="AK114">
        <f>VLOOKUP($C114,Sheet3!$E:$I,5,FALSE)</f>
        <v>180</v>
      </c>
    </row>
    <row r="115" spans="1:37" x14ac:dyDescent="0.25">
      <c r="A115" s="1">
        <v>113</v>
      </c>
      <c r="B115" s="2" t="s">
        <v>90</v>
      </c>
      <c r="C115" s="2" t="s">
        <v>259</v>
      </c>
      <c r="D115" s="2" t="s">
        <v>259</v>
      </c>
      <c r="E115" s="2" t="s">
        <v>25</v>
      </c>
      <c r="F115" s="2" t="s">
        <v>260</v>
      </c>
      <c r="G115" s="2">
        <v>18</v>
      </c>
      <c r="H115" s="2"/>
      <c r="I115" s="2" t="s">
        <v>261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>
        <v>2010</v>
      </c>
      <c r="X115" t="str">
        <f>VLOOKUP($D115,'draft year stats'!$D:$O,1,FALSE)</f>
        <v>Mark MacMillan</v>
      </c>
      <c r="Y115" t="str">
        <f>VLOOKUP($D115,'draft year stats'!$D:$O,2,FALSE)</f>
        <v>C</v>
      </c>
      <c r="Z115">
        <f>VLOOKUP($D115,'draft year stats'!$D:$O,3,FALSE)</f>
        <v>4</v>
      </c>
      <c r="AA115">
        <f>VLOOKUP($D115,'draft year stats'!$D:$O,4,FALSE)</f>
        <v>2010</v>
      </c>
      <c r="AB115" t="str">
        <f>VLOOKUP($D115,'draft year stats'!$D:$O,5,FALSE)</f>
        <v>Montreal</v>
      </c>
      <c r="AC115" t="str">
        <f>VLOOKUP($D115,'draft year stats'!$D:$O,6,FALSE)</f>
        <v> Alberni Valley Bulldogs</v>
      </c>
      <c r="AD115" t="str">
        <f>VLOOKUP($D115,'draft year stats'!$D:$O,7,FALSE)</f>
        <v>BCHL</v>
      </c>
      <c r="AE115">
        <f>VLOOKUP($D115,'draft year stats'!$D:$O,8,FALSE)</f>
        <v>59</v>
      </c>
      <c r="AF115">
        <f>VLOOKUP($D115,'draft year stats'!$D:$O,9,FALSE)</f>
        <v>26</v>
      </c>
      <c r="AG115">
        <f>VLOOKUP($D115,'draft year stats'!$D:$O,10,FALSE)</f>
        <v>54</v>
      </c>
      <c r="AH115">
        <f>VLOOKUP($D115,'draft year stats'!$D:$O,11,FALSE)</f>
        <v>80</v>
      </c>
      <c r="AI115">
        <f>VLOOKUP($D115,'draft year stats'!$D:$O,12,FALSE)</f>
        <v>44</v>
      </c>
      <c r="AJ115" t="str">
        <f>VLOOKUP($C115,Sheet3!$E:$I,4,FALSE)</f>
        <v>6' 0</v>
      </c>
      <c r="AK115">
        <f>VLOOKUP($C115,Sheet3!$E:$I,5,FALSE)</f>
        <v>150</v>
      </c>
    </row>
    <row r="116" spans="1:37" x14ac:dyDescent="0.25">
      <c r="A116" s="1">
        <v>114</v>
      </c>
      <c r="B116" s="2" t="s">
        <v>126</v>
      </c>
      <c r="C116" s="2" t="s">
        <v>262</v>
      </c>
      <c r="D116" s="2" t="s">
        <v>262</v>
      </c>
      <c r="E116" s="2" t="s">
        <v>62</v>
      </c>
      <c r="F116" s="2" t="s">
        <v>34</v>
      </c>
      <c r="G116" s="2">
        <v>18</v>
      </c>
      <c r="H116" s="2"/>
      <c r="I116" s="2" t="s">
        <v>263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>
        <v>2010</v>
      </c>
      <c r="X116" t="str">
        <f>VLOOKUP($D116,'draft year stats'!$D:$O,1,FALSE)</f>
        <v>Joe Faust</v>
      </c>
      <c r="Y116" t="str">
        <f>VLOOKUP($D116,'draft year stats'!$D:$O,2,FALSE)</f>
        <v>D</v>
      </c>
      <c r="Z116">
        <f>VLOOKUP($D116,'draft year stats'!$D:$O,3,FALSE)</f>
        <v>4</v>
      </c>
      <c r="AA116">
        <f>VLOOKUP($D116,'draft year stats'!$D:$O,4,FALSE)</f>
        <v>2010</v>
      </c>
      <c r="AB116" t="str">
        <f>VLOOKUP($D116,'draft year stats'!$D:$O,5,FALSE)</f>
        <v>New Jersey</v>
      </c>
      <c r="AC116" t="str">
        <f>VLOOKUP($D116,'draft year stats'!$D:$O,6,FALSE)</f>
        <v> Bloomington Jefferson High</v>
      </c>
      <c r="AD116" t="str">
        <f>VLOOKUP($D116,'draft year stats'!$D:$O,7,FALSE)</f>
        <v>USHS-MN</v>
      </c>
      <c r="AE116">
        <f>VLOOKUP($D116,'draft year stats'!$D:$O,8,FALSE)</f>
        <v>25</v>
      </c>
      <c r="AF116">
        <f>VLOOKUP($D116,'draft year stats'!$D:$O,9,FALSE)</f>
        <v>12</v>
      </c>
      <c r="AG116">
        <f>VLOOKUP($D116,'draft year stats'!$D:$O,10,FALSE)</f>
        <v>28</v>
      </c>
      <c r="AH116">
        <f>VLOOKUP($D116,'draft year stats'!$D:$O,11,FALSE)</f>
        <v>40</v>
      </c>
      <c r="AI116">
        <f>VLOOKUP($D116,'draft year stats'!$D:$O,12,FALSE)</f>
        <v>18</v>
      </c>
      <c r="AJ116" t="str">
        <f>VLOOKUP($C116,Sheet3!$E:$I,4,FALSE)</f>
        <v>5' 11</v>
      </c>
      <c r="AK116">
        <f>VLOOKUP($C116,Sheet3!$E:$I,5,FALSE)</f>
        <v>190</v>
      </c>
    </row>
    <row r="117" spans="1:37" x14ac:dyDescent="0.25">
      <c r="A117" s="1">
        <v>115</v>
      </c>
      <c r="B117" s="2" t="s">
        <v>264</v>
      </c>
      <c r="C117" s="2" t="s">
        <v>265</v>
      </c>
      <c r="D117" s="2" t="s">
        <v>265</v>
      </c>
      <c r="E117" s="2" t="s">
        <v>62</v>
      </c>
      <c r="F117" s="2" t="s">
        <v>34</v>
      </c>
      <c r="G117" s="2">
        <v>18</v>
      </c>
      <c r="H117" s="2"/>
      <c r="I117" s="2" t="s">
        <v>266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>
        <v>2010</v>
      </c>
      <c r="X117" t="str">
        <f>VLOOKUP($D117,'draft year stats'!$D:$O,1,FALSE)</f>
        <v>Patrick McNally</v>
      </c>
      <c r="Y117" t="str">
        <f>VLOOKUP($D117,'draft year stats'!$D:$O,2,FALSE)</f>
        <v>D</v>
      </c>
      <c r="Z117">
        <f>VLOOKUP($D117,'draft year stats'!$D:$O,3,FALSE)</f>
        <v>4</v>
      </c>
      <c r="AA117">
        <f>VLOOKUP($D117,'draft year stats'!$D:$O,4,FALSE)</f>
        <v>2010</v>
      </c>
      <c r="AB117" t="str">
        <f>VLOOKUP($D117,'draft year stats'!$D:$O,5,FALSE)</f>
        <v>Vancouver</v>
      </c>
      <c r="AC117" t="str">
        <f>VLOOKUP($D117,'draft year stats'!$D:$O,6,FALSE)</f>
        <v> Milton Academy</v>
      </c>
      <c r="AD117" t="str">
        <f>VLOOKUP($D117,'draft year stats'!$D:$O,7,FALSE)</f>
        <v>USHS-Prep</v>
      </c>
      <c r="AE117">
        <f>VLOOKUP($D117,'draft year stats'!$D:$O,8,FALSE)</f>
        <v>28</v>
      </c>
      <c r="AF117">
        <f>VLOOKUP($D117,'draft year stats'!$D:$O,9,FALSE)</f>
        <v>14</v>
      </c>
      <c r="AG117">
        <f>VLOOKUP($D117,'draft year stats'!$D:$O,10,FALSE)</f>
        <v>21</v>
      </c>
      <c r="AH117">
        <f>VLOOKUP($D117,'draft year stats'!$D:$O,11,FALSE)</f>
        <v>35</v>
      </c>
      <c r="AI117">
        <f>VLOOKUP($D117,'draft year stats'!$D:$O,12,FALSE)</f>
        <v>0</v>
      </c>
      <c r="AJ117" t="str">
        <f>VLOOKUP($C117,Sheet3!$E:$I,4,FALSE)</f>
        <v>6' 2</v>
      </c>
      <c r="AK117">
        <f>VLOOKUP($C117,Sheet3!$E:$I,5,FALSE)</f>
        <v>180</v>
      </c>
    </row>
    <row r="118" spans="1:37" x14ac:dyDescent="0.25">
      <c r="A118" s="1">
        <v>116</v>
      </c>
      <c r="B118" s="2" t="s">
        <v>136</v>
      </c>
      <c r="C118" s="2" t="s">
        <v>267</v>
      </c>
      <c r="D118" s="2" t="s">
        <v>267</v>
      </c>
      <c r="E118" s="2" t="s">
        <v>121</v>
      </c>
      <c r="F118" s="2" t="s">
        <v>34</v>
      </c>
      <c r="G118" s="2">
        <v>18</v>
      </c>
      <c r="H118" s="2">
        <v>2017</v>
      </c>
      <c r="I118" s="2" t="s">
        <v>268</v>
      </c>
      <c r="J118" s="2">
        <v>45</v>
      </c>
      <c r="K118" s="2">
        <v>0</v>
      </c>
      <c r="L118" s="2">
        <v>2</v>
      </c>
      <c r="M118" s="2">
        <v>2</v>
      </c>
      <c r="N118" s="2">
        <v>2</v>
      </c>
      <c r="O118" s="2">
        <v>29</v>
      </c>
      <c r="P118" s="2"/>
      <c r="Q118" s="2"/>
      <c r="R118" s="2"/>
      <c r="S118" s="2"/>
      <c r="T118" s="2"/>
      <c r="U118" s="2"/>
      <c r="V118" s="2">
        <v>0.9</v>
      </c>
      <c r="W118">
        <v>2010</v>
      </c>
      <c r="X118" t="str">
        <f>VLOOKUP($D118,'draft year stats'!$D:$O,1,FALSE)</f>
        <v>Petter Granberg</v>
      </c>
      <c r="Y118" t="str">
        <f>VLOOKUP($D118,'draft year stats'!$D:$O,2,FALSE)</f>
        <v>D</v>
      </c>
      <c r="Z118">
        <f>VLOOKUP($D118,'draft year stats'!$D:$O,3,FALSE)</f>
        <v>4</v>
      </c>
      <c r="AA118">
        <f>VLOOKUP($D118,'draft year stats'!$D:$O,4,FALSE)</f>
        <v>2010</v>
      </c>
      <c r="AB118" t="str">
        <f>VLOOKUP($D118,'draft year stats'!$D:$O,5,FALSE)</f>
        <v>Toronto</v>
      </c>
      <c r="AC118" t="str">
        <f>VLOOKUP($D118,'draft year stats'!$D:$O,6,FALSE)</f>
        <v> Skellefteå AIK J20</v>
      </c>
      <c r="AD118" t="str">
        <f>VLOOKUP($D118,'draft year stats'!$D:$O,7,FALSE)</f>
        <v>SuperElit</v>
      </c>
      <c r="AE118">
        <f>VLOOKUP($D118,'draft year stats'!$D:$O,8,FALSE)</f>
        <v>40</v>
      </c>
      <c r="AF118">
        <f>VLOOKUP($D118,'draft year stats'!$D:$O,9,FALSE)</f>
        <v>2</v>
      </c>
      <c r="AG118">
        <f>VLOOKUP($D118,'draft year stats'!$D:$O,10,FALSE)</f>
        <v>7</v>
      </c>
      <c r="AH118">
        <f>VLOOKUP($D118,'draft year stats'!$D:$O,11,FALSE)</f>
        <v>9</v>
      </c>
      <c r="AI118">
        <f>VLOOKUP($D118,'draft year stats'!$D:$O,12,FALSE)</f>
        <v>39</v>
      </c>
      <c r="AJ118" t="str">
        <f>VLOOKUP($C118,Sheet3!$E:$I,4,FALSE)</f>
        <v>6' 3</v>
      </c>
      <c r="AK118">
        <f>VLOOKUP($C118,Sheet3!$E:$I,5,FALSE)</f>
        <v>200</v>
      </c>
    </row>
    <row r="119" spans="1:37" x14ac:dyDescent="0.25">
      <c r="A119" s="1">
        <v>117</v>
      </c>
      <c r="B119" s="2" t="s">
        <v>90</v>
      </c>
      <c r="C119" s="2" t="s">
        <v>269</v>
      </c>
      <c r="D119" s="2" t="s">
        <v>269</v>
      </c>
      <c r="E119" s="2" t="s">
        <v>25</v>
      </c>
      <c r="F119" s="2" t="s">
        <v>34</v>
      </c>
      <c r="G119" s="2">
        <v>18</v>
      </c>
      <c r="H119" s="2">
        <v>2016</v>
      </c>
      <c r="I119" s="2" t="s">
        <v>270</v>
      </c>
      <c r="J119" s="2">
        <v>3</v>
      </c>
      <c r="K119" s="2">
        <v>0</v>
      </c>
      <c r="L119" s="2">
        <v>0</v>
      </c>
      <c r="M119" s="2">
        <v>0</v>
      </c>
      <c r="N119" s="2">
        <v>0</v>
      </c>
      <c r="O119" s="2">
        <v>2</v>
      </c>
      <c r="P119" s="2"/>
      <c r="Q119" s="2"/>
      <c r="R119" s="2"/>
      <c r="S119" s="2"/>
      <c r="T119" s="2"/>
      <c r="U119" s="2"/>
      <c r="V119" s="2">
        <v>0</v>
      </c>
      <c r="W119">
        <v>2010</v>
      </c>
      <c r="X119" t="str">
        <f>VLOOKUP($D119,'draft year stats'!$D:$O,1,FALSE)</f>
        <v>Morgan Ellis</v>
      </c>
      <c r="Y119" t="str">
        <f>VLOOKUP($D119,'draft year stats'!$D:$O,2,FALSE)</f>
        <v>D</v>
      </c>
      <c r="Z119">
        <f>VLOOKUP($D119,'draft year stats'!$D:$O,3,FALSE)</f>
        <v>4</v>
      </c>
      <c r="AA119">
        <f>VLOOKUP($D119,'draft year stats'!$D:$O,4,FALSE)</f>
        <v>2010</v>
      </c>
      <c r="AB119" t="str">
        <f>VLOOKUP($D119,'draft year stats'!$D:$O,5,FALSE)</f>
        <v>Montreal</v>
      </c>
      <c r="AC119" t="str">
        <f>VLOOKUP($D119,'draft year stats'!$D:$O,6,FALSE)</f>
        <v> Cape Breton Screaming Eagles</v>
      </c>
      <c r="AD119" t="str">
        <f>VLOOKUP($D119,'draft year stats'!$D:$O,7,FALSE)</f>
        <v>QMJHL</v>
      </c>
      <c r="AE119">
        <f>VLOOKUP($D119,'draft year stats'!$D:$O,8,FALSE)</f>
        <v>60</v>
      </c>
      <c r="AF119">
        <f>VLOOKUP($D119,'draft year stats'!$D:$O,9,FALSE)</f>
        <v>4</v>
      </c>
      <c r="AG119">
        <f>VLOOKUP($D119,'draft year stats'!$D:$O,10,FALSE)</f>
        <v>25</v>
      </c>
      <c r="AH119">
        <f>VLOOKUP($D119,'draft year stats'!$D:$O,11,FALSE)</f>
        <v>29</v>
      </c>
      <c r="AI119">
        <f>VLOOKUP($D119,'draft year stats'!$D:$O,12,FALSE)</f>
        <v>56</v>
      </c>
      <c r="AJ119" t="str">
        <f>VLOOKUP($C119,Sheet3!$E:$I,4,FALSE)</f>
        <v>6' 1</v>
      </c>
      <c r="AK119">
        <f>VLOOKUP($C119,Sheet3!$E:$I,5,FALSE)</f>
        <v>197</v>
      </c>
    </row>
    <row r="120" spans="1:37" x14ac:dyDescent="0.25">
      <c r="A120" s="1">
        <v>118</v>
      </c>
      <c r="B120" s="2" t="s">
        <v>43</v>
      </c>
      <c r="C120" s="2" t="s">
        <v>3898</v>
      </c>
      <c r="D120" s="2" t="s">
        <v>271</v>
      </c>
      <c r="E120" s="2" t="s">
        <v>62</v>
      </c>
      <c r="F120" s="2" t="s">
        <v>42</v>
      </c>
      <c r="G120" s="2">
        <v>18</v>
      </c>
      <c r="H120" s="2"/>
      <c r="I120" s="2" t="s">
        <v>183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>
        <v>2010</v>
      </c>
      <c r="X120" t="str">
        <f>VLOOKUP($D120,'draft year stats'!$D:$O,1,FALSE)</f>
        <v>Jimmy Mullin</v>
      </c>
      <c r="Y120" t="str">
        <f>VLOOKUP($D120,'draft year stats'!$D:$O,2,FALSE)</f>
        <v>F</v>
      </c>
      <c r="Z120">
        <f>VLOOKUP($D120,'draft year stats'!$D:$O,3,FALSE)</f>
        <v>4</v>
      </c>
      <c r="AA120">
        <f>VLOOKUP($D120,'draft year stats'!$D:$O,4,FALSE)</f>
        <v>2010</v>
      </c>
      <c r="AB120" t="str">
        <f>VLOOKUP($D120,'draft year stats'!$D:$O,5,FALSE)</f>
        <v>Tampa Bay</v>
      </c>
      <c r="AC120" t="str">
        <f>VLOOKUP($D120,'draft year stats'!$D:$O,6,FALSE)</f>
        <v> Shattuck St. Mary's Midget Prep</v>
      </c>
      <c r="AD120" t="str">
        <f>VLOOKUP($D120,'draft year stats'!$D:$O,7,FALSE)</f>
        <v>USHS-Prep</v>
      </c>
      <c r="AE120">
        <f>VLOOKUP($D120,'draft year stats'!$D:$O,8,FALSE)</f>
        <v>55</v>
      </c>
      <c r="AF120">
        <f>VLOOKUP($D120,'draft year stats'!$D:$O,9,FALSE)</f>
        <v>32</v>
      </c>
      <c r="AG120">
        <f>VLOOKUP($D120,'draft year stats'!$D:$O,10,FALSE)</f>
        <v>40</v>
      </c>
      <c r="AH120">
        <f>VLOOKUP($D120,'draft year stats'!$D:$O,11,FALSE)</f>
        <v>72</v>
      </c>
      <c r="AI120">
        <f>VLOOKUP($D120,'draft year stats'!$D:$O,12,FALSE)</f>
        <v>26</v>
      </c>
      <c r="AJ120" t="str">
        <f>VLOOKUP($C120,Sheet3!$E:$I,4,FALSE)</f>
        <v>5' 10</v>
      </c>
      <c r="AK120">
        <f>VLOOKUP($C120,Sheet3!$E:$I,5,FALSE)</f>
        <v>152</v>
      </c>
    </row>
    <row r="121" spans="1:37" x14ac:dyDescent="0.25">
      <c r="A121" s="1">
        <v>119</v>
      </c>
      <c r="B121" s="2" t="s">
        <v>217</v>
      </c>
      <c r="C121" s="2" t="s">
        <v>272</v>
      </c>
      <c r="D121" s="2" t="s">
        <v>272</v>
      </c>
      <c r="E121" s="2" t="s">
        <v>25</v>
      </c>
      <c r="F121" s="2" t="s">
        <v>26</v>
      </c>
      <c r="G121" s="2">
        <v>20</v>
      </c>
      <c r="H121" s="2">
        <v>2016</v>
      </c>
      <c r="I121" s="2" t="s">
        <v>189</v>
      </c>
      <c r="J121" s="2">
        <v>89</v>
      </c>
      <c r="K121" s="2">
        <v>9</v>
      </c>
      <c r="L121" s="2">
        <v>8</v>
      </c>
      <c r="M121" s="2">
        <v>17</v>
      </c>
      <c r="N121" s="2">
        <v>-1</v>
      </c>
      <c r="O121" s="2">
        <v>44</v>
      </c>
      <c r="P121" s="2"/>
      <c r="Q121" s="2"/>
      <c r="R121" s="2"/>
      <c r="S121" s="2"/>
      <c r="T121" s="2"/>
      <c r="U121" s="2"/>
      <c r="V121" s="2">
        <v>1.3</v>
      </c>
      <c r="W121">
        <v>2010</v>
      </c>
      <c r="X121" t="str">
        <f>VLOOKUP($D121,'draft year stats'!$D:$O,1,FALSE)</f>
        <v>Tye McGinn</v>
      </c>
      <c r="Y121" t="str">
        <f>VLOOKUP($D121,'draft year stats'!$D:$O,2,FALSE)</f>
        <v>L</v>
      </c>
      <c r="Z121">
        <f>VLOOKUP($D121,'draft year stats'!$D:$O,3,FALSE)</f>
        <v>4</v>
      </c>
      <c r="AA121">
        <f>VLOOKUP($D121,'draft year stats'!$D:$O,4,FALSE)</f>
        <v>2010</v>
      </c>
      <c r="AB121" t="str">
        <f>VLOOKUP($D121,'draft year stats'!$D:$O,5,FALSE)</f>
        <v>Philadelphia</v>
      </c>
      <c r="AC121" t="str">
        <f>VLOOKUP($D121,'draft year stats'!$D:$O,6,FALSE)</f>
        <v> Gatineau Olympiques “A”</v>
      </c>
      <c r="AD121" t="str">
        <f>VLOOKUP($D121,'draft year stats'!$D:$O,7,FALSE)</f>
        <v>QMJHL</v>
      </c>
      <c r="AE121">
        <f>VLOOKUP($D121,'draft year stats'!$D:$O,8,FALSE)</f>
        <v>50</v>
      </c>
      <c r="AF121">
        <f>VLOOKUP($D121,'draft year stats'!$D:$O,9,FALSE)</f>
        <v>27</v>
      </c>
      <c r="AG121">
        <f>VLOOKUP($D121,'draft year stats'!$D:$O,10,FALSE)</f>
        <v>35</v>
      </c>
      <c r="AH121">
        <f>VLOOKUP($D121,'draft year stats'!$D:$O,11,FALSE)</f>
        <v>62</v>
      </c>
      <c r="AI121">
        <f>VLOOKUP($D121,'draft year stats'!$D:$O,12,FALSE)</f>
        <v>50</v>
      </c>
      <c r="AJ121" t="str">
        <f>VLOOKUP($C121,Sheet3!$E:$I,4,FALSE)</f>
        <v>6' 2</v>
      </c>
      <c r="AK121">
        <f>VLOOKUP($C121,Sheet3!$E:$I,5,FALSE)</f>
        <v>205</v>
      </c>
    </row>
    <row r="122" spans="1:37" x14ac:dyDescent="0.25">
      <c r="A122" s="1">
        <v>120</v>
      </c>
      <c r="B122" s="2" t="s">
        <v>95</v>
      </c>
      <c r="C122" s="2" t="s">
        <v>273</v>
      </c>
      <c r="D122" s="2" t="s">
        <v>273</v>
      </c>
      <c r="E122" s="2" t="s">
        <v>25</v>
      </c>
      <c r="F122" s="2" t="s">
        <v>30</v>
      </c>
      <c r="G122" s="2">
        <v>19</v>
      </c>
      <c r="H122" s="2"/>
      <c r="I122" s="2" t="s">
        <v>135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>
        <v>2010</v>
      </c>
      <c r="X122" t="str">
        <f>VLOOKUP($D122,'draft year stats'!$D:$O,1,FALSE)</f>
        <v>Rob Flick</v>
      </c>
      <c r="Y122" t="str">
        <f>VLOOKUP($D122,'draft year stats'!$D:$O,2,FALSE)</f>
        <v>C</v>
      </c>
      <c r="Z122">
        <f>VLOOKUP($D122,'draft year stats'!$D:$O,3,FALSE)</f>
        <v>4</v>
      </c>
      <c r="AA122">
        <f>VLOOKUP($D122,'draft year stats'!$D:$O,4,FALSE)</f>
        <v>2010</v>
      </c>
      <c r="AB122" t="str">
        <f>VLOOKUP($D122,'draft year stats'!$D:$O,5,FALSE)</f>
        <v>Chicago</v>
      </c>
      <c r="AC122" t="str">
        <f>VLOOKUP($D122,'draft year stats'!$D:$O,6,FALSE)</f>
        <v> Mississauga St. Michael's Majors</v>
      </c>
      <c r="AD122" t="str">
        <f>VLOOKUP($D122,'draft year stats'!$D:$O,7,FALSE)</f>
        <v>OHL</v>
      </c>
      <c r="AE122">
        <f>VLOOKUP($D122,'draft year stats'!$D:$O,8,FALSE)</f>
        <v>65</v>
      </c>
      <c r="AF122">
        <f>VLOOKUP($D122,'draft year stats'!$D:$O,9,FALSE)</f>
        <v>15</v>
      </c>
      <c r="AG122">
        <f>VLOOKUP($D122,'draft year stats'!$D:$O,10,FALSE)</f>
        <v>19</v>
      </c>
      <c r="AH122">
        <f>VLOOKUP($D122,'draft year stats'!$D:$O,11,FALSE)</f>
        <v>34</v>
      </c>
      <c r="AI122">
        <f>VLOOKUP($D122,'draft year stats'!$D:$O,12,FALSE)</f>
        <v>157</v>
      </c>
      <c r="AJ122" t="str">
        <f>VLOOKUP($C122,Sheet3!$E:$I,4,FALSE)</f>
        <v>6' 2</v>
      </c>
      <c r="AK122">
        <f>VLOOKUP($C122,Sheet3!$E:$I,5,FALSE)</f>
        <v>205</v>
      </c>
    </row>
    <row r="123" spans="1:37" hidden="1" x14ac:dyDescent="0.25">
      <c r="A123" s="1">
        <v>121</v>
      </c>
      <c r="B123" s="2" t="s">
        <v>23</v>
      </c>
      <c r="C123" s="2" t="s">
        <v>274</v>
      </c>
      <c r="D123" s="2" t="s">
        <v>274</v>
      </c>
      <c r="E123" s="2" t="s">
        <v>25</v>
      </c>
      <c r="F123" s="2" t="s">
        <v>12</v>
      </c>
      <c r="G123" s="2">
        <v>18</v>
      </c>
      <c r="H123" s="2">
        <v>2015</v>
      </c>
      <c r="I123" s="2" t="s">
        <v>109</v>
      </c>
      <c r="J123" s="2">
        <v>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1</v>
      </c>
      <c r="Q123" s="2">
        <v>0</v>
      </c>
      <c r="R123" s="2">
        <v>0</v>
      </c>
      <c r="S123" s="2">
        <v>0</v>
      </c>
      <c r="T123" s="2">
        <v>0.75</v>
      </c>
      <c r="U123" s="2">
        <v>9</v>
      </c>
      <c r="V123" s="2">
        <v>-0.2</v>
      </c>
      <c r="W123">
        <v>2010</v>
      </c>
      <c r="X123" t="e">
        <f>VLOOKUP($D123,'draft year stats'!$D:$O,1,FALSE)</f>
        <v>#N/A</v>
      </c>
      <c r="Y123" t="e">
        <f>VLOOKUP($D123,'draft year stats'!$D:$O,2,FALSE)</f>
        <v>#N/A</v>
      </c>
      <c r="Z123" t="e">
        <f>VLOOKUP($D123,'draft year stats'!$D:$O,3,FALSE)</f>
        <v>#N/A</v>
      </c>
      <c r="AA123" t="e">
        <f>VLOOKUP($D123,'draft year stats'!$D:$O,4,FALSE)</f>
        <v>#N/A</v>
      </c>
      <c r="AB123" t="e">
        <f>VLOOKUP($D123,'draft year stats'!$D:$O,5,FALSE)</f>
        <v>#N/A</v>
      </c>
      <c r="AC123" t="e">
        <f>VLOOKUP($D123,'draft year stats'!$D:$O,6,FALSE)</f>
        <v>#N/A</v>
      </c>
      <c r="AD123" t="e">
        <f>VLOOKUP($D123,'draft year stats'!$D:$O,7,FALSE)</f>
        <v>#N/A</v>
      </c>
      <c r="AE123" t="e">
        <f>VLOOKUP($D123,'draft year stats'!$D:$O,8,FALSE)</f>
        <v>#N/A</v>
      </c>
      <c r="AF123" t="e">
        <f>VLOOKUP($D123,'draft year stats'!$D:$O,9,FALSE)</f>
        <v>#N/A</v>
      </c>
      <c r="AG123" t="e">
        <f>VLOOKUP($D123,'draft year stats'!$D:$O,10,FALSE)</f>
        <v>#N/A</v>
      </c>
      <c r="AH123" t="e">
        <f>VLOOKUP($D123,'draft year stats'!$D:$O,11,FALSE)</f>
        <v>#N/A</v>
      </c>
      <c r="AI123" t="e">
        <f>VLOOKUP($D123,'draft year stats'!$D:$O,12,FALSE)</f>
        <v>#N/A</v>
      </c>
      <c r="AJ123" t="str">
        <f>VLOOKUP($C123,Sheet3!$E:$I,4,FALSE)</f>
        <v>6' 2</v>
      </c>
      <c r="AK123">
        <f>VLOOKUP($C123,Sheet3!$E:$I,5,FALSE)</f>
        <v>203</v>
      </c>
    </row>
    <row r="124" spans="1:37" x14ac:dyDescent="0.25">
      <c r="A124" s="1">
        <v>122</v>
      </c>
      <c r="B124" s="2" t="s">
        <v>64</v>
      </c>
      <c r="C124" s="2" t="s">
        <v>275</v>
      </c>
      <c r="D124" s="2" t="s">
        <v>275</v>
      </c>
      <c r="E124" s="2" t="s">
        <v>62</v>
      </c>
      <c r="F124" s="2" t="s">
        <v>30</v>
      </c>
      <c r="G124" s="2">
        <v>19</v>
      </c>
      <c r="H124" s="2">
        <v>2022</v>
      </c>
      <c r="I124" s="2" t="s">
        <v>107</v>
      </c>
      <c r="J124" s="2">
        <v>359</v>
      </c>
      <c r="K124" s="2">
        <v>37</v>
      </c>
      <c r="L124" s="2">
        <v>26</v>
      </c>
      <c r="M124" s="2">
        <v>63</v>
      </c>
      <c r="N124" s="2">
        <v>-27</v>
      </c>
      <c r="O124" s="2">
        <v>195</v>
      </c>
      <c r="P124" s="2"/>
      <c r="Q124" s="2"/>
      <c r="R124" s="2"/>
      <c r="S124" s="2"/>
      <c r="T124" s="2"/>
      <c r="U124" s="2"/>
      <c r="V124" s="2">
        <v>2.4</v>
      </c>
      <c r="W124">
        <v>2010</v>
      </c>
      <c r="X124" t="str">
        <f>VLOOKUP($D124,'draft year stats'!$D:$O,1,FALSE)</f>
        <v>Chris Wagner</v>
      </c>
      <c r="Y124" t="str">
        <f>VLOOKUP($D124,'draft year stats'!$D:$O,2,FALSE)</f>
        <v>R</v>
      </c>
      <c r="Z124">
        <f>VLOOKUP($D124,'draft year stats'!$D:$O,3,FALSE)</f>
        <v>5</v>
      </c>
      <c r="AA124">
        <f>VLOOKUP($D124,'draft year stats'!$D:$O,4,FALSE)</f>
        <v>2010</v>
      </c>
      <c r="AB124" t="str">
        <f>VLOOKUP($D124,'draft year stats'!$D:$O,5,FALSE)</f>
        <v>Anaheim</v>
      </c>
      <c r="AC124" t="str">
        <f>VLOOKUP($D124,'draft year stats'!$D:$O,6,FALSE)</f>
        <v> South Shore Kings</v>
      </c>
      <c r="AD124" t="str">
        <f>VLOOKUP($D124,'draft year stats'!$D:$O,7,FALSE)</f>
        <v>EJHL</v>
      </c>
      <c r="AE124">
        <f>VLOOKUP($D124,'draft year stats'!$D:$O,8,FALSE)</f>
        <v>44</v>
      </c>
      <c r="AF124">
        <f>VLOOKUP($D124,'draft year stats'!$D:$O,9,FALSE)</f>
        <v>34</v>
      </c>
      <c r="AG124">
        <f>VLOOKUP($D124,'draft year stats'!$D:$O,10,FALSE)</f>
        <v>49</v>
      </c>
      <c r="AH124">
        <f>VLOOKUP($D124,'draft year stats'!$D:$O,11,FALSE)</f>
        <v>83</v>
      </c>
      <c r="AI124">
        <f>VLOOKUP($D124,'draft year stats'!$D:$O,12,FALSE)</f>
        <v>70</v>
      </c>
      <c r="AJ124" t="str">
        <f>VLOOKUP($C124,Sheet3!$E:$I,4,FALSE)</f>
        <v>6' 0</v>
      </c>
      <c r="AK124">
        <f>VLOOKUP($C124,Sheet3!$E:$I,5,FALSE)</f>
        <v>200</v>
      </c>
    </row>
    <row r="125" spans="1:37" x14ac:dyDescent="0.25">
      <c r="A125" s="1">
        <v>123</v>
      </c>
      <c r="B125" s="2" t="s">
        <v>32</v>
      </c>
      <c r="C125" s="2" t="s">
        <v>276</v>
      </c>
      <c r="D125" s="2" t="s">
        <v>276</v>
      </c>
      <c r="E125" s="2" t="s">
        <v>25</v>
      </c>
      <c r="F125" s="2" t="s">
        <v>30</v>
      </c>
      <c r="G125" s="2">
        <v>18</v>
      </c>
      <c r="H125" s="2">
        <v>2022</v>
      </c>
      <c r="I125" s="2" t="s">
        <v>277</v>
      </c>
      <c r="J125" s="2">
        <v>421</v>
      </c>
      <c r="K125" s="2">
        <v>113</v>
      </c>
      <c r="L125" s="2">
        <v>126</v>
      </c>
      <c r="M125" s="2">
        <v>239</v>
      </c>
      <c r="N125" s="2">
        <v>63</v>
      </c>
      <c r="O125" s="2">
        <v>237</v>
      </c>
      <c r="P125" s="2"/>
      <c r="Q125" s="2"/>
      <c r="R125" s="2"/>
      <c r="S125" s="2"/>
      <c r="T125" s="2"/>
      <c r="U125" s="2"/>
      <c r="V125" s="2">
        <v>24.4</v>
      </c>
      <c r="W125">
        <v>2010</v>
      </c>
      <c r="X125" t="str">
        <f>VLOOKUP($D125,'draft year stats'!$D:$O,1,FALSE)</f>
        <v>Zach Hyman</v>
      </c>
      <c r="Y125" t="str">
        <f>VLOOKUP($D125,'draft year stats'!$D:$O,2,FALSE)</f>
        <v>L</v>
      </c>
      <c r="Z125">
        <f>VLOOKUP($D125,'draft year stats'!$D:$O,3,FALSE)</f>
        <v>5</v>
      </c>
      <c r="AA125">
        <f>VLOOKUP($D125,'draft year stats'!$D:$O,4,FALSE)</f>
        <v>2010</v>
      </c>
      <c r="AB125" t="str">
        <f>VLOOKUP($D125,'draft year stats'!$D:$O,5,FALSE)</f>
        <v>Florida</v>
      </c>
      <c r="AC125" t="str">
        <f>VLOOKUP($D125,'draft year stats'!$D:$O,6,FALSE)</f>
        <v> Hamilton Red Wings “C”</v>
      </c>
      <c r="AD125" t="str">
        <f>VLOOKUP($D125,'draft year stats'!$D:$O,7,FALSE)</f>
        <v>CCHL</v>
      </c>
      <c r="AE125">
        <f>VLOOKUP($D125,'draft year stats'!$D:$O,8,FALSE)</f>
        <v>49</v>
      </c>
      <c r="AF125">
        <f>VLOOKUP($D125,'draft year stats'!$D:$O,9,FALSE)</f>
        <v>35</v>
      </c>
      <c r="AG125">
        <f>VLOOKUP($D125,'draft year stats'!$D:$O,10,FALSE)</f>
        <v>40</v>
      </c>
      <c r="AH125">
        <f>VLOOKUP($D125,'draft year stats'!$D:$O,11,FALSE)</f>
        <v>75</v>
      </c>
      <c r="AI125">
        <f>VLOOKUP($D125,'draft year stats'!$D:$O,12,FALSE)</f>
        <v>30</v>
      </c>
      <c r="AJ125" t="str">
        <f>VLOOKUP($C125,Sheet3!$E:$I,4,FALSE)</f>
        <v>6' 0</v>
      </c>
      <c r="AK125">
        <f>VLOOKUP($C125,Sheet3!$E:$I,5,FALSE)</f>
        <v>182</v>
      </c>
    </row>
    <row r="126" spans="1:37" x14ac:dyDescent="0.25">
      <c r="A126" s="1">
        <v>124</v>
      </c>
      <c r="B126" s="2" t="s">
        <v>36</v>
      </c>
      <c r="C126" s="2" t="s">
        <v>278</v>
      </c>
      <c r="D126" s="2" t="s">
        <v>278</v>
      </c>
      <c r="E126" s="2" t="s">
        <v>25</v>
      </c>
      <c r="F126" s="2" t="s">
        <v>34</v>
      </c>
      <c r="G126" s="2">
        <v>18</v>
      </c>
      <c r="H126" s="2"/>
      <c r="I126" s="2" t="s">
        <v>279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>
        <v>2010</v>
      </c>
      <c r="X126" t="str">
        <f>VLOOKUP($D126,'draft year stats'!$D:$O,1,FALSE)</f>
        <v>Austin Madaisky</v>
      </c>
      <c r="Y126" t="str">
        <f>VLOOKUP($D126,'draft year stats'!$D:$O,2,FALSE)</f>
        <v>D</v>
      </c>
      <c r="Z126">
        <f>VLOOKUP($D126,'draft year stats'!$D:$O,3,FALSE)</f>
        <v>5</v>
      </c>
      <c r="AA126">
        <f>VLOOKUP($D126,'draft year stats'!$D:$O,4,FALSE)</f>
        <v>2010</v>
      </c>
      <c r="AB126" t="str">
        <f>VLOOKUP($D126,'draft year stats'!$D:$O,5,FALSE)</f>
        <v>Columbus</v>
      </c>
      <c r="AC126" t="str">
        <f>VLOOKUP($D126,'draft year stats'!$D:$O,6,FALSE)</f>
        <v> Calgary Hitmen</v>
      </c>
      <c r="AD126" t="str">
        <f>VLOOKUP($D126,'draft year stats'!$D:$O,7,FALSE)</f>
        <v>WHL</v>
      </c>
      <c r="AE126">
        <f>VLOOKUP($D126,'draft year stats'!$D:$O,8,FALSE)</f>
        <v>39</v>
      </c>
      <c r="AF126">
        <f>VLOOKUP($D126,'draft year stats'!$D:$O,9,FALSE)</f>
        <v>5</v>
      </c>
      <c r="AG126">
        <f>VLOOKUP($D126,'draft year stats'!$D:$O,10,FALSE)</f>
        <v>13</v>
      </c>
      <c r="AH126">
        <f>VLOOKUP($D126,'draft year stats'!$D:$O,11,FALSE)</f>
        <v>18</v>
      </c>
      <c r="AI126">
        <f>VLOOKUP($D126,'draft year stats'!$D:$O,12,FALSE)</f>
        <v>46</v>
      </c>
      <c r="AJ126" t="str">
        <f>VLOOKUP($C126,Sheet3!$E:$I,4,FALSE)</f>
        <v>6' 2</v>
      </c>
      <c r="AK126">
        <f>VLOOKUP($C126,Sheet3!$E:$I,5,FALSE)</f>
        <v>185</v>
      </c>
    </row>
    <row r="127" spans="1:37" x14ac:dyDescent="0.25">
      <c r="A127" s="1">
        <v>125</v>
      </c>
      <c r="B127" s="2" t="s">
        <v>39</v>
      </c>
      <c r="C127" s="2" t="s">
        <v>280</v>
      </c>
      <c r="D127" s="2" t="s">
        <v>280</v>
      </c>
      <c r="E127" s="2" t="s">
        <v>62</v>
      </c>
      <c r="F127" s="2" t="s">
        <v>34</v>
      </c>
      <c r="G127" s="2">
        <v>20</v>
      </c>
      <c r="H127" s="2"/>
      <c r="I127" s="2" t="s">
        <v>131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>
        <v>2010</v>
      </c>
      <c r="X127" t="str">
        <f>VLOOKUP($D127,'draft year stats'!$D:$O,1,FALSE)</f>
        <v>Tony DeHart</v>
      </c>
      <c r="Y127" t="str">
        <f>VLOOKUP($D127,'draft year stats'!$D:$O,2,FALSE)</f>
        <v>D</v>
      </c>
      <c r="Z127">
        <f>VLOOKUP($D127,'draft year stats'!$D:$O,3,FALSE)</f>
        <v>5</v>
      </c>
      <c r="AA127">
        <f>VLOOKUP($D127,'draft year stats'!$D:$O,4,FALSE)</f>
        <v>2010</v>
      </c>
      <c r="AB127" t="str">
        <f>VLOOKUP($D127,'draft year stats'!$D:$O,5,FALSE)</f>
        <v>NY Islanders</v>
      </c>
      <c r="AC127" t="str">
        <f>VLOOKUP($D127,'draft year stats'!$D:$O,6,FALSE)</f>
        <v> Oshawa Generals</v>
      </c>
      <c r="AD127" t="str">
        <f>VLOOKUP($D127,'draft year stats'!$D:$O,7,FALSE)</f>
        <v>OHL</v>
      </c>
      <c r="AE127">
        <f>VLOOKUP($D127,'draft year stats'!$D:$O,8,FALSE)</f>
        <v>68</v>
      </c>
      <c r="AF127">
        <f>VLOOKUP($D127,'draft year stats'!$D:$O,9,FALSE)</f>
        <v>10</v>
      </c>
      <c r="AG127">
        <f>VLOOKUP($D127,'draft year stats'!$D:$O,10,FALSE)</f>
        <v>40</v>
      </c>
      <c r="AH127">
        <f>VLOOKUP($D127,'draft year stats'!$D:$O,11,FALSE)</f>
        <v>50</v>
      </c>
      <c r="AI127">
        <f>VLOOKUP($D127,'draft year stats'!$D:$O,12,FALSE)</f>
        <v>82</v>
      </c>
      <c r="AJ127" t="str">
        <f>VLOOKUP($C127,Sheet3!$E:$I,4,FALSE)</f>
        <v>6' 2</v>
      </c>
      <c r="AK127">
        <f>VLOOKUP($C127,Sheet3!$E:$I,5,FALSE)</f>
        <v>187</v>
      </c>
    </row>
    <row r="128" spans="1:37" x14ac:dyDescent="0.25">
      <c r="A128" s="1">
        <v>126</v>
      </c>
      <c r="B128" s="2" t="s">
        <v>79</v>
      </c>
      <c r="C128" s="2" t="s">
        <v>281</v>
      </c>
      <c r="D128" s="2" t="s">
        <v>281</v>
      </c>
      <c r="E128" s="2" t="s">
        <v>121</v>
      </c>
      <c r="F128" s="2" t="s">
        <v>42</v>
      </c>
      <c r="G128" s="2">
        <v>19</v>
      </c>
      <c r="H128" s="2"/>
      <c r="I128" s="2" t="s">
        <v>282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>
        <v>2010</v>
      </c>
      <c r="X128" t="str">
        <f>VLOOKUP($D128,'draft year stats'!$D:$O,1,FALSE)</f>
        <v>Patrick Cehlin</v>
      </c>
      <c r="Y128" t="str">
        <f>VLOOKUP($D128,'draft year stats'!$D:$O,2,FALSE)</f>
        <v>R</v>
      </c>
      <c r="Z128">
        <f>VLOOKUP($D128,'draft year stats'!$D:$O,3,FALSE)</f>
        <v>5</v>
      </c>
      <c r="AA128">
        <f>VLOOKUP($D128,'draft year stats'!$D:$O,4,FALSE)</f>
        <v>2010</v>
      </c>
      <c r="AB128" t="str">
        <f>VLOOKUP($D128,'draft year stats'!$D:$O,5,FALSE)</f>
        <v>Nashville</v>
      </c>
      <c r="AC128" t="str">
        <f>VLOOKUP($D128,'draft year stats'!$D:$O,6,FALSE)</f>
        <v>Djurgårdens IF</v>
      </c>
      <c r="AD128" t="str">
        <f>VLOOKUP($D128,'draft year stats'!$D:$O,7,FALSE)</f>
        <v>SHL</v>
      </c>
      <c r="AE128">
        <f>VLOOKUP($D128,'draft year stats'!$D:$O,8,FALSE)</f>
        <v>54</v>
      </c>
      <c r="AF128">
        <f>VLOOKUP($D128,'draft year stats'!$D:$O,9,FALSE)</f>
        <v>5</v>
      </c>
      <c r="AG128">
        <f>VLOOKUP($D128,'draft year stats'!$D:$O,10,FALSE)</f>
        <v>6</v>
      </c>
      <c r="AH128">
        <f>VLOOKUP($D128,'draft year stats'!$D:$O,11,FALSE)</f>
        <v>11</v>
      </c>
      <c r="AI128">
        <f>VLOOKUP($D128,'draft year stats'!$D:$O,12,FALSE)</f>
        <v>10</v>
      </c>
      <c r="AJ128" t="str">
        <f>VLOOKUP($C128,Sheet3!$E:$I,4,FALSE)</f>
        <v>5' 11</v>
      </c>
      <c r="AK128">
        <f>VLOOKUP($C128,Sheet3!$E:$I,5,FALSE)</f>
        <v>176</v>
      </c>
    </row>
    <row r="129" spans="1:37" x14ac:dyDescent="0.25">
      <c r="A129" s="1">
        <v>127</v>
      </c>
      <c r="B129" s="2" t="s">
        <v>104</v>
      </c>
      <c r="C129" s="2" t="s">
        <v>283</v>
      </c>
      <c r="D129" s="2" t="s">
        <v>283</v>
      </c>
      <c r="E129" s="2" t="s">
        <v>62</v>
      </c>
      <c r="F129" s="2" t="s">
        <v>30</v>
      </c>
      <c r="G129" s="2">
        <v>18</v>
      </c>
      <c r="H129" s="2"/>
      <c r="I129" s="2" t="s">
        <v>284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>
        <v>2010</v>
      </c>
      <c r="X129" t="str">
        <f>VLOOKUP($D129,'draft year stats'!$D:$O,1,FALSE)</f>
        <v>Cody Ferriero</v>
      </c>
      <c r="Y129" t="str">
        <f>VLOOKUP($D129,'draft year stats'!$D:$O,2,FALSE)</f>
        <v>R</v>
      </c>
      <c r="Z129">
        <f>VLOOKUP($D129,'draft year stats'!$D:$O,3,FALSE)</f>
        <v>5</v>
      </c>
      <c r="AA129">
        <f>VLOOKUP($D129,'draft year stats'!$D:$O,4,FALSE)</f>
        <v>2010</v>
      </c>
      <c r="AB129" t="str">
        <f>VLOOKUP($D129,'draft year stats'!$D:$O,5,FALSE)</f>
        <v>San Jose</v>
      </c>
      <c r="AC129" t="str">
        <f>VLOOKUP($D129,'draft year stats'!$D:$O,6,FALSE)</f>
        <v> The Governor's Academy</v>
      </c>
      <c r="AD129" t="str">
        <f>VLOOKUP($D129,'draft year stats'!$D:$O,7,FALSE)</f>
        <v>USHS-Prep</v>
      </c>
      <c r="AE129">
        <f>VLOOKUP($D129,'draft year stats'!$D:$O,8,FALSE)</f>
        <v>27</v>
      </c>
      <c r="AF129">
        <f>VLOOKUP($D129,'draft year stats'!$D:$O,9,FALSE)</f>
        <v>21</v>
      </c>
      <c r="AG129">
        <f>VLOOKUP($D129,'draft year stats'!$D:$O,10,FALSE)</f>
        <v>19</v>
      </c>
      <c r="AH129">
        <f>VLOOKUP($D129,'draft year stats'!$D:$O,11,FALSE)</f>
        <v>40</v>
      </c>
      <c r="AI129">
        <f>VLOOKUP($D129,'draft year stats'!$D:$O,12,FALSE)</f>
        <v>112</v>
      </c>
      <c r="AJ129" t="str">
        <f>VLOOKUP($C129,Sheet3!$E:$I,4,FALSE)</f>
        <v>5' 10</v>
      </c>
      <c r="AK129">
        <f>VLOOKUP($C129,Sheet3!$E:$I,5,FALSE)</f>
        <v>195</v>
      </c>
    </row>
    <row r="130" spans="1:37" ht="30" hidden="1" x14ac:dyDescent="0.25">
      <c r="A130" s="1">
        <v>128</v>
      </c>
      <c r="B130" s="2" t="s">
        <v>49</v>
      </c>
      <c r="C130" s="2" t="s">
        <v>285</v>
      </c>
      <c r="D130" s="2" t="s">
        <v>285</v>
      </c>
      <c r="E130" s="2" t="s">
        <v>121</v>
      </c>
      <c r="F130" s="2" t="s">
        <v>12</v>
      </c>
      <c r="G130" s="2">
        <v>19</v>
      </c>
      <c r="H130" s="2"/>
      <c r="I130" s="2" t="s">
        <v>286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>
        <v>2010</v>
      </c>
      <c r="X130" t="e">
        <f>VLOOKUP($D130,'draft year stats'!$D:$O,1,FALSE)</f>
        <v>#N/A</v>
      </c>
      <c r="Y130" t="e">
        <f>VLOOKUP($D130,'draft year stats'!$D:$O,2,FALSE)</f>
        <v>#N/A</v>
      </c>
      <c r="Z130" t="e">
        <f>VLOOKUP($D130,'draft year stats'!$D:$O,3,FALSE)</f>
        <v>#N/A</v>
      </c>
      <c r="AA130" t="e">
        <f>VLOOKUP($D130,'draft year stats'!$D:$O,4,FALSE)</f>
        <v>#N/A</v>
      </c>
      <c r="AB130" t="e">
        <f>VLOOKUP($D130,'draft year stats'!$D:$O,5,FALSE)</f>
        <v>#N/A</v>
      </c>
      <c r="AC130" t="e">
        <f>VLOOKUP($D130,'draft year stats'!$D:$O,6,FALSE)</f>
        <v>#N/A</v>
      </c>
      <c r="AD130" t="e">
        <f>VLOOKUP($D130,'draft year stats'!$D:$O,7,FALSE)</f>
        <v>#N/A</v>
      </c>
      <c r="AE130" t="e">
        <f>VLOOKUP($D130,'draft year stats'!$D:$O,8,FALSE)</f>
        <v>#N/A</v>
      </c>
      <c r="AF130" t="e">
        <f>VLOOKUP($D130,'draft year stats'!$D:$O,9,FALSE)</f>
        <v>#N/A</v>
      </c>
      <c r="AG130" t="e">
        <f>VLOOKUP($D130,'draft year stats'!$D:$O,10,FALSE)</f>
        <v>#N/A</v>
      </c>
      <c r="AH130" t="e">
        <f>VLOOKUP($D130,'draft year stats'!$D:$O,11,FALSE)</f>
        <v>#N/A</v>
      </c>
      <c r="AI130" t="e">
        <f>VLOOKUP($D130,'draft year stats'!$D:$O,12,FALSE)</f>
        <v>#N/A</v>
      </c>
      <c r="AJ130" t="str">
        <f>VLOOKUP($C130,Sheet3!$E:$I,4,FALSE)</f>
        <v>6' 1</v>
      </c>
      <c r="AK130">
        <f>VLOOKUP($C130,Sheet3!$E:$I,5,FALSE)</f>
        <v>170</v>
      </c>
    </row>
    <row r="131" spans="1:37" x14ac:dyDescent="0.25">
      <c r="A131" s="1">
        <v>129</v>
      </c>
      <c r="B131" s="2" t="s">
        <v>104</v>
      </c>
      <c r="C131" s="2" t="s">
        <v>287</v>
      </c>
      <c r="D131" s="2" t="s">
        <v>287</v>
      </c>
      <c r="E131" s="2" t="s">
        <v>25</v>
      </c>
      <c r="F131" s="2" t="s">
        <v>30</v>
      </c>
      <c r="G131" s="2">
        <v>18</v>
      </c>
      <c r="H131" s="2">
        <v>2018</v>
      </c>
      <c r="I131" s="2" t="s">
        <v>103</v>
      </c>
      <c r="J131" s="2">
        <v>75</v>
      </c>
      <c r="K131" s="2">
        <v>4</v>
      </c>
      <c r="L131" s="2">
        <v>2</v>
      </c>
      <c r="M131" s="2">
        <v>6</v>
      </c>
      <c r="N131" s="2">
        <v>-9</v>
      </c>
      <c r="O131" s="2">
        <v>12</v>
      </c>
      <c r="P131" s="2"/>
      <c r="Q131" s="2"/>
      <c r="R131" s="2"/>
      <c r="S131" s="2"/>
      <c r="T131" s="2"/>
      <c r="U131" s="2"/>
      <c r="V131" s="2">
        <v>-0.4</v>
      </c>
      <c r="W131">
        <v>2010</v>
      </c>
      <c r="X131" t="str">
        <f>VLOOKUP($D131,'draft year stats'!$D:$O,1,FALSE)</f>
        <v>Freddie Hamilton</v>
      </c>
      <c r="Y131" t="str">
        <f>VLOOKUP($D131,'draft year stats'!$D:$O,2,FALSE)</f>
        <v>C</v>
      </c>
      <c r="Z131">
        <f>VLOOKUP($D131,'draft year stats'!$D:$O,3,FALSE)</f>
        <v>5</v>
      </c>
      <c r="AA131">
        <f>VLOOKUP($D131,'draft year stats'!$D:$O,4,FALSE)</f>
        <v>2010</v>
      </c>
      <c r="AB131" t="str">
        <f>VLOOKUP($D131,'draft year stats'!$D:$O,5,FALSE)</f>
        <v>San Jose</v>
      </c>
      <c r="AC131" t="str">
        <f>VLOOKUP($D131,'draft year stats'!$D:$O,6,FALSE)</f>
        <v> Niagara IceDogs</v>
      </c>
      <c r="AD131" t="str">
        <f>VLOOKUP($D131,'draft year stats'!$D:$O,7,FALSE)</f>
        <v>OHL</v>
      </c>
      <c r="AE131">
        <f>VLOOKUP($D131,'draft year stats'!$D:$O,8,FALSE)</f>
        <v>64</v>
      </c>
      <c r="AF131">
        <f>VLOOKUP($D131,'draft year stats'!$D:$O,9,FALSE)</f>
        <v>25</v>
      </c>
      <c r="AG131">
        <f>VLOOKUP($D131,'draft year stats'!$D:$O,10,FALSE)</f>
        <v>30</v>
      </c>
      <c r="AH131">
        <f>VLOOKUP($D131,'draft year stats'!$D:$O,11,FALSE)</f>
        <v>55</v>
      </c>
      <c r="AI131">
        <f>VLOOKUP($D131,'draft year stats'!$D:$O,12,FALSE)</f>
        <v>12</v>
      </c>
      <c r="AJ131" t="str">
        <f>VLOOKUP($C131,Sheet3!$E:$I,4,FALSE)</f>
        <v>6' 1</v>
      </c>
      <c r="AK131">
        <f>VLOOKUP($C131,Sheet3!$E:$I,5,FALSE)</f>
        <v>187</v>
      </c>
    </row>
    <row r="132" spans="1:37" x14ac:dyDescent="0.25">
      <c r="A132" s="1">
        <v>130</v>
      </c>
      <c r="B132" s="2" t="s">
        <v>57</v>
      </c>
      <c r="C132" s="2" t="s">
        <v>288</v>
      </c>
      <c r="D132" s="2" t="s">
        <v>288</v>
      </c>
      <c r="E132" s="2" t="s">
        <v>25</v>
      </c>
      <c r="F132" s="2" t="s">
        <v>26</v>
      </c>
      <c r="G132" s="2">
        <v>20</v>
      </c>
      <c r="H132" s="2"/>
      <c r="I132" s="2" t="s">
        <v>78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>
        <v>2010</v>
      </c>
      <c r="X132" t="str">
        <f>VLOOKUP($D132,'draft year stats'!$D:$O,1,FALSE)</f>
        <v>Jason Wilson</v>
      </c>
      <c r="Y132" t="str">
        <f>VLOOKUP($D132,'draft year stats'!$D:$O,2,FALSE)</f>
        <v>L</v>
      </c>
      <c r="Z132">
        <f>VLOOKUP($D132,'draft year stats'!$D:$O,3,FALSE)</f>
        <v>5</v>
      </c>
      <c r="AA132">
        <f>VLOOKUP($D132,'draft year stats'!$D:$O,4,FALSE)</f>
        <v>2010</v>
      </c>
      <c r="AB132" t="str">
        <f>VLOOKUP($D132,'draft year stats'!$D:$O,5,FALSE)</f>
        <v>NY Rangers</v>
      </c>
      <c r="AC132" t="str">
        <f>VLOOKUP($D132,'draft year stats'!$D:$O,6,FALSE)</f>
        <v> Owen Sound Attack</v>
      </c>
      <c r="AD132" t="str">
        <f>VLOOKUP($D132,'draft year stats'!$D:$O,7,FALSE)</f>
        <v>OHL</v>
      </c>
      <c r="AE132">
        <f>VLOOKUP($D132,'draft year stats'!$D:$O,8,FALSE)</f>
        <v>46</v>
      </c>
      <c r="AF132">
        <f>VLOOKUP($D132,'draft year stats'!$D:$O,9,FALSE)</f>
        <v>17</v>
      </c>
      <c r="AG132">
        <f>VLOOKUP($D132,'draft year stats'!$D:$O,10,FALSE)</f>
        <v>18</v>
      </c>
      <c r="AH132">
        <f>VLOOKUP($D132,'draft year stats'!$D:$O,11,FALSE)</f>
        <v>35</v>
      </c>
      <c r="AI132">
        <f>VLOOKUP($D132,'draft year stats'!$D:$O,12,FALSE)</f>
        <v>101</v>
      </c>
      <c r="AJ132" t="str">
        <f>VLOOKUP($C132,Sheet3!$E:$I,4,FALSE)</f>
        <v>6' 2</v>
      </c>
      <c r="AK132">
        <f>VLOOKUP($C132,Sheet3!$E:$I,5,FALSE)</f>
        <v>205</v>
      </c>
    </row>
    <row r="133" spans="1:37" x14ac:dyDescent="0.25">
      <c r="A133" s="1">
        <v>131</v>
      </c>
      <c r="B133" s="2" t="s">
        <v>60</v>
      </c>
      <c r="C133" s="2" t="s">
        <v>289</v>
      </c>
      <c r="D133" s="2" t="s">
        <v>289</v>
      </c>
      <c r="E133" s="2" t="s">
        <v>121</v>
      </c>
      <c r="F133" s="2" t="s">
        <v>34</v>
      </c>
      <c r="G133" s="2">
        <v>18</v>
      </c>
      <c r="H133" s="2">
        <v>2022</v>
      </c>
      <c r="I133" s="2" t="s">
        <v>290</v>
      </c>
      <c r="J133" s="2">
        <v>552</v>
      </c>
      <c r="K133" s="2">
        <v>71</v>
      </c>
      <c r="L133" s="2">
        <v>303</v>
      </c>
      <c r="M133" s="2">
        <v>374</v>
      </c>
      <c r="N133" s="2">
        <v>-8</v>
      </c>
      <c r="O133" s="2">
        <v>213</v>
      </c>
      <c r="P133" s="2"/>
      <c r="Q133" s="2"/>
      <c r="R133" s="2"/>
      <c r="S133" s="2"/>
      <c r="T133" s="2"/>
      <c r="U133" s="2"/>
      <c r="V133" s="2">
        <v>59.1</v>
      </c>
      <c r="W133">
        <v>2010</v>
      </c>
      <c r="X133" t="str">
        <f>VLOOKUP($D133,'draft year stats'!$D:$O,1,FALSE)</f>
        <v>John Klingberg</v>
      </c>
      <c r="Y133" t="str">
        <f>VLOOKUP($D133,'draft year stats'!$D:$O,2,FALSE)</f>
        <v>D</v>
      </c>
      <c r="Z133">
        <f>VLOOKUP($D133,'draft year stats'!$D:$O,3,FALSE)</f>
        <v>5</v>
      </c>
      <c r="AA133">
        <f>VLOOKUP($D133,'draft year stats'!$D:$O,4,FALSE)</f>
        <v>2010</v>
      </c>
      <c r="AB133" t="str">
        <f>VLOOKUP($D133,'draft year stats'!$D:$O,5,FALSE)</f>
        <v>Dallas</v>
      </c>
      <c r="AC133" t="str">
        <f>VLOOKUP($D133,'draft year stats'!$D:$O,6,FALSE)</f>
        <v>Frölunda HC J18</v>
      </c>
      <c r="AD133" t="str">
        <f>VLOOKUP($D133,'draft year stats'!$D:$O,7,FALSE)</f>
        <v>J18 Allsvenskan</v>
      </c>
      <c r="AE133">
        <f>VLOOKUP($D133,'draft year stats'!$D:$O,8,FALSE)</f>
        <v>10</v>
      </c>
      <c r="AF133">
        <f>VLOOKUP($D133,'draft year stats'!$D:$O,9,FALSE)</f>
        <v>1</v>
      </c>
      <c r="AG133">
        <f>VLOOKUP($D133,'draft year stats'!$D:$O,10,FALSE)</f>
        <v>9</v>
      </c>
      <c r="AH133">
        <f>VLOOKUP($D133,'draft year stats'!$D:$O,11,FALSE)</f>
        <v>10</v>
      </c>
      <c r="AI133">
        <f>VLOOKUP($D133,'draft year stats'!$D:$O,12,FALSE)</f>
        <v>10</v>
      </c>
      <c r="AJ133" t="str">
        <f>VLOOKUP($C133,Sheet3!$E:$I,4,FALSE)</f>
        <v>6' 0</v>
      </c>
      <c r="AK133">
        <f>VLOOKUP($C133,Sheet3!$E:$I,5,FALSE)</f>
        <v>158</v>
      </c>
    </row>
    <row r="134" spans="1:37" x14ac:dyDescent="0.25">
      <c r="A134" s="1">
        <v>132</v>
      </c>
      <c r="B134" s="2" t="s">
        <v>64</v>
      </c>
      <c r="C134" s="2" t="s">
        <v>291</v>
      </c>
      <c r="D134" s="2" t="s">
        <v>291</v>
      </c>
      <c r="E134" s="2" t="s">
        <v>121</v>
      </c>
      <c r="F134" s="2" t="s">
        <v>34</v>
      </c>
      <c r="G134" s="2">
        <v>19</v>
      </c>
      <c r="H134" s="2">
        <v>2020</v>
      </c>
      <c r="I134" s="2" t="s">
        <v>292</v>
      </c>
      <c r="J134" s="2">
        <v>105</v>
      </c>
      <c r="K134" s="2">
        <v>6</v>
      </c>
      <c r="L134" s="2">
        <v>23</v>
      </c>
      <c r="M134" s="2">
        <v>29</v>
      </c>
      <c r="N134" s="2">
        <v>-1</v>
      </c>
      <c r="O134" s="2">
        <v>20</v>
      </c>
      <c r="P134" s="2"/>
      <c r="Q134" s="2"/>
      <c r="R134" s="2"/>
      <c r="S134" s="2"/>
      <c r="T134" s="2"/>
      <c r="U134" s="2"/>
      <c r="V134" s="2">
        <v>5</v>
      </c>
      <c r="W134">
        <v>2010</v>
      </c>
      <c r="X134" t="str">
        <f>VLOOKUP($D134,'draft year stats'!$D:$O,1,FALSE)</f>
        <v>Tim Heed</v>
      </c>
      <c r="Y134" t="str">
        <f>VLOOKUP($D134,'draft year stats'!$D:$O,2,FALSE)</f>
        <v>D</v>
      </c>
      <c r="Z134">
        <f>VLOOKUP($D134,'draft year stats'!$D:$O,3,FALSE)</f>
        <v>5</v>
      </c>
      <c r="AA134">
        <f>VLOOKUP($D134,'draft year stats'!$D:$O,4,FALSE)</f>
        <v>2010</v>
      </c>
      <c r="AB134" t="str">
        <f>VLOOKUP($D134,'draft year stats'!$D:$O,5,FALSE)</f>
        <v>Anaheim</v>
      </c>
      <c r="AC134" t="str">
        <f>VLOOKUP($D134,'draft year stats'!$D:$O,6,FALSE)</f>
        <v> Södertälje SK J20</v>
      </c>
      <c r="AD134" t="str">
        <f>VLOOKUP($D134,'draft year stats'!$D:$O,7,FALSE)</f>
        <v>SuperElit</v>
      </c>
      <c r="AE134">
        <f>VLOOKUP($D134,'draft year stats'!$D:$O,8,FALSE)</f>
        <v>32</v>
      </c>
      <c r="AF134">
        <f>VLOOKUP($D134,'draft year stats'!$D:$O,9,FALSE)</f>
        <v>8</v>
      </c>
      <c r="AG134">
        <f>VLOOKUP($D134,'draft year stats'!$D:$O,10,FALSE)</f>
        <v>29</v>
      </c>
      <c r="AH134">
        <f>VLOOKUP($D134,'draft year stats'!$D:$O,11,FALSE)</f>
        <v>37</v>
      </c>
      <c r="AI134">
        <f>VLOOKUP($D134,'draft year stats'!$D:$O,12,FALSE)</f>
        <v>20</v>
      </c>
      <c r="AJ134" t="str">
        <f>VLOOKUP($C134,Sheet3!$E:$I,4,FALSE)</f>
        <v>5' 11</v>
      </c>
      <c r="AK134">
        <f>VLOOKUP($C134,Sheet3!$E:$I,5,FALSE)</f>
        <v>165</v>
      </c>
    </row>
    <row r="135" spans="1:37" x14ac:dyDescent="0.25">
      <c r="A135" s="1">
        <v>133</v>
      </c>
      <c r="B135" s="2" t="s">
        <v>173</v>
      </c>
      <c r="C135" s="2" t="s">
        <v>293</v>
      </c>
      <c r="D135" s="2" t="s">
        <v>293</v>
      </c>
      <c r="E135" s="2" t="s">
        <v>25</v>
      </c>
      <c r="F135" s="2" t="s">
        <v>26</v>
      </c>
      <c r="G135" s="2">
        <v>18</v>
      </c>
      <c r="H135" s="2">
        <v>2020</v>
      </c>
      <c r="I135" s="2" t="s">
        <v>294</v>
      </c>
      <c r="J135" s="2">
        <v>335</v>
      </c>
      <c r="K135" s="2">
        <v>60</v>
      </c>
      <c r="L135" s="2">
        <v>74</v>
      </c>
      <c r="M135" s="2">
        <v>134</v>
      </c>
      <c r="N135" s="2">
        <v>0</v>
      </c>
      <c r="O135" s="2">
        <v>200</v>
      </c>
      <c r="P135" s="2"/>
      <c r="Q135" s="2"/>
      <c r="R135" s="2"/>
      <c r="S135" s="2"/>
      <c r="T135" s="2"/>
      <c r="U135" s="2"/>
      <c r="V135" s="2">
        <v>13.1</v>
      </c>
      <c r="W135">
        <v>2010</v>
      </c>
      <c r="X135" t="str">
        <f>VLOOKUP($D135,'draft year stats'!$D:$O,1,FALSE)</f>
        <v>Micheal Ferland</v>
      </c>
      <c r="Y135" t="str">
        <f>VLOOKUP($D135,'draft year stats'!$D:$O,2,FALSE)</f>
        <v>L</v>
      </c>
      <c r="Z135">
        <f>VLOOKUP($D135,'draft year stats'!$D:$O,3,FALSE)</f>
        <v>5</v>
      </c>
      <c r="AA135">
        <f>VLOOKUP($D135,'draft year stats'!$D:$O,4,FALSE)</f>
        <v>2010</v>
      </c>
      <c r="AB135" t="str">
        <f>VLOOKUP($D135,'draft year stats'!$D:$O,5,FALSE)</f>
        <v>Calgary</v>
      </c>
      <c r="AC135" t="str">
        <f>VLOOKUP($D135,'draft year stats'!$D:$O,6,FALSE)</f>
        <v> Brandon Wheat Kings</v>
      </c>
      <c r="AD135" t="str">
        <f>VLOOKUP($D135,'draft year stats'!$D:$O,7,FALSE)</f>
        <v>WHL</v>
      </c>
      <c r="AE135">
        <f>VLOOKUP($D135,'draft year stats'!$D:$O,8,FALSE)</f>
        <v>61</v>
      </c>
      <c r="AF135">
        <f>VLOOKUP($D135,'draft year stats'!$D:$O,9,FALSE)</f>
        <v>9</v>
      </c>
      <c r="AG135">
        <f>VLOOKUP($D135,'draft year stats'!$D:$O,10,FALSE)</f>
        <v>19</v>
      </c>
      <c r="AH135">
        <f>VLOOKUP($D135,'draft year stats'!$D:$O,11,FALSE)</f>
        <v>28</v>
      </c>
      <c r="AI135">
        <f>VLOOKUP($D135,'draft year stats'!$D:$O,12,FALSE)</f>
        <v>85</v>
      </c>
      <c r="AJ135" t="str">
        <f>VLOOKUP($C135,Sheet3!$E:$I,4,FALSE)</f>
        <v>6' 0</v>
      </c>
      <c r="AK135">
        <f>VLOOKUP($C135,Sheet3!$E:$I,5,FALSE)</f>
        <v>195</v>
      </c>
    </row>
    <row r="136" spans="1:37" x14ac:dyDescent="0.25">
      <c r="A136" s="1">
        <v>134</v>
      </c>
      <c r="B136" s="2" t="s">
        <v>69</v>
      </c>
      <c r="C136" s="2" t="s">
        <v>295</v>
      </c>
      <c r="D136" s="2" t="s">
        <v>295</v>
      </c>
      <c r="E136" s="2" t="s">
        <v>25</v>
      </c>
      <c r="F136" s="2" t="s">
        <v>42</v>
      </c>
      <c r="G136" s="2">
        <v>18</v>
      </c>
      <c r="H136" s="2"/>
      <c r="I136" s="2" t="s">
        <v>208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>
        <v>2010</v>
      </c>
      <c r="X136" t="str">
        <f>VLOOKUP($D136,'draft year stats'!$D:$O,1,FALSE)</f>
        <v>Cody Beach</v>
      </c>
      <c r="Y136" t="str">
        <f>VLOOKUP($D136,'draft year stats'!$D:$O,2,FALSE)</f>
        <v>R</v>
      </c>
      <c r="Z136">
        <f>VLOOKUP($D136,'draft year stats'!$D:$O,3,FALSE)</f>
        <v>5</v>
      </c>
      <c r="AA136">
        <f>VLOOKUP($D136,'draft year stats'!$D:$O,4,FALSE)</f>
        <v>2010</v>
      </c>
      <c r="AB136" t="str">
        <f>VLOOKUP($D136,'draft year stats'!$D:$O,5,FALSE)</f>
        <v>St. Louis</v>
      </c>
      <c r="AC136" t="str">
        <f>VLOOKUP($D136,'draft year stats'!$D:$O,6,FALSE)</f>
        <v> Calgary Hitmen</v>
      </c>
      <c r="AD136" t="str">
        <f>VLOOKUP($D136,'draft year stats'!$D:$O,7,FALSE)</f>
        <v>WHL</v>
      </c>
      <c r="AE136">
        <f>VLOOKUP($D136,'draft year stats'!$D:$O,8,FALSE)</f>
        <v>51</v>
      </c>
      <c r="AF136">
        <f>VLOOKUP($D136,'draft year stats'!$D:$O,9,FALSE)</f>
        <v>3</v>
      </c>
      <c r="AG136">
        <f>VLOOKUP($D136,'draft year stats'!$D:$O,10,FALSE)</f>
        <v>11</v>
      </c>
      <c r="AH136">
        <f>VLOOKUP($D136,'draft year stats'!$D:$O,11,FALSE)</f>
        <v>14</v>
      </c>
      <c r="AI136">
        <f>VLOOKUP($D136,'draft year stats'!$D:$O,12,FALSE)</f>
        <v>157</v>
      </c>
      <c r="AJ136" t="str">
        <f>VLOOKUP($C136,Sheet3!$E:$I,4,FALSE)</f>
        <v>6' 5</v>
      </c>
      <c r="AK136">
        <f>VLOOKUP($C136,Sheet3!$E:$I,5,FALSE)</f>
        <v>180</v>
      </c>
    </row>
    <row r="137" spans="1:37" x14ac:dyDescent="0.25">
      <c r="A137" s="1">
        <v>135</v>
      </c>
      <c r="B137" s="2" t="s">
        <v>28</v>
      </c>
      <c r="C137" s="2" t="s">
        <v>296</v>
      </c>
      <c r="D137" s="2" t="s">
        <v>296</v>
      </c>
      <c r="E137" s="2" t="s">
        <v>62</v>
      </c>
      <c r="F137" s="2" t="s">
        <v>26</v>
      </c>
      <c r="G137" s="2">
        <v>20</v>
      </c>
      <c r="H137" s="2">
        <v>2014</v>
      </c>
      <c r="I137" s="2" t="s">
        <v>297</v>
      </c>
      <c r="J137" s="2">
        <v>4</v>
      </c>
      <c r="K137" s="2">
        <v>1</v>
      </c>
      <c r="L137" s="2">
        <v>1</v>
      </c>
      <c r="M137" s="2">
        <v>2</v>
      </c>
      <c r="N137" s="2">
        <v>1</v>
      </c>
      <c r="O137" s="2">
        <v>0</v>
      </c>
      <c r="P137" s="2"/>
      <c r="Q137" s="2"/>
      <c r="R137" s="2"/>
      <c r="S137" s="2"/>
      <c r="T137" s="2"/>
      <c r="U137" s="2"/>
      <c r="V137" s="2">
        <v>0.3</v>
      </c>
      <c r="W137">
        <v>2010</v>
      </c>
      <c r="X137" t="str">
        <f>VLOOKUP($D137,'draft year stats'!$D:$O,1,FALSE)</f>
        <v>Justin Florek</v>
      </c>
      <c r="Y137" t="str">
        <f>VLOOKUP($D137,'draft year stats'!$D:$O,2,FALSE)</f>
        <v>F</v>
      </c>
      <c r="Z137">
        <f>VLOOKUP($D137,'draft year stats'!$D:$O,3,FALSE)</f>
        <v>5</v>
      </c>
      <c r="AA137">
        <f>VLOOKUP($D137,'draft year stats'!$D:$O,4,FALSE)</f>
        <v>2010</v>
      </c>
      <c r="AB137" t="str">
        <f>VLOOKUP($D137,'draft year stats'!$D:$O,5,FALSE)</f>
        <v>Boston</v>
      </c>
      <c r="AC137" t="str">
        <f>VLOOKUP($D137,'draft year stats'!$D:$O,6,FALSE)</f>
        <v> Northern Michigan Univ.</v>
      </c>
      <c r="AD137" t="str">
        <f>VLOOKUP($D137,'draft year stats'!$D:$O,7,FALSE)</f>
        <v>NCAA</v>
      </c>
      <c r="AE137">
        <f>VLOOKUP($D137,'draft year stats'!$D:$O,8,FALSE)</f>
        <v>41</v>
      </c>
      <c r="AF137">
        <f>VLOOKUP($D137,'draft year stats'!$D:$O,9,FALSE)</f>
        <v>12</v>
      </c>
      <c r="AG137">
        <f>VLOOKUP($D137,'draft year stats'!$D:$O,10,FALSE)</f>
        <v>23</v>
      </c>
      <c r="AH137">
        <f>VLOOKUP($D137,'draft year stats'!$D:$O,11,FALSE)</f>
        <v>35</v>
      </c>
      <c r="AI137">
        <f>VLOOKUP($D137,'draft year stats'!$D:$O,12,FALSE)</f>
        <v>22</v>
      </c>
      <c r="AJ137" t="str">
        <f>VLOOKUP($C137,Sheet3!$E:$I,4,FALSE)</f>
        <v>6' 4</v>
      </c>
      <c r="AK137">
        <f>VLOOKUP($C137,Sheet3!$E:$I,5,FALSE)</f>
        <v>194</v>
      </c>
    </row>
    <row r="138" spans="1:37" x14ac:dyDescent="0.25">
      <c r="A138" s="1">
        <v>136</v>
      </c>
      <c r="B138" s="2" t="s">
        <v>104</v>
      </c>
      <c r="C138" s="2" t="s">
        <v>298</v>
      </c>
      <c r="D138" s="2" t="s">
        <v>298</v>
      </c>
      <c r="E138" s="2" t="s">
        <v>25</v>
      </c>
      <c r="F138" s="2" t="s">
        <v>34</v>
      </c>
      <c r="G138" s="2">
        <v>18</v>
      </c>
      <c r="H138" s="2"/>
      <c r="I138" s="2" t="s">
        <v>86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>
        <v>2010</v>
      </c>
      <c r="X138" t="str">
        <f>VLOOKUP($D138,'draft year stats'!$D:$O,1,FALSE)</f>
        <v>Isaac Macleod</v>
      </c>
      <c r="Y138" t="str">
        <f>VLOOKUP($D138,'draft year stats'!$D:$O,2,FALSE)</f>
        <v>D</v>
      </c>
      <c r="Z138">
        <f>VLOOKUP($D138,'draft year stats'!$D:$O,3,FALSE)</f>
        <v>5</v>
      </c>
      <c r="AA138">
        <f>VLOOKUP($D138,'draft year stats'!$D:$O,4,FALSE)</f>
        <v>2010</v>
      </c>
      <c r="AB138" t="str">
        <f>VLOOKUP($D138,'draft year stats'!$D:$O,5,FALSE)</f>
        <v>San Jose</v>
      </c>
      <c r="AC138" t="str">
        <f>VLOOKUP($D138,'draft year stats'!$D:$O,6,FALSE)</f>
        <v> Penticton Vees</v>
      </c>
      <c r="AD138" t="str">
        <f>VLOOKUP($D138,'draft year stats'!$D:$O,7,FALSE)</f>
        <v>BCHL</v>
      </c>
      <c r="AE138">
        <f>VLOOKUP($D138,'draft year stats'!$D:$O,8,FALSE)</f>
        <v>56</v>
      </c>
      <c r="AF138">
        <f>VLOOKUP($D138,'draft year stats'!$D:$O,9,FALSE)</f>
        <v>0</v>
      </c>
      <c r="AG138">
        <f>VLOOKUP($D138,'draft year stats'!$D:$O,10,FALSE)</f>
        <v>23</v>
      </c>
      <c r="AH138">
        <f>VLOOKUP($D138,'draft year stats'!$D:$O,11,FALSE)</f>
        <v>23</v>
      </c>
      <c r="AI138">
        <f>VLOOKUP($D138,'draft year stats'!$D:$O,12,FALSE)</f>
        <v>51</v>
      </c>
      <c r="AJ138" t="str">
        <f>VLOOKUP($C138,Sheet3!$E:$I,4,FALSE)</f>
        <v>6' 4</v>
      </c>
      <c r="AK138">
        <f>VLOOKUP($C138,Sheet3!$E:$I,5,FALSE)</f>
        <v>205</v>
      </c>
    </row>
    <row r="139" spans="1:37" x14ac:dyDescent="0.25">
      <c r="A139" s="1">
        <v>137</v>
      </c>
      <c r="B139" s="2" t="s">
        <v>76</v>
      </c>
      <c r="C139" s="2" t="s">
        <v>299</v>
      </c>
      <c r="D139" s="2" t="s">
        <v>299</v>
      </c>
      <c r="E139" s="2" t="s">
        <v>25</v>
      </c>
      <c r="F139" s="2" t="s">
        <v>34</v>
      </c>
      <c r="G139" s="2">
        <v>18</v>
      </c>
      <c r="H139" s="2"/>
      <c r="I139" s="2" t="s">
        <v>38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>
        <v>2010</v>
      </c>
      <c r="X139" t="str">
        <f>VLOOKUP($D139,'draft year stats'!$D:$O,1,FALSE)</f>
        <v>Troy Rutkowski</v>
      </c>
      <c r="Y139" t="str">
        <f>VLOOKUP($D139,'draft year stats'!$D:$O,2,FALSE)</f>
        <v>D</v>
      </c>
      <c r="Z139">
        <f>VLOOKUP($D139,'draft year stats'!$D:$O,3,FALSE)</f>
        <v>5</v>
      </c>
      <c r="AA139">
        <f>VLOOKUP($D139,'draft year stats'!$D:$O,4,FALSE)</f>
        <v>2010</v>
      </c>
      <c r="AB139" t="str">
        <f>VLOOKUP($D139,'draft year stats'!$D:$O,5,FALSE)</f>
        <v>Colorado</v>
      </c>
      <c r="AC139" t="str">
        <f>VLOOKUP($D139,'draft year stats'!$D:$O,6,FALSE)</f>
        <v> Portland Winterhawks</v>
      </c>
      <c r="AD139" t="str">
        <f>VLOOKUP($D139,'draft year stats'!$D:$O,7,FALSE)</f>
        <v>WHL</v>
      </c>
      <c r="AE139">
        <f>VLOOKUP($D139,'draft year stats'!$D:$O,8,FALSE)</f>
        <v>71</v>
      </c>
      <c r="AF139">
        <f>VLOOKUP($D139,'draft year stats'!$D:$O,9,FALSE)</f>
        <v>12</v>
      </c>
      <c r="AG139">
        <f>VLOOKUP($D139,'draft year stats'!$D:$O,10,FALSE)</f>
        <v>31</v>
      </c>
      <c r="AH139">
        <f>VLOOKUP($D139,'draft year stats'!$D:$O,11,FALSE)</f>
        <v>43</v>
      </c>
      <c r="AI139">
        <f>VLOOKUP($D139,'draft year stats'!$D:$O,12,FALSE)</f>
        <v>70</v>
      </c>
      <c r="AJ139" t="str">
        <f>VLOOKUP($C139,Sheet3!$E:$I,4,FALSE)</f>
        <v>6' 2</v>
      </c>
      <c r="AK139">
        <f>VLOOKUP($C139,Sheet3!$E:$I,5,FALSE)</f>
        <v>208</v>
      </c>
    </row>
    <row r="140" spans="1:37" hidden="1" x14ac:dyDescent="0.25">
      <c r="A140" s="1">
        <v>138</v>
      </c>
      <c r="B140" s="2" t="s">
        <v>66</v>
      </c>
      <c r="C140" s="2" t="s">
        <v>300</v>
      </c>
      <c r="D140" s="2" t="s">
        <v>300</v>
      </c>
      <c r="E140" s="2" t="s">
        <v>25</v>
      </c>
      <c r="F140" s="2" t="s">
        <v>12</v>
      </c>
      <c r="G140" s="2">
        <v>18</v>
      </c>
      <c r="H140" s="2">
        <v>2022</v>
      </c>
      <c r="I140" s="2" t="s">
        <v>301</v>
      </c>
      <c r="J140" s="2">
        <v>142</v>
      </c>
      <c r="K140" s="2">
        <v>0</v>
      </c>
      <c r="L140" s="2">
        <v>2</v>
      </c>
      <c r="M140" s="2">
        <v>2</v>
      </c>
      <c r="N140" s="2">
        <v>0</v>
      </c>
      <c r="O140" s="2">
        <v>6</v>
      </c>
      <c r="P140" s="2">
        <v>142</v>
      </c>
      <c r="Q140" s="2">
        <v>59</v>
      </c>
      <c r="R140" s="2">
        <v>60</v>
      </c>
      <c r="S140" s="2">
        <v>10</v>
      </c>
      <c r="T140" s="2">
        <v>0.90500000000000003</v>
      </c>
      <c r="U140" s="2">
        <v>3.04</v>
      </c>
      <c r="V140" s="2">
        <v>20.3</v>
      </c>
      <c r="W140">
        <v>2010</v>
      </c>
      <c r="X140" t="e">
        <f>VLOOKUP($D140,'draft year stats'!$D:$O,1,FALSE)</f>
        <v>#N/A</v>
      </c>
      <c r="Y140" t="e">
        <f>VLOOKUP($D140,'draft year stats'!$D:$O,2,FALSE)</f>
        <v>#N/A</v>
      </c>
      <c r="Z140" t="e">
        <f>VLOOKUP($D140,'draft year stats'!$D:$O,3,FALSE)</f>
        <v>#N/A</v>
      </c>
      <c r="AA140" t="e">
        <f>VLOOKUP($D140,'draft year stats'!$D:$O,4,FALSE)</f>
        <v>#N/A</v>
      </c>
      <c r="AB140" t="e">
        <f>VLOOKUP($D140,'draft year stats'!$D:$O,5,FALSE)</f>
        <v>#N/A</v>
      </c>
      <c r="AC140" t="e">
        <f>VLOOKUP($D140,'draft year stats'!$D:$O,6,FALSE)</f>
        <v>#N/A</v>
      </c>
      <c r="AD140" t="e">
        <f>VLOOKUP($D140,'draft year stats'!$D:$O,7,FALSE)</f>
        <v>#N/A</v>
      </c>
      <c r="AE140" t="e">
        <f>VLOOKUP($D140,'draft year stats'!$D:$O,8,FALSE)</f>
        <v>#N/A</v>
      </c>
      <c r="AF140" t="e">
        <f>VLOOKUP($D140,'draft year stats'!$D:$O,9,FALSE)</f>
        <v>#N/A</v>
      </c>
      <c r="AG140" t="e">
        <f>VLOOKUP($D140,'draft year stats'!$D:$O,10,FALSE)</f>
        <v>#N/A</v>
      </c>
      <c r="AH140" t="e">
        <f>VLOOKUP($D140,'draft year stats'!$D:$O,11,FALSE)</f>
        <v>#N/A</v>
      </c>
      <c r="AI140" t="e">
        <f>VLOOKUP($D140,'draft year stats'!$D:$O,12,FALSE)</f>
        <v>#N/A</v>
      </c>
      <c r="AJ140" t="str">
        <f>VLOOKUP($C140,Sheet3!$E:$I,4,FALSE)</f>
        <v>6' 3</v>
      </c>
      <c r="AK140">
        <f>VLOOKUP($C140,Sheet3!$E:$I,5,FALSE)</f>
        <v>180</v>
      </c>
    </row>
    <row r="141" spans="1:37" x14ac:dyDescent="0.25">
      <c r="A141" s="1">
        <v>139</v>
      </c>
      <c r="B141" s="2" t="s">
        <v>76</v>
      </c>
      <c r="C141" s="2" t="s">
        <v>302</v>
      </c>
      <c r="D141" s="2" t="s">
        <v>302</v>
      </c>
      <c r="E141" s="2" t="s">
        <v>62</v>
      </c>
      <c r="F141" s="2" t="s">
        <v>42</v>
      </c>
      <c r="G141" s="2">
        <v>20</v>
      </c>
      <c r="H141" s="2"/>
      <c r="I141" s="2" t="s">
        <v>38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>
        <v>2010</v>
      </c>
      <c r="X141" t="str">
        <f>VLOOKUP($D141,'draft year stats'!$D:$O,1,FALSE)</f>
        <v>Luke Walker</v>
      </c>
      <c r="Y141" t="str">
        <f>VLOOKUP($D141,'draft year stats'!$D:$O,2,FALSE)</f>
        <v>R</v>
      </c>
      <c r="Z141">
        <f>VLOOKUP($D141,'draft year stats'!$D:$O,3,FALSE)</f>
        <v>5</v>
      </c>
      <c r="AA141">
        <f>VLOOKUP($D141,'draft year stats'!$D:$O,4,FALSE)</f>
        <v>2010</v>
      </c>
      <c r="AB141" t="str">
        <f>VLOOKUP($D141,'draft year stats'!$D:$O,5,FALSE)</f>
        <v>Colorado</v>
      </c>
      <c r="AC141" t="str">
        <f>VLOOKUP($D141,'draft year stats'!$D:$O,6,FALSE)</f>
        <v> Portland Winterhawks</v>
      </c>
      <c r="AD141" t="str">
        <f>VLOOKUP($D141,'draft year stats'!$D:$O,7,FALSE)</f>
        <v>WHL</v>
      </c>
      <c r="AE141">
        <f>VLOOKUP($D141,'draft year stats'!$D:$O,8,FALSE)</f>
        <v>61</v>
      </c>
      <c r="AF141">
        <f>VLOOKUP($D141,'draft year stats'!$D:$O,9,FALSE)</f>
        <v>27</v>
      </c>
      <c r="AG141">
        <f>VLOOKUP($D141,'draft year stats'!$D:$O,10,FALSE)</f>
        <v>30</v>
      </c>
      <c r="AH141">
        <f>VLOOKUP($D141,'draft year stats'!$D:$O,11,FALSE)</f>
        <v>57</v>
      </c>
      <c r="AI141">
        <f>VLOOKUP($D141,'draft year stats'!$D:$O,12,FALSE)</f>
        <v>103</v>
      </c>
      <c r="AJ141" t="str">
        <f>VLOOKUP($C141,Sheet3!$E:$I,4,FALSE)</f>
        <v>6' 1</v>
      </c>
      <c r="AK141">
        <f>VLOOKUP($C141,Sheet3!$E:$I,5,FALSE)</f>
        <v>174</v>
      </c>
    </row>
    <row r="142" spans="1:37" x14ac:dyDescent="0.25">
      <c r="A142" s="1">
        <v>140</v>
      </c>
      <c r="B142" s="2" t="s">
        <v>84</v>
      </c>
      <c r="C142" s="2" t="s">
        <v>303</v>
      </c>
      <c r="D142" s="2" t="s">
        <v>303</v>
      </c>
      <c r="E142" s="2" t="s">
        <v>62</v>
      </c>
      <c r="F142" s="2" t="s">
        <v>26</v>
      </c>
      <c r="G142" s="2">
        <v>18</v>
      </c>
      <c r="H142" s="2">
        <v>2021</v>
      </c>
      <c r="I142" s="2" t="s">
        <v>304</v>
      </c>
      <c r="J142" s="2">
        <v>86</v>
      </c>
      <c r="K142" s="2">
        <v>8</v>
      </c>
      <c r="L142" s="2">
        <v>22</v>
      </c>
      <c r="M142" s="2">
        <v>30</v>
      </c>
      <c r="N142" s="2">
        <v>-8</v>
      </c>
      <c r="O142" s="2">
        <v>40</v>
      </c>
      <c r="P142" s="2"/>
      <c r="Q142" s="2"/>
      <c r="R142" s="2"/>
      <c r="S142" s="2"/>
      <c r="T142" s="2"/>
      <c r="U142" s="2"/>
      <c r="V142" s="2">
        <v>1.9</v>
      </c>
      <c r="W142">
        <v>2010</v>
      </c>
      <c r="X142" t="str">
        <f>VLOOKUP($D142,'draft year stats'!$D:$O,1,FALSE)</f>
        <v>Kenny Agostino</v>
      </c>
      <c r="Y142" t="str">
        <f>VLOOKUP($D142,'draft year stats'!$D:$O,2,FALSE)</f>
        <v>L</v>
      </c>
      <c r="Z142">
        <f>VLOOKUP($D142,'draft year stats'!$D:$O,3,FALSE)</f>
        <v>5</v>
      </c>
      <c r="AA142">
        <f>VLOOKUP($D142,'draft year stats'!$D:$O,4,FALSE)</f>
        <v>2010</v>
      </c>
      <c r="AB142" t="str">
        <f>VLOOKUP($D142,'draft year stats'!$D:$O,5,FALSE)</f>
        <v>Pittsburgh</v>
      </c>
      <c r="AC142" t="str">
        <f>VLOOKUP($D142,'draft year stats'!$D:$O,6,FALSE)</f>
        <v> Delbarton School</v>
      </c>
      <c r="AD142" t="str">
        <f>VLOOKUP($D142,'draft year stats'!$D:$O,7,FALSE)</f>
        <v>USHS-Prep</v>
      </c>
      <c r="AE142">
        <f>VLOOKUP($D142,'draft year stats'!$D:$O,8,FALSE)</f>
        <v>27</v>
      </c>
      <c r="AF142">
        <f>VLOOKUP($D142,'draft year stats'!$D:$O,9,FALSE)</f>
        <v>50</v>
      </c>
      <c r="AG142">
        <f>VLOOKUP($D142,'draft year stats'!$D:$O,10,FALSE)</f>
        <v>33</v>
      </c>
      <c r="AH142">
        <f>VLOOKUP($D142,'draft year stats'!$D:$O,11,FALSE)</f>
        <v>83</v>
      </c>
      <c r="AI142">
        <f>VLOOKUP($D142,'draft year stats'!$D:$O,12,FALSE)</f>
        <v>40</v>
      </c>
      <c r="AJ142" t="str">
        <f>VLOOKUP($C142,Sheet3!$E:$I,4,FALSE)</f>
        <v>5' 11</v>
      </c>
      <c r="AK142">
        <f>VLOOKUP($C142,Sheet3!$E:$I,5,FALSE)</f>
        <v>190</v>
      </c>
    </row>
    <row r="143" spans="1:37" hidden="1" x14ac:dyDescent="0.25">
      <c r="A143" s="1">
        <v>141</v>
      </c>
      <c r="B143" s="2" t="s">
        <v>87</v>
      </c>
      <c r="C143" s="2" t="s">
        <v>305</v>
      </c>
      <c r="D143" s="2" t="s">
        <v>305</v>
      </c>
      <c r="E143" s="2" t="s">
        <v>159</v>
      </c>
      <c r="F143" s="2" t="s">
        <v>12</v>
      </c>
      <c r="G143" s="2">
        <v>18</v>
      </c>
      <c r="H143" s="2">
        <v>2022</v>
      </c>
      <c r="I143" s="2" t="s">
        <v>119</v>
      </c>
      <c r="J143" s="2">
        <v>295</v>
      </c>
      <c r="K143" s="2">
        <v>0</v>
      </c>
      <c r="L143" s="2">
        <v>3</v>
      </c>
      <c r="M143" s="2">
        <v>3</v>
      </c>
      <c r="N143" s="2">
        <v>0</v>
      </c>
      <c r="O143" s="2">
        <v>14</v>
      </c>
      <c r="P143" s="2">
        <v>295</v>
      </c>
      <c r="Q143" s="2">
        <v>140</v>
      </c>
      <c r="R143" s="2">
        <v>102</v>
      </c>
      <c r="S143" s="2">
        <v>31</v>
      </c>
      <c r="T143" s="2">
        <v>0.90900000000000003</v>
      </c>
      <c r="U143" s="2">
        <v>2.64</v>
      </c>
      <c r="V143" s="2">
        <v>43.8</v>
      </c>
      <c r="W143">
        <v>2010</v>
      </c>
      <c r="X143" t="e">
        <f>VLOOKUP($D143,'draft year stats'!$D:$O,1,FALSE)</f>
        <v>#N/A</v>
      </c>
      <c r="Y143" t="e">
        <f>VLOOKUP($D143,'draft year stats'!$D:$O,2,FALSE)</f>
        <v>#N/A</v>
      </c>
      <c r="Z143" t="e">
        <f>VLOOKUP($D143,'draft year stats'!$D:$O,3,FALSE)</f>
        <v>#N/A</v>
      </c>
      <c r="AA143" t="e">
        <f>VLOOKUP($D143,'draft year stats'!$D:$O,4,FALSE)</f>
        <v>#N/A</v>
      </c>
      <c r="AB143" t="e">
        <f>VLOOKUP($D143,'draft year stats'!$D:$O,5,FALSE)</f>
        <v>#N/A</v>
      </c>
      <c r="AC143" t="e">
        <f>VLOOKUP($D143,'draft year stats'!$D:$O,6,FALSE)</f>
        <v>#N/A</v>
      </c>
      <c r="AD143" t="e">
        <f>VLOOKUP($D143,'draft year stats'!$D:$O,7,FALSE)</f>
        <v>#N/A</v>
      </c>
      <c r="AE143" t="e">
        <f>VLOOKUP($D143,'draft year stats'!$D:$O,8,FALSE)</f>
        <v>#N/A</v>
      </c>
      <c r="AF143" t="e">
        <f>VLOOKUP($D143,'draft year stats'!$D:$O,9,FALSE)</f>
        <v>#N/A</v>
      </c>
      <c r="AG143" t="e">
        <f>VLOOKUP($D143,'draft year stats'!$D:$O,10,FALSE)</f>
        <v>#N/A</v>
      </c>
      <c r="AH143" t="e">
        <f>VLOOKUP($D143,'draft year stats'!$D:$O,11,FALSE)</f>
        <v>#N/A</v>
      </c>
      <c r="AI143" t="e">
        <f>VLOOKUP($D143,'draft year stats'!$D:$O,12,FALSE)</f>
        <v>#N/A</v>
      </c>
      <c r="AJ143" t="str">
        <f>VLOOKUP($C143,Sheet3!$E:$I,4,FALSE)</f>
        <v>6' 0</v>
      </c>
      <c r="AK143">
        <f>VLOOKUP($C143,Sheet3!$E:$I,5,FALSE)</f>
        <v>162</v>
      </c>
    </row>
    <row r="144" spans="1:37" x14ac:dyDescent="0.25">
      <c r="A144" s="1">
        <v>142</v>
      </c>
      <c r="B144" s="2" t="s">
        <v>99</v>
      </c>
      <c r="C144" s="2" t="s">
        <v>306</v>
      </c>
      <c r="D144" s="2" t="s">
        <v>306</v>
      </c>
      <c r="E144" s="2" t="s">
        <v>62</v>
      </c>
      <c r="F144" s="2" t="s">
        <v>30</v>
      </c>
      <c r="G144" s="2">
        <v>18</v>
      </c>
      <c r="H144" s="2"/>
      <c r="I144" s="2" t="s">
        <v>263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>
        <v>2010</v>
      </c>
      <c r="X144" t="str">
        <f>VLOOKUP($D144,'draft year stats'!$D:$O,1,FALSE)</f>
        <v>Caleb Herbert</v>
      </c>
      <c r="Y144" t="str">
        <f>VLOOKUP($D144,'draft year stats'!$D:$O,2,FALSE)</f>
        <v>F</v>
      </c>
      <c r="Z144">
        <f>VLOOKUP($D144,'draft year stats'!$D:$O,3,FALSE)</f>
        <v>5</v>
      </c>
      <c r="AA144">
        <f>VLOOKUP($D144,'draft year stats'!$D:$O,4,FALSE)</f>
        <v>2010</v>
      </c>
      <c r="AB144" t="str">
        <f>VLOOKUP($D144,'draft year stats'!$D:$O,5,FALSE)</f>
        <v>Washington</v>
      </c>
      <c r="AC144" t="str">
        <f>VLOOKUP($D144,'draft year stats'!$D:$O,6,FALSE)</f>
        <v> Bloomington Jefferson High</v>
      </c>
      <c r="AD144" t="str">
        <f>VLOOKUP($D144,'draft year stats'!$D:$O,7,FALSE)</f>
        <v>USHS-MN</v>
      </c>
      <c r="AE144">
        <f>VLOOKUP($D144,'draft year stats'!$D:$O,8,FALSE)</f>
        <v>25</v>
      </c>
      <c r="AF144">
        <f>VLOOKUP($D144,'draft year stats'!$D:$O,9,FALSE)</f>
        <v>26</v>
      </c>
      <c r="AG144">
        <f>VLOOKUP($D144,'draft year stats'!$D:$O,10,FALSE)</f>
        <v>28</v>
      </c>
      <c r="AH144">
        <f>VLOOKUP($D144,'draft year stats'!$D:$O,11,FALSE)</f>
        <v>54</v>
      </c>
      <c r="AI144">
        <f>VLOOKUP($D144,'draft year stats'!$D:$O,12,FALSE)</f>
        <v>42</v>
      </c>
      <c r="AJ144" t="str">
        <f>VLOOKUP($C144,Sheet3!$E:$I,4,FALSE)</f>
        <v>5' 10</v>
      </c>
      <c r="AK144">
        <f>VLOOKUP($C144,Sheet3!$E:$I,5,FALSE)</f>
        <v>180</v>
      </c>
    </row>
    <row r="145" spans="1:37" x14ac:dyDescent="0.25">
      <c r="A145" s="1">
        <v>143</v>
      </c>
      <c r="B145" s="2" t="s">
        <v>92</v>
      </c>
      <c r="C145" s="2" t="s">
        <v>307</v>
      </c>
      <c r="D145" s="2" t="s">
        <v>307</v>
      </c>
      <c r="E145" s="2" t="s">
        <v>25</v>
      </c>
      <c r="F145" s="2" t="s">
        <v>42</v>
      </c>
      <c r="G145" s="2">
        <v>18</v>
      </c>
      <c r="H145" s="2"/>
      <c r="I145" s="2" t="s">
        <v>135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>
        <v>2010</v>
      </c>
      <c r="X145" t="str">
        <f>VLOOKUP($D145,'draft year stats'!$D:$O,1,FALSE)</f>
        <v>Gregg Sutch</v>
      </c>
      <c r="Y145" t="str">
        <f>VLOOKUP($D145,'draft year stats'!$D:$O,2,FALSE)</f>
        <v>R</v>
      </c>
      <c r="Z145">
        <f>VLOOKUP($D145,'draft year stats'!$D:$O,3,FALSE)</f>
        <v>5</v>
      </c>
      <c r="AA145">
        <f>VLOOKUP($D145,'draft year stats'!$D:$O,4,FALSE)</f>
        <v>2010</v>
      </c>
      <c r="AB145" t="str">
        <f>VLOOKUP($D145,'draft year stats'!$D:$O,5,FALSE)</f>
        <v>Buffalo</v>
      </c>
      <c r="AC145" t="str">
        <f>VLOOKUP($D145,'draft year stats'!$D:$O,6,FALSE)</f>
        <v> Mississauga St. Michael's Majors</v>
      </c>
      <c r="AD145" t="str">
        <f>VLOOKUP($D145,'draft year stats'!$D:$O,7,FALSE)</f>
        <v>OHL</v>
      </c>
      <c r="AE145">
        <f>VLOOKUP($D145,'draft year stats'!$D:$O,8,FALSE)</f>
        <v>43</v>
      </c>
      <c r="AF145">
        <f>VLOOKUP($D145,'draft year stats'!$D:$O,9,FALSE)</f>
        <v>3</v>
      </c>
      <c r="AG145">
        <f>VLOOKUP($D145,'draft year stats'!$D:$O,10,FALSE)</f>
        <v>5</v>
      </c>
      <c r="AH145">
        <f>VLOOKUP($D145,'draft year stats'!$D:$O,11,FALSE)</f>
        <v>8</v>
      </c>
      <c r="AI145">
        <f>VLOOKUP($D145,'draft year stats'!$D:$O,12,FALSE)</f>
        <v>55</v>
      </c>
      <c r="AJ145" t="str">
        <f>VLOOKUP($C145,Sheet3!$E:$I,4,FALSE)</f>
        <v>6' 2</v>
      </c>
      <c r="AK145">
        <f>VLOOKUP($C145,Sheet3!$E:$I,5,FALSE)</f>
        <v>193</v>
      </c>
    </row>
    <row r="146" spans="1:37" x14ac:dyDescent="0.25">
      <c r="A146" s="1">
        <v>144</v>
      </c>
      <c r="B146" s="2" t="s">
        <v>136</v>
      </c>
      <c r="C146" s="2" t="s">
        <v>308</v>
      </c>
      <c r="D146" s="2" t="s">
        <v>308</v>
      </c>
      <c r="E146" s="2" t="s">
        <v>25</v>
      </c>
      <c r="F146" s="2" t="s">
        <v>30</v>
      </c>
      <c r="G146" s="2">
        <v>18</v>
      </c>
      <c r="H146" s="2">
        <v>2022</v>
      </c>
      <c r="I146" s="2" t="s">
        <v>153</v>
      </c>
      <c r="J146" s="2">
        <v>111</v>
      </c>
      <c r="K146" s="2">
        <v>15</v>
      </c>
      <c r="L146" s="2">
        <v>15</v>
      </c>
      <c r="M146" s="2">
        <v>30</v>
      </c>
      <c r="N146" s="2">
        <v>-13</v>
      </c>
      <c r="O146" s="2">
        <v>128</v>
      </c>
      <c r="P146" s="2"/>
      <c r="Q146" s="2"/>
      <c r="R146" s="2"/>
      <c r="S146" s="2"/>
      <c r="T146" s="2"/>
      <c r="U146" s="2"/>
      <c r="V146" s="2">
        <v>2.2000000000000002</v>
      </c>
      <c r="W146">
        <v>2010</v>
      </c>
      <c r="X146" t="str">
        <f>VLOOKUP($D146,'draft year stats'!$D:$O,1,FALSE)</f>
        <v>Sam Carrick</v>
      </c>
      <c r="Y146" t="str">
        <f>VLOOKUP($D146,'draft year stats'!$D:$O,2,FALSE)</f>
        <v>C</v>
      </c>
      <c r="Z146">
        <f>VLOOKUP($D146,'draft year stats'!$D:$O,3,FALSE)</f>
        <v>5</v>
      </c>
      <c r="AA146">
        <f>VLOOKUP($D146,'draft year stats'!$D:$O,4,FALSE)</f>
        <v>2010</v>
      </c>
      <c r="AB146" t="str">
        <f>VLOOKUP($D146,'draft year stats'!$D:$O,5,FALSE)</f>
        <v>Toronto</v>
      </c>
      <c r="AC146" t="str">
        <f>VLOOKUP($D146,'draft year stats'!$D:$O,6,FALSE)</f>
        <v> Brampton Battalion</v>
      </c>
      <c r="AD146" t="str">
        <f>VLOOKUP($D146,'draft year stats'!$D:$O,7,FALSE)</f>
        <v>OHL</v>
      </c>
      <c r="AE146">
        <f>VLOOKUP($D146,'draft year stats'!$D:$O,8,FALSE)</f>
        <v>66</v>
      </c>
      <c r="AF146">
        <f>VLOOKUP($D146,'draft year stats'!$D:$O,9,FALSE)</f>
        <v>21</v>
      </c>
      <c r="AG146">
        <f>VLOOKUP($D146,'draft year stats'!$D:$O,10,FALSE)</f>
        <v>21</v>
      </c>
      <c r="AH146">
        <f>VLOOKUP($D146,'draft year stats'!$D:$O,11,FALSE)</f>
        <v>42</v>
      </c>
      <c r="AI146">
        <f>VLOOKUP($D146,'draft year stats'!$D:$O,12,FALSE)</f>
        <v>96</v>
      </c>
      <c r="AJ146" t="str">
        <f>VLOOKUP($C146,Sheet3!$E:$I,4,FALSE)</f>
        <v>6' 0</v>
      </c>
      <c r="AK146">
        <f>VLOOKUP($C146,Sheet3!$E:$I,5,FALSE)</f>
        <v>188</v>
      </c>
    </row>
    <row r="147" spans="1:37" x14ac:dyDescent="0.25">
      <c r="A147" s="1">
        <v>145</v>
      </c>
      <c r="B147" s="2" t="s">
        <v>264</v>
      </c>
      <c r="C147" s="2" t="s">
        <v>309</v>
      </c>
      <c r="D147" s="2" t="s">
        <v>309</v>
      </c>
      <c r="E147" s="2" t="s">
        <v>159</v>
      </c>
      <c r="F147" s="2" t="s">
        <v>34</v>
      </c>
      <c r="G147" s="2">
        <v>19</v>
      </c>
      <c r="H147" s="2"/>
      <c r="I147" s="2" t="s">
        <v>310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>
        <v>2010</v>
      </c>
      <c r="X147" t="str">
        <f>VLOOKUP($D147,'draft year stats'!$D:$O,1,FALSE)</f>
        <v>Adam Polasek</v>
      </c>
      <c r="Y147" t="str">
        <f>VLOOKUP($D147,'draft year stats'!$D:$O,2,FALSE)</f>
        <v>D</v>
      </c>
      <c r="Z147">
        <f>VLOOKUP($D147,'draft year stats'!$D:$O,3,FALSE)</f>
        <v>5</v>
      </c>
      <c r="AA147">
        <f>VLOOKUP($D147,'draft year stats'!$D:$O,4,FALSE)</f>
        <v>2010</v>
      </c>
      <c r="AB147" t="str">
        <f>VLOOKUP($D147,'draft year stats'!$D:$O,5,FALSE)</f>
        <v>Vancouver</v>
      </c>
      <c r="AC147" t="str">
        <f>VLOOKUP($D147,'draft year stats'!$D:$O,6,FALSE)</f>
        <v> Prince Edward Island Rocket</v>
      </c>
      <c r="AD147" t="str">
        <f>VLOOKUP($D147,'draft year stats'!$D:$O,7,FALSE)</f>
        <v>QMJHL</v>
      </c>
      <c r="AE147">
        <f>VLOOKUP($D147,'draft year stats'!$D:$O,8,FALSE)</f>
        <v>66</v>
      </c>
      <c r="AF147">
        <f>VLOOKUP($D147,'draft year stats'!$D:$O,9,FALSE)</f>
        <v>13</v>
      </c>
      <c r="AG147">
        <f>VLOOKUP($D147,'draft year stats'!$D:$O,10,FALSE)</f>
        <v>28</v>
      </c>
      <c r="AH147">
        <f>VLOOKUP($D147,'draft year stats'!$D:$O,11,FALSE)</f>
        <v>41</v>
      </c>
      <c r="AI147">
        <f>VLOOKUP($D147,'draft year stats'!$D:$O,12,FALSE)</f>
        <v>91</v>
      </c>
      <c r="AJ147" t="str">
        <f>VLOOKUP($C147,Sheet3!$E:$I,4,FALSE)</f>
        <v>6' 3</v>
      </c>
      <c r="AK147">
        <f>VLOOKUP($C147,Sheet3!$E:$I,5,FALSE)</f>
        <v>190</v>
      </c>
    </row>
    <row r="148" spans="1:37" x14ac:dyDescent="0.25">
      <c r="A148" s="1">
        <v>146</v>
      </c>
      <c r="B148" s="2" t="s">
        <v>136</v>
      </c>
      <c r="C148" s="2" t="s">
        <v>311</v>
      </c>
      <c r="D148" s="2" t="s">
        <v>311</v>
      </c>
      <c r="E148" s="2" t="s">
        <v>121</v>
      </c>
      <c r="F148" s="2" t="s">
        <v>26</v>
      </c>
      <c r="G148" s="2">
        <v>20</v>
      </c>
      <c r="H148" s="2"/>
      <c r="I148" s="2" t="s">
        <v>282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>
        <v>2010</v>
      </c>
      <c r="X148" t="str">
        <f>VLOOKUP($D148,'draft year stats'!$D:$O,1,FALSE)</f>
        <v>Daniel Brodin</v>
      </c>
      <c r="Y148" t="str">
        <f>VLOOKUP($D148,'draft year stats'!$D:$O,2,FALSE)</f>
        <v>R</v>
      </c>
      <c r="Z148">
        <f>VLOOKUP($D148,'draft year stats'!$D:$O,3,FALSE)</f>
        <v>5</v>
      </c>
      <c r="AA148">
        <f>VLOOKUP($D148,'draft year stats'!$D:$O,4,FALSE)</f>
        <v>2010</v>
      </c>
      <c r="AB148" t="str">
        <f>VLOOKUP($D148,'draft year stats'!$D:$O,5,FALSE)</f>
        <v>Toronto</v>
      </c>
      <c r="AC148" t="str">
        <f>VLOOKUP($D148,'draft year stats'!$D:$O,6,FALSE)</f>
        <v> Djurgårdens IF</v>
      </c>
      <c r="AD148" t="str">
        <f>VLOOKUP($D148,'draft year stats'!$D:$O,7,FALSE)</f>
        <v>SHL</v>
      </c>
      <c r="AE148">
        <f>VLOOKUP($D148,'draft year stats'!$D:$O,8,FALSE)</f>
        <v>30</v>
      </c>
      <c r="AF148">
        <f>VLOOKUP($D148,'draft year stats'!$D:$O,9,FALSE)</f>
        <v>2</v>
      </c>
      <c r="AG148">
        <f>VLOOKUP($D148,'draft year stats'!$D:$O,10,FALSE)</f>
        <v>3</v>
      </c>
      <c r="AH148">
        <f>VLOOKUP($D148,'draft year stats'!$D:$O,11,FALSE)</f>
        <v>5</v>
      </c>
      <c r="AI148">
        <f>VLOOKUP($D148,'draft year stats'!$D:$O,12,FALSE)</f>
        <v>26</v>
      </c>
      <c r="AJ148" t="str">
        <f>VLOOKUP($C148,Sheet3!$E:$I,4,FALSE)</f>
        <v>6' 1</v>
      </c>
      <c r="AK148">
        <f>VLOOKUP($C148,Sheet3!$E:$I,5,FALSE)</f>
        <v>172</v>
      </c>
    </row>
    <row r="149" spans="1:37" x14ac:dyDescent="0.25">
      <c r="A149" s="1">
        <v>147</v>
      </c>
      <c r="B149" s="2" t="s">
        <v>90</v>
      </c>
      <c r="C149" s="2" t="s">
        <v>312</v>
      </c>
      <c r="D149" s="2" t="s">
        <v>312</v>
      </c>
      <c r="E149" s="2" t="s">
        <v>25</v>
      </c>
      <c r="F149" s="2" t="s">
        <v>42</v>
      </c>
      <c r="G149" s="2">
        <v>18</v>
      </c>
      <c r="H149" s="2">
        <v>2022</v>
      </c>
      <c r="I149" s="2" t="s">
        <v>233</v>
      </c>
      <c r="J149" s="2">
        <v>638</v>
      </c>
      <c r="K149" s="2">
        <v>194</v>
      </c>
      <c r="L149" s="2">
        <v>187</v>
      </c>
      <c r="M149" s="2">
        <v>381</v>
      </c>
      <c r="N149" s="2">
        <v>61</v>
      </c>
      <c r="O149" s="2">
        <v>397</v>
      </c>
      <c r="P149" s="2"/>
      <c r="Q149" s="2"/>
      <c r="R149" s="2"/>
      <c r="S149" s="2"/>
      <c r="T149" s="2"/>
      <c r="U149" s="2"/>
      <c r="V149" s="2">
        <v>47.5</v>
      </c>
      <c r="W149">
        <v>2010</v>
      </c>
      <c r="X149" t="str">
        <f>VLOOKUP($D149,'draft year stats'!$D:$O,1,FALSE)</f>
        <v>Brendan Gallagher</v>
      </c>
      <c r="Y149" t="str">
        <f>VLOOKUP($D149,'draft year stats'!$D:$O,2,FALSE)</f>
        <v>R</v>
      </c>
      <c r="Z149">
        <f>VLOOKUP($D149,'draft year stats'!$D:$O,3,FALSE)</f>
        <v>5</v>
      </c>
      <c r="AA149">
        <f>VLOOKUP($D149,'draft year stats'!$D:$O,4,FALSE)</f>
        <v>2010</v>
      </c>
      <c r="AB149" t="str">
        <f>VLOOKUP($D149,'draft year stats'!$D:$O,5,FALSE)</f>
        <v>Montreal</v>
      </c>
      <c r="AC149" t="str">
        <f>VLOOKUP($D149,'draft year stats'!$D:$O,6,FALSE)</f>
        <v> Vancouver Giants</v>
      </c>
      <c r="AD149" t="str">
        <f>VLOOKUP($D149,'draft year stats'!$D:$O,7,FALSE)</f>
        <v>WHL</v>
      </c>
      <c r="AE149">
        <f>VLOOKUP($D149,'draft year stats'!$D:$O,8,FALSE)</f>
        <v>72</v>
      </c>
      <c r="AF149">
        <f>VLOOKUP($D149,'draft year stats'!$D:$O,9,FALSE)</f>
        <v>41</v>
      </c>
      <c r="AG149">
        <f>VLOOKUP($D149,'draft year stats'!$D:$O,10,FALSE)</f>
        <v>40</v>
      </c>
      <c r="AH149">
        <f>VLOOKUP($D149,'draft year stats'!$D:$O,11,FALSE)</f>
        <v>81</v>
      </c>
      <c r="AI149">
        <f>VLOOKUP($D149,'draft year stats'!$D:$O,12,FALSE)</f>
        <v>111</v>
      </c>
      <c r="AJ149" t="str">
        <f>VLOOKUP($C149,Sheet3!$E:$I,4,FALSE)</f>
        <v>5' 9</v>
      </c>
      <c r="AK149">
        <f>VLOOKUP($C149,Sheet3!$E:$I,5,FALSE)</f>
        <v>163</v>
      </c>
    </row>
    <row r="150" spans="1:37" x14ac:dyDescent="0.25">
      <c r="A150" s="1">
        <v>148</v>
      </c>
      <c r="B150" s="2" t="s">
        <v>72</v>
      </c>
      <c r="C150" s="2" t="s">
        <v>313</v>
      </c>
      <c r="D150" s="2" t="s">
        <v>313</v>
      </c>
      <c r="E150" s="2" t="s">
        <v>62</v>
      </c>
      <c r="F150" s="2" t="s">
        <v>34</v>
      </c>
      <c r="G150" s="2">
        <v>18</v>
      </c>
      <c r="H150" s="2">
        <v>2020</v>
      </c>
      <c r="I150" s="2" t="s">
        <v>314</v>
      </c>
      <c r="J150" s="2">
        <v>109</v>
      </c>
      <c r="K150" s="2">
        <v>1</v>
      </c>
      <c r="L150" s="2">
        <v>12</v>
      </c>
      <c r="M150" s="2">
        <v>13</v>
      </c>
      <c r="N150" s="2">
        <v>-2</v>
      </c>
      <c r="O150" s="2">
        <v>12</v>
      </c>
      <c r="P150" s="2"/>
      <c r="Q150" s="2"/>
      <c r="R150" s="2"/>
      <c r="S150" s="2"/>
      <c r="T150" s="2"/>
      <c r="U150" s="2"/>
      <c r="V150" s="2">
        <v>3.3</v>
      </c>
      <c r="W150">
        <v>2010</v>
      </c>
      <c r="X150" t="str">
        <f>VLOOKUP($D150,'draft year stats'!$D:$O,1,FALSE)</f>
        <v>Kevin Gravel</v>
      </c>
      <c r="Y150" t="str">
        <f>VLOOKUP($D150,'draft year stats'!$D:$O,2,FALSE)</f>
        <v>D</v>
      </c>
      <c r="Z150">
        <f>VLOOKUP($D150,'draft year stats'!$D:$O,3,FALSE)</f>
        <v>5</v>
      </c>
      <c r="AA150">
        <f>VLOOKUP($D150,'draft year stats'!$D:$O,4,FALSE)</f>
        <v>2010</v>
      </c>
      <c r="AB150" t="str">
        <f>VLOOKUP($D150,'draft year stats'!$D:$O,5,FALSE)</f>
        <v>Los Angeles</v>
      </c>
      <c r="AC150" t="str">
        <f>VLOOKUP($D150,'draft year stats'!$D:$O,6,FALSE)</f>
        <v> Sioux City Musketeers</v>
      </c>
      <c r="AD150" t="str">
        <f>VLOOKUP($D150,'draft year stats'!$D:$O,7,FALSE)</f>
        <v>USHL</v>
      </c>
      <c r="AE150">
        <f>VLOOKUP($D150,'draft year stats'!$D:$O,8,FALSE)</f>
        <v>53</v>
      </c>
      <c r="AF150">
        <f>VLOOKUP($D150,'draft year stats'!$D:$O,9,FALSE)</f>
        <v>3</v>
      </c>
      <c r="AG150">
        <f>VLOOKUP($D150,'draft year stats'!$D:$O,10,FALSE)</f>
        <v>3</v>
      </c>
      <c r="AH150">
        <f>VLOOKUP($D150,'draft year stats'!$D:$O,11,FALSE)</f>
        <v>6</v>
      </c>
      <c r="AI150">
        <f>VLOOKUP($D150,'draft year stats'!$D:$O,12,FALSE)</f>
        <v>36</v>
      </c>
      <c r="AJ150" t="str">
        <f>VLOOKUP($C150,Sheet3!$E:$I,4,FALSE)</f>
        <v>6' 4</v>
      </c>
      <c r="AK150">
        <f>VLOOKUP($C150,Sheet3!$E:$I,5,FALSE)</f>
        <v>185</v>
      </c>
    </row>
    <row r="151" spans="1:37" x14ac:dyDescent="0.25">
      <c r="A151" s="1">
        <v>149</v>
      </c>
      <c r="B151" s="2" t="s">
        <v>217</v>
      </c>
      <c r="C151" s="2" t="s">
        <v>315</v>
      </c>
      <c r="D151" s="2" t="s">
        <v>315</v>
      </c>
      <c r="E151" s="2" t="s">
        <v>62</v>
      </c>
      <c r="F151" s="2" t="s">
        <v>42</v>
      </c>
      <c r="G151" s="2">
        <v>18</v>
      </c>
      <c r="H151" s="2"/>
      <c r="I151" s="2" t="s">
        <v>316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>
        <v>2010</v>
      </c>
      <c r="X151" t="str">
        <f>VLOOKUP($D151,'draft year stats'!$D:$O,1,FALSE)</f>
        <v>Michael Parks</v>
      </c>
      <c r="Y151" t="str">
        <f>VLOOKUP($D151,'draft year stats'!$D:$O,2,FALSE)</f>
        <v>F</v>
      </c>
      <c r="Z151">
        <f>VLOOKUP($D151,'draft year stats'!$D:$O,3,FALSE)</f>
        <v>5</v>
      </c>
      <c r="AA151">
        <f>VLOOKUP($D151,'draft year stats'!$D:$O,4,FALSE)</f>
        <v>2010</v>
      </c>
      <c r="AB151" t="str">
        <f>VLOOKUP($D151,'draft year stats'!$D:$O,5,FALSE)</f>
        <v>Philadelphia</v>
      </c>
      <c r="AC151" t="str">
        <f>VLOOKUP($D151,'draft year stats'!$D:$O,6,FALSE)</f>
        <v> Cedar Rapids Roughriders</v>
      </c>
      <c r="AD151" t="str">
        <f>VLOOKUP($D151,'draft year stats'!$D:$O,7,FALSE)</f>
        <v>USHL</v>
      </c>
      <c r="AE151">
        <f>VLOOKUP($D151,'draft year stats'!$D:$O,8,FALSE)</f>
        <v>51</v>
      </c>
      <c r="AF151">
        <f>VLOOKUP($D151,'draft year stats'!$D:$O,9,FALSE)</f>
        <v>11</v>
      </c>
      <c r="AG151">
        <f>VLOOKUP($D151,'draft year stats'!$D:$O,10,FALSE)</f>
        <v>11</v>
      </c>
      <c r="AH151">
        <f>VLOOKUP($D151,'draft year stats'!$D:$O,11,FALSE)</f>
        <v>22</v>
      </c>
      <c r="AI151">
        <f>VLOOKUP($D151,'draft year stats'!$D:$O,12,FALSE)</f>
        <v>5</v>
      </c>
      <c r="AJ151" t="str">
        <f>VLOOKUP($C151,Sheet3!$E:$I,4,FALSE)</f>
        <v>5' 11</v>
      </c>
      <c r="AK151">
        <f>VLOOKUP($C151,Sheet3!$E:$I,5,FALSE)</f>
        <v>188</v>
      </c>
    </row>
    <row r="152" spans="1:37" x14ac:dyDescent="0.25">
      <c r="A152" s="1">
        <v>150</v>
      </c>
      <c r="B152" s="2" t="s">
        <v>49</v>
      </c>
      <c r="C152" s="2" t="s">
        <v>317</v>
      </c>
      <c r="D152" s="2" t="s">
        <v>317</v>
      </c>
      <c r="E152" s="2" t="s">
        <v>25</v>
      </c>
      <c r="F152" s="2" t="s">
        <v>42</v>
      </c>
      <c r="G152" s="2">
        <v>18</v>
      </c>
      <c r="H152" s="2"/>
      <c r="I152" s="2" t="s">
        <v>150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>
        <v>2010</v>
      </c>
      <c r="X152" t="str">
        <f>VLOOKUP($D152,'draft year stats'!$D:$O,1,FALSE)</f>
        <v>Yasin Cisse</v>
      </c>
      <c r="Y152" t="str">
        <f>VLOOKUP($D152,'draft year stats'!$D:$O,2,FALSE)</f>
        <v>F</v>
      </c>
      <c r="Z152">
        <f>VLOOKUP($D152,'draft year stats'!$D:$O,3,FALSE)</f>
        <v>5</v>
      </c>
      <c r="AA152">
        <f>VLOOKUP($D152,'draft year stats'!$D:$O,4,FALSE)</f>
        <v>2010</v>
      </c>
      <c r="AB152" t="str">
        <f>VLOOKUP($D152,'draft year stats'!$D:$O,5,FALSE)</f>
        <v>Atlanta</v>
      </c>
      <c r="AC152" t="str">
        <f>VLOOKUP($D152,'draft year stats'!$D:$O,6,FALSE)</f>
        <v> Des Moines Buccaneers</v>
      </c>
      <c r="AD152" t="str">
        <f>VLOOKUP($D152,'draft year stats'!$D:$O,7,FALSE)</f>
        <v>USHL</v>
      </c>
      <c r="AE152">
        <f>VLOOKUP($D152,'draft year stats'!$D:$O,8,FALSE)</f>
        <v>18</v>
      </c>
      <c r="AF152">
        <f>VLOOKUP($D152,'draft year stats'!$D:$O,9,FALSE)</f>
        <v>13</v>
      </c>
      <c r="AG152">
        <f>VLOOKUP($D152,'draft year stats'!$D:$O,10,FALSE)</f>
        <v>6</v>
      </c>
      <c r="AH152">
        <f>VLOOKUP($D152,'draft year stats'!$D:$O,11,FALSE)</f>
        <v>19</v>
      </c>
      <c r="AI152">
        <f>VLOOKUP($D152,'draft year stats'!$D:$O,12,FALSE)</f>
        <v>16</v>
      </c>
      <c r="AJ152" t="str">
        <f>VLOOKUP($C152,Sheet3!$E:$I,4,FALSE)</f>
        <v>6' 3</v>
      </c>
      <c r="AK152">
        <f>VLOOKUP($C152,Sheet3!$E:$I,5,FALSE)</f>
        <v>210</v>
      </c>
    </row>
    <row r="153" spans="1:37" x14ac:dyDescent="0.25">
      <c r="A153" s="1">
        <v>151</v>
      </c>
      <c r="B153" s="2" t="s">
        <v>95</v>
      </c>
      <c r="C153" s="2" t="s">
        <v>318</v>
      </c>
      <c r="D153" s="2" t="s">
        <v>318</v>
      </c>
      <c r="E153" s="2" t="s">
        <v>254</v>
      </c>
      <c r="F153" s="2" t="s">
        <v>30</v>
      </c>
      <c r="G153" s="2">
        <v>18</v>
      </c>
      <c r="H153" s="2"/>
      <c r="I153" s="2" t="s">
        <v>319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>
        <v>2010</v>
      </c>
      <c r="X153" t="str">
        <f>VLOOKUP($D153,'draft year stats'!$D:$O,1,FALSE)</f>
        <v>Mirko Hoefflin</v>
      </c>
      <c r="Y153" t="str">
        <f>VLOOKUP($D153,'draft year stats'!$D:$O,2,FALSE)</f>
        <v>R</v>
      </c>
      <c r="Z153">
        <f>VLOOKUP($D153,'draft year stats'!$D:$O,3,FALSE)</f>
        <v>6</v>
      </c>
      <c r="AA153">
        <f>VLOOKUP($D153,'draft year stats'!$D:$O,4,FALSE)</f>
        <v>2010</v>
      </c>
      <c r="AB153" t="str">
        <f>VLOOKUP($D153,'draft year stats'!$D:$O,5,FALSE)</f>
        <v>Chicago</v>
      </c>
      <c r="AC153" t="str">
        <f>VLOOKUP($D153,'draft year stats'!$D:$O,6,FALSE)</f>
        <v>Heilbronn Falcons</v>
      </c>
      <c r="AD153" t="str">
        <f>VLOOKUP($D153,'draft year stats'!$D:$O,7,FALSE)</f>
        <v>DEL2</v>
      </c>
      <c r="AE153">
        <f>VLOOKUP($D153,'draft year stats'!$D:$O,8,FALSE)</f>
        <v>18</v>
      </c>
      <c r="AF153">
        <f>VLOOKUP($D153,'draft year stats'!$D:$O,9,FALSE)</f>
        <v>0</v>
      </c>
      <c r="AG153">
        <f>VLOOKUP($D153,'draft year stats'!$D:$O,10,FALSE)</f>
        <v>3</v>
      </c>
      <c r="AH153">
        <f>VLOOKUP($D153,'draft year stats'!$D:$O,11,FALSE)</f>
        <v>3</v>
      </c>
      <c r="AI153">
        <f>VLOOKUP($D153,'draft year stats'!$D:$O,12,FALSE)</f>
        <v>0</v>
      </c>
      <c r="AJ153" t="str">
        <f>VLOOKUP($C153,Sheet3!$E:$I,4,FALSE)</f>
        <v>6' 0</v>
      </c>
      <c r="AK153">
        <f>VLOOKUP($C153,Sheet3!$E:$I,5,FALSE)</f>
        <v>174</v>
      </c>
    </row>
    <row r="154" spans="1:37" x14ac:dyDescent="0.25">
      <c r="A154" s="1">
        <v>152</v>
      </c>
      <c r="B154" s="2" t="s">
        <v>84</v>
      </c>
      <c r="C154" s="2" t="s">
        <v>320</v>
      </c>
      <c r="D154" s="2" t="s">
        <v>320</v>
      </c>
      <c r="E154" s="2" t="s">
        <v>62</v>
      </c>
      <c r="F154" s="2" t="s">
        <v>34</v>
      </c>
      <c r="G154" s="2">
        <v>18</v>
      </c>
      <c r="H154" s="2"/>
      <c r="I154" s="2" t="s">
        <v>321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>
        <v>2010</v>
      </c>
      <c r="X154" t="str">
        <f>VLOOKUP($D154,'draft year stats'!$D:$O,1,FALSE)</f>
        <v>Joe Rogalski</v>
      </c>
      <c r="Y154" t="str">
        <f>VLOOKUP($D154,'draft year stats'!$D:$O,2,FALSE)</f>
        <v>D</v>
      </c>
      <c r="Z154">
        <f>VLOOKUP($D154,'draft year stats'!$D:$O,3,FALSE)</f>
        <v>6</v>
      </c>
      <c r="AA154">
        <f>VLOOKUP($D154,'draft year stats'!$D:$O,4,FALSE)</f>
        <v>2010</v>
      </c>
      <c r="AB154" t="str">
        <f>VLOOKUP($D154,'draft year stats'!$D:$O,5,FALSE)</f>
        <v>Pittsburgh</v>
      </c>
      <c r="AC154" t="str">
        <f>VLOOKUP($D154,'draft year stats'!$D:$O,6,FALSE)</f>
        <v>Sarnia Sting</v>
      </c>
      <c r="AD154" t="str">
        <f>VLOOKUP($D154,'draft year stats'!$D:$O,7,FALSE)</f>
        <v>OHL</v>
      </c>
      <c r="AE154">
        <f>VLOOKUP($D154,'draft year stats'!$D:$O,8,FALSE)</f>
        <v>66</v>
      </c>
      <c r="AF154">
        <f>VLOOKUP($D154,'draft year stats'!$D:$O,9,FALSE)</f>
        <v>6</v>
      </c>
      <c r="AG154">
        <f>VLOOKUP($D154,'draft year stats'!$D:$O,10,FALSE)</f>
        <v>23</v>
      </c>
      <c r="AH154">
        <f>VLOOKUP($D154,'draft year stats'!$D:$O,11,FALSE)</f>
        <v>29</v>
      </c>
      <c r="AI154">
        <f>VLOOKUP($D154,'draft year stats'!$D:$O,12,FALSE)</f>
        <v>75</v>
      </c>
      <c r="AJ154" t="str">
        <f>VLOOKUP($C154,Sheet3!$E:$I,4,FALSE)</f>
        <v>6' 1</v>
      </c>
      <c r="AK154">
        <f>VLOOKUP($C154,Sheet3!$E:$I,5,FALSE)</f>
        <v>195</v>
      </c>
    </row>
    <row r="155" spans="1:37" x14ac:dyDescent="0.25">
      <c r="A155" s="1">
        <v>153</v>
      </c>
      <c r="B155" s="2" t="s">
        <v>32</v>
      </c>
      <c r="C155" s="2" t="s">
        <v>322</v>
      </c>
      <c r="D155" s="2" t="s">
        <v>322</v>
      </c>
      <c r="E155" s="2" t="s">
        <v>25</v>
      </c>
      <c r="F155" s="2" t="s">
        <v>26</v>
      </c>
      <c r="G155" s="2">
        <v>18</v>
      </c>
      <c r="H155" s="2"/>
      <c r="I155" s="2" t="s">
        <v>35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>
        <v>2010</v>
      </c>
      <c r="X155" t="str">
        <f>VLOOKUP($D155,'draft year stats'!$D:$O,1,FALSE)</f>
        <v>Corey Durocher</v>
      </c>
      <c r="Y155" t="str">
        <f>VLOOKUP($D155,'draft year stats'!$D:$O,2,FALSE)</f>
        <v>L</v>
      </c>
      <c r="Z155">
        <f>VLOOKUP($D155,'draft year stats'!$D:$O,3,FALSE)</f>
        <v>6</v>
      </c>
      <c r="AA155">
        <f>VLOOKUP($D155,'draft year stats'!$D:$O,4,FALSE)</f>
        <v>2010</v>
      </c>
      <c r="AB155" t="str">
        <f>VLOOKUP($D155,'draft year stats'!$D:$O,5,FALSE)</f>
        <v>Florida</v>
      </c>
      <c r="AC155" t="str">
        <f>VLOOKUP($D155,'draft year stats'!$D:$O,6,FALSE)</f>
        <v>Kingston Frontenacs</v>
      </c>
      <c r="AD155" t="str">
        <f>VLOOKUP($D155,'draft year stats'!$D:$O,7,FALSE)</f>
        <v>OHL</v>
      </c>
      <c r="AE155">
        <f>VLOOKUP($D155,'draft year stats'!$D:$O,8,FALSE)</f>
        <v>66</v>
      </c>
      <c r="AF155">
        <f>VLOOKUP($D155,'draft year stats'!$D:$O,9,FALSE)</f>
        <v>15</v>
      </c>
      <c r="AG155">
        <f>VLOOKUP($D155,'draft year stats'!$D:$O,10,FALSE)</f>
        <v>11</v>
      </c>
      <c r="AH155">
        <f>VLOOKUP($D155,'draft year stats'!$D:$O,11,FALSE)</f>
        <v>26</v>
      </c>
      <c r="AI155">
        <f>VLOOKUP($D155,'draft year stats'!$D:$O,12,FALSE)</f>
        <v>31</v>
      </c>
      <c r="AJ155" t="str">
        <f>VLOOKUP($C155,Sheet3!$E:$I,4,FALSE)</f>
        <v>6' 2</v>
      </c>
      <c r="AK155">
        <f>VLOOKUP($C155,Sheet3!$E:$I,5,FALSE)</f>
        <v>173</v>
      </c>
    </row>
    <row r="156" spans="1:37" x14ac:dyDescent="0.25">
      <c r="A156" s="1">
        <v>154</v>
      </c>
      <c r="B156" s="2" t="s">
        <v>36</v>
      </c>
      <c r="C156" s="2" t="s">
        <v>323</v>
      </c>
      <c r="D156" s="2" t="s">
        <v>323</v>
      </c>
      <c r="E156" s="2" t="s">
        <v>25</v>
      </c>
      <c r="F156" s="2" t="s">
        <v>34</v>
      </c>
      <c r="G156" s="2">
        <v>20</v>
      </c>
      <c r="H156" s="2">
        <v>2020</v>
      </c>
      <c r="I156" s="2" t="s">
        <v>52</v>
      </c>
      <c r="J156" s="2">
        <v>264</v>
      </c>
      <c r="K156" s="2">
        <v>7</v>
      </c>
      <c r="L156" s="2">
        <v>31</v>
      </c>
      <c r="M156" s="2">
        <v>38</v>
      </c>
      <c r="N156" s="2">
        <v>-13</v>
      </c>
      <c r="O156" s="2">
        <v>321</v>
      </c>
      <c r="P156" s="2"/>
      <c r="Q156" s="2"/>
      <c r="R156" s="2"/>
      <c r="S156" s="2"/>
      <c r="T156" s="2"/>
      <c r="U156" s="2"/>
      <c r="V156" s="2">
        <v>7.5</v>
      </c>
      <c r="W156">
        <v>2010</v>
      </c>
      <c r="X156" t="str">
        <f>VLOOKUP($D156,'draft year stats'!$D:$O,1,FALSE)</f>
        <v>Dalton Prout</v>
      </c>
      <c r="Y156" t="str">
        <f>VLOOKUP($D156,'draft year stats'!$D:$O,2,FALSE)</f>
        <v>D</v>
      </c>
      <c r="Z156">
        <f>VLOOKUP($D156,'draft year stats'!$D:$O,3,FALSE)</f>
        <v>6</v>
      </c>
      <c r="AA156">
        <f>VLOOKUP($D156,'draft year stats'!$D:$O,4,FALSE)</f>
        <v>2010</v>
      </c>
      <c r="AB156" t="str">
        <f>VLOOKUP($D156,'draft year stats'!$D:$O,5,FALSE)</f>
        <v>Columbus</v>
      </c>
      <c r="AC156" t="str">
        <f>VLOOKUP($D156,'draft year stats'!$D:$O,6,FALSE)</f>
        <v>Barrie Colts</v>
      </c>
      <c r="AD156" t="str">
        <f>VLOOKUP($D156,'draft year stats'!$D:$O,7,FALSE)</f>
        <v>OHL</v>
      </c>
      <c r="AE156">
        <f>VLOOKUP($D156,'draft year stats'!$D:$O,8,FALSE)</f>
        <v>63</v>
      </c>
      <c r="AF156">
        <f>VLOOKUP($D156,'draft year stats'!$D:$O,9,FALSE)</f>
        <v>7</v>
      </c>
      <c r="AG156">
        <f>VLOOKUP($D156,'draft year stats'!$D:$O,10,FALSE)</f>
        <v>14</v>
      </c>
      <c r="AH156">
        <f>VLOOKUP($D156,'draft year stats'!$D:$O,11,FALSE)</f>
        <v>21</v>
      </c>
      <c r="AI156">
        <f>VLOOKUP($D156,'draft year stats'!$D:$O,12,FALSE)</f>
        <v>121</v>
      </c>
      <c r="AJ156" t="str">
        <f>VLOOKUP($C156,Sheet3!$E:$I,4,FALSE)</f>
        <v>6' 2</v>
      </c>
      <c r="AK156">
        <f>VLOOKUP($C156,Sheet3!$E:$I,5,FALSE)</f>
        <v>201</v>
      </c>
    </row>
    <row r="157" spans="1:37" x14ac:dyDescent="0.25">
      <c r="A157" s="1">
        <v>155</v>
      </c>
      <c r="B157" s="2" t="s">
        <v>49</v>
      </c>
      <c r="C157" s="2" t="s">
        <v>324</v>
      </c>
      <c r="D157" s="2" t="s">
        <v>324</v>
      </c>
      <c r="E157" s="2" t="s">
        <v>25</v>
      </c>
      <c r="F157" s="2" t="s">
        <v>34</v>
      </c>
      <c r="G157" s="2">
        <v>18</v>
      </c>
      <c r="H157" s="2"/>
      <c r="I157" s="2" t="s">
        <v>59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>
        <v>2010</v>
      </c>
      <c r="X157" t="str">
        <f>VLOOKUP($D157,'draft year stats'!$D:$O,1,FALSE)</f>
        <v>Kendall McFaull</v>
      </c>
      <c r="Y157" t="str">
        <f>VLOOKUP($D157,'draft year stats'!$D:$O,2,FALSE)</f>
        <v>D</v>
      </c>
      <c r="Z157">
        <f>VLOOKUP($D157,'draft year stats'!$D:$O,3,FALSE)</f>
        <v>6</v>
      </c>
      <c r="AA157">
        <f>VLOOKUP($D157,'draft year stats'!$D:$O,4,FALSE)</f>
        <v>2010</v>
      </c>
      <c r="AB157" t="str">
        <f>VLOOKUP($D157,'draft year stats'!$D:$O,5,FALSE)</f>
        <v>Atlanta</v>
      </c>
      <c r="AC157" t="str">
        <f>VLOOKUP($D157,'draft year stats'!$D:$O,6,FALSE)</f>
        <v>Moose Jaw Warriors</v>
      </c>
      <c r="AD157" t="str">
        <f>VLOOKUP($D157,'draft year stats'!$D:$O,7,FALSE)</f>
        <v>WHL</v>
      </c>
      <c r="AE157">
        <f>VLOOKUP($D157,'draft year stats'!$D:$O,8,FALSE)</f>
        <v>62</v>
      </c>
      <c r="AF157">
        <f>VLOOKUP($D157,'draft year stats'!$D:$O,9,FALSE)</f>
        <v>4</v>
      </c>
      <c r="AG157">
        <f>VLOOKUP($D157,'draft year stats'!$D:$O,10,FALSE)</f>
        <v>6</v>
      </c>
      <c r="AH157">
        <f>VLOOKUP($D157,'draft year stats'!$D:$O,11,FALSE)</f>
        <v>10</v>
      </c>
      <c r="AI157">
        <f>VLOOKUP($D157,'draft year stats'!$D:$O,12,FALSE)</f>
        <v>70</v>
      </c>
      <c r="AJ157" t="str">
        <f>VLOOKUP($C157,Sheet3!$E:$I,4,FALSE)</f>
        <v>6' 2</v>
      </c>
      <c r="AK157">
        <f>VLOOKUP($C157,Sheet3!$E:$I,5,FALSE)</f>
        <v>190</v>
      </c>
    </row>
    <row r="158" spans="1:37" x14ac:dyDescent="0.25">
      <c r="A158" s="1">
        <v>156</v>
      </c>
      <c r="B158" s="2" t="s">
        <v>43</v>
      </c>
      <c r="C158" s="2" t="s">
        <v>325</v>
      </c>
      <c r="D158" s="2" t="s">
        <v>325</v>
      </c>
      <c r="E158" s="2" t="s">
        <v>25</v>
      </c>
      <c r="F158" s="2" t="s">
        <v>30</v>
      </c>
      <c r="G158" s="2">
        <v>18</v>
      </c>
      <c r="H158" s="2"/>
      <c r="I158" s="2" t="s">
        <v>326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>
        <v>2010</v>
      </c>
      <c r="X158" t="str">
        <f>VLOOKUP($D158,'draft year stats'!$D:$O,1,FALSE)</f>
        <v>Brendan O'Donnell</v>
      </c>
      <c r="Y158" t="str">
        <f>VLOOKUP($D158,'draft year stats'!$D:$O,2,FALSE)</f>
        <v>F</v>
      </c>
      <c r="Z158">
        <f>VLOOKUP($D158,'draft year stats'!$D:$O,3,FALSE)</f>
        <v>6</v>
      </c>
      <c r="AA158">
        <f>VLOOKUP($D158,'draft year stats'!$D:$O,4,FALSE)</f>
        <v>2010</v>
      </c>
      <c r="AB158" t="str">
        <f>VLOOKUP($D158,'draft year stats'!$D:$O,5,FALSE)</f>
        <v>Tampa Bay</v>
      </c>
      <c r="AC158" t="str">
        <f>VLOOKUP($D158,'draft year stats'!$D:$O,6,FALSE)</f>
        <v>Winnipeg South Blues</v>
      </c>
      <c r="AD158" t="str">
        <f>VLOOKUP($D158,'draft year stats'!$D:$O,7,FALSE)</f>
        <v>MJHL</v>
      </c>
      <c r="AE158">
        <f>VLOOKUP($D158,'draft year stats'!$D:$O,8,FALSE)</f>
        <v>53</v>
      </c>
      <c r="AF158">
        <f>VLOOKUP($D158,'draft year stats'!$D:$O,9,FALSE)</f>
        <v>29</v>
      </c>
      <c r="AG158">
        <f>VLOOKUP($D158,'draft year stats'!$D:$O,10,FALSE)</f>
        <v>32</v>
      </c>
      <c r="AH158">
        <f>VLOOKUP($D158,'draft year stats'!$D:$O,11,FALSE)</f>
        <v>61</v>
      </c>
      <c r="AI158">
        <f>VLOOKUP($D158,'draft year stats'!$D:$O,12,FALSE)</f>
        <v>55</v>
      </c>
      <c r="AJ158" t="str">
        <f>VLOOKUP($C158,Sheet3!$E:$I,4,FALSE)</f>
        <v>6' 0</v>
      </c>
      <c r="AK158">
        <f>VLOOKUP($C158,Sheet3!$E:$I,5,FALSE)</f>
        <v>185</v>
      </c>
    </row>
    <row r="159" spans="1:37" x14ac:dyDescent="0.25">
      <c r="A159" s="1">
        <v>157</v>
      </c>
      <c r="B159" s="2" t="s">
        <v>57</v>
      </c>
      <c r="C159" s="2" t="s">
        <v>327</v>
      </c>
      <c r="D159" s="2" t="s">
        <v>327</v>
      </c>
      <c r="E159" s="2" t="s">
        <v>121</v>
      </c>
      <c r="F159" s="2" t="s">
        <v>42</v>
      </c>
      <c r="G159" s="2">
        <v>18</v>
      </c>
      <c r="H159" s="2">
        <v>2022</v>
      </c>
      <c r="I159" s="2" t="s">
        <v>328</v>
      </c>
      <c r="J159" s="2">
        <v>550</v>
      </c>
      <c r="K159" s="2">
        <v>75</v>
      </c>
      <c r="L159" s="2">
        <v>125</v>
      </c>
      <c r="M159" s="2">
        <v>200</v>
      </c>
      <c r="N159" s="2">
        <v>32</v>
      </c>
      <c r="O159" s="2">
        <v>134</v>
      </c>
      <c r="P159" s="2"/>
      <c r="Q159" s="2"/>
      <c r="R159" s="2"/>
      <c r="S159" s="2"/>
      <c r="T159" s="2"/>
      <c r="U159" s="2"/>
      <c r="V159" s="2">
        <v>15.8</v>
      </c>
      <c r="W159">
        <v>2010</v>
      </c>
      <c r="X159" t="str">
        <f>VLOOKUP($D159,'draft year stats'!$D:$O,1,FALSE)</f>
        <v>Jesper Fast</v>
      </c>
      <c r="Y159" t="str">
        <f>VLOOKUP($D159,'draft year stats'!$D:$O,2,FALSE)</f>
        <v>R</v>
      </c>
      <c r="Z159">
        <f>VLOOKUP($D159,'draft year stats'!$D:$O,3,FALSE)</f>
        <v>6</v>
      </c>
      <c r="AA159">
        <f>VLOOKUP($D159,'draft year stats'!$D:$O,4,FALSE)</f>
        <v>2010</v>
      </c>
      <c r="AB159" t="str">
        <f>VLOOKUP($D159,'draft year stats'!$D:$O,5,FALSE)</f>
        <v>NY Rangers</v>
      </c>
      <c r="AC159" t="str">
        <f>VLOOKUP($D159,'draft year stats'!$D:$O,6,FALSE)</f>
        <v>HV 71 Jr.</v>
      </c>
      <c r="AD159" t="str">
        <f>VLOOKUP($D159,'draft year stats'!$D:$O,7,FALSE)</f>
        <v>SEL jr</v>
      </c>
      <c r="AE159">
        <f>VLOOKUP($D159,'draft year stats'!$D:$O,8,FALSE)</f>
        <v>37</v>
      </c>
      <c r="AF159">
        <f>VLOOKUP($D159,'draft year stats'!$D:$O,9,FALSE)</f>
        <v>23</v>
      </c>
      <c r="AG159">
        <f>VLOOKUP($D159,'draft year stats'!$D:$O,10,FALSE)</f>
        <v>26</v>
      </c>
      <c r="AH159">
        <f>VLOOKUP($D159,'draft year stats'!$D:$O,11,FALSE)</f>
        <v>49</v>
      </c>
      <c r="AI159">
        <f>VLOOKUP($D159,'draft year stats'!$D:$O,12,FALSE)</f>
        <v>12</v>
      </c>
      <c r="AJ159" t="str">
        <f>VLOOKUP($C159,Sheet3!$E:$I,4,FALSE)</f>
        <v>5' 11</v>
      </c>
      <c r="AK159">
        <f>VLOOKUP($C159,Sheet3!$E:$I,5,FALSE)</f>
        <v>165</v>
      </c>
    </row>
    <row r="160" spans="1:37" x14ac:dyDescent="0.25">
      <c r="A160" s="1">
        <v>158</v>
      </c>
      <c r="B160" s="2" t="s">
        <v>72</v>
      </c>
      <c r="C160" s="2" t="s">
        <v>329</v>
      </c>
      <c r="D160" s="2" t="s">
        <v>329</v>
      </c>
      <c r="E160" s="2" t="s">
        <v>51</v>
      </c>
      <c r="F160" s="2" t="s">
        <v>26</v>
      </c>
      <c r="G160" s="2">
        <v>18</v>
      </c>
      <c r="H160" s="2"/>
      <c r="I160" s="2" t="s">
        <v>330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>
        <v>2010</v>
      </c>
      <c r="X160" t="str">
        <f>VLOOKUP($D160,'draft year stats'!$D:$O,1,FALSE)</f>
        <v>Maxim Kitsyn</v>
      </c>
      <c r="Y160" t="str">
        <f>VLOOKUP($D160,'draft year stats'!$D:$O,2,FALSE)</f>
        <v>L</v>
      </c>
      <c r="Z160">
        <f>VLOOKUP($D160,'draft year stats'!$D:$O,3,FALSE)</f>
        <v>6</v>
      </c>
      <c r="AA160">
        <f>VLOOKUP($D160,'draft year stats'!$D:$O,4,FALSE)</f>
        <v>2010</v>
      </c>
      <c r="AB160" t="str">
        <f>VLOOKUP($D160,'draft year stats'!$D:$O,5,FALSE)</f>
        <v>Los Angeles</v>
      </c>
      <c r="AC160" t="str">
        <f>VLOOKUP($D160,'draft year stats'!$D:$O,6,FALSE)</f>
        <v>Novokuznetsk Metallurg</v>
      </c>
      <c r="AD160" t="str">
        <f>VLOOKUP($D160,'draft year stats'!$D:$O,7,FALSE)</f>
        <v>KHL</v>
      </c>
      <c r="AE160">
        <f>VLOOKUP($D160,'draft year stats'!$D:$O,8,FALSE)</f>
        <v>21</v>
      </c>
      <c r="AF160">
        <f>VLOOKUP($D160,'draft year stats'!$D:$O,9,FALSE)</f>
        <v>1</v>
      </c>
      <c r="AG160">
        <f>VLOOKUP($D160,'draft year stats'!$D:$O,10,FALSE)</f>
        <v>1</v>
      </c>
      <c r="AH160">
        <f>VLOOKUP($D160,'draft year stats'!$D:$O,11,FALSE)</f>
        <v>2</v>
      </c>
      <c r="AI160">
        <f>VLOOKUP($D160,'draft year stats'!$D:$O,12,FALSE)</f>
        <v>12</v>
      </c>
      <c r="AJ160" t="str">
        <f>VLOOKUP($C160,Sheet3!$E:$I,4,FALSE)</f>
        <v>6' 2</v>
      </c>
      <c r="AK160">
        <f>VLOOKUP($C160,Sheet3!$E:$I,5,FALSE)</f>
        <v>194</v>
      </c>
    </row>
    <row r="161" spans="1:37" hidden="1" x14ac:dyDescent="0.25">
      <c r="A161" s="1">
        <v>159</v>
      </c>
      <c r="B161" s="2" t="s">
        <v>53</v>
      </c>
      <c r="C161" s="2" t="s">
        <v>331</v>
      </c>
      <c r="D161" s="2" t="s">
        <v>331</v>
      </c>
      <c r="E161" s="2" t="s">
        <v>121</v>
      </c>
      <c r="F161" s="2" t="s">
        <v>12</v>
      </c>
      <c r="G161" s="2">
        <v>18</v>
      </c>
      <c r="H161" s="2"/>
      <c r="I161" s="2" t="s">
        <v>332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>
        <v>2010</v>
      </c>
      <c r="X161" t="e">
        <f>VLOOKUP($D161,'draft year stats'!$D:$O,1,FALSE)</f>
        <v>#N/A</v>
      </c>
      <c r="Y161" t="e">
        <f>VLOOKUP($D161,'draft year stats'!$D:$O,2,FALSE)</f>
        <v>#N/A</v>
      </c>
      <c r="Z161" t="e">
        <f>VLOOKUP($D161,'draft year stats'!$D:$O,3,FALSE)</f>
        <v>#N/A</v>
      </c>
      <c r="AA161" t="e">
        <f>VLOOKUP($D161,'draft year stats'!$D:$O,4,FALSE)</f>
        <v>#N/A</v>
      </c>
      <c r="AB161" t="e">
        <f>VLOOKUP($D161,'draft year stats'!$D:$O,5,FALSE)</f>
        <v>#N/A</v>
      </c>
      <c r="AC161" t="e">
        <f>VLOOKUP($D161,'draft year stats'!$D:$O,6,FALSE)</f>
        <v>#N/A</v>
      </c>
      <c r="AD161" t="e">
        <f>VLOOKUP($D161,'draft year stats'!$D:$O,7,FALSE)</f>
        <v>#N/A</v>
      </c>
      <c r="AE161" t="e">
        <f>VLOOKUP($D161,'draft year stats'!$D:$O,8,FALSE)</f>
        <v>#N/A</v>
      </c>
      <c r="AF161" t="e">
        <f>VLOOKUP($D161,'draft year stats'!$D:$O,9,FALSE)</f>
        <v>#N/A</v>
      </c>
      <c r="AG161" t="e">
        <f>VLOOKUP($D161,'draft year stats'!$D:$O,10,FALSE)</f>
        <v>#N/A</v>
      </c>
      <c r="AH161" t="e">
        <f>VLOOKUP($D161,'draft year stats'!$D:$O,11,FALSE)</f>
        <v>#N/A</v>
      </c>
      <c r="AI161" t="e">
        <f>VLOOKUP($D161,'draft year stats'!$D:$O,12,FALSE)</f>
        <v>#N/A</v>
      </c>
      <c r="AJ161" t="str">
        <f>VLOOKUP($C161,Sheet3!$E:$I,4,FALSE)</f>
        <v>6' 2</v>
      </c>
      <c r="AK161">
        <f>VLOOKUP($C161,Sheet3!$E:$I,5,FALSE)</f>
        <v>202</v>
      </c>
    </row>
    <row r="162" spans="1:37" x14ac:dyDescent="0.25">
      <c r="A162" s="1">
        <v>160</v>
      </c>
      <c r="B162" s="2" t="s">
        <v>49</v>
      </c>
      <c r="C162" s="2" t="s">
        <v>333</v>
      </c>
      <c r="D162" s="2" t="s">
        <v>333</v>
      </c>
      <c r="E162" s="2" t="s">
        <v>62</v>
      </c>
      <c r="F162" s="2" t="s">
        <v>30</v>
      </c>
      <c r="G162" s="2">
        <v>18</v>
      </c>
      <c r="H162" s="2"/>
      <c r="I162" s="2" t="s">
        <v>334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>
        <v>2010</v>
      </c>
      <c r="X162" t="str">
        <f>VLOOKUP($D162,'draft year stats'!$D:$O,1,FALSE)</f>
        <v>Tanner Lane</v>
      </c>
      <c r="Y162" t="str">
        <f>VLOOKUP($D162,'draft year stats'!$D:$O,2,FALSE)</f>
        <v>F</v>
      </c>
      <c r="Z162">
        <f>VLOOKUP($D162,'draft year stats'!$D:$O,3,FALSE)</f>
        <v>6</v>
      </c>
      <c r="AA162">
        <f>VLOOKUP($D162,'draft year stats'!$D:$O,4,FALSE)</f>
        <v>2010</v>
      </c>
      <c r="AB162" t="str">
        <f>VLOOKUP($D162,'draft year stats'!$D:$O,5,FALSE)</f>
        <v>Atlanta</v>
      </c>
      <c r="AC162" t="str">
        <f>VLOOKUP($D162,'draft year stats'!$D:$O,6,FALSE)</f>
        <v>Detroit lakes</v>
      </c>
      <c r="AD162" t="str">
        <f>VLOOKUP($D162,'draft year stats'!$D:$O,7,FALSE)</f>
        <v>UShigh</v>
      </c>
      <c r="AE162">
        <f>VLOOKUP($D162,'draft year stats'!$D:$O,8,FALSE)</f>
        <v>25</v>
      </c>
      <c r="AF162">
        <f>VLOOKUP($D162,'draft year stats'!$D:$O,9,FALSE)</f>
        <v>49</v>
      </c>
      <c r="AG162">
        <f>VLOOKUP($D162,'draft year stats'!$D:$O,10,FALSE)</f>
        <v>41</v>
      </c>
      <c r="AH162">
        <f>VLOOKUP($D162,'draft year stats'!$D:$O,11,FALSE)</f>
        <v>90</v>
      </c>
      <c r="AI162">
        <f>VLOOKUP($D162,'draft year stats'!$D:$O,12,FALSE)</f>
        <v>62</v>
      </c>
      <c r="AJ162" t="str">
        <f>VLOOKUP($C162,Sheet3!$E:$I,4,FALSE)</f>
        <v>6' 2</v>
      </c>
      <c r="AK162">
        <f>VLOOKUP($C162,Sheet3!$E:$I,5,FALSE)</f>
        <v>175</v>
      </c>
    </row>
    <row r="163" spans="1:37" x14ac:dyDescent="0.25">
      <c r="A163" s="1">
        <v>161</v>
      </c>
      <c r="B163" s="2" t="s">
        <v>64</v>
      </c>
      <c r="C163" s="2" t="s">
        <v>335</v>
      </c>
      <c r="D163" s="2" t="s">
        <v>335</v>
      </c>
      <c r="E163" s="2" t="s">
        <v>121</v>
      </c>
      <c r="F163" s="2" t="s">
        <v>30</v>
      </c>
      <c r="G163" s="2">
        <v>19</v>
      </c>
      <c r="H163" s="2"/>
      <c r="I163" s="2" t="s">
        <v>133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>
        <v>2010</v>
      </c>
      <c r="X163" t="str">
        <f>VLOOKUP($D163,'draft year stats'!$D:$O,1,FALSE)</f>
        <v>Andreas Dahlstrom</v>
      </c>
      <c r="Y163" t="str">
        <f>VLOOKUP($D163,'draft year stats'!$D:$O,2,FALSE)</f>
        <v>C</v>
      </c>
      <c r="Z163">
        <f>VLOOKUP($D163,'draft year stats'!$D:$O,3,FALSE)</f>
        <v>6</v>
      </c>
      <c r="AA163">
        <f>VLOOKUP($D163,'draft year stats'!$D:$O,4,FALSE)</f>
        <v>2010</v>
      </c>
      <c r="AB163" t="str">
        <f>VLOOKUP($D163,'draft year stats'!$D:$O,5,FALSE)</f>
        <v>Anaheim</v>
      </c>
      <c r="AC163" t="str">
        <f>VLOOKUP($D163,'draft year stats'!$D:$O,6,FALSE)</f>
        <v>AIK</v>
      </c>
      <c r="AD163" t="str">
        <f>VLOOKUP($D163,'draft year stats'!$D:$O,7,FALSE)</f>
        <v>SEL jr</v>
      </c>
      <c r="AE163">
        <f>VLOOKUP($D163,'draft year stats'!$D:$O,8,FALSE)</f>
        <v>5</v>
      </c>
      <c r="AF163">
        <f>VLOOKUP($D163,'draft year stats'!$D:$O,9,FALSE)</f>
        <v>4</v>
      </c>
      <c r="AG163">
        <f>VLOOKUP($D163,'draft year stats'!$D:$O,10,FALSE)</f>
        <v>6</v>
      </c>
      <c r="AH163">
        <f>VLOOKUP($D163,'draft year stats'!$D:$O,11,FALSE)</f>
        <v>10</v>
      </c>
      <c r="AI163">
        <f>VLOOKUP($D163,'draft year stats'!$D:$O,12,FALSE)</f>
        <v>2</v>
      </c>
      <c r="AJ163" t="str">
        <f>VLOOKUP($C163,Sheet3!$E:$I,4,FALSE)</f>
        <v>5' 11</v>
      </c>
      <c r="AK163">
        <f>VLOOKUP($C163,Sheet3!$E:$I,5,FALSE)</f>
        <v>176</v>
      </c>
    </row>
    <row r="164" spans="1:37" x14ac:dyDescent="0.25">
      <c r="A164" s="1">
        <v>162</v>
      </c>
      <c r="B164" s="2" t="s">
        <v>23</v>
      </c>
      <c r="C164" s="2" t="s">
        <v>336</v>
      </c>
      <c r="D164" s="2" t="s">
        <v>336</v>
      </c>
      <c r="E164" s="2" t="s">
        <v>25</v>
      </c>
      <c r="F164" s="2" t="s">
        <v>34</v>
      </c>
      <c r="G164" s="2">
        <v>19</v>
      </c>
      <c r="H164" s="2">
        <v>2021</v>
      </c>
      <c r="I164" s="2" t="s">
        <v>185</v>
      </c>
      <c r="J164" s="2">
        <v>180</v>
      </c>
      <c r="K164" s="2">
        <v>9</v>
      </c>
      <c r="L164" s="2">
        <v>14</v>
      </c>
      <c r="M164" s="2">
        <v>23</v>
      </c>
      <c r="N164" s="2">
        <v>-24</v>
      </c>
      <c r="O164" s="2">
        <v>82</v>
      </c>
      <c r="P164" s="2"/>
      <c r="Q164" s="2"/>
      <c r="R164" s="2"/>
      <c r="S164" s="2"/>
      <c r="T164" s="2"/>
      <c r="U164" s="2"/>
      <c r="V164" s="2">
        <v>4.3</v>
      </c>
      <c r="W164">
        <v>2010</v>
      </c>
      <c r="X164" t="str">
        <f>VLOOKUP($D164,'draft year stats'!$D:$O,1,FALSE)</f>
        <v>Brandon Davidson</v>
      </c>
      <c r="Y164" t="str">
        <f>VLOOKUP($D164,'draft year stats'!$D:$O,2,FALSE)</f>
        <v>D</v>
      </c>
      <c r="Z164">
        <f>VLOOKUP($D164,'draft year stats'!$D:$O,3,FALSE)</f>
        <v>6</v>
      </c>
      <c r="AA164">
        <f>VLOOKUP($D164,'draft year stats'!$D:$O,4,FALSE)</f>
        <v>2010</v>
      </c>
      <c r="AB164" t="str">
        <f>VLOOKUP($D164,'draft year stats'!$D:$O,5,FALSE)</f>
        <v>Edmonton</v>
      </c>
      <c r="AC164" t="str">
        <f>VLOOKUP($D164,'draft year stats'!$D:$O,6,FALSE)</f>
        <v>Regina Pats</v>
      </c>
      <c r="AD164" t="str">
        <f>VLOOKUP($D164,'draft year stats'!$D:$O,7,FALSE)</f>
        <v>WHL</v>
      </c>
      <c r="AE164">
        <f>VLOOKUP($D164,'draft year stats'!$D:$O,8,FALSE)</f>
        <v>59</v>
      </c>
      <c r="AF164">
        <f>VLOOKUP($D164,'draft year stats'!$D:$O,9,FALSE)</f>
        <v>1</v>
      </c>
      <c r="AG164">
        <f>VLOOKUP($D164,'draft year stats'!$D:$O,10,FALSE)</f>
        <v>33</v>
      </c>
      <c r="AH164">
        <f>VLOOKUP($D164,'draft year stats'!$D:$O,11,FALSE)</f>
        <v>34</v>
      </c>
      <c r="AI164">
        <f>VLOOKUP($D164,'draft year stats'!$D:$O,12,FALSE)</f>
        <v>37</v>
      </c>
      <c r="AJ164" t="str">
        <f>VLOOKUP($C164,Sheet3!$E:$I,4,FALSE)</f>
        <v>6' 1</v>
      </c>
      <c r="AK164">
        <f>VLOOKUP($C164,Sheet3!$E:$I,5,FALSE)</f>
        <v>202</v>
      </c>
    </row>
    <row r="165" spans="1:37" x14ac:dyDescent="0.25">
      <c r="A165" s="1">
        <v>163</v>
      </c>
      <c r="B165" s="2" t="s">
        <v>104</v>
      </c>
      <c r="C165" s="2" t="s">
        <v>337</v>
      </c>
      <c r="D165" s="2" t="s">
        <v>337</v>
      </c>
      <c r="E165" s="2" t="s">
        <v>254</v>
      </c>
      <c r="F165" s="2" t="s">
        <v>34</v>
      </c>
      <c r="G165" s="2">
        <v>18</v>
      </c>
      <c r="H165" s="2"/>
      <c r="I165" s="2" t="s">
        <v>241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>
        <v>2010</v>
      </c>
      <c r="X165" t="str">
        <f>VLOOKUP($D165,'draft year stats'!$D:$O,1,FALSE)</f>
        <v>Konrad Abeltshauser</v>
      </c>
      <c r="Y165" t="str">
        <f>VLOOKUP($D165,'draft year stats'!$D:$O,2,FALSE)</f>
        <v>D</v>
      </c>
      <c r="Z165">
        <f>VLOOKUP($D165,'draft year stats'!$D:$O,3,FALSE)</f>
        <v>6</v>
      </c>
      <c r="AA165">
        <f>VLOOKUP($D165,'draft year stats'!$D:$O,4,FALSE)</f>
        <v>2010</v>
      </c>
      <c r="AB165" t="str">
        <f>VLOOKUP($D165,'draft year stats'!$D:$O,5,FALSE)</f>
        <v>San Jose</v>
      </c>
      <c r="AC165" t="str">
        <f>VLOOKUP($D165,'draft year stats'!$D:$O,6,FALSE)</f>
        <v>Halifax Mooseheads</v>
      </c>
      <c r="AD165" t="str">
        <f>VLOOKUP($D165,'draft year stats'!$D:$O,7,FALSE)</f>
        <v>QMJHL</v>
      </c>
      <c r="AE165">
        <f>VLOOKUP($D165,'draft year stats'!$D:$O,8,FALSE)</f>
        <v>48</v>
      </c>
      <c r="AF165">
        <f>VLOOKUP($D165,'draft year stats'!$D:$O,9,FALSE)</f>
        <v>5</v>
      </c>
      <c r="AG165">
        <f>VLOOKUP($D165,'draft year stats'!$D:$O,10,FALSE)</f>
        <v>20</v>
      </c>
      <c r="AH165">
        <f>VLOOKUP($D165,'draft year stats'!$D:$O,11,FALSE)</f>
        <v>25</v>
      </c>
      <c r="AI165">
        <f>VLOOKUP($D165,'draft year stats'!$D:$O,12,FALSE)</f>
        <v>28</v>
      </c>
      <c r="AJ165" t="str">
        <f>VLOOKUP($C165,Sheet3!$E:$I,4,FALSE)</f>
        <v>6' 5</v>
      </c>
      <c r="AK165">
        <f>VLOOKUP($C165,Sheet3!$E:$I,5,FALSE)</f>
        <v>210</v>
      </c>
    </row>
    <row r="166" spans="1:37" x14ac:dyDescent="0.25">
      <c r="A166" s="1">
        <v>164</v>
      </c>
      <c r="B166" s="2" t="s">
        <v>69</v>
      </c>
      <c r="C166" s="2" t="s">
        <v>2206</v>
      </c>
      <c r="D166" s="2" t="s">
        <v>338</v>
      </c>
      <c r="E166" s="2" t="s">
        <v>25</v>
      </c>
      <c r="F166" s="2" t="s">
        <v>26</v>
      </c>
      <c r="G166" s="2">
        <v>18</v>
      </c>
      <c r="H166" s="2"/>
      <c r="I166" s="2" t="s">
        <v>212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>
        <v>2010</v>
      </c>
      <c r="X166" t="str">
        <f>VLOOKUP($D166,'draft year stats'!$D:$O,1,FALSE)</f>
        <v>Stephen MacAulay</v>
      </c>
      <c r="Y166" t="str">
        <f>VLOOKUP($D166,'draft year stats'!$D:$O,2,FALSE)</f>
        <v>C</v>
      </c>
      <c r="Z166">
        <f>VLOOKUP($D166,'draft year stats'!$D:$O,3,FALSE)</f>
        <v>6</v>
      </c>
      <c r="AA166">
        <f>VLOOKUP($D166,'draft year stats'!$D:$O,4,FALSE)</f>
        <v>2010</v>
      </c>
      <c r="AB166" t="str">
        <f>VLOOKUP($D166,'draft year stats'!$D:$O,5,FALSE)</f>
        <v>St. Louis</v>
      </c>
      <c r="AC166" t="str">
        <f>VLOOKUP($D166,'draft year stats'!$D:$O,6,FALSE)</f>
        <v>Saint John Sea Dogs</v>
      </c>
      <c r="AD166" t="str">
        <f>VLOOKUP($D166,'draft year stats'!$D:$O,7,FALSE)</f>
        <v>QMJHL</v>
      </c>
      <c r="AE166">
        <f>VLOOKUP($D166,'draft year stats'!$D:$O,8,FALSE)</f>
        <v>56</v>
      </c>
      <c r="AF166">
        <f>VLOOKUP($D166,'draft year stats'!$D:$O,9,FALSE)</f>
        <v>8</v>
      </c>
      <c r="AG166">
        <f>VLOOKUP($D166,'draft year stats'!$D:$O,10,FALSE)</f>
        <v>13</v>
      </c>
      <c r="AH166">
        <f>VLOOKUP($D166,'draft year stats'!$D:$O,11,FALSE)</f>
        <v>21</v>
      </c>
      <c r="AI166">
        <f>VLOOKUP($D166,'draft year stats'!$D:$O,12,FALSE)</f>
        <v>39</v>
      </c>
      <c r="AJ166" t="str">
        <f>VLOOKUP($C166,Sheet3!$E:$I,4,FALSE)</f>
        <v>6' 1</v>
      </c>
      <c r="AK166">
        <f>VLOOKUP($C166,Sheet3!$E:$I,5,FALSE)</f>
        <v>175</v>
      </c>
    </row>
    <row r="167" spans="1:37" hidden="1" x14ac:dyDescent="0.25">
      <c r="A167" s="1">
        <v>165</v>
      </c>
      <c r="B167" s="2" t="s">
        <v>28</v>
      </c>
      <c r="C167" s="2" t="s">
        <v>3904</v>
      </c>
      <c r="D167" s="2" t="s">
        <v>339</v>
      </c>
      <c r="E167" s="2" t="s">
        <v>62</v>
      </c>
      <c r="F167" s="2" t="s">
        <v>12</v>
      </c>
      <c r="G167" s="2">
        <v>18</v>
      </c>
      <c r="H167" s="2">
        <v>2017</v>
      </c>
      <c r="I167" s="2" t="s">
        <v>340</v>
      </c>
      <c r="J167" s="2">
        <v>8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8</v>
      </c>
      <c r="Q167" s="2">
        <v>0</v>
      </c>
      <c r="R167" s="2">
        <v>4</v>
      </c>
      <c r="S167" s="2">
        <v>1</v>
      </c>
      <c r="T167" s="2">
        <v>0.85799999999999998</v>
      </c>
      <c r="U167" s="2">
        <v>3.97</v>
      </c>
      <c r="V167" s="2">
        <v>-0.1</v>
      </c>
      <c r="W167">
        <v>2010</v>
      </c>
      <c r="X167" t="e">
        <f>VLOOKUP($D167,'draft year stats'!$D:$O,1,FALSE)</f>
        <v>#N/A</v>
      </c>
      <c r="Y167" t="e">
        <f>VLOOKUP($D167,'draft year stats'!$D:$O,2,FALSE)</f>
        <v>#N/A</v>
      </c>
      <c r="Z167" t="e">
        <f>VLOOKUP($D167,'draft year stats'!$D:$O,3,FALSE)</f>
        <v>#N/A</v>
      </c>
      <c r="AA167" t="e">
        <f>VLOOKUP($D167,'draft year stats'!$D:$O,4,FALSE)</f>
        <v>#N/A</v>
      </c>
      <c r="AB167" t="e">
        <f>VLOOKUP($D167,'draft year stats'!$D:$O,5,FALSE)</f>
        <v>#N/A</v>
      </c>
      <c r="AC167" t="e">
        <f>VLOOKUP($D167,'draft year stats'!$D:$O,6,FALSE)</f>
        <v>#N/A</v>
      </c>
      <c r="AD167" t="e">
        <f>VLOOKUP($D167,'draft year stats'!$D:$O,7,FALSE)</f>
        <v>#N/A</v>
      </c>
      <c r="AE167" t="e">
        <f>VLOOKUP($D167,'draft year stats'!$D:$O,8,FALSE)</f>
        <v>#N/A</v>
      </c>
      <c r="AF167" t="e">
        <f>VLOOKUP($D167,'draft year stats'!$D:$O,9,FALSE)</f>
        <v>#N/A</v>
      </c>
      <c r="AG167" t="e">
        <f>VLOOKUP($D167,'draft year stats'!$D:$O,10,FALSE)</f>
        <v>#N/A</v>
      </c>
      <c r="AH167" t="e">
        <f>VLOOKUP($D167,'draft year stats'!$D:$O,11,FALSE)</f>
        <v>#N/A</v>
      </c>
      <c r="AI167" t="e">
        <f>VLOOKUP($D167,'draft year stats'!$D:$O,12,FALSE)</f>
        <v>#N/A</v>
      </c>
      <c r="AJ167" t="str">
        <f>VLOOKUP($C167,Sheet3!$E:$I,4,FALSE)</f>
        <v>6' 1</v>
      </c>
      <c r="AK167">
        <f>VLOOKUP($C167,Sheet3!$E:$I,5,FALSE)</f>
        <v>177</v>
      </c>
    </row>
    <row r="168" spans="1:37" x14ac:dyDescent="0.25">
      <c r="A168" s="1">
        <v>166</v>
      </c>
      <c r="B168" s="2" t="s">
        <v>23</v>
      </c>
      <c r="C168" s="2" t="s">
        <v>341</v>
      </c>
      <c r="D168" s="2" t="s">
        <v>341</v>
      </c>
      <c r="E168" s="2" t="s">
        <v>25</v>
      </c>
      <c r="F168" s="2" t="s">
        <v>26</v>
      </c>
      <c r="G168" s="2">
        <v>18</v>
      </c>
      <c r="H168" s="2"/>
      <c r="I168" s="2" t="s">
        <v>175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>
        <v>2010</v>
      </c>
      <c r="X168" t="str">
        <f>VLOOKUP($D168,'draft year stats'!$D:$O,1,FALSE)</f>
        <v>Drew Czerwonka</v>
      </c>
      <c r="Y168" t="str">
        <f>VLOOKUP($D168,'draft year stats'!$D:$O,2,FALSE)</f>
        <v>L</v>
      </c>
      <c r="Z168">
        <f>VLOOKUP($D168,'draft year stats'!$D:$O,3,FALSE)</f>
        <v>6</v>
      </c>
      <c r="AA168">
        <f>VLOOKUP($D168,'draft year stats'!$D:$O,4,FALSE)</f>
        <v>2010</v>
      </c>
      <c r="AB168" t="str">
        <f>VLOOKUP($D168,'draft year stats'!$D:$O,5,FALSE)</f>
        <v>Edmonton</v>
      </c>
      <c r="AC168" t="str">
        <f>VLOOKUP($D168,'draft year stats'!$D:$O,6,FALSE)</f>
        <v>Kootenay Ice</v>
      </c>
      <c r="AD168" t="str">
        <f>VLOOKUP($D168,'draft year stats'!$D:$O,7,FALSE)</f>
        <v>WHL</v>
      </c>
      <c r="AE168">
        <f>VLOOKUP($D168,'draft year stats'!$D:$O,8,FALSE)</f>
        <v>54</v>
      </c>
      <c r="AF168">
        <f>VLOOKUP($D168,'draft year stats'!$D:$O,9,FALSE)</f>
        <v>4</v>
      </c>
      <c r="AG168">
        <f>VLOOKUP($D168,'draft year stats'!$D:$O,10,FALSE)</f>
        <v>9</v>
      </c>
      <c r="AH168">
        <f>VLOOKUP($D168,'draft year stats'!$D:$O,11,FALSE)</f>
        <v>13</v>
      </c>
      <c r="AI168">
        <f>VLOOKUP($D168,'draft year stats'!$D:$O,12,FALSE)</f>
        <v>106</v>
      </c>
      <c r="AJ168" t="str">
        <f>VLOOKUP($C168,Sheet3!$E:$I,4,FALSE)</f>
        <v>6' 2</v>
      </c>
      <c r="AK168">
        <f>VLOOKUP($C168,Sheet3!$E:$I,5,FALSE)</f>
        <v>194</v>
      </c>
    </row>
    <row r="169" spans="1:37" x14ac:dyDescent="0.25">
      <c r="A169" s="1">
        <v>167</v>
      </c>
      <c r="B169" s="2" t="s">
        <v>46</v>
      </c>
      <c r="C169" s="2" t="s">
        <v>342</v>
      </c>
      <c r="D169" s="2" t="s">
        <v>342</v>
      </c>
      <c r="E169" s="2" t="s">
        <v>25</v>
      </c>
      <c r="F169" s="2" t="s">
        <v>34</v>
      </c>
      <c r="G169" s="2">
        <v>18</v>
      </c>
      <c r="H169" s="2"/>
      <c r="I169" s="2" t="s">
        <v>193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>
        <v>2010</v>
      </c>
      <c r="X169" t="str">
        <f>VLOOKUP($D169,'draft year stats'!$D:$O,1,FALSE)</f>
        <v>Tyler Stahl</v>
      </c>
      <c r="Y169" t="str">
        <f>VLOOKUP($D169,'draft year stats'!$D:$O,2,FALSE)</f>
        <v>D</v>
      </c>
      <c r="Z169">
        <f>VLOOKUP($D169,'draft year stats'!$D:$O,3,FALSE)</f>
        <v>6</v>
      </c>
      <c r="AA169">
        <f>VLOOKUP($D169,'draft year stats'!$D:$O,4,FALSE)</f>
        <v>2010</v>
      </c>
      <c r="AB169" t="str">
        <f>VLOOKUP($D169,'draft year stats'!$D:$O,5,FALSE)</f>
        <v>Carolina</v>
      </c>
      <c r="AC169" t="str">
        <f>VLOOKUP($D169,'draft year stats'!$D:$O,6,FALSE)</f>
        <v>Chilliwack Bruins</v>
      </c>
      <c r="AD169" t="str">
        <f>VLOOKUP($D169,'draft year stats'!$D:$O,7,FALSE)</f>
        <v>WHL</v>
      </c>
      <c r="AE169">
        <f>VLOOKUP($D169,'draft year stats'!$D:$O,8,FALSE)</f>
        <v>59</v>
      </c>
      <c r="AF169">
        <f>VLOOKUP($D169,'draft year stats'!$D:$O,9,FALSE)</f>
        <v>0</v>
      </c>
      <c r="AG169">
        <f>VLOOKUP($D169,'draft year stats'!$D:$O,10,FALSE)</f>
        <v>6</v>
      </c>
      <c r="AH169">
        <f>VLOOKUP($D169,'draft year stats'!$D:$O,11,FALSE)</f>
        <v>6</v>
      </c>
      <c r="AI169">
        <f>VLOOKUP($D169,'draft year stats'!$D:$O,12,FALSE)</f>
        <v>146</v>
      </c>
      <c r="AJ169" t="str">
        <f>VLOOKUP($C169,Sheet3!$E:$I,4,FALSE)</f>
        <v>6' 1</v>
      </c>
      <c r="AK169">
        <f>VLOOKUP($C169,Sheet3!$E:$I,5,FALSE)</f>
        <v>196</v>
      </c>
    </row>
    <row r="170" spans="1:37" x14ac:dyDescent="0.25">
      <c r="A170" s="1">
        <v>168</v>
      </c>
      <c r="B170" s="2" t="s">
        <v>79</v>
      </c>
      <c r="C170" s="2" t="s">
        <v>343</v>
      </c>
      <c r="D170" s="2" t="s">
        <v>343</v>
      </c>
      <c r="E170" s="2" t="s">
        <v>62</v>
      </c>
      <c r="F170" s="2" t="s">
        <v>34</v>
      </c>
      <c r="G170" s="2">
        <v>20</v>
      </c>
      <c r="H170" s="2">
        <v>2021</v>
      </c>
      <c r="I170" s="2" t="s">
        <v>344</v>
      </c>
      <c r="J170" s="2">
        <v>197</v>
      </c>
      <c r="K170" s="2">
        <v>3</v>
      </c>
      <c r="L170" s="2">
        <v>28</v>
      </c>
      <c r="M170" s="2">
        <v>31</v>
      </c>
      <c r="N170" s="2">
        <v>-15</v>
      </c>
      <c r="O170" s="2">
        <v>142</v>
      </c>
      <c r="P170" s="2"/>
      <c r="Q170" s="2"/>
      <c r="R170" s="2"/>
      <c r="S170" s="2"/>
      <c r="T170" s="2"/>
      <c r="U170" s="2"/>
      <c r="V170" s="2">
        <v>4.7</v>
      </c>
      <c r="W170">
        <v>2010</v>
      </c>
      <c r="X170" t="str">
        <f>VLOOKUP($D170,'draft year stats'!$D:$O,1,FALSE)</f>
        <v>Anthony Bitetto</v>
      </c>
      <c r="Y170" t="str">
        <f>VLOOKUP($D170,'draft year stats'!$D:$O,2,FALSE)</f>
        <v>D</v>
      </c>
      <c r="Z170">
        <f>VLOOKUP($D170,'draft year stats'!$D:$O,3,FALSE)</f>
        <v>6</v>
      </c>
      <c r="AA170">
        <f>VLOOKUP($D170,'draft year stats'!$D:$O,4,FALSE)</f>
        <v>2010</v>
      </c>
      <c r="AB170" t="str">
        <f>VLOOKUP($D170,'draft year stats'!$D:$O,5,FALSE)</f>
        <v>Nashville</v>
      </c>
      <c r="AC170" t="str">
        <f>VLOOKUP($D170,'draft year stats'!$D:$O,6,FALSE)</f>
        <v>Indiana Ice</v>
      </c>
      <c r="AD170" t="str">
        <f>VLOOKUP($D170,'draft year stats'!$D:$O,7,FALSE)</f>
        <v>USHL</v>
      </c>
      <c r="AE170">
        <f>VLOOKUP($D170,'draft year stats'!$D:$O,8,FALSE)</f>
        <v>58</v>
      </c>
      <c r="AF170">
        <f>VLOOKUP($D170,'draft year stats'!$D:$O,9,FALSE)</f>
        <v>11</v>
      </c>
      <c r="AG170">
        <f>VLOOKUP($D170,'draft year stats'!$D:$O,10,FALSE)</f>
        <v>29</v>
      </c>
      <c r="AH170">
        <f>VLOOKUP($D170,'draft year stats'!$D:$O,11,FALSE)</f>
        <v>40</v>
      </c>
      <c r="AI170">
        <f>VLOOKUP($D170,'draft year stats'!$D:$O,12,FALSE)</f>
        <v>99</v>
      </c>
      <c r="AJ170" t="str">
        <f>VLOOKUP($C170,Sheet3!$E:$I,4,FALSE)</f>
        <v>6' 1</v>
      </c>
      <c r="AK170">
        <f>VLOOKUP($C170,Sheet3!$E:$I,5,FALSE)</f>
        <v>210</v>
      </c>
    </row>
    <row r="171" spans="1:37" x14ac:dyDescent="0.25">
      <c r="A171" s="1">
        <v>169</v>
      </c>
      <c r="B171" s="2" t="s">
        <v>49</v>
      </c>
      <c r="C171" s="2" t="s">
        <v>345</v>
      </c>
      <c r="D171" s="2" t="s">
        <v>345</v>
      </c>
      <c r="E171" s="2" t="s">
        <v>121</v>
      </c>
      <c r="F171" s="2" t="s">
        <v>34</v>
      </c>
      <c r="G171" s="2">
        <v>18</v>
      </c>
      <c r="H171" s="2"/>
      <c r="I171" s="2" t="s">
        <v>346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>
        <v>2010</v>
      </c>
      <c r="X171" t="str">
        <f>VLOOKUP($D171,'draft year stats'!$D:$O,1,FALSE)</f>
        <v>Sebastian Owuya</v>
      </c>
      <c r="Y171" t="str">
        <f>VLOOKUP($D171,'draft year stats'!$D:$O,2,FALSE)</f>
        <v>D</v>
      </c>
      <c r="Z171">
        <f>VLOOKUP($D171,'draft year stats'!$D:$O,3,FALSE)</f>
        <v>6</v>
      </c>
      <c r="AA171">
        <f>VLOOKUP($D171,'draft year stats'!$D:$O,4,FALSE)</f>
        <v>2010</v>
      </c>
      <c r="AB171" t="str">
        <f>VLOOKUP($D171,'draft year stats'!$D:$O,5,FALSE)</f>
        <v>Atlanta</v>
      </c>
      <c r="AC171" t="str">
        <f>VLOOKUP($D171,'draft year stats'!$D:$O,6,FALSE)</f>
        <v>Timra IK</v>
      </c>
      <c r="AD171" t="str">
        <f>VLOOKUP($D171,'draft year stats'!$D:$O,7,FALSE)</f>
        <v>SEL</v>
      </c>
      <c r="AE171">
        <f>VLOOKUP($D171,'draft year stats'!$D:$O,8,FALSE)</f>
        <v>11</v>
      </c>
      <c r="AF171">
        <f>VLOOKUP($D171,'draft year stats'!$D:$O,9,FALSE)</f>
        <v>0</v>
      </c>
      <c r="AG171">
        <f>VLOOKUP($D171,'draft year stats'!$D:$O,10,FALSE)</f>
        <v>0</v>
      </c>
      <c r="AH171">
        <f>VLOOKUP($D171,'draft year stats'!$D:$O,11,FALSE)</f>
        <v>0</v>
      </c>
      <c r="AI171">
        <f>VLOOKUP($D171,'draft year stats'!$D:$O,12,FALSE)</f>
        <v>0</v>
      </c>
      <c r="AJ171" t="str">
        <f>VLOOKUP($C171,Sheet3!$E:$I,4,FALSE)</f>
        <v>6' 3</v>
      </c>
      <c r="AK171">
        <f>VLOOKUP($C171,Sheet3!$E:$I,5,FALSE)</f>
        <v>195</v>
      </c>
    </row>
    <row r="172" spans="1:37" x14ac:dyDescent="0.25">
      <c r="A172" s="1">
        <v>170</v>
      </c>
      <c r="B172" s="2" t="s">
        <v>84</v>
      </c>
      <c r="C172" s="2" t="s">
        <v>347</v>
      </c>
      <c r="D172" s="2" t="s">
        <v>347</v>
      </c>
      <c r="E172" s="2" t="s">
        <v>25</v>
      </c>
      <c r="F172" s="2" t="s">
        <v>34</v>
      </c>
      <c r="G172" s="2">
        <v>18</v>
      </c>
      <c r="H172" s="2"/>
      <c r="I172" s="2" t="s">
        <v>115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>
        <v>2010</v>
      </c>
      <c r="X172" t="str">
        <f>VLOOKUP($D172,'draft year stats'!$D:$O,1,FALSE)</f>
        <v>Reid McNeill</v>
      </c>
      <c r="Y172" t="str">
        <f>VLOOKUP($D172,'draft year stats'!$D:$O,2,FALSE)</f>
        <v>D</v>
      </c>
      <c r="Z172">
        <f>VLOOKUP($D172,'draft year stats'!$D:$O,3,FALSE)</f>
        <v>6</v>
      </c>
      <c r="AA172">
        <f>VLOOKUP($D172,'draft year stats'!$D:$O,4,FALSE)</f>
        <v>2010</v>
      </c>
      <c r="AB172" t="str">
        <f>VLOOKUP($D172,'draft year stats'!$D:$O,5,FALSE)</f>
        <v>Pittsburgh</v>
      </c>
      <c r="AC172" t="str">
        <f>VLOOKUP($D172,'draft year stats'!$D:$O,6,FALSE)</f>
        <v>London Knights</v>
      </c>
      <c r="AD172" t="str">
        <f>VLOOKUP($D172,'draft year stats'!$D:$O,7,FALSE)</f>
        <v>OHL</v>
      </c>
      <c r="AE172">
        <f>VLOOKUP($D172,'draft year stats'!$D:$O,8,FALSE)</f>
        <v>53</v>
      </c>
      <c r="AF172">
        <f>VLOOKUP($D172,'draft year stats'!$D:$O,9,FALSE)</f>
        <v>2</v>
      </c>
      <c r="AG172">
        <f>VLOOKUP($D172,'draft year stats'!$D:$O,10,FALSE)</f>
        <v>3</v>
      </c>
      <c r="AH172">
        <f>VLOOKUP($D172,'draft year stats'!$D:$O,11,FALSE)</f>
        <v>5</v>
      </c>
      <c r="AI172">
        <f>VLOOKUP($D172,'draft year stats'!$D:$O,12,FALSE)</f>
        <v>32</v>
      </c>
      <c r="AJ172" t="str">
        <f>VLOOKUP($C172,Sheet3!$E:$I,4,FALSE)</f>
        <v>6' 3</v>
      </c>
      <c r="AK172">
        <f>VLOOKUP($C172,Sheet3!$E:$I,5,FALSE)</f>
        <v>191</v>
      </c>
    </row>
    <row r="173" spans="1:37" x14ac:dyDescent="0.25">
      <c r="A173" s="1">
        <v>171</v>
      </c>
      <c r="B173" s="2" t="s">
        <v>87</v>
      </c>
      <c r="C173" s="2" t="s">
        <v>348</v>
      </c>
      <c r="D173" s="2" t="s">
        <v>348</v>
      </c>
      <c r="E173" s="2" t="s">
        <v>25</v>
      </c>
      <c r="F173" s="2" t="s">
        <v>30</v>
      </c>
      <c r="G173" s="2">
        <v>18</v>
      </c>
      <c r="H173" s="2"/>
      <c r="I173" s="2" t="s">
        <v>349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>
        <v>2010</v>
      </c>
      <c r="X173" t="str">
        <f>VLOOKUP($D173,'draft year stats'!$D:$O,1,FALSE)</f>
        <v>Brooks Macek</v>
      </c>
      <c r="Y173" t="str">
        <f>VLOOKUP($D173,'draft year stats'!$D:$O,2,FALSE)</f>
        <v>R</v>
      </c>
      <c r="Z173">
        <f>VLOOKUP($D173,'draft year stats'!$D:$O,3,FALSE)</f>
        <v>6</v>
      </c>
      <c r="AA173">
        <f>VLOOKUP($D173,'draft year stats'!$D:$O,4,FALSE)</f>
        <v>2010</v>
      </c>
      <c r="AB173" t="str">
        <f>VLOOKUP($D173,'draft year stats'!$D:$O,5,FALSE)</f>
        <v>Detroit</v>
      </c>
      <c r="AC173" t="str">
        <f>VLOOKUP($D173,'draft year stats'!$D:$O,6,FALSE)</f>
        <v>Tri-City Americans</v>
      </c>
      <c r="AD173" t="str">
        <f>VLOOKUP($D173,'draft year stats'!$D:$O,7,FALSE)</f>
        <v>WHL</v>
      </c>
      <c r="AE173">
        <f>VLOOKUP($D173,'draft year stats'!$D:$O,8,FALSE)</f>
        <v>72</v>
      </c>
      <c r="AF173">
        <f>VLOOKUP($D173,'draft year stats'!$D:$O,9,FALSE)</f>
        <v>21</v>
      </c>
      <c r="AG173">
        <f>VLOOKUP($D173,'draft year stats'!$D:$O,10,FALSE)</f>
        <v>52</v>
      </c>
      <c r="AH173">
        <f>VLOOKUP($D173,'draft year stats'!$D:$O,11,FALSE)</f>
        <v>73</v>
      </c>
      <c r="AI173">
        <f>VLOOKUP($D173,'draft year stats'!$D:$O,12,FALSE)</f>
        <v>26</v>
      </c>
      <c r="AJ173" t="str">
        <f>VLOOKUP($C173,Sheet3!$E:$I,4,FALSE)</f>
        <v>5' 11</v>
      </c>
      <c r="AK173">
        <f>VLOOKUP($C173,Sheet3!$E:$I,5,FALSE)</f>
        <v>180</v>
      </c>
    </row>
    <row r="174" spans="1:37" x14ac:dyDescent="0.25">
      <c r="A174" s="1">
        <v>172</v>
      </c>
      <c r="B174" s="2" t="s">
        <v>264</v>
      </c>
      <c r="C174" s="2" t="s">
        <v>350</v>
      </c>
      <c r="D174" s="2" t="s">
        <v>350</v>
      </c>
      <c r="E174" s="2" t="s">
        <v>25</v>
      </c>
      <c r="F174" s="2" t="s">
        <v>30</v>
      </c>
      <c r="G174" s="2">
        <v>19</v>
      </c>
      <c r="H174" s="2">
        <v>2016</v>
      </c>
      <c r="I174" s="2" t="s">
        <v>103</v>
      </c>
      <c r="J174" s="2">
        <v>1</v>
      </c>
      <c r="K174" s="2">
        <v>0</v>
      </c>
      <c r="L174" s="2">
        <v>0</v>
      </c>
      <c r="M174" s="2">
        <v>0</v>
      </c>
      <c r="N174" s="2">
        <v>-2</v>
      </c>
      <c r="O174" s="2">
        <v>0</v>
      </c>
      <c r="P174" s="2"/>
      <c r="Q174" s="2"/>
      <c r="R174" s="2"/>
      <c r="S174" s="2"/>
      <c r="T174" s="2"/>
      <c r="U174" s="2"/>
      <c r="V174" s="2">
        <v>-0.1</v>
      </c>
      <c r="W174">
        <v>2010</v>
      </c>
      <c r="X174" t="str">
        <f>VLOOKUP($D174,'draft year stats'!$D:$O,1,FALSE)</f>
        <v>Alex Friesen</v>
      </c>
      <c r="Y174" t="str">
        <f>VLOOKUP($D174,'draft year stats'!$D:$O,2,FALSE)</f>
        <v>C</v>
      </c>
      <c r="Z174">
        <f>VLOOKUP($D174,'draft year stats'!$D:$O,3,FALSE)</f>
        <v>6</v>
      </c>
      <c r="AA174">
        <f>VLOOKUP($D174,'draft year stats'!$D:$O,4,FALSE)</f>
        <v>2010</v>
      </c>
      <c r="AB174" t="str">
        <f>VLOOKUP($D174,'draft year stats'!$D:$O,5,FALSE)</f>
        <v>Vancouver</v>
      </c>
      <c r="AC174" t="str">
        <f>VLOOKUP($D174,'draft year stats'!$D:$O,6,FALSE)</f>
        <v>Niagara IceDogs</v>
      </c>
      <c r="AD174" t="str">
        <f>VLOOKUP($D174,'draft year stats'!$D:$O,7,FALSE)</f>
        <v>OHL</v>
      </c>
      <c r="AE174">
        <f>VLOOKUP($D174,'draft year stats'!$D:$O,8,FALSE)</f>
        <v>60</v>
      </c>
      <c r="AF174">
        <f>VLOOKUP($D174,'draft year stats'!$D:$O,9,FALSE)</f>
        <v>23</v>
      </c>
      <c r="AG174">
        <f>VLOOKUP($D174,'draft year stats'!$D:$O,10,FALSE)</f>
        <v>37</v>
      </c>
      <c r="AH174">
        <f>VLOOKUP($D174,'draft year stats'!$D:$O,11,FALSE)</f>
        <v>60</v>
      </c>
      <c r="AI174">
        <f>VLOOKUP($D174,'draft year stats'!$D:$O,12,FALSE)</f>
        <v>94</v>
      </c>
      <c r="AJ174" t="str">
        <f>VLOOKUP($C174,Sheet3!$E:$I,4,FALSE)</f>
        <v>5' 9</v>
      </c>
      <c r="AK174">
        <f>VLOOKUP($C174,Sheet3!$E:$I,5,FALSE)</f>
        <v>186</v>
      </c>
    </row>
    <row r="175" spans="1:37" x14ac:dyDescent="0.25">
      <c r="A175" s="1">
        <v>173</v>
      </c>
      <c r="B175" s="2" t="s">
        <v>92</v>
      </c>
      <c r="C175" s="2" t="s">
        <v>351</v>
      </c>
      <c r="D175" s="2" t="s">
        <v>351</v>
      </c>
      <c r="E175" s="2" t="s">
        <v>25</v>
      </c>
      <c r="F175" s="2" t="s">
        <v>26</v>
      </c>
      <c r="G175" s="2">
        <v>18</v>
      </c>
      <c r="H175" s="2"/>
      <c r="I175" s="2" t="s">
        <v>352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>
        <v>2010</v>
      </c>
      <c r="X175" t="str">
        <f>VLOOKUP($D175,'draft year stats'!$D:$O,1,FALSE)</f>
        <v>Cedrick Henley</v>
      </c>
      <c r="Y175" t="str">
        <f>VLOOKUP($D175,'draft year stats'!$D:$O,2,FALSE)</f>
        <v>L</v>
      </c>
      <c r="Z175">
        <f>VLOOKUP($D175,'draft year stats'!$D:$O,3,FALSE)</f>
        <v>6</v>
      </c>
      <c r="AA175">
        <f>VLOOKUP($D175,'draft year stats'!$D:$O,4,FALSE)</f>
        <v>2010</v>
      </c>
      <c r="AB175" t="str">
        <f>VLOOKUP($D175,'draft year stats'!$D:$O,5,FALSE)</f>
        <v>Buffalo</v>
      </c>
      <c r="AC175" t="str">
        <f>VLOOKUP($D175,'draft year stats'!$D:$O,6,FALSE)</f>
        <v>Val d'Or Foreurs</v>
      </c>
      <c r="AD175" t="str">
        <f>VLOOKUP($D175,'draft year stats'!$D:$O,7,FALSE)</f>
        <v>QMJHL</v>
      </c>
      <c r="AE175">
        <f>VLOOKUP($D175,'draft year stats'!$D:$O,8,FALSE)</f>
        <v>44</v>
      </c>
      <c r="AF175">
        <f>VLOOKUP($D175,'draft year stats'!$D:$O,9,FALSE)</f>
        <v>5</v>
      </c>
      <c r="AG175">
        <f>VLOOKUP($D175,'draft year stats'!$D:$O,10,FALSE)</f>
        <v>7</v>
      </c>
      <c r="AH175">
        <f>VLOOKUP($D175,'draft year stats'!$D:$O,11,FALSE)</f>
        <v>12</v>
      </c>
      <c r="AI175">
        <f>VLOOKUP($D175,'draft year stats'!$D:$O,12,FALSE)</f>
        <v>43</v>
      </c>
      <c r="AJ175" t="str">
        <f>VLOOKUP($C175,Sheet3!$E:$I,4,FALSE)</f>
        <v>6' 5</v>
      </c>
      <c r="AK175">
        <f>VLOOKUP($C175,Sheet3!$E:$I,5,FALSE)</f>
        <v>195</v>
      </c>
    </row>
    <row r="176" spans="1:37" hidden="1" x14ac:dyDescent="0.25">
      <c r="A176" s="1">
        <v>174</v>
      </c>
      <c r="B176" s="2" t="s">
        <v>126</v>
      </c>
      <c r="C176" s="2" t="s">
        <v>353</v>
      </c>
      <c r="D176" s="2" t="s">
        <v>353</v>
      </c>
      <c r="E176" s="2" t="s">
        <v>25</v>
      </c>
      <c r="F176" s="2" t="s">
        <v>12</v>
      </c>
      <c r="G176" s="2">
        <v>18</v>
      </c>
      <c r="H176" s="2"/>
      <c r="I176" s="2" t="s">
        <v>189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>
        <v>2010</v>
      </c>
      <c r="X176" t="e">
        <f>VLOOKUP($D176,'draft year stats'!$D:$O,1,FALSE)</f>
        <v>#N/A</v>
      </c>
      <c r="Y176" t="e">
        <f>VLOOKUP($D176,'draft year stats'!$D:$O,2,FALSE)</f>
        <v>#N/A</v>
      </c>
      <c r="Z176" t="e">
        <f>VLOOKUP($D176,'draft year stats'!$D:$O,3,FALSE)</f>
        <v>#N/A</v>
      </c>
      <c r="AA176" t="e">
        <f>VLOOKUP($D176,'draft year stats'!$D:$O,4,FALSE)</f>
        <v>#N/A</v>
      </c>
      <c r="AB176" t="e">
        <f>VLOOKUP($D176,'draft year stats'!$D:$O,5,FALSE)</f>
        <v>#N/A</v>
      </c>
      <c r="AC176" t="e">
        <f>VLOOKUP($D176,'draft year stats'!$D:$O,6,FALSE)</f>
        <v>#N/A</v>
      </c>
      <c r="AD176" t="e">
        <f>VLOOKUP($D176,'draft year stats'!$D:$O,7,FALSE)</f>
        <v>#N/A</v>
      </c>
      <c r="AE176" t="e">
        <f>VLOOKUP($D176,'draft year stats'!$D:$O,8,FALSE)</f>
        <v>#N/A</v>
      </c>
      <c r="AF176" t="e">
        <f>VLOOKUP($D176,'draft year stats'!$D:$O,9,FALSE)</f>
        <v>#N/A</v>
      </c>
      <c r="AG176" t="e">
        <f>VLOOKUP($D176,'draft year stats'!$D:$O,10,FALSE)</f>
        <v>#N/A</v>
      </c>
      <c r="AH176" t="e">
        <f>VLOOKUP($D176,'draft year stats'!$D:$O,11,FALSE)</f>
        <v>#N/A</v>
      </c>
      <c r="AI176" t="e">
        <f>VLOOKUP($D176,'draft year stats'!$D:$O,12,FALSE)</f>
        <v>#N/A</v>
      </c>
      <c r="AJ176" t="str">
        <f>VLOOKUP($C176,Sheet3!$E:$I,4,FALSE)</f>
        <v>6' 1</v>
      </c>
      <c r="AK176">
        <f>VLOOKUP($C176,Sheet3!$E:$I,5,FALSE)</f>
        <v>195</v>
      </c>
    </row>
    <row r="177" spans="1:37" hidden="1" x14ac:dyDescent="0.25">
      <c r="A177" s="1">
        <v>175</v>
      </c>
      <c r="B177" s="2" t="s">
        <v>264</v>
      </c>
      <c r="C177" s="2" t="s">
        <v>354</v>
      </c>
      <c r="D177" s="2" t="s">
        <v>354</v>
      </c>
      <c r="E177" s="2" t="s">
        <v>55</v>
      </c>
      <c r="F177" s="2" t="s">
        <v>12</v>
      </c>
      <c r="G177" s="2">
        <v>18</v>
      </c>
      <c r="H177" s="2"/>
      <c r="I177" s="2" t="s">
        <v>355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>
        <v>2010</v>
      </c>
      <c r="X177" t="e">
        <f>VLOOKUP($D177,'draft year stats'!$D:$O,1,FALSE)</f>
        <v>#N/A</v>
      </c>
      <c r="Y177" t="e">
        <f>VLOOKUP($D177,'draft year stats'!$D:$O,2,FALSE)</f>
        <v>#N/A</v>
      </c>
      <c r="Z177" t="e">
        <f>VLOOKUP($D177,'draft year stats'!$D:$O,3,FALSE)</f>
        <v>#N/A</v>
      </c>
      <c r="AA177" t="e">
        <f>VLOOKUP($D177,'draft year stats'!$D:$O,4,FALSE)</f>
        <v>#N/A</v>
      </c>
      <c r="AB177" t="e">
        <f>VLOOKUP($D177,'draft year stats'!$D:$O,5,FALSE)</f>
        <v>#N/A</v>
      </c>
      <c r="AC177" t="e">
        <f>VLOOKUP($D177,'draft year stats'!$D:$O,6,FALSE)</f>
        <v>#N/A</v>
      </c>
      <c r="AD177" t="e">
        <f>VLOOKUP($D177,'draft year stats'!$D:$O,7,FALSE)</f>
        <v>#N/A</v>
      </c>
      <c r="AE177" t="e">
        <f>VLOOKUP($D177,'draft year stats'!$D:$O,8,FALSE)</f>
        <v>#N/A</v>
      </c>
      <c r="AF177" t="e">
        <f>VLOOKUP($D177,'draft year stats'!$D:$O,9,FALSE)</f>
        <v>#N/A</v>
      </c>
      <c r="AG177" t="e">
        <f>VLOOKUP($D177,'draft year stats'!$D:$O,10,FALSE)</f>
        <v>#N/A</v>
      </c>
      <c r="AH177" t="e">
        <f>VLOOKUP($D177,'draft year stats'!$D:$O,11,FALSE)</f>
        <v>#N/A</v>
      </c>
      <c r="AI177" t="e">
        <f>VLOOKUP($D177,'draft year stats'!$D:$O,12,FALSE)</f>
        <v>#N/A</v>
      </c>
      <c r="AJ177" t="str">
        <f>VLOOKUP($C177,Sheet3!$E:$I,4,FALSE)</f>
        <v>6' 0</v>
      </c>
      <c r="AK177">
        <f>VLOOKUP($C177,Sheet3!$E:$I,5,FALSE)</f>
        <v>167</v>
      </c>
    </row>
    <row r="178" spans="1:37" x14ac:dyDescent="0.25">
      <c r="A178" s="1">
        <v>176</v>
      </c>
      <c r="B178" s="2" t="s">
        <v>99</v>
      </c>
      <c r="C178" s="2" t="s">
        <v>356</v>
      </c>
      <c r="D178" s="2" t="s">
        <v>356</v>
      </c>
      <c r="E178" s="2" t="s">
        <v>25</v>
      </c>
      <c r="F178" s="2" t="s">
        <v>34</v>
      </c>
      <c r="G178" s="2">
        <v>18</v>
      </c>
      <c r="H178" s="2"/>
      <c r="I178" s="2" t="s">
        <v>219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>
        <v>2010</v>
      </c>
      <c r="X178" t="str">
        <f>VLOOKUP($D178,'draft year stats'!$D:$O,1,FALSE)</f>
        <v>Samuel Carrier</v>
      </c>
      <c r="Y178" t="str">
        <f>VLOOKUP($D178,'draft year stats'!$D:$O,2,FALSE)</f>
        <v>D</v>
      </c>
      <c r="Z178">
        <f>VLOOKUP($D178,'draft year stats'!$D:$O,3,FALSE)</f>
        <v>6</v>
      </c>
      <c r="AA178">
        <f>VLOOKUP($D178,'draft year stats'!$D:$O,4,FALSE)</f>
        <v>2010</v>
      </c>
      <c r="AB178" t="str">
        <f>VLOOKUP($D178,'draft year stats'!$D:$O,5,FALSE)</f>
        <v>Washington</v>
      </c>
      <c r="AC178" t="str">
        <f>VLOOKUP($D178,'draft year stats'!$D:$O,6,FALSE)</f>
        <v>Lewiston MAINEiacs</v>
      </c>
      <c r="AD178" t="str">
        <f>VLOOKUP($D178,'draft year stats'!$D:$O,7,FALSE)</f>
        <v>QMJHL</v>
      </c>
      <c r="AE178">
        <f>VLOOKUP($D178,'draft year stats'!$D:$O,8,FALSE)</f>
        <v>66</v>
      </c>
      <c r="AF178">
        <f>VLOOKUP($D178,'draft year stats'!$D:$O,9,FALSE)</f>
        <v>10</v>
      </c>
      <c r="AG178">
        <f>VLOOKUP($D178,'draft year stats'!$D:$O,10,FALSE)</f>
        <v>32</v>
      </c>
      <c r="AH178">
        <f>VLOOKUP($D178,'draft year stats'!$D:$O,11,FALSE)</f>
        <v>42</v>
      </c>
      <c r="AI178">
        <f>VLOOKUP($D178,'draft year stats'!$D:$O,12,FALSE)</f>
        <v>65</v>
      </c>
      <c r="AJ178" t="str">
        <f>VLOOKUP($C178,Sheet3!$E:$I,4,FALSE)</f>
        <v>6' 1</v>
      </c>
      <c r="AK178">
        <f>VLOOKUP($C178,Sheet3!$E:$I,5,FALSE)</f>
        <v>186</v>
      </c>
    </row>
    <row r="179" spans="1:37" x14ac:dyDescent="0.25">
      <c r="A179" s="1">
        <v>177</v>
      </c>
      <c r="B179" s="2" t="s">
        <v>64</v>
      </c>
      <c r="C179" s="2" t="s">
        <v>357</v>
      </c>
      <c r="D179" s="2" t="s">
        <v>357</v>
      </c>
      <c r="E179" s="2" t="s">
        <v>62</v>
      </c>
      <c r="F179" s="2" t="s">
        <v>34</v>
      </c>
      <c r="G179" s="2">
        <v>18</v>
      </c>
      <c r="H179" s="2"/>
      <c r="I179" s="2" t="s">
        <v>358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>
        <v>2010</v>
      </c>
      <c r="X179" t="str">
        <f>VLOOKUP($D179,'draft year stats'!$D:$O,1,FALSE)</f>
        <v>Kevin Lind</v>
      </c>
      <c r="Y179" t="str">
        <f>VLOOKUP($D179,'draft year stats'!$D:$O,2,FALSE)</f>
        <v>D</v>
      </c>
      <c r="Z179">
        <f>VLOOKUP($D179,'draft year stats'!$D:$O,3,FALSE)</f>
        <v>6</v>
      </c>
      <c r="AA179">
        <f>VLOOKUP($D179,'draft year stats'!$D:$O,4,FALSE)</f>
        <v>2010</v>
      </c>
      <c r="AB179" t="str">
        <f>VLOOKUP($D179,'draft year stats'!$D:$O,5,FALSE)</f>
        <v>Anaheim</v>
      </c>
      <c r="AC179" t="str">
        <f>VLOOKUP($D179,'draft year stats'!$D:$O,6,FALSE)</f>
        <v>Chicago Steel</v>
      </c>
      <c r="AD179" t="str">
        <f>VLOOKUP($D179,'draft year stats'!$D:$O,7,FALSE)</f>
        <v>USHL</v>
      </c>
      <c r="AE179">
        <f>VLOOKUP($D179,'draft year stats'!$D:$O,8,FALSE)</f>
        <v>55</v>
      </c>
      <c r="AF179">
        <f>VLOOKUP($D179,'draft year stats'!$D:$O,9,FALSE)</f>
        <v>6</v>
      </c>
      <c r="AG179">
        <f>VLOOKUP($D179,'draft year stats'!$D:$O,10,FALSE)</f>
        <v>10</v>
      </c>
      <c r="AH179">
        <f>VLOOKUP($D179,'draft year stats'!$D:$O,11,FALSE)</f>
        <v>16</v>
      </c>
      <c r="AI179">
        <f>VLOOKUP($D179,'draft year stats'!$D:$O,12,FALSE)</f>
        <v>76</v>
      </c>
      <c r="AJ179" t="str">
        <f>VLOOKUP($C179,Sheet3!$E:$I,4,FALSE)</f>
        <v>6' 3</v>
      </c>
      <c r="AK179">
        <f>VLOOKUP($C179,Sheet3!$E:$I,5,FALSE)</f>
        <v>202</v>
      </c>
    </row>
    <row r="180" spans="1:37" x14ac:dyDescent="0.25">
      <c r="A180" s="1">
        <v>178</v>
      </c>
      <c r="B180" s="2" t="s">
        <v>194</v>
      </c>
      <c r="C180" s="2" t="s">
        <v>359</v>
      </c>
      <c r="D180" s="2" t="s">
        <v>359</v>
      </c>
      <c r="E180" s="2" t="s">
        <v>25</v>
      </c>
      <c r="F180" s="2" t="s">
        <v>42</v>
      </c>
      <c r="G180" s="2">
        <v>18</v>
      </c>
      <c r="H180" s="2">
        <v>2022</v>
      </c>
      <c r="I180" s="2" t="s">
        <v>294</v>
      </c>
      <c r="J180" s="2">
        <v>541</v>
      </c>
      <c r="K180" s="2">
        <v>179</v>
      </c>
      <c r="L180" s="2">
        <v>297</v>
      </c>
      <c r="M180" s="2">
        <v>476</v>
      </c>
      <c r="N180" s="2">
        <v>107</v>
      </c>
      <c r="O180" s="2">
        <v>183</v>
      </c>
      <c r="P180" s="2"/>
      <c r="Q180" s="2"/>
      <c r="R180" s="2"/>
      <c r="S180" s="2"/>
      <c r="T180" s="2"/>
      <c r="U180" s="2"/>
      <c r="V180" s="2">
        <v>56.2</v>
      </c>
      <c r="W180">
        <v>2010</v>
      </c>
      <c r="X180" t="str">
        <f>VLOOKUP($D180,'draft year stats'!$D:$O,1,FALSE)</f>
        <v>Mark Stone</v>
      </c>
      <c r="Y180" t="str">
        <f>VLOOKUP($D180,'draft year stats'!$D:$O,2,FALSE)</f>
        <v>R</v>
      </c>
      <c r="Z180">
        <f>VLOOKUP($D180,'draft year stats'!$D:$O,3,FALSE)</f>
        <v>6</v>
      </c>
      <c r="AA180">
        <f>VLOOKUP($D180,'draft year stats'!$D:$O,4,FALSE)</f>
        <v>2010</v>
      </c>
      <c r="AB180" t="str">
        <f>VLOOKUP($D180,'draft year stats'!$D:$O,5,FALSE)</f>
        <v>Ottawa</v>
      </c>
      <c r="AC180" t="str">
        <f>VLOOKUP($D180,'draft year stats'!$D:$O,6,FALSE)</f>
        <v>Brandon Wheat Kings</v>
      </c>
      <c r="AD180" t="str">
        <f>VLOOKUP($D180,'draft year stats'!$D:$O,7,FALSE)</f>
        <v>WHL</v>
      </c>
      <c r="AE180">
        <f>VLOOKUP($D180,'draft year stats'!$D:$O,8,FALSE)</f>
        <v>39</v>
      </c>
      <c r="AF180">
        <f>VLOOKUP($D180,'draft year stats'!$D:$O,9,FALSE)</f>
        <v>11</v>
      </c>
      <c r="AG180">
        <f>VLOOKUP($D180,'draft year stats'!$D:$O,10,FALSE)</f>
        <v>17</v>
      </c>
      <c r="AH180">
        <f>VLOOKUP($D180,'draft year stats'!$D:$O,11,FALSE)</f>
        <v>28</v>
      </c>
      <c r="AI180">
        <f>VLOOKUP($D180,'draft year stats'!$D:$O,12,FALSE)</f>
        <v>12</v>
      </c>
      <c r="AJ180" t="str">
        <f>VLOOKUP($C180,Sheet3!$E:$I,4,FALSE)</f>
        <v>6' 2</v>
      </c>
      <c r="AK180">
        <f>VLOOKUP($C180,Sheet3!$E:$I,5,FALSE)</f>
        <v>188</v>
      </c>
    </row>
    <row r="181" spans="1:37" x14ac:dyDescent="0.25">
      <c r="A181" s="1">
        <v>179</v>
      </c>
      <c r="B181" s="2" t="s">
        <v>217</v>
      </c>
      <c r="C181" s="2" t="s">
        <v>360</v>
      </c>
      <c r="D181" s="2" t="s">
        <v>360</v>
      </c>
      <c r="E181" s="2" t="s">
        <v>62</v>
      </c>
      <c r="F181" s="2" t="s">
        <v>34</v>
      </c>
      <c r="G181" s="2">
        <v>18</v>
      </c>
      <c r="H181" s="2"/>
      <c r="I181" s="2" t="s">
        <v>361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>
        <v>2010</v>
      </c>
      <c r="X181" t="str">
        <f>VLOOKUP($D181,'draft year stats'!$D:$O,1,FALSE)</f>
        <v>Nick Luukko</v>
      </c>
      <c r="Y181" t="str">
        <f>VLOOKUP($D181,'draft year stats'!$D:$O,2,FALSE)</f>
        <v>D</v>
      </c>
      <c r="Z181">
        <f>VLOOKUP($D181,'draft year stats'!$D:$O,3,FALSE)</f>
        <v>6</v>
      </c>
      <c r="AA181">
        <f>VLOOKUP($D181,'draft year stats'!$D:$O,4,FALSE)</f>
        <v>2010</v>
      </c>
      <c r="AB181" t="str">
        <f>VLOOKUP($D181,'draft year stats'!$D:$O,5,FALSE)</f>
        <v>Philadelphia</v>
      </c>
      <c r="AC181" t="str">
        <f>VLOOKUP($D181,'draft year stats'!$D:$O,6,FALSE)</f>
        <v>The gunnery</v>
      </c>
      <c r="AD181" t="str">
        <f>VLOOKUP($D181,'draft year stats'!$D:$O,7,FALSE)</f>
        <v>UShigh</v>
      </c>
      <c r="AE181">
        <f>VLOOKUP($D181,'draft year stats'!$D:$O,8,FALSE)</f>
        <v>31</v>
      </c>
      <c r="AF181">
        <f>VLOOKUP($D181,'draft year stats'!$D:$O,9,FALSE)</f>
        <v>2</v>
      </c>
      <c r="AG181">
        <f>VLOOKUP($D181,'draft year stats'!$D:$O,10,FALSE)</f>
        <v>21</v>
      </c>
      <c r="AH181">
        <f>VLOOKUP($D181,'draft year stats'!$D:$O,11,FALSE)</f>
        <v>23</v>
      </c>
      <c r="AI181">
        <f>VLOOKUP($D181,'draft year stats'!$D:$O,12,FALSE)</f>
        <v>20</v>
      </c>
      <c r="AJ181" t="str">
        <f>VLOOKUP($C181,Sheet3!$E:$I,4,FALSE)</f>
        <v>6' 2</v>
      </c>
      <c r="AK181">
        <f>VLOOKUP($C181,Sheet3!$E:$I,5,FALSE)</f>
        <v>180</v>
      </c>
    </row>
    <row r="182" spans="1:37" x14ac:dyDescent="0.25">
      <c r="A182" s="1">
        <v>180</v>
      </c>
      <c r="B182" s="2" t="s">
        <v>95</v>
      </c>
      <c r="C182" s="2" t="s">
        <v>362</v>
      </c>
      <c r="D182" s="2" t="s">
        <v>362</v>
      </c>
      <c r="E182" s="2" t="s">
        <v>62</v>
      </c>
      <c r="F182" s="2" t="s">
        <v>34</v>
      </c>
      <c r="G182" s="2">
        <v>18</v>
      </c>
      <c r="H182" s="2"/>
      <c r="I182" s="2" t="s">
        <v>344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>
        <v>2010</v>
      </c>
      <c r="X182" t="str">
        <f>VLOOKUP($D182,'draft year stats'!$D:$O,1,FALSE)</f>
        <v>Nick Mattson</v>
      </c>
      <c r="Y182" t="str">
        <f>VLOOKUP($D182,'draft year stats'!$D:$O,2,FALSE)</f>
        <v>D</v>
      </c>
      <c r="Z182">
        <f>VLOOKUP($D182,'draft year stats'!$D:$O,3,FALSE)</f>
        <v>6</v>
      </c>
      <c r="AA182">
        <f>VLOOKUP($D182,'draft year stats'!$D:$O,4,FALSE)</f>
        <v>2010</v>
      </c>
      <c r="AB182" t="str">
        <f>VLOOKUP($D182,'draft year stats'!$D:$O,5,FALSE)</f>
        <v>Chicago</v>
      </c>
      <c r="AC182" t="str">
        <f>VLOOKUP($D182,'draft year stats'!$D:$O,6,FALSE)</f>
        <v>Indiana Ice</v>
      </c>
      <c r="AD182" t="str">
        <f>VLOOKUP($D182,'draft year stats'!$D:$O,7,FALSE)</f>
        <v>USHL</v>
      </c>
      <c r="AE182">
        <f>VLOOKUP($D182,'draft year stats'!$D:$O,8,FALSE)</f>
        <v>51</v>
      </c>
      <c r="AF182">
        <f>VLOOKUP($D182,'draft year stats'!$D:$O,9,FALSE)</f>
        <v>5</v>
      </c>
      <c r="AG182">
        <f>VLOOKUP($D182,'draft year stats'!$D:$O,10,FALSE)</f>
        <v>14</v>
      </c>
      <c r="AH182">
        <f>VLOOKUP($D182,'draft year stats'!$D:$O,11,FALSE)</f>
        <v>19</v>
      </c>
      <c r="AI182">
        <f>VLOOKUP($D182,'draft year stats'!$D:$O,12,FALSE)</f>
        <v>14</v>
      </c>
      <c r="AJ182" t="str">
        <f>VLOOKUP($C182,Sheet3!$E:$I,4,FALSE)</f>
        <v>6' 1</v>
      </c>
      <c r="AK182">
        <f>VLOOKUP($C182,Sheet3!$E:$I,5,FALSE)</f>
        <v>189</v>
      </c>
    </row>
    <row r="183" spans="1:37" x14ac:dyDescent="0.25">
      <c r="A183" s="1">
        <v>181</v>
      </c>
      <c r="B183" s="2" t="s">
        <v>23</v>
      </c>
      <c r="C183" s="2" t="s">
        <v>363</v>
      </c>
      <c r="D183" s="2" t="s">
        <v>363</v>
      </c>
      <c r="E183" s="2" t="s">
        <v>364</v>
      </c>
      <c r="F183" s="2" t="s">
        <v>26</v>
      </c>
      <c r="G183" s="2">
        <v>18</v>
      </c>
      <c r="H183" s="2"/>
      <c r="I183" s="2" t="s">
        <v>365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>
        <v>2010</v>
      </c>
      <c r="X183" t="str">
        <f>VLOOKUP($D183,'draft year stats'!$D:$O,1,FALSE)</f>
        <v>Kristians Pelss</v>
      </c>
      <c r="Y183" t="str">
        <f>VLOOKUP($D183,'draft year stats'!$D:$O,2,FALSE)</f>
        <v>L</v>
      </c>
      <c r="Z183">
        <f>VLOOKUP($D183,'draft year stats'!$D:$O,3,FALSE)</f>
        <v>7</v>
      </c>
      <c r="AA183">
        <f>VLOOKUP($D183,'draft year stats'!$D:$O,4,FALSE)</f>
        <v>2010</v>
      </c>
      <c r="AB183" t="str">
        <f>VLOOKUP($D183,'draft year stats'!$D:$O,5,FALSE)</f>
        <v>Edmonton</v>
      </c>
      <c r="AC183" t="str">
        <f>VLOOKUP($D183,'draft year stats'!$D:$O,6,FALSE)</f>
        <v>Dinamo Juniors Riga</v>
      </c>
      <c r="AD183" t="str">
        <f>VLOOKUP($D183,'draft year stats'!$D:$O,7,FALSE)</f>
        <v>Belarus</v>
      </c>
      <c r="AE183">
        <f>VLOOKUP($D183,'draft year stats'!$D:$O,8,FALSE)</f>
        <v>46</v>
      </c>
      <c r="AF183">
        <f>VLOOKUP($D183,'draft year stats'!$D:$O,9,FALSE)</f>
        <v>6</v>
      </c>
      <c r="AG183">
        <f>VLOOKUP($D183,'draft year stats'!$D:$O,10,FALSE)</f>
        <v>3</v>
      </c>
      <c r="AH183">
        <f>VLOOKUP($D183,'draft year stats'!$D:$O,11,FALSE)</f>
        <v>9</v>
      </c>
      <c r="AI183">
        <f>VLOOKUP($D183,'draft year stats'!$D:$O,12,FALSE)</f>
        <v>28</v>
      </c>
      <c r="AJ183" t="str">
        <f>VLOOKUP($C183,Sheet3!$E:$I,4,FALSE)</f>
        <v>5' 11</v>
      </c>
      <c r="AK183">
        <f>VLOOKUP($C183,Sheet3!$E:$I,5,FALSE)</f>
        <v>175</v>
      </c>
    </row>
    <row r="184" spans="1:37" x14ac:dyDescent="0.25">
      <c r="A184" s="1">
        <v>182</v>
      </c>
      <c r="B184" s="2" t="s">
        <v>136</v>
      </c>
      <c r="C184" s="2" t="s">
        <v>366</v>
      </c>
      <c r="D184" s="2" t="s">
        <v>366</v>
      </c>
      <c r="E184" s="2" t="s">
        <v>25</v>
      </c>
      <c r="F184" s="2" t="s">
        <v>42</v>
      </c>
      <c r="G184" s="2">
        <v>18</v>
      </c>
      <c r="H184" s="2"/>
      <c r="I184" s="2" t="s">
        <v>146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>
        <v>2010</v>
      </c>
      <c r="X184" t="str">
        <f>VLOOKUP($D184,'draft year stats'!$D:$O,1,FALSE)</f>
        <v>Josh Nicholls</v>
      </c>
      <c r="Y184" t="str">
        <f>VLOOKUP($D184,'draft year stats'!$D:$O,2,FALSE)</f>
        <v>R</v>
      </c>
      <c r="Z184">
        <f>VLOOKUP($D184,'draft year stats'!$D:$O,3,FALSE)</f>
        <v>7</v>
      </c>
      <c r="AA184">
        <f>VLOOKUP($D184,'draft year stats'!$D:$O,4,FALSE)</f>
        <v>2010</v>
      </c>
      <c r="AB184" t="str">
        <f>VLOOKUP($D184,'draft year stats'!$D:$O,5,FALSE)</f>
        <v>Toronto</v>
      </c>
      <c r="AC184" t="str">
        <f>VLOOKUP($D184,'draft year stats'!$D:$O,6,FALSE)</f>
        <v> Saskatoon Blades</v>
      </c>
      <c r="AD184" t="str">
        <f>VLOOKUP($D184,'draft year stats'!$D:$O,7,FALSE)</f>
        <v>WHL</v>
      </c>
      <c r="AE184">
        <f>VLOOKUP($D184,'draft year stats'!$D:$O,8,FALSE)</f>
        <v>71</v>
      </c>
      <c r="AF184">
        <f>VLOOKUP($D184,'draft year stats'!$D:$O,9,FALSE)</f>
        <v>18</v>
      </c>
      <c r="AG184">
        <f>VLOOKUP($D184,'draft year stats'!$D:$O,10,FALSE)</f>
        <v>30</v>
      </c>
      <c r="AH184">
        <f>VLOOKUP($D184,'draft year stats'!$D:$O,11,FALSE)</f>
        <v>48</v>
      </c>
      <c r="AI184">
        <f>VLOOKUP($D184,'draft year stats'!$D:$O,12,FALSE)</f>
        <v>55</v>
      </c>
      <c r="AJ184" t="str">
        <f>VLOOKUP($C184,Sheet3!$E:$I,4,FALSE)</f>
        <v>6' 2</v>
      </c>
      <c r="AK184">
        <f>VLOOKUP($C184,Sheet3!$E:$I,5,FALSE)</f>
        <v>174</v>
      </c>
    </row>
    <row r="185" spans="1:37" x14ac:dyDescent="0.25">
      <c r="A185" s="1">
        <v>183</v>
      </c>
      <c r="B185" s="2" t="s">
        <v>32</v>
      </c>
      <c r="C185" s="2" t="s">
        <v>3908</v>
      </c>
      <c r="D185" s="2" t="s">
        <v>367</v>
      </c>
      <c r="E185" s="2" t="s">
        <v>62</v>
      </c>
      <c r="F185" s="2" t="s">
        <v>34</v>
      </c>
      <c r="G185" s="2">
        <v>19</v>
      </c>
      <c r="H185" s="2"/>
      <c r="I185" s="2" t="s">
        <v>368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>
        <v>2010</v>
      </c>
      <c r="X185" t="str">
        <f>VLOOKUP($D185,'draft year stats'!$D:$O,1,FALSE)</f>
        <v>R.J. Boyd</v>
      </c>
      <c r="Y185" t="str">
        <f>VLOOKUP($D185,'draft year stats'!$D:$O,2,FALSE)</f>
        <v>D</v>
      </c>
      <c r="Z185">
        <f>VLOOKUP($D185,'draft year stats'!$D:$O,3,FALSE)</f>
        <v>7</v>
      </c>
      <c r="AA185">
        <f>VLOOKUP($D185,'draft year stats'!$D:$O,4,FALSE)</f>
        <v>2010</v>
      </c>
      <c r="AB185" t="str">
        <f>VLOOKUP($D185,'draft year stats'!$D:$O,5,FALSE)</f>
        <v>Florida</v>
      </c>
      <c r="AC185" t="str">
        <f>VLOOKUP($D185,'draft year stats'!$D:$O,6,FALSE)</f>
        <v> Cushing Academy</v>
      </c>
      <c r="AD185" t="str">
        <f>VLOOKUP($D185,'draft year stats'!$D:$O,7,FALSE)</f>
        <v>USHS-Prep</v>
      </c>
      <c r="AE185">
        <f>VLOOKUP($D185,'draft year stats'!$D:$O,8,FALSE)</f>
        <v>31</v>
      </c>
      <c r="AF185">
        <f>VLOOKUP($D185,'draft year stats'!$D:$O,9,FALSE)</f>
        <v>4</v>
      </c>
      <c r="AG185">
        <f>VLOOKUP($D185,'draft year stats'!$D:$O,10,FALSE)</f>
        <v>18</v>
      </c>
      <c r="AH185">
        <f>VLOOKUP($D185,'draft year stats'!$D:$O,11,FALSE)</f>
        <v>22</v>
      </c>
      <c r="AI185">
        <f>VLOOKUP($D185,'draft year stats'!$D:$O,12,FALSE)</f>
        <v>0</v>
      </c>
      <c r="AJ185" t="str">
        <f>VLOOKUP($C185,Sheet3!$E:$I,4,FALSE)</f>
        <v>6' 2</v>
      </c>
      <c r="AK185">
        <f>VLOOKUP($C185,Sheet3!$E:$I,5,FALSE)</f>
        <v>175</v>
      </c>
    </row>
    <row r="186" spans="1:37" hidden="1" x14ac:dyDescent="0.25">
      <c r="A186" s="1">
        <v>184</v>
      </c>
      <c r="B186" s="2" t="s">
        <v>36</v>
      </c>
      <c r="C186" s="2" t="s">
        <v>369</v>
      </c>
      <c r="D186" s="2" t="s">
        <v>369</v>
      </c>
      <c r="E186" s="2" t="s">
        <v>25</v>
      </c>
      <c r="F186" s="2" t="s">
        <v>12</v>
      </c>
      <c r="G186" s="2">
        <v>18</v>
      </c>
      <c r="H186" s="2"/>
      <c r="I186" s="2" t="s">
        <v>370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>
        <v>2010</v>
      </c>
      <c r="X186" t="e">
        <f>VLOOKUP($D186,'draft year stats'!$D:$O,1,FALSE)</f>
        <v>#N/A</v>
      </c>
      <c r="Y186" t="e">
        <f>VLOOKUP($D186,'draft year stats'!$D:$O,2,FALSE)</f>
        <v>#N/A</v>
      </c>
      <c r="Z186" t="e">
        <f>VLOOKUP($D186,'draft year stats'!$D:$O,3,FALSE)</f>
        <v>#N/A</v>
      </c>
      <c r="AA186" t="e">
        <f>VLOOKUP($D186,'draft year stats'!$D:$O,4,FALSE)</f>
        <v>#N/A</v>
      </c>
      <c r="AB186" t="e">
        <f>VLOOKUP($D186,'draft year stats'!$D:$O,5,FALSE)</f>
        <v>#N/A</v>
      </c>
      <c r="AC186" t="e">
        <f>VLOOKUP($D186,'draft year stats'!$D:$O,6,FALSE)</f>
        <v>#N/A</v>
      </c>
      <c r="AD186" t="e">
        <f>VLOOKUP($D186,'draft year stats'!$D:$O,7,FALSE)</f>
        <v>#N/A</v>
      </c>
      <c r="AE186" t="e">
        <f>VLOOKUP($D186,'draft year stats'!$D:$O,8,FALSE)</f>
        <v>#N/A</v>
      </c>
      <c r="AF186" t="e">
        <f>VLOOKUP($D186,'draft year stats'!$D:$O,9,FALSE)</f>
        <v>#N/A</v>
      </c>
      <c r="AG186" t="e">
        <f>VLOOKUP($D186,'draft year stats'!$D:$O,10,FALSE)</f>
        <v>#N/A</v>
      </c>
      <c r="AH186" t="e">
        <f>VLOOKUP($D186,'draft year stats'!$D:$O,11,FALSE)</f>
        <v>#N/A</v>
      </c>
      <c r="AI186" t="e">
        <f>VLOOKUP($D186,'draft year stats'!$D:$O,12,FALSE)</f>
        <v>#N/A</v>
      </c>
      <c r="AJ186" t="str">
        <f>VLOOKUP($C186,Sheet3!$E:$I,4,FALSE)</f>
        <v>6' 1</v>
      </c>
      <c r="AK186">
        <f>VLOOKUP($C186,Sheet3!$E:$I,5,FALSE)</f>
        <v>160</v>
      </c>
    </row>
    <row r="187" spans="1:37" hidden="1" x14ac:dyDescent="0.25">
      <c r="A187" s="1">
        <v>185</v>
      </c>
      <c r="B187" s="2" t="s">
        <v>39</v>
      </c>
      <c r="C187" s="2" t="s">
        <v>371</v>
      </c>
      <c r="D187" s="2" t="s">
        <v>371</v>
      </c>
      <c r="E187" s="2" t="s">
        <v>25</v>
      </c>
      <c r="F187" s="2" t="s">
        <v>12</v>
      </c>
      <c r="G187" s="2">
        <v>19</v>
      </c>
      <c r="H187" s="2"/>
      <c r="I187" s="2" t="s">
        <v>372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>
        <v>2010</v>
      </c>
      <c r="X187" t="e">
        <f>VLOOKUP($D187,'draft year stats'!$D:$O,1,FALSE)</f>
        <v>#N/A</v>
      </c>
      <c r="Y187" t="e">
        <f>VLOOKUP($D187,'draft year stats'!$D:$O,2,FALSE)</f>
        <v>#N/A</v>
      </c>
      <c r="Z187" t="e">
        <f>VLOOKUP($D187,'draft year stats'!$D:$O,3,FALSE)</f>
        <v>#N/A</v>
      </c>
      <c r="AA187" t="e">
        <f>VLOOKUP($D187,'draft year stats'!$D:$O,4,FALSE)</f>
        <v>#N/A</v>
      </c>
      <c r="AB187" t="e">
        <f>VLOOKUP($D187,'draft year stats'!$D:$O,5,FALSE)</f>
        <v>#N/A</v>
      </c>
      <c r="AC187" t="e">
        <f>VLOOKUP($D187,'draft year stats'!$D:$O,6,FALSE)</f>
        <v>#N/A</v>
      </c>
      <c r="AD187" t="e">
        <f>VLOOKUP($D187,'draft year stats'!$D:$O,7,FALSE)</f>
        <v>#N/A</v>
      </c>
      <c r="AE187" t="e">
        <f>VLOOKUP($D187,'draft year stats'!$D:$O,8,FALSE)</f>
        <v>#N/A</v>
      </c>
      <c r="AF187" t="e">
        <f>VLOOKUP($D187,'draft year stats'!$D:$O,9,FALSE)</f>
        <v>#N/A</v>
      </c>
      <c r="AG187" t="e">
        <f>VLOOKUP($D187,'draft year stats'!$D:$O,10,FALSE)</f>
        <v>#N/A</v>
      </c>
      <c r="AH187" t="e">
        <f>VLOOKUP($D187,'draft year stats'!$D:$O,11,FALSE)</f>
        <v>#N/A</v>
      </c>
      <c r="AI187" t="e">
        <f>VLOOKUP($D187,'draft year stats'!$D:$O,12,FALSE)</f>
        <v>#N/A</v>
      </c>
      <c r="AJ187" t="str">
        <f>VLOOKUP($C187,Sheet3!$E:$I,4,FALSE)</f>
        <v>5' 11</v>
      </c>
      <c r="AK187">
        <f>VLOOKUP($C187,Sheet3!$E:$I,5,FALSE)</f>
        <v>180</v>
      </c>
    </row>
    <row r="188" spans="1:37" x14ac:dyDescent="0.25">
      <c r="A188" s="1">
        <v>186</v>
      </c>
      <c r="B188" s="2" t="s">
        <v>43</v>
      </c>
      <c r="C188" s="2" t="s">
        <v>373</v>
      </c>
      <c r="D188" s="2" t="s">
        <v>373</v>
      </c>
      <c r="E188" s="2" t="s">
        <v>25</v>
      </c>
      <c r="F188" s="2" t="s">
        <v>34</v>
      </c>
      <c r="G188" s="2">
        <v>20</v>
      </c>
      <c r="H188" s="2"/>
      <c r="I188" s="2" t="s">
        <v>146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>
        <v>2010</v>
      </c>
      <c r="X188" t="str">
        <f>VLOOKUP($D188,'draft year stats'!$D:$O,1,FALSE)</f>
        <v>Teigan Zahn</v>
      </c>
      <c r="Y188" t="str">
        <f>VLOOKUP($D188,'draft year stats'!$D:$O,2,FALSE)</f>
        <v>D</v>
      </c>
      <c r="Z188">
        <f>VLOOKUP($D188,'draft year stats'!$D:$O,3,FALSE)</f>
        <v>7</v>
      </c>
      <c r="AA188">
        <f>VLOOKUP($D188,'draft year stats'!$D:$O,4,FALSE)</f>
        <v>2010</v>
      </c>
      <c r="AB188" t="str">
        <f>VLOOKUP($D188,'draft year stats'!$D:$O,5,FALSE)</f>
        <v>Tampa Bay</v>
      </c>
      <c r="AC188" t="str">
        <f>VLOOKUP($D188,'draft year stats'!$D:$O,6,FALSE)</f>
        <v> Saskatoon Blades “A”</v>
      </c>
      <c r="AD188" t="str">
        <f>VLOOKUP($D188,'draft year stats'!$D:$O,7,FALSE)</f>
        <v>WHL</v>
      </c>
      <c r="AE188">
        <f>VLOOKUP($D188,'draft year stats'!$D:$O,8,FALSE)</f>
        <v>44</v>
      </c>
      <c r="AF188">
        <f>VLOOKUP($D188,'draft year stats'!$D:$O,9,FALSE)</f>
        <v>0</v>
      </c>
      <c r="AG188">
        <f>VLOOKUP($D188,'draft year stats'!$D:$O,10,FALSE)</f>
        <v>3</v>
      </c>
      <c r="AH188">
        <f>VLOOKUP($D188,'draft year stats'!$D:$O,11,FALSE)</f>
        <v>3</v>
      </c>
      <c r="AI188">
        <f>VLOOKUP($D188,'draft year stats'!$D:$O,12,FALSE)</f>
        <v>84</v>
      </c>
      <c r="AJ188" t="str">
        <f>VLOOKUP($C188,Sheet3!$E:$I,4,FALSE)</f>
        <v>6' 2</v>
      </c>
      <c r="AK188">
        <f>VLOOKUP($C188,Sheet3!$E:$I,5,FALSE)</f>
        <v>222</v>
      </c>
    </row>
    <row r="189" spans="1:37" hidden="1" x14ac:dyDescent="0.25">
      <c r="A189" s="1">
        <v>187</v>
      </c>
      <c r="B189" s="2" t="s">
        <v>46</v>
      </c>
      <c r="C189" s="2" t="s">
        <v>374</v>
      </c>
      <c r="D189" s="2" t="s">
        <v>374</v>
      </c>
      <c r="E189" s="2" t="s">
        <v>375</v>
      </c>
      <c r="F189" s="2" t="s">
        <v>12</v>
      </c>
      <c r="G189" s="2">
        <v>20</v>
      </c>
      <c r="H189" s="2">
        <v>2022</v>
      </c>
      <c r="I189" s="2" t="s">
        <v>376</v>
      </c>
      <c r="J189" s="2">
        <v>445</v>
      </c>
      <c r="K189" s="2">
        <v>0</v>
      </c>
      <c r="L189" s="2">
        <v>13</v>
      </c>
      <c r="M189" s="2">
        <v>13</v>
      </c>
      <c r="N189" s="2">
        <v>0</v>
      </c>
      <c r="O189" s="2">
        <v>26</v>
      </c>
      <c r="P189" s="2">
        <v>445</v>
      </c>
      <c r="Q189" s="2">
        <v>261</v>
      </c>
      <c r="R189" s="2">
        <v>114</v>
      </c>
      <c r="S189" s="2">
        <v>51</v>
      </c>
      <c r="T189" s="2">
        <v>0.91600000000000004</v>
      </c>
      <c r="U189" s="2">
        <v>2.59</v>
      </c>
      <c r="V189" s="2">
        <v>82.3</v>
      </c>
      <c r="W189">
        <v>2010</v>
      </c>
      <c r="X189" t="e">
        <f>VLOOKUP($D189,'draft year stats'!$D:$O,1,FALSE)</f>
        <v>#N/A</v>
      </c>
      <c r="Y189" t="e">
        <f>VLOOKUP($D189,'draft year stats'!$D:$O,2,FALSE)</f>
        <v>#N/A</v>
      </c>
      <c r="Z189" t="e">
        <f>VLOOKUP($D189,'draft year stats'!$D:$O,3,FALSE)</f>
        <v>#N/A</v>
      </c>
      <c r="AA189" t="e">
        <f>VLOOKUP($D189,'draft year stats'!$D:$O,4,FALSE)</f>
        <v>#N/A</v>
      </c>
      <c r="AB189" t="e">
        <f>VLOOKUP($D189,'draft year stats'!$D:$O,5,FALSE)</f>
        <v>#N/A</v>
      </c>
      <c r="AC189" t="e">
        <f>VLOOKUP($D189,'draft year stats'!$D:$O,6,FALSE)</f>
        <v>#N/A</v>
      </c>
      <c r="AD189" t="e">
        <f>VLOOKUP($D189,'draft year stats'!$D:$O,7,FALSE)</f>
        <v>#N/A</v>
      </c>
      <c r="AE189" t="e">
        <f>VLOOKUP($D189,'draft year stats'!$D:$O,8,FALSE)</f>
        <v>#N/A</v>
      </c>
      <c r="AF189" t="e">
        <f>VLOOKUP($D189,'draft year stats'!$D:$O,9,FALSE)</f>
        <v>#N/A</v>
      </c>
      <c r="AG189" t="e">
        <f>VLOOKUP($D189,'draft year stats'!$D:$O,10,FALSE)</f>
        <v>#N/A</v>
      </c>
      <c r="AH189" t="e">
        <f>VLOOKUP($D189,'draft year stats'!$D:$O,11,FALSE)</f>
        <v>#N/A</v>
      </c>
      <c r="AI189" t="e">
        <f>VLOOKUP($D189,'draft year stats'!$D:$O,12,FALSE)</f>
        <v>#N/A</v>
      </c>
      <c r="AJ189" t="str">
        <f>VLOOKUP($C189,Sheet3!$E:$I,4,FALSE)</f>
        <v>6' 4</v>
      </c>
      <c r="AK189">
        <f>VLOOKUP($C189,Sheet3!$E:$I,5,FALSE)</f>
        <v>220</v>
      </c>
    </row>
    <row r="190" spans="1:37" x14ac:dyDescent="0.25">
      <c r="A190" s="1">
        <v>188</v>
      </c>
      <c r="B190" s="2" t="s">
        <v>104</v>
      </c>
      <c r="C190" s="2" t="s">
        <v>377</v>
      </c>
      <c r="D190" s="2" t="s">
        <v>377</v>
      </c>
      <c r="E190" s="2" t="s">
        <v>62</v>
      </c>
      <c r="F190" s="2" t="s">
        <v>34</v>
      </c>
      <c r="G190" s="2">
        <v>20</v>
      </c>
      <c r="H190" s="2"/>
      <c r="I190" s="2" t="s">
        <v>378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>
        <v>2010</v>
      </c>
      <c r="X190" t="str">
        <f>VLOOKUP($D190,'draft year stats'!$D:$O,1,FALSE)</f>
        <v>Lee Moffie</v>
      </c>
      <c r="Y190" t="str">
        <f>VLOOKUP($D190,'draft year stats'!$D:$O,2,FALSE)</f>
        <v>D</v>
      </c>
      <c r="Z190">
        <f>VLOOKUP($D190,'draft year stats'!$D:$O,3,FALSE)</f>
        <v>7</v>
      </c>
      <c r="AA190">
        <f>VLOOKUP($D190,'draft year stats'!$D:$O,4,FALSE)</f>
        <v>2010</v>
      </c>
      <c r="AB190" t="str">
        <f>VLOOKUP($D190,'draft year stats'!$D:$O,5,FALSE)</f>
        <v>San Jose</v>
      </c>
      <c r="AC190" t="str">
        <f>VLOOKUP($D190,'draft year stats'!$D:$O,6,FALSE)</f>
        <v> Univ. of Michigan</v>
      </c>
      <c r="AD190" t="str">
        <f>VLOOKUP($D190,'draft year stats'!$D:$O,7,FALSE)</f>
        <v>NCAA</v>
      </c>
      <c r="AE190">
        <f>VLOOKUP($D190,'draft year stats'!$D:$O,8,FALSE)</f>
        <v>29</v>
      </c>
      <c r="AF190">
        <f>VLOOKUP($D190,'draft year stats'!$D:$O,9,FALSE)</f>
        <v>4</v>
      </c>
      <c r="AG190">
        <f>VLOOKUP($D190,'draft year stats'!$D:$O,10,FALSE)</f>
        <v>8</v>
      </c>
      <c r="AH190">
        <f>VLOOKUP($D190,'draft year stats'!$D:$O,11,FALSE)</f>
        <v>12</v>
      </c>
      <c r="AI190">
        <f>VLOOKUP($D190,'draft year stats'!$D:$O,12,FALSE)</f>
        <v>27</v>
      </c>
      <c r="AJ190" t="str">
        <f>VLOOKUP($C190,Sheet3!$E:$I,4,FALSE)</f>
        <v>6' 1</v>
      </c>
      <c r="AK190">
        <f>VLOOKUP($C190,Sheet3!$E:$I,5,FALSE)</f>
        <v>205</v>
      </c>
    </row>
    <row r="191" spans="1:37" x14ac:dyDescent="0.25">
      <c r="A191" s="1">
        <v>189</v>
      </c>
      <c r="B191" s="2" t="s">
        <v>53</v>
      </c>
      <c r="C191" s="2" t="s">
        <v>379</v>
      </c>
      <c r="D191" s="2" t="s">
        <v>379</v>
      </c>
      <c r="E191" s="2" t="s">
        <v>25</v>
      </c>
      <c r="F191" s="2" t="s">
        <v>42</v>
      </c>
      <c r="G191" s="2">
        <v>18</v>
      </c>
      <c r="H191" s="2"/>
      <c r="I191" s="2" t="s">
        <v>193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>
        <v>2010</v>
      </c>
      <c r="X191" t="str">
        <f>VLOOKUP($D191,'draft year stats'!$D:$O,1,FALSE)</f>
        <v>Dylen McKinlay</v>
      </c>
      <c r="Y191" t="str">
        <f>VLOOKUP($D191,'draft year stats'!$D:$O,2,FALSE)</f>
        <v>R</v>
      </c>
      <c r="Z191">
        <f>VLOOKUP($D191,'draft year stats'!$D:$O,3,FALSE)</f>
        <v>7</v>
      </c>
      <c r="AA191">
        <f>VLOOKUP($D191,'draft year stats'!$D:$O,4,FALSE)</f>
        <v>2010</v>
      </c>
      <c r="AB191" t="str">
        <f>VLOOKUP($D191,'draft year stats'!$D:$O,5,FALSE)</f>
        <v>Minnesota</v>
      </c>
      <c r="AC191" t="str">
        <f>VLOOKUP($D191,'draft year stats'!$D:$O,6,FALSE)</f>
        <v> Chilliwack Bruins</v>
      </c>
      <c r="AD191" t="str">
        <f>VLOOKUP($D191,'draft year stats'!$D:$O,7,FALSE)</f>
        <v>WHL</v>
      </c>
      <c r="AE191">
        <f>VLOOKUP($D191,'draft year stats'!$D:$O,8,FALSE)</f>
        <v>72</v>
      </c>
      <c r="AF191">
        <f>VLOOKUP($D191,'draft year stats'!$D:$O,9,FALSE)</f>
        <v>22</v>
      </c>
      <c r="AG191">
        <f>VLOOKUP($D191,'draft year stats'!$D:$O,10,FALSE)</f>
        <v>20</v>
      </c>
      <c r="AH191">
        <f>VLOOKUP($D191,'draft year stats'!$D:$O,11,FALSE)</f>
        <v>42</v>
      </c>
      <c r="AI191">
        <f>VLOOKUP($D191,'draft year stats'!$D:$O,12,FALSE)</f>
        <v>57</v>
      </c>
      <c r="AJ191" t="str">
        <f>VLOOKUP($C191,Sheet3!$E:$I,4,FALSE)</f>
        <v>5' 11</v>
      </c>
      <c r="AK191">
        <f>VLOOKUP($C191,Sheet3!$E:$I,5,FALSE)</f>
        <v>162</v>
      </c>
    </row>
    <row r="192" spans="1:37" x14ac:dyDescent="0.25">
      <c r="A192" s="1">
        <v>190</v>
      </c>
      <c r="B192" s="2" t="s">
        <v>57</v>
      </c>
      <c r="C192" s="2" t="s">
        <v>380</v>
      </c>
      <c r="D192" s="2" t="s">
        <v>380</v>
      </c>
      <c r="E192" s="2" t="s">
        <v>25</v>
      </c>
      <c r="F192" s="2" t="s">
        <v>42</v>
      </c>
      <c r="G192" s="2">
        <v>20</v>
      </c>
      <c r="H192" s="2"/>
      <c r="I192" s="2" t="s">
        <v>146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>
        <v>2010</v>
      </c>
      <c r="X192" t="str">
        <f>VLOOKUP($D192,'draft year stats'!$D:$O,1,FALSE)</f>
        <v>Randy McNaught</v>
      </c>
      <c r="Y192" t="str">
        <f>VLOOKUP($D192,'draft year stats'!$D:$O,2,FALSE)</f>
        <v>R</v>
      </c>
      <c r="Z192">
        <f>VLOOKUP($D192,'draft year stats'!$D:$O,3,FALSE)</f>
        <v>7</v>
      </c>
      <c r="AA192">
        <f>VLOOKUP($D192,'draft year stats'!$D:$O,4,FALSE)</f>
        <v>2010</v>
      </c>
      <c r="AB192" t="str">
        <f>VLOOKUP($D192,'draft year stats'!$D:$O,5,FALSE)</f>
        <v>NY Rangers</v>
      </c>
      <c r="AC192" t="str">
        <f>VLOOKUP($D192,'draft year stats'!$D:$O,6,FALSE)</f>
        <v> Saskatoon Blades</v>
      </c>
      <c r="AD192" t="str">
        <f>VLOOKUP($D192,'draft year stats'!$D:$O,7,FALSE)</f>
        <v>WHL</v>
      </c>
      <c r="AE192">
        <f>VLOOKUP($D192,'draft year stats'!$D:$O,8,FALSE)</f>
        <v>65</v>
      </c>
      <c r="AF192">
        <f>VLOOKUP($D192,'draft year stats'!$D:$O,9,FALSE)</f>
        <v>6</v>
      </c>
      <c r="AG192">
        <f>VLOOKUP($D192,'draft year stats'!$D:$O,10,FALSE)</f>
        <v>6</v>
      </c>
      <c r="AH192">
        <f>VLOOKUP($D192,'draft year stats'!$D:$O,11,FALSE)</f>
        <v>12</v>
      </c>
      <c r="AI192">
        <f>VLOOKUP($D192,'draft year stats'!$D:$O,12,FALSE)</f>
        <v>163</v>
      </c>
      <c r="AJ192" t="str">
        <f>VLOOKUP($C192,Sheet3!$E:$I,4,FALSE)</f>
        <v>6' 4</v>
      </c>
      <c r="AK192">
        <f>VLOOKUP($C192,Sheet3!$E:$I,5,FALSE)</f>
        <v>217</v>
      </c>
    </row>
    <row r="193" spans="1:37" hidden="1" x14ac:dyDescent="0.25">
      <c r="A193" s="1">
        <v>191</v>
      </c>
      <c r="B193" s="2" t="s">
        <v>95</v>
      </c>
      <c r="C193" s="2" t="s">
        <v>381</v>
      </c>
      <c r="D193" s="2" t="s">
        <v>381</v>
      </c>
      <c r="E193" s="2" t="s">
        <v>62</v>
      </c>
      <c r="F193" s="2" t="s">
        <v>12</v>
      </c>
      <c r="G193" s="2">
        <v>18</v>
      </c>
      <c r="H193" s="2"/>
      <c r="I193" s="2" t="s">
        <v>38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>
        <v>2010</v>
      </c>
      <c r="X193" t="e">
        <f>VLOOKUP($D193,'draft year stats'!$D:$O,1,FALSE)</f>
        <v>#N/A</v>
      </c>
      <c r="Y193" t="e">
        <f>VLOOKUP($D193,'draft year stats'!$D:$O,2,FALSE)</f>
        <v>#N/A</v>
      </c>
      <c r="Z193" t="e">
        <f>VLOOKUP($D193,'draft year stats'!$D:$O,3,FALSE)</f>
        <v>#N/A</v>
      </c>
      <c r="AA193" t="e">
        <f>VLOOKUP($D193,'draft year stats'!$D:$O,4,FALSE)</f>
        <v>#N/A</v>
      </c>
      <c r="AB193" t="e">
        <f>VLOOKUP($D193,'draft year stats'!$D:$O,5,FALSE)</f>
        <v>#N/A</v>
      </c>
      <c r="AC193" t="e">
        <f>VLOOKUP($D193,'draft year stats'!$D:$O,6,FALSE)</f>
        <v>#N/A</v>
      </c>
      <c r="AD193" t="e">
        <f>VLOOKUP($D193,'draft year stats'!$D:$O,7,FALSE)</f>
        <v>#N/A</v>
      </c>
      <c r="AE193" t="e">
        <f>VLOOKUP($D193,'draft year stats'!$D:$O,8,FALSE)</f>
        <v>#N/A</v>
      </c>
      <c r="AF193" t="e">
        <f>VLOOKUP($D193,'draft year stats'!$D:$O,9,FALSE)</f>
        <v>#N/A</v>
      </c>
      <c r="AG193" t="e">
        <f>VLOOKUP($D193,'draft year stats'!$D:$O,10,FALSE)</f>
        <v>#N/A</v>
      </c>
      <c r="AH193" t="e">
        <f>VLOOKUP($D193,'draft year stats'!$D:$O,11,FALSE)</f>
        <v>#N/A</v>
      </c>
      <c r="AI193" t="e">
        <f>VLOOKUP($D193,'draft year stats'!$D:$O,12,FALSE)</f>
        <v>#N/A</v>
      </c>
      <c r="AJ193" t="str">
        <f>VLOOKUP($C193,Sheet3!$E:$I,4,FALSE)</f>
        <v>6' 2</v>
      </c>
      <c r="AK193">
        <f>VLOOKUP($C193,Sheet3!$E:$I,5,FALSE)</f>
        <v>169</v>
      </c>
    </row>
    <row r="194" spans="1:37" x14ac:dyDescent="0.25">
      <c r="A194" s="1">
        <v>192</v>
      </c>
      <c r="B194" s="2" t="s">
        <v>64</v>
      </c>
      <c r="C194" s="2" t="s">
        <v>382</v>
      </c>
      <c r="D194" s="2" t="s">
        <v>382</v>
      </c>
      <c r="E194" s="2" t="s">
        <v>25</v>
      </c>
      <c r="F194" s="2" t="s">
        <v>30</v>
      </c>
      <c r="G194" s="2">
        <v>20</v>
      </c>
      <c r="H194" s="2"/>
      <c r="I194" s="2" t="s">
        <v>383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>
        <v>2010</v>
      </c>
      <c r="X194" t="str">
        <f>VLOOKUP($D194,'draft year stats'!$D:$O,1,FALSE)</f>
        <v>Brett Perlini</v>
      </c>
      <c r="Y194" t="str">
        <f>VLOOKUP($D194,'draft year stats'!$D:$O,2,FALSE)</f>
        <v>R</v>
      </c>
      <c r="Z194">
        <f>VLOOKUP($D194,'draft year stats'!$D:$O,3,FALSE)</f>
        <v>7</v>
      </c>
      <c r="AA194">
        <f>VLOOKUP($D194,'draft year stats'!$D:$O,4,FALSE)</f>
        <v>2010</v>
      </c>
      <c r="AB194" t="str">
        <f>VLOOKUP($D194,'draft year stats'!$D:$O,5,FALSE)</f>
        <v>Anaheim</v>
      </c>
      <c r="AC194" t="str">
        <f>VLOOKUP($D194,'draft year stats'!$D:$O,6,FALSE)</f>
        <v> Michigan State Univ.</v>
      </c>
      <c r="AD194" t="str">
        <f>VLOOKUP($D194,'draft year stats'!$D:$O,7,FALSE)</f>
        <v>NCAA</v>
      </c>
      <c r="AE194">
        <f>VLOOKUP($D194,'draft year stats'!$D:$O,8,FALSE)</f>
        <v>20</v>
      </c>
      <c r="AF194">
        <f>VLOOKUP($D194,'draft year stats'!$D:$O,9,FALSE)</f>
        <v>7</v>
      </c>
      <c r="AG194">
        <f>VLOOKUP($D194,'draft year stats'!$D:$O,10,FALSE)</f>
        <v>5</v>
      </c>
      <c r="AH194">
        <f>VLOOKUP($D194,'draft year stats'!$D:$O,11,FALSE)</f>
        <v>12</v>
      </c>
      <c r="AI194">
        <f>VLOOKUP($D194,'draft year stats'!$D:$O,12,FALSE)</f>
        <v>10</v>
      </c>
      <c r="AJ194" t="str">
        <f>VLOOKUP($C194,Sheet3!$E:$I,4,FALSE)</f>
        <v>6' 2</v>
      </c>
      <c r="AK194">
        <f>VLOOKUP($C194,Sheet3!$E:$I,5,FALSE)</f>
        <v>200</v>
      </c>
    </row>
    <row r="195" spans="1:37" x14ac:dyDescent="0.25">
      <c r="A195" s="1">
        <v>193</v>
      </c>
      <c r="B195" s="2" t="s">
        <v>173</v>
      </c>
      <c r="C195" s="2" t="s">
        <v>384</v>
      </c>
      <c r="D195" s="2" t="s">
        <v>384</v>
      </c>
      <c r="E195" s="2" t="s">
        <v>25</v>
      </c>
      <c r="F195" s="2" t="s">
        <v>42</v>
      </c>
      <c r="G195" s="2">
        <v>18</v>
      </c>
      <c r="H195" s="2">
        <v>2014</v>
      </c>
      <c r="I195" s="2" t="s">
        <v>349</v>
      </c>
      <c r="J195" s="2">
        <v>5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/>
      <c r="Q195" s="2"/>
      <c r="R195" s="2"/>
      <c r="S195" s="2"/>
      <c r="T195" s="2"/>
      <c r="U195" s="2"/>
      <c r="V195" s="2">
        <v>-0.1</v>
      </c>
      <c r="W195">
        <v>2010</v>
      </c>
      <c r="X195" t="str">
        <f>VLOOKUP($D195,'draft year stats'!$D:$O,1,FALSE)</f>
        <v>Patrick Holland</v>
      </c>
      <c r="Y195" t="str">
        <f>VLOOKUP($D195,'draft year stats'!$D:$O,2,FALSE)</f>
        <v>R</v>
      </c>
      <c r="Z195">
        <f>VLOOKUP($D195,'draft year stats'!$D:$O,3,FALSE)</f>
        <v>7</v>
      </c>
      <c r="AA195">
        <f>VLOOKUP($D195,'draft year stats'!$D:$O,4,FALSE)</f>
        <v>2010</v>
      </c>
      <c r="AB195" t="str">
        <f>VLOOKUP($D195,'draft year stats'!$D:$O,5,FALSE)</f>
        <v>Calgary</v>
      </c>
      <c r="AC195" t="str">
        <f>VLOOKUP($D195,'draft year stats'!$D:$O,6,FALSE)</f>
        <v> Tri-City Americans</v>
      </c>
      <c r="AD195" t="str">
        <f>VLOOKUP($D195,'draft year stats'!$D:$O,7,FALSE)</f>
        <v>WHL</v>
      </c>
      <c r="AE195">
        <f>VLOOKUP($D195,'draft year stats'!$D:$O,8,FALSE)</f>
        <v>59</v>
      </c>
      <c r="AF195">
        <f>VLOOKUP($D195,'draft year stats'!$D:$O,9,FALSE)</f>
        <v>16</v>
      </c>
      <c r="AG195">
        <f>VLOOKUP($D195,'draft year stats'!$D:$O,10,FALSE)</f>
        <v>20</v>
      </c>
      <c r="AH195">
        <f>VLOOKUP($D195,'draft year stats'!$D:$O,11,FALSE)</f>
        <v>36</v>
      </c>
      <c r="AI195">
        <f>VLOOKUP($D195,'draft year stats'!$D:$O,12,FALSE)</f>
        <v>14</v>
      </c>
      <c r="AJ195" t="str">
        <f>VLOOKUP($C195,Sheet3!$E:$I,4,FALSE)</f>
        <v>6' 0</v>
      </c>
      <c r="AK195">
        <f>VLOOKUP($C195,Sheet3!$E:$I,5,FALSE)</f>
        <v>167</v>
      </c>
    </row>
    <row r="196" spans="1:37" x14ac:dyDescent="0.25">
      <c r="A196" s="1">
        <v>194</v>
      </c>
      <c r="B196" s="2" t="s">
        <v>79</v>
      </c>
      <c r="C196" s="2" t="s">
        <v>385</v>
      </c>
      <c r="D196" s="2" t="s">
        <v>385</v>
      </c>
      <c r="E196" s="2" t="s">
        <v>254</v>
      </c>
      <c r="F196" s="2" t="s">
        <v>26</v>
      </c>
      <c r="G196" s="2">
        <v>18</v>
      </c>
      <c r="H196" s="2"/>
      <c r="I196" s="2" t="s">
        <v>255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>
        <v>2010</v>
      </c>
      <c r="X196" t="str">
        <f>VLOOKUP($D196,'draft year stats'!$D:$O,1,FALSE)</f>
        <v>David Elsner</v>
      </c>
      <c r="Y196" t="str">
        <f>VLOOKUP($D196,'draft year stats'!$D:$O,2,FALSE)</f>
        <v>R</v>
      </c>
      <c r="Z196">
        <f>VLOOKUP($D196,'draft year stats'!$D:$O,3,FALSE)</f>
        <v>7</v>
      </c>
      <c r="AA196">
        <f>VLOOKUP($D196,'draft year stats'!$D:$O,4,FALSE)</f>
        <v>2010</v>
      </c>
      <c r="AB196" t="str">
        <f>VLOOKUP($D196,'draft year stats'!$D:$O,5,FALSE)</f>
        <v>Nashville</v>
      </c>
      <c r="AC196" t="str">
        <f>VLOOKUP($D196,'draft year stats'!$D:$O,6,FALSE)</f>
        <v>Landshut Cannibals</v>
      </c>
      <c r="AD196" t="str">
        <f>VLOOKUP($D196,'draft year stats'!$D:$O,7,FALSE)</f>
        <v>Germany2</v>
      </c>
      <c r="AE196">
        <f>VLOOKUP($D196,'draft year stats'!$D:$O,8,FALSE)</f>
        <v>29</v>
      </c>
      <c r="AF196">
        <f>VLOOKUP($D196,'draft year stats'!$D:$O,9,FALSE)</f>
        <v>6</v>
      </c>
      <c r="AG196">
        <f>VLOOKUP($D196,'draft year stats'!$D:$O,10,FALSE)</f>
        <v>3</v>
      </c>
      <c r="AH196">
        <f>VLOOKUP($D196,'draft year stats'!$D:$O,11,FALSE)</f>
        <v>9</v>
      </c>
      <c r="AI196">
        <f>VLOOKUP($D196,'draft year stats'!$D:$O,12,FALSE)</f>
        <v>6</v>
      </c>
      <c r="AJ196" t="str">
        <f>VLOOKUP($C196,Sheet3!$E:$I,4,FALSE)</f>
        <v>6' 0</v>
      </c>
      <c r="AK196">
        <f>VLOOKUP($C196,Sheet3!$E:$I,5,FALSE)</f>
        <v>185</v>
      </c>
    </row>
    <row r="197" spans="1:37" x14ac:dyDescent="0.25">
      <c r="A197" s="1">
        <v>195</v>
      </c>
      <c r="B197" s="2" t="s">
        <v>28</v>
      </c>
      <c r="C197" s="2" t="s">
        <v>386</v>
      </c>
      <c r="D197" s="2" t="s">
        <v>386</v>
      </c>
      <c r="E197" s="2" t="s">
        <v>51</v>
      </c>
      <c r="F197" s="2" t="s">
        <v>34</v>
      </c>
      <c r="G197" s="2">
        <v>20</v>
      </c>
      <c r="H197" s="2"/>
      <c r="I197" s="2" t="s">
        <v>387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>
        <v>2010</v>
      </c>
      <c r="X197" t="str">
        <f>VLOOKUP($D197,'draft year stats'!$D:$O,1,FALSE)</f>
        <v>Maxim Chudinov</v>
      </c>
      <c r="Y197" t="str">
        <f>VLOOKUP($D197,'draft year stats'!$D:$O,2,FALSE)</f>
        <v>D</v>
      </c>
      <c r="Z197">
        <f>VLOOKUP($D197,'draft year stats'!$D:$O,3,FALSE)</f>
        <v>7</v>
      </c>
      <c r="AA197">
        <f>VLOOKUP($D197,'draft year stats'!$D:$O,4,FALSE)</f>
        <v>2010</v>
      </c>
      <c r="AB197" t="str">
        <f>VLOOKUP($D197,'draft year stats'!$D:$O,5,FALSE)</f>
        <v>Boston</v>
      </c>
      <c r="AC197" t="str">
        <f>VLOOKUP($D197,'draft year stats'!$D:$O,6,FALSE)</f>
        <v> Severstal Cherepovets</v>
      </c>
      <c r="AD197" t="str">
        <f>VLOOKUP($D197,'draft year stats'!$D:$O,7,FALSE)</f>
        <v>KHL</v>
      </c>
      <c r="AE197">
        <f>VLOOKUP($D197,'draft year stats'!$D:$O,8,FALSE)</f>
        <v>47</v>
      </c>
      <c r="AF197">
        <f>VLOOKUP($D197,'draft year stats'!$D:$O,9,FALSE)</f>
        <v>6</v>
      </c>
      <c r="AG197">
        <f>VLOOKUP($D197,'draft year stats'!$D:$O,10,FALSE)</f>
        <v>8</v>
      </c>
      <c r="AH197">
        <f>VLOOKUP($D197,'draft year stats'!$D:$O,11,FALSE)</f>
        <v>14</v>
      </c>
      <c r="AI197">
        <f>VLOOKUP($D197,'draft year stats'!$D:$O,12,FALSE)</f>
        <v>30</v>
      </c>
      <c r="AJ197" t="str">
        <f>VLOOKUP($C197,Sheet3!$E:$I,4,FALSE)</f>
        <v>5' 11</v>
      </c>
      <c r="AK197">
        <f>VLOOKUP($C197,Sheet3!$E:$I,5,FALSE)</f>
        <v>187</v>
      </c>
    </row>
    <row r="198" spans="1:37" x14ac:dyDescent="0.25">
      <c r="A198" s="1">
        <v>196</v>
      </c>
      <c r="B198" s="2" t="s">
        <v>194</v>
      </c>
      <c r="C198" s="2" t="s">
        <v>388</v>
      </c>
      <c r="D198" s="2" t="s">
        <v>388</v>
      </c>
      <c r="E198" s="2" t="s">
        <v>62</v>
      </c>
      <c r="F198" s="2" t="s">
        <v>34</v>
      </c>
      <c r="G198" s="2">
        <v>20</v>
      </c>
      <c r="H198" s="2"/>
      <c r="I198" s="2" t="s">
        <v>316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>
        <v>2010</v>
      </c>
      <c r="X198" t="str">
        <f>VLOOKUP($D198,'draft year stats'!$D:$O,1,FALSE)</f>
        <v>Bryce Aneloski</v>
      </c>
      <c r="Y198" t="str">
        <f>VLOOKUP($D198,'draft year stats'!$D:$O,2,FALSE)</f>
        <v>D</v>
      </c>
      <c r="Z198">
        <f>VLOOKUP($D198,'draft year stats'!$D:$O,3,FALSE)</f>
        <v>7</v>
      </c>
      <c r="AA198">
        <f>VLOOKUP($D198,'draft year stats'!$D:$O,4,FALSE)</f>
        <v>2010</v>
      </c>
      <c r="AB198" t="str">
        <f>VLOOKUP($D198,'draft year stats'!$D:$O,5,FALSE)</f>
        <v>Ottawa</v>
      </c>
      <c r="AC198" t="str">
        <f>VLOOKUP($D198,'draft year stats'!$D:$O,6,FALSE)</f>
        <v> Cedar Rapids Roughriders</v>
      </c>
      <c r="AD198" t="str">
        <f>VLOOKUP($D198,'draft year stats'!$D:$O,7,FALSE)</f>
        <v>USHL</v>
      </c>
      <c r="AE198">
        <f>VLOOKUP($D198,'draft year stats'!$D:$O,8,FALSE)</f>
        <v>60</v>
      </c>
      <c r="AF198">
        <f>VLOOKUP($D198,'draft year stats'!$D:$O,9,FALSE)</f>
        <v>15</v>
      </c>
      <c r="AG198">
        <f>VLOOKUP($D198,'draft year stats'!$D:$O,10,FALSE)</f>
        <v>39</v>
      </c>
      <c r="AH198">
        <f>VLOOKUP($D198,'draft year stats'!$D:$O,11,FALSE)</f>
        <v>54</v>
      </c>
      <c r="AI198">
        <f>VLOOKUP($D198,'draft year stats'!$D:$O,12,FALSE)</f>
        <v>34</v>
      </c>
      <c r="AJ198" t="str">
        <f>VLOOKUP($C198,Sheet3!$E:$I,4,FALSE)</f>
        <v>6' 2</v>
      </c>
      <c r="AK198">
        <f>VLOOKUP($C198,Sheet3!$E:$I,5,FALSE)</f>
        <v>197</v>
      </c>
    </row>
    <row r="199" spans="1:37" x14ac:dyDescent="0.25">
      <c r="A199" s="1">
        <v>197</v>
      </c>
      <c r="B199" s="2" t="s">
        <v>76</v>
      </c>
      <c r="C199" s="2" t="s">
        <v>389</v>
      </c>
      <c r="D199" s="2" t="s">
        <v>389</v>
      </c>
      <c r="E199" s="2" t="s">
        <v>62</v>
      </c>
      <c r="F199" s="2" t="s">
        <v>30</v>
      </c>
      <c r="G199" s="2">
        <v>18</v>
      </c>
      <c r="H199" s="2"/>
      <c r="I199" s="2" t="s">
        <v>63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>
        <v>2010</v>
      </c>
      <c r="X199" t="str">
        <f>VLOOKUP($D199,'draft year stats'!$D:$O,1,FALSE)</f>
        <v>Luke Moffatt</v>
      </c>
      <c r="Y199" t="str">
        <f>VLOOKUP($D199,'draft year stats'!$D:$O,2,FALSE)</f>
        <v>F</v>
      </c>
      <c r="Z199">
        <f>VLOOKUP($D199,'draft year stats'!$D:$O,3,FALSE)</f>
        <v>7</v>
      </c>
      <c r="AA199">
        <f>VLOOKUP($D199,'draft year stats'!$D:$O,4,FALSE)</f>
        <v>2010</v>
      </c>
      <c r="AB199" t="str">
        <f>VLOOKUP($D199,'draft year stats'!$D:$O,5,FALSE)</f>
        <v>Colorado</v>
      </c>
      <c r="AC199" t="str">
        <f>VLOOKUP($D199,'draft year stats'!$D:$O,6,FALSE)</f>
        <v> U.S. National U18 Team</v>
      </c>
      <c r="AD199" t="str">
        <f>VLOOKUP($D199,'draft year stats'!$D:$O,7,FALSE)</f>
        <v>USDP</v>
      </c>
      <c r="AE199">
        <f>VLOOKUP($D199,'draft year stats'!$D:$O,8,FALSE)</f>
        <v>65</v>
      </c>
      <c r="AF199">
        <f>VLOOKUP($D199,'draft year stats'!$D:$O,9,FALSE)</f>
        <v>18</v>
      </c>
      <c r="AG199">
        <f>VLOOKUP($D199,'draft year stats'!$D:$O,10,FALSE)</f>
        <v>19</v>
      </c>
      <c r="AH199">
        <f>VLOOKUP($D199,'draft year stats'!$D:$O,11,FALSE)</f>
        <v>37</v>
      </c>
      <c r="AI199">
        <f>VLOOKUP($D199,'draft year stats'!$D:$O,12,FALSE)</f>
        <v>36</v>
      </c>
      <c r="AJ199" t="str">
        <f>VLOOKUP($C199,Sheet3!$E:$I,4,FALSE)</f>
        <v>6' 1</v>
      </c>
      <c r="AK199">
        <f>VLOOKUP($C199,Sheet3!$E:$I,5,FALSE)</f>
        <v>187</v>
      </c>
    </row>
    <row r="200" spans="1:37" x14ac:dyDescent="0.25">
      <c r="A200" s="1">
        <v>198</v>
      </c>
      <c r="B200" s="2" t="s">
        <v>79</v>
      </c>
      <c r="C200" s="2" t="s">
        <v>390</v>
      </c>
      <c r="D200" s="2" t="s">
        <v>390</v>
      </c>
      <c r="E200" s="2" t="s">
        <v>55</v>
      </c>
      <c r="F200" s="2" t="s">
        <v>30</v>
      </c>
      <c r="G200" s="2">
        <v>20</v>
      </c>
      <c r="H200" s="2">
        <v>2013</v>
      </c>
      <c r="I200" s="2" t="s">
        <v>391</v>
      </c>
      <c r="J200" s="2">
        <v>2</v>
      </c>
      <c r="K200" s="2">
        <v>0</v>
      </c>
      <c r="L200" s="2">
        <v>1</v>
      </c>
      <c r="M200" s="2">
        <v>1</v>
      </c>
      <c r="N200" s="2">
        <v>-1</v>
      </c>
      <c r="O200" s="2">
        <v>0</v>
      </c>
      <c r="P200" s="2"/>
      <c r="Q200" s="2"/>
      <c r="R200" s="2"/>
      <c r="S200" s="2"/>
      <c r="T200" s="2"/>
      <c r="U200" s="2"/>
      <c r="V200" s="2">
        <v>0</v>
      </c>
      <c r="W200">
        <v>2010</v>
      </c>
      <c r="X200" t="str">
        <f>VLOOKUP($D200,'draft year stats'!$D:$O,1,FALSE)</f>
        <v>Joonas Rask</v>
      </c>
      <c r="Y200" t="str">
        <f>VLOOKUP($D200,'draft year stats'!$D:$O,2,FALSE)</f>
        <v>F</v>
      </c>
      <c r="Z200">
        <f>VLOOKUP($D200,'draft year stats'!$D:$O,3,FALSE)</f>
        <v>7</v>
      </c>
      <c r="AA200">
        <f>VLOOKUP($D200,'draft year stats'!$D:$O,4,FALSE)</f>
        <v>2010</v>
      </c>
      <c r="AB200" t="str">
        <f>VLOOKUP($D200,'draft year stats'!$D:$O,5,FALSE)</f>
        <v>Nashville</v>
      </c>
      <c r="AC200" t="str">
        <f>VLOOKUP($D200,'draft year stats'!$D:$O,6,FALSE)</f>
        <v>Ilves</v>
      </c>
      <c r="AD200" t="str">
        <f>VLOOKUP($D200,'draft year stats'!$D:$O,7,FALSE)</f>
        <v>Liiga</v>
      </c>
      <c r="AE200">
        <f>VLOOKUP($D200,'draft year stats'!$D:$O,8,FALSE)</f>
        <v>43</v>
      </c>
      <c r="AF200">
        <f>VLOOKUP($D200,'draft year stats'!$D:$O,9,FALSE)</f>
        <v>10</v>
      </c>
      <c r="AG200">
        <f>VLOOKUP($D200,'draft year stats'!$D:$O,10,FALSE)</f>
        <v>9</v>
      </c>
      <c r="AH200">
        <f>VLOOKUP($D200,'draft year stats'!$D:$O,11,FALSE)</f>
        <v>19</v>
      </c>
      <c r="AI200">
        <f>VLOOKUP($D200,'draft year stats'!$D:$O,12,FALSE)</f>
        <v>32</v>
      </c>
      <c r="AJ200" t="str">
        <f>VLOOKUP($C200,Sheet3!$E:$I,4,FALSE)</f>
        <v>5' 11</v>
      </c>
      <c r="AK200">
        <f>VLOOKUP($C200,Sheet3!$E:$I,5,FALSE)</f>
        <v>168</v>
      </c>
    </row>
    <row r="201" spans="1:37" x14ac:dyDescent="0.25">
      <c r="A201" s="1">
        <v>199</v>
      </c>
      <c r="B201" s="2" t="s">
        <v>49</v>
      </c>
      <c r="C201" s="2" t="s">
        <v>392</v>
      </c>
      <c r="D201" s="2" t="s">
        <v>392</v>
      </c>
      <c r="E201" s="2" t="s">
        <v>25</v>
      </c>
      <c r="F201" s="2" t="s">
        <v>34</v>
      </c>
      <c r="G201" s="2">
        <v>18</v>
      </c>
      <c r="H201" s="2"/>
      <c r="I201" s="2" t="s">
        <v>326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>
        <v>2010</v>
      </c>
      <c r="X201" t="str">
        <f>VLOOKUP($D201,'draft year stats'!$D:$O,1,FALSE)</f>
        <v>Peter Stoykewych</v>
      </c>
      <c r="Y201" t="str">
        <f>VLOOKUP($D201,'draft year stats'!$D:$O,2,FALSE)</f>
        <v>D</v>
      </c>
      <c r="Z201">
        <f>VLOOKUP($D201,'draft year stats'!$D:$O,3,FALSE)</f>
        <v>7</v>
      </c>
      <c r="AA201">
        <f>VLOOKUP($D201,'draft year stats'!$D:$O,4,FALSE)</f>
        <v>2010</v>
      </c>
      <c r="AB201" t="str">
        <f>VLOOKUP($D201,'draft year stats'!$D:$O,5,FALSE)</f>
        <v>Atlanta</v>
      </c>
      <c r="AC201" t="str">
        <f>VLOOKUP($D201,'draft year stats'!$D:$O,6,FALSE)</f>
        <v> Winnipeg South Blues</v>
      </c>
      <c r="AD201" t="str">
        <f>VLOOKUP($D201,'draft year stats'!$D:$O,7,FALSE)</f>
        <v>MJHL</v>
      </c>
      <c r="AE201">
        <f>VLOOKUP($D201,'draft year stats'!$D:$O,8,FALSE)</f>
        <v>56</v>
      </c>
      <c r="AF201">
        <f>VLOOKUP($D201,'draft year stats'!$D:$O,9,FALSE)</f>
        <v>6</v>
      </c>
      <c r="AG201">
        <f>VLOOKUP($D201,'draft year stats'!$D:$O,10,FALSE)</f>
        <v>25</v>
      </c>
      <c r="AH201">
        <f>VLOOKUP($D201,'draft year stats'!$D:$O,11,FALSE)</f>
        <v>31</v>
      </c>
      <c r="AI201">
        <f>VLOOKUP($D201,'draft year stats'!$D:$O,12,FALSE)</f>
        <v>63</v>
      </c>
      <c r="AJ201" t="str">
        <f>VLOOKUP($C201,Sheet3!$E:$I,4,FALSE)</f>
        <v>6' 2</v>
      </c>
      <c r="AK201">
        <f>VLOOKUP($C201,Sheet3!$E:$I,5,FALSE)</f>
        <v>190</v>
      </c>
    </row>
    <row r="202" spans="1:37" x14ac:dyDescent="0.25">
      <c r="A202" s="1">
        <v>200</v>
      </c>
      <c r="B202" s="2" t="s">
        <v>104</v>
      </c>
      <c r="C202" s="2" t="s">
        <v>3911</v>
      </c>
      <c r="D202" s="2" t="s">
        <v>393</v>
      </c>
      <c r="E202" s="2" t="s">
        <v>62</v>
      </c>
      <c r="F202" s="2" t="s">
        <v>42</v>
      </c>
      <c r="G202" s="2">
        <v>18</v>
      </c>
      <c r="H202" s="2"/>
      <c r="I202" s="2" t="s">
        <v>394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>
        <v>2010</v>
      </c>
      <c r="X202" t="str">
        <f>VLOOKUP($D202,'draft year stats'!$D:$O,1,FALSE)</f>
        <v>Chris Crane</v>
      </c>
      <c r="Y202" t="str">
        <f>VLOOKUP($D202,'draft year stats'!$D:$O,2,FALSE)</f>
        <v>F</v>
      </c>
      <c r="Z202">
        <f>VLOOKUP($D202,'draft year stats'!$D:$O,3,FALSE)</f>
        <v>7</v>
      </c>
      <c r="AA202">
        <f>VLOOKUP($D202,'draft year stats'!$D:$O,4,FALSE)</f>
        <v>2010</v>
      </c>
      <c r="AB202" t="str">
        <f>VLOOKUP($D202,'draft year stats'!$D:$O,5,FALSE)</f>
        <v>San Jose</v>
      </c>
      <c r="AC202" t="str">
        <f>VLOOKUP($D202,'draft year stats'!$D:$O,6,FALSE)</f>
        <v> Green Bay Gamblers</v>
      </c>
      <c r="AD202" t="str">
        <f>VLOOKUP($D202,'draft year stats'!$D:$O,7,FALSE)</f>
        <v>USHL</v>
      </c>
      <c r="AE202">
        <f>VLOOKUP($D202,'draft year stats'!$D:$O,8,FALSE)</f>
        <v>52</v>
      </c>
      <c r="AF202">
        <f>VLOOKUP($D202,'draft year stats'!$D:$O,9,FALSE)</f>
        <v>15</v>
      </c>
      <c r="AG202">
        <f>VLOOKUP($D202,'draft year stats'!$D:$O,10,FALSE)</f>
        <v>14</v>
      </c>
      <c r="AH202">
        <f>VLOOKUP($D202,'draft year stats'!$D:$O,11,FALSE)</f>
        <v>29</v>
      </c>
      <c r="AI202">
        <f>VLOOKUP($D202,'draft year stats'!$D:$O,12,FALSE)</f>
        <v>107</v>
      </c>
      <c r="AJ202" t="str">
        <f>VLOOKUP($C202,Sheet3!$E:$I,4,FALSE)</f>
        <v>6' 1</v>
      </c>
      <c r="AK202">
        <f>VLOOKUP($C202,Sheet3!$E:$I,5,FALSE)</f>
        <v>185</v>
      </c>
    </row>
    <row r="203" spans="1:37" x14ac:dyDescent="0.25">
      <c r="A203" s="1">
        <v>201</v>
      </c>
      <c r="B203" s="2" t="s">
        <v>87</v>
      </c>
      <c r="C203" s="2" t="s">
        <v>395</v>
      </c>
      <c r="D203" s="2" t="s">
        <v>395</v>
      </c>
      <c r="E203" s="2" t="s">
        <v>62</v>
      </c>
      <c r="F203" s="2" t="s">
        <v>34</v>
      </c>
      <c r="G203" s="2">
        <v>18</v>
      </c>
      <c r="H203" s="2"/>
      <c r="I203" s="2" t="s">
        <v>396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>
        <v>2010</v>
      </c>
      <c r="X203" t="str">
        <f>VLOOKUP($D203,'draft year stats'!$D:$O,1,FALSE)</f>
        <v>Ben Marshall</v>
      </c>
      <c r="Y203" t="str">
        <f>VLOOKUP($D203,'draft year stats'!$D:$O,2,FALSE)</f>
        <v>D</v>
      </c>
      <c r="Z203">
        <f>VLOOKUP($D203,'draft year stats'!$D:$O,3,FALSE)</f>
        <v>7</v>
      </c>
      <c r="AA203">
        <f>VLOOKUP($D203,'draft year stats'!$D:$O,4,FALSE)</f>
        <v>2010</v>
      </c>
      <c r="AB203" t="str">
        <f>VLOOKUP($D203,'draft year stats'!$D:$O,5,FALSE)</f>
        <v>Detroit</v>
      </c>
      <c r="AC203" t="str">
        <f>VLOOKUP($D203,'draft year stats'!$D:$O,6,FALSE)</f>
        <v> Mahtomedi High</v>
      </c>
      <c r="AD203" t="str">
        <f>VLOOKUP($D203,'draft year stats'!$D:$O,7,FALSE)</f>
        <v>USHS-MN</v>
      </c>
      <c r="AE203">
        <f>VLOOKUP($D203,'draft year stats'!$D:$O,8,FALSE)</f>
        <v>23</v>
      </c>
      <c r="AF203">
        <f>VLOOKUP($D203,'draft year stats'!$D:$O,9,FALSE)</f>
        <v>18</v>
      </c>
      <c r="AG203">
        <f>VLOOKUP($D203,'draft year stats'!$D:$O,10,FALSE)</f>
        <v>30</v>
      </c>
      <c r="AH203">
        <f>VLOOKUP($D203,'draft year stats'!$D:$O,11,FALSE)</f>
        <v>48</v>
      </c>
      <c r="AI203">
        <f>VLOOKUP($D203,'draft year stats'!$D:$O,12,FALSE)</f>
        <v>4</v>
      </c>
      <c r="AJ203" t="str">
        <f>VLOOKUP($C203,Sheet3!$E:$I,4,FALSE)</f>
        <v>5' 9</v>
      </c>
      <c r="AK203">
        <f>VLOOKUP($C203,Sheet3!$E:$I,5,FALSE)</f>
        <v>160</v>
      </c>
    </row>
    <row r="204" spans="1:37" x14ac:dyDescent="0.25">
      <c r="A204" s="1">
        <v>202</v>
      </c>
      <c r="B204" s="2" t="s">
        <v>23</v>
      </c>
      <c r="C204" s="2" t="s">
        <v>397</v>
      </c>
      <c r="D204" s="2" t="s">
        <v>397</v>
      </c>
      <c r="E204" s="2" t="s">
        <v>25</v>
      </c>
      <c r="F204" s="2" t="s">
        <v>260</v>
      </c>
      <c r="G204" s="2">
        <v>20</v>
      </c>
      <c r="H204" s="2"/>
      <c r="I204" s="2" t="s">
        <v>398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>
        <v>2010</v>
      </c>
      <c r="X204" t="str">
        <f>VLOOKUP($D204,'draft year stats'!$D:$O,1,FALSE)</f>
        <v>Kellen Jones</v>
      </c>
      <c r="Y204" t="str">
        <f>VLOOKUP($D204,'draft year stats'!$D:$O,2,FALSE)</f>
        <v>C</v>
      </c>
      <c r="Z204">
        <f>VLOOKUP($D204,'draft year stats'!$D:$O,3,FALSE)</f>
        <v>7</v>
      </c>
      <c r="AA204">
        <f>VLOOKUP($D204,'draft year stats'!$D:$O,4,FALSE)</f>
        <v>2010</v>
      </c>
      <c r="AB204" t="str">
        <f>VLOOKUP($D204,'draft year stats'!$D:$O,5,FALSE)</f>
        <v>Edmonton</v>
      </c>
      <c r="AC204" t="str">
        <f>VLOOKUP($D204,'draft year stats'!$D:$O,6,FALSE)</f>
        <v> Vernon Vipers</v>
      </c>
      <c r="AD204" t="str">
        <f>VLOOKUP($D204,'draft year stats'!$D:$O,7,FALSE)</f>
        <v>BCHL</v>
      </c>
      <c r="AE204">
        <f>VLOOKUP($D204,'draft year stats'!$D:$O,8,FALSE)</f>
        <v>41</v>
      </c>
      <c r="AF204">
        <f>VLOOKUP($D204,'draft year stats'!$D:$O,9,FALSE)</f>
        <v>12</v>
      </c>
      <c r="AG204">
        <f>VLOOKUP($D204,'draft year stats'!$D:$O,10,FALSE)</f>
        <v>41</v>
      </c>
      <c r="AH204">
        <f>VLOOKUP($D204,'draft year stats'!$D:$O,11,FALSE)</f>
        <v>53</v>
      </c>
      <c r="AI204">
        <f>VLOOKUP($D204,'draft year stats'!$D:$O,12,FALSE)</f>
        <v>18</v>
      </c>
      <c r="AJ204" t="str">
        <f>VLOOKUP($C204,Sheet3!$E:$I,4,FALSE)</f>
        <v>5' 9</v>
      </c>
      <c r="AK204">
        <f>VLOOKUP($C204,Sheet3!$E:$I,5,FALSE)</f>
        <v>164</v>
      </c>
    </row>
    <row r="205" spans="1:37" x14ac:dyDescent="0.25">
      <c r="A205" s="1">
        <v>203</v>
      </c>
      <c r="B205" s="2" t="s">
        <v>92</v>
      </c>
      <c r="C205" s="2" t="s">
        <v>399</v>
      </c>
      <c r="D205" s="2" t="s">
        <v>399</v>
      </c>
      <c r="E205" s="2" t="s">
        <v>62</v>
      </c>
      <c r="F205" s="2" t="s">
        <v>42</v>
      </c>
      <c r="G205" s="2">
        <v>18</v>
      </c>
      <c r="H205" s="2"/>
      <c r="I205" s="2" t="s">
        <v>400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>
        <v>2010</v>
      </c>
      <c r="X205" t="str">
        <f>VLOOKUP($D205,'draft year stats'!$D:$O,1,FALSE)</f>
        <v>Christian Isackson</v>
      </c>
      <c r="Y205" t="str">
        <f>VLOOKUP($D205,'draft year stats'!$D:$O,2,FALSE)</f>
        <v>F</v>
      </c>
      <c r="Z205">
        <f>VLOOKUP($D205,'draft year stats'!$D:$O,3,FALSE)</f>
        <v>7</v>
      </c>
      <c r="AA205">
        <f>VLOOKUP($D205,'draft year stats'!$D:$O,4,FALSE)</f>
        <v>2010</v>
      </c>
      <c r="AB205" t="str">
        <f>VLOOKUP($D205,'draft year stats'!$D:$O,5,FALSE)</f>
        <v>Buffalo</v>
      </c>
      <c r="AC205" t="str">
        <f>VLOOKUP($D205,'draft year stats'!$D:$O,6,FALSE)</f>
        <v>St. Thomas Academy</v>
      </c>
      <c r="AD205" t="str">
        <f>VLOOKUP($D205,'draft year stats'!$D:$O,7,FALSE)</f>
        <v>USHS-MN</v>
      </c>
      <c r="AE205">
        <f>VLOOKUP($D205,'draft year stats'!$D:$O,8,FALSE)</f>
        <v>25</v>
      </c>
      <c r="AF205">
        <f>VLOOKUP($D205,'draft year stats'!$D:$O,9,FALSE)</f>
        <v>24</v>
      </c>
      <c r="AG205">
        <f>VLOOKUP($D205,'draft year stats'!$D:$O,10,FALSE)</f>
        <v>33</v>
      </c>
      <c r="AH205">
        <f>VLOOKUP($D205,'draft year stats'!$D:$O,11,FALSE)</f>
        <v>57</v>
      </c>
      <c r="AI205">
        <f>VLOOKUP($D205,'draft year stats'!$D:$O,12,FALSE)</f>
        <v>26</v>
      </c>
      <c r="AJ205" t="str">
        <f>VLOOKUP($C205,Sheet3!$E:$I,4,FALSE)</f>
        <v>6' 0</v>
      </c>
      <c r="AK205">
        <f>VLOOKUP($C205,Sheet3!$E:$I,5,FALSE)</f>
        <v>174</v>
      </c>
    </row>
    <row r="206" spans="1:37" x14ac:dyDescent="0.25">
      <c r="A206" s="1">
        <v>204</v>
      </c>
      <c r="B206" s="2" t="s">
        <v>126</v>
      </c>
      <c r="C206" s="2" t="s">
        <v>401</v>
      </c>
      <c r="D206" s="2" t="s">
        <v>401</v>
      </c>
      <c r="E206" s="2" t="s">
        <v>41</v>
      </c>
      <c r="F206" s="2" t="s">
        <v>26</v>
      </c>
      <c r="G206" s="2">
        <v>20</v>
      </c>
      <c r="H206" s="2"/>
      <c r="I206" s="2" t="s">
        <v>402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>
        <v>2010</v>
      </c>
      <c r="X206" t="str">
        <f>VLOOKUP($D206,'draft year stats'!$D:$O,1,FALSE)</f>
        <v>Mauro Jorg</v>
      </c>
      <c r="Y206" t="str">
        <f>VLOOKUP($D206,'draft year stats'!$D:$O,2,FALSE)</f>
        <v>F</v>
      </c>
      <c r="Z206">
        <f>VLOOKUP($D206,'draft year stats'!$D:$O,3,FALSE)</f>
        <v>7</v>
      </c>
      <c r="AA206">
        <f>VLOOKUP($D206,'draft year stats'!$D:$O,4,FALSE)</f>
        <v>2010</v>
      </c>
      <c r="AB206" t="str">
        <f>VLOOKUP($D206,'draft year stats'!$D:$O,5,FALSE)</f>
        <v>New Jersey</v>
      </c>
      <c r="AC206" t="str">
        <f>VLOOKUP($D206,'draft year stats'!$D:$O,6,FALSE)</f>
        <v> HC Lugano</v>
      </c>
      <c r="AD206" t="str">
        <f>VLOOKUP($D206,'draft year stats'!$D:$O,7,FALSE)</f>
        <v>NLA</v>
      </c>
      <c r="AE206">
        <f>VLOOKUP($D206,'draft year stats'!$D:$O,8,FALSE)</f>
        <v>44</v>
      </c>
      <c r="AF206">
        <f>VLOOKUP($D206,'draft year stats'!$D:$O,9,FALSE)</f>
        <v>1</v>
      </c>
      <c r="AG206">
        <f>VLOOKUP($D206,'draft year stats'!$D:$O,10,FALSE)</f>
        <v>7</v>
      </c>
      <c r="AH206">
        <f>VLOOKUP($D206,'draft year stats'!$D:$O,11,FALSE)</f>
        <v>8</v>
      </c>
      <c r="AI206">
        <f>VLOOKUP($D206,'draft year stats'!$D:$O,12,FALSE)</f>
        <v>14</v>
      </c>
      <c r="AJ206" t="str">
        <f>VLOOKUP($C206,Sheet3!$E:$I,4,FALSE)</f>
        <v>6' 0</v>
      </c>
      <c r="AK206">
        <f>VLOOKUP($C206,Sheet3!$E:$I,5,FALSE)</f>
        <v>192</v>
      </c>
    </row>
    <row r="207" spans="1:37" x14ac:dyDescent="0.25">
      <c r="A207" s="1">
        <v>205</v>
      </c>
      <c r="B207" s="2" t="s">
        <v>264</v>
      </c>
      <c r="C207" s="2" t="s">
        <v>403</v>
      </c>
      <c r="D207" s="2" t="s">
        <v>403</v>
      </c>
      <c r="E207" s="2" t="s">
        <v>25</v>
      </c>
      <c r="F207" s="2" t="s">
        <v>34</v>
      </c>
      <c r="G207" s="2">
        <v>18</v>
      </c>
      <c r="H207" s="2"/>
      <c r="I207" s="2" t="s">
        <v>241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>
        <v>2010</v>
      </c>
      <c r="X207" t="str">
        <f>VLOOKUP($D207,'draft year stats'!$D:$O,1,FALSE)</f>
        <v>Sawyer Hannay</v>
      </c>
      <c r="Y207" t="str">
        <f>VLOOKUP($D207,'draft year stats'!$D:$O,2,FALSE)</f>
        <v>D</v>
      </c>
      <c r="Z207">
        <f>VLOOKUP($D207,'draft year stats'!$D:$O,3,FALSE)</f>
        <v>7</v>
      </c>
      <c r="AA207">
        <f>VLOOKUP($D207,'draft year stats'!$D:$O,4,FALSE)</f>
        <v>2010</v>
      </c>
      <c r="AB207" t="str">
        <f>VLOOKUP($D207,'draft year stats'!$D:$O,5,FALSE)</f>
        <v>Vancouver</v>
      </c>
      <c r="AC207" t="str">
        <f>VLOOKUP($D207,'draft year stats'!$D:$O,6,FALSE)</f>
        <v> Halifax Mooseheads</v>
      </c>
      <c r="AD207" t="str">
        <f>VLOOKUP($D207,'draft year stats'!$D:$O,7,FALSE)</f>
        <v>QMJHL</v>
      </c>
      <c r="AE207">
        <f>VLOOKUP($D207,'draft year stats'!$D:$O,8,FALSE)</f>
        <v>54</v>
      </c>
      <c r="AF207">
        <f>VLOOKUP($D207,'draft year stats'!$D:$O,9,FALSE)</f>
        <v>1</v>
      </c>
      <c r="AG207">
        <f>VLOOKUP($D207,'draft year stats'!$D:$O,10,FALSE)</f>
        <v>5</v>
      </c>
      <c r="AH207">
        <f>VLOOKUP($D207,'draft year stats'!$D:$O,11,FALSE)</f>
        <v>6</v>
      </c>
      <c r="AI207">
        <f>VLOOKUP($D207,'draft year stats'!$D:$O,12,FALSE)</f>
        <v>158</v>
      </c>
      <c r="AJ207" t="str">
        <f>VLOOKUP($C207,Sheet3!$E:$I,4,FALSE)</f>
        <v>6' 4</v>
      </c>
      <c r="AK207">
        <f>VLOOKUP($C207,Sheet3!$E:$I,5,FALSE)</f>
        <v>190</v>
      </c>
    </row>
    <row r="208" spans="1:37" x14ac:dyDescent="0.25">
      <c r="A208" s="1">
        <v>206</v>
      </c>
      <c r="B208" s="2" t="s">
        <v>217</v>
      </c>
      <c r="C208" s="2" t="s">
        <v>404</v>
      </c>
      <c r="D208" s="2" t="s">
        <v>404</v>
      </c>
      <c r="E208" s="2" t="s">
        <v>121</v>
      </c>
      <c r="F208" s="2" t="s">
        <v>34</v>
      </c>
      <c r="G208" s="2">
        <v>18</v>
      </c>
      <c r="H208" s="2"/>
      <c r="I208" s="2" t="s">
        <v>221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>
        <v>2010</v>
      </c>
      <c r="X208" t="str">
        <f>VLOOKUP($D208,'draft year stats'!$D:$O,1,FALSE)</f>
        <v>Ricard Blidstrand</v>
      </c>
      <c r="Y208" t="str">
        <f>VLOOKUP($D208,'draft year stats'!$D:$O,2,FALSE)</f>
        <v>D</v>
      </c>
      <c r="Z208">
        <f>VLOOKUP($D208,'draft year stats'!$D:$O,3,FALSE)</f>
        <v>7</v>
      </c>
      <c r="AA208">
        <f>VLOOKUP($D208,'draft year stats'!$D:$O,4,FALSE)</f>
        <v>2010</v>
      </c>
      <c r="AB208" t="str">
        <f>VLOOKUP($D208,'draft year stats'!$D:$O,5,FALSE)</f>
        <v>Philadelphia</v>
      </c>
      <c r="AC208" t="str">
        <f>VLOOKUP($D208,'draft year stats'!$D:$O,6,FALSE)</f>
        <v>AIK J20</v>
      </c>
      <c r="AD208" t="str">
        <f>VLOOKUP($D208,'draft year stats'!$D:$O,7,FALSE)</f>
        <v>SuperElit</v>
      </c>
      <c r="AE208">
        <f>VLOOKUP($D208,'draft year stats'!$D:$O,8,FALSE)</f>
        <v>33</v>
      </c>
      <c r="AF208">
        <f>VLOOKUP($D208,'draft year stats'!$D:$O,9,FALSE)</f>
        <v>2</v>
      </c>
      <c r="AG208">
        <f>VLOOKUP($D208,'draft year stats'!$D:$O,10,FALSE)</f>
        <v>6</v>
      </c>
      <c r="AH208">
        <f>VLOOKUP($D208,'draft year stats'!$D:$O,11,FALSE)</f>
        <v>8</v>
      </c>
      <c r="AI208">
        <f>VLOOKUP($D208,'draft year stats'!$D:$O,12,FALSE)</f>
        <v>4</v>
      </c>
      <c r="AJ208" t="str">
        <f>VLOOKUP($C208,Sheet3!$E:$I,4,FALSE)</f>
        <v>6' 3</v>
      </c>
      <c r="AK208">
        <f>VLOOKUP($C208,Sheet3!$E:$I,5,FALSE)</f>
        <v>202</v>
      </c>
    </row>
    <row r="209" spans="1:37" x14ac:dyDescent="0.25">
      <c r="A209" s="1">
        <v>207</v>
      </c>
      <c r="B209" s="2" t="s">
        <v>90</v>
      </c>
      <c r="C209" s="2" t="s">
        <v>405</v>
      </c>
      <c r="D209" s="2" t="s">
        <v>405</v>
      </c>
      <c r="E209" s="2" t="s">
        <v>121</v>
      </c>
      <c r="F209" s="2" t="s">
        <v>26</v>
      </c>
      <c r="G209" s="2">
        <v>18</v>
      </c>
      <c r="H209" s="2"/>
      <c r="I209" s="2" t="s">
        <v>201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>
        <v>2010</v>
      </c>
      <c r="X209" t="str">
        <f>VLOOKUP($D209,'draft year stats'!$D:$O,1,FALSE)</f>
        <v>John Westin</v>
      </c>
      <c r="Y209" t="str">
        <f>VLOOKUP($D209,'draft year stats'!$D:$O,2,FALSE)</f>
        <v>L</v>
      </c>
      <c r="Z209">
        <f>VLOOKUP($D209,'draft year stats'!$D:$O,3,FALSE)</f>
        <v>7</v>
      </c>
      <c r="AA209">
        <f>VLOOKUP($D209,'draft year stats'!$D:$O,4,FALSE)</f>
        <v>2010</v>
      </c>
      <c r="AB209" t="str">
        <f>VLOOKUP($D209,'draft year stats'!$D:$O,5,FALSE)</f>
        <v>Montreal</v>
      </c>
      <c r="AC209" t="str">
        <f>VLOOKUP($D209,'draft year stats'!$D:$O,6,FALSE)</f>
        <v>MODO Hockey J20</v>
      </c>
      <c r="AD209" t="str">
        <f>VLOOKUP($D209,'draft year stats'!$D:$O,7,FALSE)</f>
        <v>SuperElit</v>
      </c>
      <c r="AE209">
        <f>VLOOKUP($D209,'draft year stats'!$D:$O,8,FALSE)</f>
        <v>31</v>
      </c>
      <c r="AF209">
        <f>VLOOKUP($D209,'draft year stats'!$D:$O,9,FALSE)</f>
        <v>16</v>
      </c>
      <c r="AG209">
        <f>VLOOKUP($D209,'draft year stats'!$D:$O,10,FALSE)</f>
        <v>10</v>
      </c>
      <c r="AH209">
        <f>VLOOKUP($D209,'draft year stats'!$D:$O,11,FALSE)</f>
        <v>26</v>
      </c>
      <c r="AI209">
        <f>VLOOKUP($D209,'draft year stats'!$D:$O,12,FALSE)</f>
        <v>18</v>
      </c>
      <c r="AJ209" t="str">
        <f>VLOOKUP($C209,Sheet3!$E:$I,4,FALSE)</f>
        <v>6' 0</v>
      </c>
      <c r="AK209">
        <f>VLOOKUP($C209,Sheet3!$E:$I,5,FALSE)</f>
        <v>183</v>
      </c>
    </row>
    <row r="210" spans="1:37" x14ac:dyDescent="0.25">
      <c r="A210" s="1">
        <v>208</v>
      </c>
      <c r="B210" s="2" t="s">
        <v>92</v>
      </c>
      <c r="C210" s="2" t="s">
        <v>406</v>
      </c>
      <c r="D210" s="2" t="s">
        <v>406</v>
      </c>
      <c r="E210" s="2" t="s">
        <v>25</v>
      </c>
      <c r="F210" s="2" t="s">
        <v>26</v>
      </c>
      <c r="G210" s="2">
        <v>19</v>
      </c>
      <c r="H210" s="2"/>
      <c r="I210" s="2" t="s">
        <v>38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>
        <v>2010</v>
      </c>
      <c r="X210" t="str">
        <f>VLOOKUP($D210,'draft year stats'!$D:$O,1,FALSE)</f>
        <v>Riley Boychuk</v>
      </c>
      <c r="Y210" t="str">
        <f>VLOOKUP($D210,'draft year stats'!$D:$O,2,FALSE)</f>
        <v>L</v>
      </c>
      <c r="Z210">
        <f>VLOOKUP($D210,'draft year stats'!$D:$O,3,FALSE)</f>
        <v>7</v>
      </c>
      <c r="AA210">
        <f>VLOOKUP($D210,'draft year stats'!$D:$O,4,FALSE)</f>
        <v>2010</v>
      </c>
      <c r="AB210" t="str">
        <f>VLOOKUP($D210,'draft year stats'!$D:$O,5,FALSE)</f>
        <v>Buffalo</v>
      </c>
      <c r="AC210" t="str">
        <f>VLOOKUP($D210,'draft year stats'!$D:$O,6,FALSE)</f>
        <v> Portland Winterhawks</v>
      </c>
      <c r="AD210" t="str">
        <f>VLOOKUP($D210,'draft year stats'!$D:$O,7,FALSE)</f>
        <v>WHL</v>
      </c>
      <c r="AE210">
        <f>VLOOKUP($D210,'draft year stats'!$D:$O,8,FALSE)</f>
        <v>66</v>
      </c>
      <c r="AF210">
        <f>VLOOKUP($D210,'draft year stats'!$D:$O,9,FALSE)</f>
        <v>14</v>
      </c>
      <c r="AG210">
        <f>VLOOKUP($D210,'draft year stats'!$D:$O,10,FALSE)</f>
        <v>16</v>
      </c>
      <c r="AH210">
        <f>VLOOKUP($D210,'draft year stats'!$D:$O,11,FALSE)</f>
        <v>30</v>
      </c>
      <c r="AI210">
        <f>VLOOKUP($D210,'draft year stats'!$D:$O,12,FALSE)</f>
        <v>157</v>
      </c>
      <c r="AJ210" t="str">
        <f>VLOOKUP($C210,Sheet3!$E:$I,4,FALSE)</f>
        <v>6' 4</v>
      </c>
      <c r="AK210">
        <f>VLOOKUP($C210,Sheet3!$E:$I,5,FALSE)</f>
        <v>210</v>
      </c>
    </row>
    <row r="211" spans="1:37" x14ac:dyDescent="0.25">
      <c r="A211" s="1">
        <v>209</v>
      </c>
      <c r="B211" s="2" t="s">
        <v>217</v>
      </c>
      <c r="C211" s="2" t="s">
        <v>407</v>
      </c>
      <c r="D211" s="2" t="s">
        <v>407</v>
      </c>
      <c r="E211" s="2" t="s">
        <v>25</v>
      </c>
      <c r="F211" s="2" t="s">
        <v>26</v>
      </c>
      <c r="G211" s="2">
        <v>18</v>
      </c>
      <c r="H211" s="2">
        <v>2015</v>
      </c>
      <c r="I211" s="2" t="s">
        <v>279</v>
      </c>
      <c r="J211" s="2">
        <v>1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/>
      <c r="Q211" s="2"/>
      <c r="R211" s="2"/>
      <c r="S211" s="2"/>
      <c r="T211" s="2"/>
      <c r="U211" s="2"/>
      <c r="V211" s="2">
        <v>0</v>
      </c>
      <c r="W211">
        <v>2010</v>
      </c>
      <c r="X211" t="str">
        <f>VLOOKUP($D211,'draft year stats'!$D:$O,1,FALSE)</f>
        <v>Brendan Ranford</v>
      </c>
      <c r="Y211" t="str">
        <f>VLOOKUP($D211,'draft year stats'!$D:$O,2,FALSE)</f>
        <v>L</v>
      </c>
      <c r="Z211">
        <f>VLOOKUP($D211,'draft year stats'!$D:$O,3,FALSE)</f>
        <v>7</v>
      </c>
      <c r="AA211">
        <f>VLOOKUP($D211,'draft year stats'!$D:$O,4,FALSE)</f>
        <v>2010</v>
      </c>
      <c r="AB211" t="str">
        <f>VLOOKUP($D211,'draft year stats'!$D:$O,5,FALSE)</f>
        <v>Philadelphia</v>
      </c>
      <c r="AC211" t="str">
        <f>VLOOKUP($D211,'draft year stats'!$D:$O,6,FALSE)</f>
        <v> Kamloops Blazers</v>
      </c>
      <c r="AD211" t="str">
        <f>VLOOKUP($D211,'draft year stats'!$D:$O,7,FALSE)</f>
        <v>WHL</v>
      </c>
      <c r="AE211">
        <f>VLOOKUP($D211,'draft year stats'!$D:$O,8,FALSE)</f>
        <v>72</v>
      </c>
      <c r="AF211">
        <f>VLOOKUP($D211,'draft year stats'!$D:$O,9,FALSE)</f>
        <v>29</v>
      </c>
      <c r="AG211">
        <f>VLOOKUP($D211,'draft year stats'!$D:$O,10,FALSE)</f>
        <v>36</v>
      </c>
      <c r="AH211">
        <f>VLOOKUP($D211,'draft year stats'!$D:$O,11,FALSE)</f>
        <v>65</v>
      </c>
      <c r="AI211">
        <f>VLOOKUP($D211,'draft year stats'!$D:$O,12,FALSE)</f>
        <v>83</v>
      </c>
      <c r="AJ211" t="str">
        <f>VLOOKUP($C211,Sheet3!$E:$I,4,FALSE)</f>
        <v>5' 10</v>
      </c>
      <c r="AK211">
        <f>VLOOKUP($C211,Sheet3!$E:$I,5,FALSE)</f>
        <v>182</v>
      </c>
    </row>
    <row r="212" spans="1:37" x14ac:dyDescent="0.25">
      <c r="A212" s="1">
        <v>210</v>
      </c>
      <c r="B212" s="2" t="s">
        <v>28</v>
      </c>
      <c r="C212" s="2" t="s">
        <v>408</v>
      </c>
      <c r="D212" s="2" t="s">
        <v>408</v>
      </c>
      <c r="E212" s="2" t="s">
        <v>62</v>
      </c>
      <c r="F212" s="2" t="s">
        <v>34</v>
      </c>
      <c r="G212" s="2">
        <v>20</v>
      </c>
      <c r="H212" s="2">
        <v>2020</v>
      </c>
      <c r="I212" s="2" t="s">
        <v>409</v>
      </c>
      <c r="J212" s="2">
        <v>91</v>
      </c>
      <c r="K212" s="2">
        <v>3</v>
      </c>
      <c r="L212" s="2">
        <v>10</v>
      </c>
      <c r="M212" s="2">
        <v>13</v>
      </c>
      <c r="N212" s="2">
        <v>1</v>
      </c>
      <c r="O212" s="2">
        <v>30</v>
      </c>
      <c r="P212" s="2"/>
      <c r="Q212" s="2"/>
      <c r="R212" s="2"/>
      <c r="S212" s="2"/>
      <c r="T212" s="2"/>
      <c r="U212" s="2"/>
      <c r="V212" s="2">
        <v>2.9</v>
      </c>
      <c r="W212">
        <v>2010</v>
      </c>
      <c r="X212" t="str">
        <f>VLOOKUP($D212,'draft year stats'!$D:$O,1,FALSE)</f>
        <v>Zach Trotman</v>
      </c>
      <c r="Y212" t="str">
        <f>VLOOKUP($D212,'draft year stats'!$D:$O,2,FALSE)</f>
        <v>D</v>
      </c>
      <c r="Z212">
        <f>VLOOKUP($D212,'draft year stats'!$D:$O,3,FALSE)</f>
        <v>7</v>
      </c>
      <c r="AA212">
        <f>VLOOKUP($D212,'draft year stats'!$D:$O,4,FALSE)</f>
        <v>2010</v>
      </c>
      <c r="AB212" t="str">
        <f>VLOOKUP($D212,'draft year stats'!$D:$O,5,FALSE)</f>
        <v>Boston</v>
      </c>
      <c r="AC212" t="str">
        <f>VLOOKUP($D212,'draft year stats'!$D:$O,6,FALSE)</f>
        <v> Lake Superior State Univ.</v>
      </c>
      <c r="AD212" t="str">
        <f>VLOOKUP($D212,'draft year stats'!$D:$O,7,FALSE)</f>
        <v>NCAA</v>
      </c>
      <c r="AE212">
        <f>VLOOKUP($D212,'draft year stats'!$D:$O,8,FALSE)</f>
        <v>36</v>
      </c>
      <c r="AF212">
        <f>VLOOKUP($D212,'draft year stats'!$D:$O,9,FALSE)</f>
        <v>2</v>
      </c>
      <c r="AG212">
        <f>VLOOKUP($D212,'draft year stats'!$D:$O,10,FALSE)</f>
        <v>6</v>
      </c>
      <c r="AH212">
        <f>VLOOKUP($D212,'draft year stats'!$D:$O,11,FALSE)</f>
        <v>8</v>
      </c>
      <c r="AI212">
        <f>VLOOKUP($D212,'draft year stats'!$D:$O,12,FALSE)</f>
        <v>18</v>
      </c>
      <c r="AJ212" t="str">
        <f>VLOOKUP($C212,Sheet3!$E:$I,4,FALSE)</f>
        <v>6' 3</v>
      </c>
      <c r="AK212">
        <f>VLOOKUP($C212,Sheet3!$E:$I,5,FALSE)</f>
        <v>195</v>
      </c>
    </row>
    <row r="213" spans="1:37" x14ac:dyDescent="0.25">
      <c r="A213">
        <v>1</v>
      </c>
      <c r="B213" t="s">
        <v>23</v>
      </c>
      <c r="C213" t="s">
        <v>411</v>
      </c>
      <c r="D213" t="s">
        <v>411</v>
      </c>
      <c r="E213" t="s">
        <v>25</v>
      </c>
      <c r="F213" t="s">
        <v>30</v>
      </c>
      <c r="G213">
        <v>18</v>
      </c>
      <c r="H213">
        <v>2022</v>
      </c>
      <c r="I213" t="s">
        <v>124</v>
      </c>
      <c r="J213">
        <v>719</v>
      </c>
      <c r="K213">
        <v>196</v>
      </c>
      <c r="L213">
        <v>332</v>
      </c>
      <c r="M213">
        <v>528</v>
      </c>
      <c r="N213">
        <v>-45</v>
      </c>
      <c r="O213">
        <v>239</v>
      </c>
      <c r="V213">
        <v>52.6</v>
      </c>
      <c r="W213">
        <v>2011</v>
      </c>
      <c r="X213" t="str">
        <f>VLOOKUP($D213,'draft year stats'!$D:$O,1,FALSE)</f>
        <v>Ryan Nugent-Hopkins</v>
      </c>
      <c r="Y213" t="str">
        <f>VLOOKUP($D213,'draft year stats'!$D:$O,2,FALSE)</f>
        <v>C</v>
      </c>
      <c r="Z213">
        <f>VLOOKUP($D213,'draft year stats'!$D:$O,3,FALSE)</f>
        <v>1</v>
      </c>
      <c r="AA213">
        <f>VLOOKUP($D213,'draft year stats'!$D:$O,4,FALSE)</f>
        <v>2011</v>
      </c>
      <c r="AB213" t="str">
        <f>VLOOKUP($D213,'draft year stats'!$D:$O,5,FALSE)</f>
        <v>Edmonton</v>
      </c>
      <c r="AC213" t="str">
        <f>VLOOKUP($D213,'draft year stats'!$D:$O,6,FALSE)</f>
        <v>Red Deer Rebels</v>
      </c>
      <c r="AD213" t="str">
        <f>VLOOKUP($D213,'draft year stats'!$D:$O,7,FALSE)</f>
        <v>WHL</v>
      </c>
      <c r="AE213">
        <f>VLOOKUP($D213,'draft year stats'!$D:$O,8,FALSE)</f>
        <v>69</v>
      </c>
      <c r="AF213">
        <f>VLOOKUP($D213,'draft year stats'!$D:$O,9,FALSE)</f>
        <v>31</v>
      </c>
      <c r="AG213">
        <f>VLOOKUP($D213,'draft year stats'!$D:$O,10,FALSE)</f>
        <v>75</v>
      </c>
      <c r="AH213">
        <f>VLOOKUP($D213,'draft year stats'!$D:$O,11,FALSE)</f>
        <v>106</v>
      </c>
      <c r="AI213">
        <f>VLOOKUP($D213,'draft year stats'!$D:$O,12,FALSE)</f>
        <v>51</v>
      </c>
      <c r="AJ213" t="str">
        <f>VLOOKUP($C213,Sheet3!$E:$I,4,FALSE)</f>
        <v>6' 0</v>
      </c>
      <c r="AK213">
        <f>VLOOKUP($C213,Sheet3!$E:$I,5,FALSE)</f>
        <v>171</v>
      </c>
    </row>
    <row r="214" spans="1:37" x14ac:dyDescent="0.25">
      <c r="A214">
        <v>2</v>
      </c>
      <c r="B214" t="s">
        <v>76</v>
      </c>
      <c r="C214" t="s">
        <v>412</v>
      </c>
      <c r="D214" t="s">
        <v>412</v>
      </c>
      <c r="E214" t="s">
        <v>121</v>
      </c>
      <c r="F214" t="s">
        <v>26</v>
      </c>
      <c r="G214">
        <v>18</v>
      </c>
      <c r="H214">
        <v>2022</v>
      </c>
      <c r="I214" t="s">
        <v>48</v>
      </c>
      <c r="J214">
        <v>738</v>
      </c>
      <c r="K214">
        <v>248</v>
      </c>
      <c r="L214">
        <v>323</v>
      </c>
      <c r="M214">
        <v>571</v>
      </c>
      <c r="N214">
        <v>77</v>
      </c>
      <c r="O214">
        <v>601</v>
      </c>
      <c r="V214">
        <v>65.5</v>
      </c>
      <c r="W214">
        <v>2011</v>
      </c>
      <c r="X214" t="str">
        <f>VLOOKUP($D214,'draft year stats'!$D:$O,1,FALSE)</f>
        <v>Gabriel Landeskog</v>
      </c>
      <c r="Y214" t="str">
        <f>VLOOKUP($D214,'draft year stats'!$D:$O,2,FALSE)</f>
        <v>L</v>
      </c>
      <c r="Z214">
        <f>VLOOKUP($D214,'draft year stats'!$D:$O,3,FALSE)</f>
        <v>1</v>
      </c>
      <c r="AA214">
        <f>VLOOKUP($D214,'draft year stats'!$D:$O,4,FALSE)</f>
        <v>2011</v>
      </c>
      <c r="AB214" t="str">
        <f>VLOOKUP($D214,'draft year stats'!$D:$O,5,FALSE)</f>
        <v>Colorado</v>
      </c>
      <c r="AC214" t="str">
        <f>VLOOKUP($D214,'draft year stats'!$D:$O,6,FALSE)</f>
        <v>Kitchener Rangers</v>
      </c>
      <c r="AD214" t="str">
        <f>VLOOKUP($D214,'draft year stats'!$D:$O,7,FALSE)</f>
        <v>OHL</v>
      </c>
      <c r="AE214">
        <f>VLOOKUP($D214,'draft year stats'!$D:$O,8,FALSE)</f>
        <v>53</v>
      </c>
      <c r="AF214">
        <f>VLOOKUP($D214,'draft year stats'!$D:$O,9,FALSE)</f>
        <v>36</v>
      </c>
      <c r="AG214">
        <f>VLOOKUP($D214,'draft year stats'!$D:$O,10,FALSE)</f>
        <v>30</v>
      </c>
      <c r="AH214">
        <f>VLOOKUP($D214,'draft year stats'!$D:$O,11,FALSE)</f>
        <v>66</v>
      </c>
      <c r="AI214">
        <f>VLOOKUP($D214,'draft year stats'!$D:$O,12,FALSE)</f>
        <v>61</v>
      </c>
      <c r="AJ214" t="str">
        <f>VLOOKUP($C214,Sheet3!$E:$I,4,FALSE)</f>
        <v>6' 1</v>
      </c>
      <c r="AK214">
        <f>VLOOKUP($C214,Sheet3!$E:$I,5,FALSE)</f>
        <v>204</v>
      </c>
    </row>
    <row r="215" spans="1:37" x14ac:dyDescent="0.25">
      <c r="A215">
        <v>3</v>
      </c>
      <c r="B215" t="s">
        <v>32</v>
      </c>
      <c r="C215" t="s">
        <v>413</v>
      </c>
      <c r="D215" t="s">
        <v>413</v>
      </c>
      <c r="E215" t="s">
        <v>25</v>
      </c>
      <c r="F215" t="s">
        <v>30</v>
      </c>
      <c r="G215">
        <v>18</v>
      </c>
      <c r="H215">
        <v>2022</v>
      </c>
      <c r="I215" t="s">
        <v>212</v>
      </c>
      <c r="J215">
        <v>671</v>
      </c>
      <c r="K215">
        <v>198</v>
      </c>
      <c r="L215">
        <v>415</v>
      </c>
      <c r="M215">
        <v>613</v>
      </c>
      <c r="N215">
        <v>41</v>
      </c>
      <c r="O215">
        <v>341</v>
      </c>
      <c r="V215">
        <v>65</v>
      </c>
      <c r="W215">
        <v>2011</v>
      </c>
      <c r="X215" t="str">
        <f>VLOOKUP($D215,'draft year stats'!$D:$O,1,FALSE)</f>
        <v>Jonathan Huberdeau</v>
      </c>
      <c r="Y215" t="str">
        <f>VLOOKUP($D215,'draft year stats'!$D:$O,2,FALSE)</f>
        <v>L</v>
      </c>
      <c r="Z215">
        <f>VLOOKUP($D215,'draft year stats'!$D:$O,3,FALSE)</f>
        <v>1</v>
      </c>
      <c r="AA215">
        <f>VLOOKUP($D215,'draft year stats'!$D:$O,4,FALSE)</f>
        <v>2011</v>
      </c>
      <c r="AB215" t="str">
        <f>VLOOKUP($D215,'draft year stats'!$D:$O,5,FALSE)</f>
        <v>Florida</v>
      </c>
      <c r="AC215" t="str">
        <f>VLOOKUP($D215,'draft year stats'!$D:$O,6,FALSE)</f>
        <v>Saint John Sea Dogs</v>
      </c>
      <c r="AD215" t="str">
        <f>VLOOKUP($D215,'draft year stats'!$D:$O,7,FALSE)</f>
        <v>QMJHL</v>
      </c>
      <c r="AE215">
        <f>VLOOKUP($D215,'draft year stats'!$D:$O,8,FALSE)</f>
        <v>67</v>
      </c>
      <c r="AF215">
        <f>VLOOKUP($D215,'draft year stats'!$D:$O,9,FALSE)</f>
        <v>43</v>
      </c>
      <c r="AG215">
        <f>VLOOKUP($D215,'draft year stats'!$D:$O,10,FALSE)</f>
        <v>62</v>
      </c>
      <c r="AH215">
        <f>VLOOKUP($D215,'draft year stats'!$D:$O,11,FALSE)</f>
        <v>105</v>
      </c>
      <c r="AI215">
        <f>VLOOKUP($D215,'draft year stats'!$D:$O,12,FALSE)</f>
        <v>88</v>
      </c>
      <c r="AJ215" t="str">
        <f>VLOOKUP($C215,Sheet3!$E:$I,4,FALSE)</f>
        <v>6' 1</v>
      </c>
      <c r="AK215">
        <f>VLOOKUP($C215,Sheet3!$E:$I,5,FALSE)</f>
        <v>171</v>
      </c>
    </row>
    <row r="216" spans="1:37" x14ac:dyDescent="0.25">
      <c r="A216">
        <v>4</v>
      </c>
      <c r="B216" t="s">
        <v>126</v>
      </c>
      <c r="C216" t="s">
        <v>414</v>
      </c>
      <c r="D216" t="s">
        <v>414</v>
      </c>
      <c r="E216" t="s">
        <v>121</v>
      </c>
      <c r="F216" t="s">
        <v>34</v>
      </c>
      <c r="G216">
        <v>18</v>
      </c>
      <c r="H216">
        <v>2022</v>
      </c>
      <c r="I216" t="s">
        <v>163</v>
      </c>
      <c r="J216">
        <v>685</v>
      </c>
      <c r="K216">
        <v>33</v>
      </c>
      <c r="L216">
        <v>129</v>
      </c>
      <c r="M216">
        <v>162</v>
      </c>
      <c r="N216">
        <v>-5</v>
      </c>
      <c r="O216">
        <v>402</v>
      </c>
      <c r="V216">
        <v>36.9</v>
      </c>
      <c r="W216">
        <v>2011</v>
      </c>
      <c r="X216" t="str">
        <f>VLOOKUP($D216,'draft year stats'!$D:$O,1,FALSE)</f>
        <v>Adam Larsson</v>
      </c>
      <c r="Y216" t="str">
        <f>VLOOKUP($D216,'draft year stats'!$D:$O,2,FALSE)</f>
        <v>D</v>
      </c>
      <c r="Z216">
        <f>VLOOKUP($D216,'draft year stats'!$D:$O,3,FALSE)</f>
        <v>1</v>
      </c>
      <c r="AA216">
        <f>VLOOKUP($D216,'draft year stats'!$D:$O,4,FALSE)</f>
        <v>2011</v>
      </c>
      <c r="AB216" t="str">
        <f>VLOOKUP($D216,'draft year stats'!$D:$O,5,FALSE)</f>
        <v>New Jersey</v>
      </c>
      <c r="AC216" t="str">
        <f>VLOOKUP($D216,'draft year stats'!$D:$O,6,FALSE)</f>
        <v>Skellefteå AIK</v>
      </c>
      <c r="AD216" t="str">
        <f>VLOOKUP($D216,'draft year stats'!$D:$O,7,FALSE)</f>
        <v>Elitserien</v>
      </c>
      <c r="AE216">
        <f>VLOOKUP($D216,'draft year stats'!$D:$O,8,FALSE)</f>
        <v>37</v>
      </c>
      <c r="AF216">
        <f>VLOOKUP($D216,'draft year stats'!$D:$O,9,FALSE)</f>
        <v>1</v>
      </c>
      <c r="AG216">
        <f>VLOOKUP($D216,'draft year stats'!$D:$O,10,FALSE)</f>
        <v>8</v>
      </c>
      <c r="AH216">
        <f>VLOOKUP($D216,'draft year stats'!$D:$O,11,FALSE)</f>
        <v>9</v>
      </c>
      <c r="AI216">
        <f>VLOOKUP($D216,'draft year stats'!$D:$O,12,FALSE)</f>
        <v>41</v>
      </c>
      <c r="AJ216" t="str">
        <f>VLOOKUP($C216,Sheet3!$E:$I,4,FALSE)</f>
        <v>6' 3</v>
      </c>
      <c r="AK216">
        <f>VLOOKUP($C216,Sheet3!$E:$I,5,FALSE)</f>
        <v>197</v>
      </c>
    </row>
    <row r="217" spans="1:37" x14ac:dyDescent="0.25">
      <c r="A217">
        <v>5</v>
      </c>
      <c r="B217" t="s">
        <v>39</v>
      </c>
      <c r="C217" t="s">
        <v>415</v>
      </c>
      <c r="D217" t="s">
        <v>415</v>
      </c>
      <c r="E217" t="s">
        <v>25</v>
      </c>
      <c r="F217" t="s">
        <v>30</v>
      </c>
      <c r="G217">
        <v>18</v>
      </c>
      <c r="H217">
        <v>2022</v>
      </c>
      <c r="I217" t="s">
        <v>103</v>
      </c>
      <c r="J217">
        <v>621</v>
      </c>
      <c r="K217">
        <v>130</v>
      </c>
      <c r="L217">
        <v>227</v>
      </c>
      <c r="M217">
        <v>357</v>
      </c>
      <c r="N217">
        <v>40</v>
      </c>
      <c r="O217">
        <v>376</v>
      </c>
      <c r="V217">
        <v>34.9</v>
      </c>
      <c r="W217">
        <v>2011</v>
      </c>
      <c r="X217" t="str">
        <f>VLOOKUP($D217,'draft year stats'!$D:$O,1,FALSE)</f>
        <v>Ryan Strome</v>
      </c>
      <c r="Y217" t="str">
        <f>VLOOKUP($D217,'draft year stats'!$D:$O,2,FALSE)</f>
        <v>C</v>
      </c>
      <c r="Z217">
        <f>VLOOKUP($D217,'draft year stats'!$D:$O,3,FALSE)</f>
        <v>1</v>
      </c>
      <c r="AA217">
        <f>VLOOKUP($D217,'draft year stats'!$D:$O,4,FALSE)</f>
        <v>2011</v>
      </c>
      <c r="AB217" t="str">
        <f>VLOOKUP($D217,'draft year stats'!$D:$O,5,FALSE)</f>
        <v>NY Islanders</v>
      </c>
      <c r="AC217" t="str">
        <f>VLOOKUP($D217,'draft year stats'!$D:$O,6,FALSE)</f>
        <v>Niagara IceDogs</v>
      </c>
      <c r="AD217" t="str">
        <f>VLOOKUP($D217,'draft year stats'!$D:$O,7,FALSE)</f>
        <v>OHL</v>
      </c>
      <c r="AE217">
        <f>VLOOKUP($D217,'draft year stats'!$D:$O,8,FALSE)</f>
        <v>65</v>
      </c>
      <c r="AF217">
        <f>VLOOKUP($D217,'draft year stats'!$D:$O,9,FALSE)</f>
        <v>33</v>
      </c>
      <c r="AG217">
        <f>VLOOKUP($D217,'draft year stats'!$D:$O,10,FALSE)</f>
        <v>73</v>
      </c>
      <c r="AH217">
        <f>VLOOKUP($D217,'draft year stats'!$D:$O,11,FALSE)</f>
        <v>106</v>
      </c>
      <c r="AI217">
        <f>VLOOKUP($D217,'draft year stats'!$D:$O,12,FALSE)</f>
        <v>82</v>
      </c>
      <c r="AJ217" t="str">
        <f>VLOOKUP($C217,Sheet3!$E:$I,4,FALSE)</f>
        <v>6' 0</v>
      </c>
      <c r="AK217">
        <f>VLOOKUP($C217,Sheet3!$E:$I,5,FALSE)</f>
        <v>177</v>
      </c>
    </row>
    <row r="218" spans="1:37" x14ac:dyDescent="0.25">
      <c r="A218">
        <v>6</v>
      </c>
      <c r="B218" t="s">
        <v>194</v>
      </c>
      <c r="C218" t="s">
        <v>416</v>
      </c>
      <c r="D218" t="s">
        <v>416</v>
      </c>
      <c r="E218" t="s">
        <v>121</v>
      </c>
      <c r="F218" t="s">
        <v>30</v>
      </c>
      <c r="G218">
        <v>18</v>
      </c>
      <c r="H218">
        <v>2022</v>
      </c>
      <c r="I218" t="s">
        <v>282</v>
      </c>
      <c r="J218">
        <v>685</v>
      </c>
      <c r="K218">
        <v>229</v>
      </c>
      <c r="L218">
        <v>286</v>
      </c>
      <c r="M218">
        <v>515</v>
      </c>
      <c r="N218">
        <v>4</v>
      </c>
      <c r="O218">
        <v>185</v>
      </c>
      <c r="V218">
        <v>56.8</v>
      </c>
      <c r="W218">
        <v>2011</v>
      </c>
      <c r="X218" t="str">
        <f>VLOOKUP($D218,'draft year stats'!$D:$O,1,FALSE)</f>
        <v>Mika Zibanejad</v>
      </c>
      <c r="Y218" t="str">
        <f>VLOOKUP($D218,'draft year stats'!$D:$O,2,FALSE)</f>
        <v>C</v>
      </c>
      <c r="Z218">
        <f>VLOOKUP($D218,'draft year stats'!$D:$O,3,FALSE)</f>
        <v>1</v>
      </c>
      <c r="AA218">
        <f>VLOOKUP($D218,'draft year stats'!$D:$O,4,FALSE)</f>
        <v>2011</v>
      </c>
      <c r="AB218" t="str">
        <f>VLOOKUP($D218,'draft year stats'!$D:$O,5,FALSE)</f>
        <v>Ottawa</v>
      </c>
      <c r="AC218" t="str">
        <f>VLOOKUP($D218,'draft year stats'!$D:$O,6,FALSE)</f>
        <v>Djurgårdens IF J20</v>
      </c>
      <c r="AD218" t="str">
        <f>VLOOKUP($D218,'draft year stats'!$D:$O,7,FALSE)</f>
        <v>J20 SuperElit</v>
      </c>
      <c r="AE218">
        <f>VLOOKUP($D218,'draft year stats'!$D:$O,8,FALSE)</f>
        <v>27</v>
      </c>
      <c r="AF218">
        <f>VLOOKUP($D218,'draft year stats'!$D:$O,9,FALSE)</f>
        <v>12</v>
      </c>
      <c r="AG218">
        <f>VLOOKUP($D218,'draft year stats'!$D:$O,10,FALSE)</f>
        <v>9</v>
      </c>
      <c r="AH218">
        <f>VLOOKUP($D218,'draft year stats'!$D:$O,11,FALSE)</f>
        <v>21</v>
      </c>
      <c r="AI218">
        <f>VLOOKUP($D218,'draft year stats'!$D:$O,12,FALSE)</f>
        <v>12</v>
      </c>
      <c r="AJ218" t="str">
        <f>VLOOKUP($C218,Sheet3!$E:$I,4,FALSE)</f>
        <v>6' 2</v>
      </c>
      <c r="AK218">
        <f>VLOOKUP($C218,Sheet3!$E:$I,5,FALSE)</f>
        <v>195</v>
      </c>
    </row>
    <row r="219" spans="1:37" x14ac:dyDescent="0.25">
      <c r="A219">
        <v>7</v>
      </c>
      <c r="B219" t="s">
        <v>417</v>
      </c>
      <c r="C219" t="s">
        <v>418</v>
      </c>
      <c r="D219" t="s">
        <v>418</v>
      </c>
      <c r="E219" t="s">
        <v>25</v>
      </c>
      <c r="F219" t="s">
        <v>30</v>
      </c>
      <c r="G219">
        <v>18</v>
      </c>
      <c r="H219">
        <v>2022</v>
      </c>
      <c r="I219" t="s">
        <v>52</v>
      </c>
      <c r="J219">
        <v>642</v>
      </c>
      <c r="K219">
        <v>230</v>
      </c>
      <c r="L219">
        <v>347</v>
      </c>
      <c r="M219">
        <v>577</v>
      </c>
      <c r="N219">
        <v>62</v>
      </c>
      <c r="O219">
        <v>260</v>
      </c>
      <c r="V219">
        <v>65</v>
      </c>
      <c r="W219">
        <v>2011</v>
      </c>
      <c r="X219" t="str">
        <f>VLOOKUP($D219,'draft year stats'!$D:$O,1,FALSE)</f>
        <v>Mark Scheifele</v>
      </c>
      <c r="Y219" t="str">
        <f>VLOOKUP($D219,'draft year stats'!$D:$O,2,FALSE)</f>
        <v>C</v>
      </c>
      <c r="Z219">
        <f>VLOOKUP($D219,'draft year stats'!$D:$O,3,FALSE)</f>
        <v>1</v>
      </c>
      <c r="AA219">
        <f>VLOOKUP($D219,'draft year stats'!$D:$O,4,FALSE)</f>
        <v>2011</v>
      </c>
      <c r="AB219" t="str">
        <f>VLOOKUP($D219,'draft year stats'!$D:$O,5,FALSE)</f>
        <v>Winnipeg</v>
      </c>
      <c r="AC219" t="str">
        <f>VLOOKUP($D219,'draft year stats'!$D:$O,6,FALSE)</f>
        <v>Barrie Colts</v>
      </c>
      <c r="AD219" t="str">
        <f>VLOOKUP($D219,'draft year stats'!$D:$O,7,FALSE)</f>
        <v>OHL</v>
      </c>
      <c r="AE219">
        <f>VLOOKUP($D219,'draft year stats'!$D:$O,8,FALSE)</f>
        <v>66</v>
      </c>
      <c r="AF219">
        <f>VLOOKUP($D219,'draft year stats'!$D:$O,9,FALSE)</f>
        <v>22</v>
      </c>
      <c r="AG219">
        <f>VLOOKUP($D219,'draft year stats'!$D:$O,10,FALSE)</f>
        <v>53</v>
      </c>
      <c r="AH219">
        <f>VLOOKUP($D219,'draft year stats'!$D:$O,11,FALSE)</f>
        <v>75</v>
      </c>
      <c r="AI219">
        <f>VLOOKUP($D219,'draft year stats'!$D:$O,12,FALSE)</f>
        <v>35</v>
      </c>
      <c r="AJ219" t="str">
        <f>VLOOKUP($C219,Sheet3!$E:$I,4,FALSE)</f>
        <v>6' 2</v>
      </c>
      <c r="AK219">
        <f>VLOOKUP($C219,Sheet3!$E:$I,5,FALSE)</f>
        <v>184</v>
      </c>
    </row>
    <row r="220" spans="1:37" x14ac:dyDescent="0.25">
      <c r="A220">
        <v>8</v>
      </c>
      <c r="B220" t="s">
        <v>217</v>
      </c>
      <c r="C220" t="s">
        <v>419</v>
      </c>
      <c r="D220" t="s">
        <v>419</v>
      </c>
      <c r="E220" t="s">
        <v>62</v>
      </c>
      <c r="F220" t="s">
        <v>30</v>
      </c>
      <c r="G220">
        <v>18</v>
      </c>
      <c r="H220">
        <v>2022</v>
      </c>
      <c r="I220" t="s">
        <v>420</v>
      </c>
      <c r="J220">
        <v>721</v>
      </c>
      <c r="K220">
        <v>180</v>
      </c>
      <c r="L220">
        <v>280</v>
      </c>
      <c r="M220">
        <v>460</v>
      </c>
      <c r="N220">
        <v>82</v>
      </c>
      <c r="O220">
        <v>277</v>
      </c>
      <c r="V220">
        <v>47</v>
      </c>
      <c r="W220">
        <v>2011</v>
      </c>
      <c r="X220" t="str">
        <f>VLOOKUP($D220,'draft year stats'!$D:$O,1,FALSE)</f>
        <v>Sean Couturier</v>
      </c>
      <c r="Y220" t="str">
        <f>VLOOKUP($D220,'draft year stats'!$D:$O,2,FALSE)</f>
        <v>C</v>
      </c>
      <c r="Z220">
        <f>VLOOKUP($D220,'draft year stats'!$D:$O,3,FALSE)</f>
        <v>1</v>
      </c>
      <c r="AA220">
        <f>VLOOKUP($D220,'draft year stats'!$D:$O,4,FALSE)</f>
        <v>2011</v>
      </c>
      <c r="AB220" t="str">
        <f>VLOOKUP($D220,'draft year stats'!$D:$O,5,FALSE)</f>
        <v>Philadelphia</v>
      </c>
      <c r="AC220" t="str">
        <f>VLOOKUP($D220,'draft year stats'!$D:$O,6,FALSE)</f>
        <v>Drummondville Voltigeurs</v>
      </c>
      <c r="AD220" t="str">
        <f>VLOOKUP($D220,'draft year stats'!$D:$O,7,FALSE)</f>
        <v>QMJHL</v>
      </c>
      <c r="AE220">
        <f>VLOOKUP($D220,'draft year stats'!$D:$O,8,FALSE)</f>
        <v>58</v>
      </c>
      <c r="AF220">
        <f>VLOOKUP($D220,'draft year stats'!$D:$O,9,FALSE)</f>
        <v>36</v>
      </c>
      <c r="AG220">
        <f>VLOOKUP($D220,'draft year stats'!$D:$O,10,FALSE)</f>
        <v>60</v>
      </c>
      <c r="AH220">
        <f>VLOOKUP($D220,'draft year stats'!$D:$O,11,FALSE)</f>
        <v>96</v>
      </c>
      <c r="AI220">
        <f>VLOOKUP($D220,'draft year stats'!$D:$O,12,FALSE)</f>
        <v>36</v>
      </c>
      <c r="AJ220" t="str">
        <f>VLOOKUP($C220,Sheet3!$E:$I,4,FALSE)</f>
        <v>6' 3</v>
      </c>
      <c r="AK220">
        <f>VLOOKUP($C220,Sheet3!$E:$I,5,FALSE)</f>
        <v>197</v>
      </c>
    </row>
    <row r="221" spans="1:37" x14ac:dyDescent="0.25">
      <c r="A221">
        <v>9</v>
      </c>
      <c r="B221" t="s">
        <v>28</v>
      </c>
      <c r="C221" t="s">
        <v>421</v>
      </c>
      <c r="D221" t="s">
        <v>421</v>
      </c>
      <c r="E221" t="s">
        <v>25</v>
      </c>
      <c r="F221" t="s">
        <v>34</v>
      </c>
      <c r="G221">
        <v>18</v>
      </c>
      <c r="H221">
        <v>2022</v>
      </c>
      <c r="I221" t="s">
        <v>103</v>
      </c>
      <c r="J221">
        <v>669</v>
      </c>
      <c r="K221">
        <v>115</v>
      </c>
      <c r="L221">
        <v>256</v>
      </c>
      <c r="M221">
        <v>371</v>
      </c>
      <c r="N221">
        <v>53</v>
      </c>
      <c r="O221">
        <v>424</v>
      </c>
      <c r="V221">
        <v>68.2</v>
      </c>
      <c r="W221">
        <v>2011</v>
      </c>
      <c r="X221" t="str">
        <f>VLOOKUP($D221,'draft year stats'!$D:$O,1,FALSE)</f>
        <v>Dougie Hamilton</v>
      </c>
      <c r="Y221" t="str">
        <f>VLOOKUP($D221,'draft year stats'!$D:$O,2,FALSE)</f>
        <v>D</v>
      </c>
      <c r="Z221">
        <f>VLOOKUP($D221,'draft year stats'!$D:$O,3,FALSE)</f>
        <v>1</v>
      </c>
      <c r="AA221">
        <f>VLOOKUP($D221,'draft year stats'!$D:$O,4,FALSE)</f>
        <v>2011</v>
      </c>
      <c r="AB221" t="str">
        <f>VLOOKUP($D221,'draft year stats'!$D:$O,5,FALSE)</f>
        <v>Boston</v>
      </c>
      <c r="AC221" t="str">
        <f>VLOOKUP($D221,'draft year stats'!$D:$O,6,FALSE)</f>
        <v>Niagara IceDogs</v>
      </c>
      <c r="AD221" t="str">
        <f>VLOOKUP($D221,'draft year stats'!$D:$O,7,FALSE)</f>
        <v>OHL</v>
      </c>
      <c r="AE221">
        <f>VLOOKUP($D221,'draft year stats'!$D:$O,8,FALSE)</f>
        <v>67</v>
      </c>
      <c r="AF221">
        <f>VLOOKUP($D221,'draft year stats'!$D:$O,9,FALSE)</f>
        <v>12</v>
      </c>
      <c r="AG221">
        <f>VLOOKUP($D221,'draft year stats'!$D:$O,10,FALSE)</f>
        <v>46</v>
      </c>
      <c r="AH221">
        <f>VLOOKUP($D221,'draft year stats'!$D:$O,11,FALSE)</f>
        <v>58</v>
      </c>
      <c r="AI221">
        <f>VLOOKUP($D221,'draft year stats'!$D:$O,12,FALSE)</f>
        <v>77</v>
      </c>
      <c r="AJ221" t="str">
        <f>VLOOKUP($C221,Sheet3!$E:$I,4,FALSE)</f>
        <v>6' 5</v>
      </c>
      <c r="AK221">
        <f>VLOOKUP($C221,Sheet3!$E:$I,5,FALSE)</f>
        <v>193</v>
      </c>
    </row>
    <row r="222" spans="1:37" x14ac:dyDescent="0.25">
      <c r="A222">
        <v>10</v>
      </c>
      <c r="B222" t="s">
        <v>53</v>
      </c>
      <c r="C222" t="s">
        <v>422</v>
      </c>
      <c r="D222" t="s">
        <v>422</v>
      </c>
      <c r="E222" t="s">
        <v>121</v>
      </c>
      <c r="F222" t="s">
        <v>34</v>
      </c>
      <c r="G222">
        <v>18</v>
      </c>
      <c r="H222">
        <v>2022</v>
      </c>
      <c r="I222" t="s">
        <v>423</v>
      </c>
      <c r="J222">
        <v>681</v>
      </c>
      <c r="K222">
        <v>44</v>
      </c>
      <c r="L222">
        <v>155</v>
      </c>
      <c r="M222">
        <v>199</v>
      </c>
      <c r="N222">
        <v>58</v>
      </c>
      <c r="O222">
        <v>198</v>
      </c>
      <c r="V222">
        <v>43.2</v>
      </c>
      <c r="W222">
        <v>2011</v>
      </c>
      <c r="X222" t="str">
        <f>VLOOKUP($D222,'draft year stats'!$D:$O,1,FALSE)</f>
        <v>Jonas Brodin</v>
      </c>
      <c r="Y222" t="str">
        <f>VLOOKUP($D222,'draft year stats'!$D:$O,2,FALSE)</f>
        <v>D</v>
      </c>
      <c r="Z222">
        <f>VLOOKUP($D222,'draft year stats'!$D:$O,3,FALSE)</f>
        <v>1</v>
      </c>
      <c r="AA222">
        <f>VLOOKUP($D222,'draft year stats'!$D:$O,4,FALSE)</f>
        <v>2011</v>
      </c>
      <c r="AB222" t="str">
        <f>VLOOKUP($D222,'draft year stats'!$D:$O,5,FALSE)</f>
        <v>Minnesota</v>
      </c>
      <c r="AC222" t="str">
        <f>VLOOKUP($D222,'draft year stats'!$D:$O,6,FALSE)</f>
        <v>Färjestad BK</v>
      </c>
      <c r="AD222" t="str">
        <f>VLOOKUP($D222,'draft year stats'!$D:$O,7,FALSE)</f>
        <v>Elitserien</v>
      </c>
      <c r="AE222">
        <f>VLOOKUP($D222,'draft year stats'!$D:$O,8,FALSE)</f>
        <v>42</v>
      </c>
      <c r="AF222">
        <f>VLOOKUP($D222,'draft year stats'!$D:$O,9,FALSE)</f>
        <v>0</v>
      </c>
      <c r="AG222">
        <f>VLOOKUP($D222,'draft year stats'!$D:$O,10,FALSE)</f>
        <v>4</v>
      </c>
      <c r="AH222">
        <f>VLOOKUP($D222,'draft year stats'!$D:$O,11,FALSE)</f>
        <v>4</v>
      </c>
      <c r="AI222">
        <f>VLOOKUP($D222,'draft year stats'!$D:$O,12,FALSE)</f>
        <v>12</v>
      </c>
      <c r="AJ222" t="str">
        <f>VLOOKUP($C222,Sheet3!$E:$I,4,FALSE)</f>
        <v>6' 1</v>
      </c>
      <c r="AK222">
        <f>VLOOKUP($C222,Sheet3!$E:$I,5,FALSE)</f>
        <v>166</v>
      </c>
    </row>
    <row r="223" spans="1:37" x14ac:dyDescent="0.25">
      <c r="A223">
        <v>11</v>
      </c>
      <c r="B223" t="s">
        <v>76</v>
      </c>
      <c r="C223" t="s">
        <v>424</v>
      </c>
      <c r="D223" t="s">
        <v>424</v>
      </c>
      <c r="E223" t="s">
        <v>25</v>
      </c>
      <c r="F223" t="s">
        <v>34</v>
      </c>
      <c r="G223">
        <v>18</v>
      </c>
      <c r="H223">
        <v>2018</v>
      </c>
      <c r="I223" t="s">
        <v>146</v>
      </c>
      <c r="J223">
        <v>20</v>
      </c>
      <c r="K223">
        <v>1</v>
      </c>
      <c r="L223">
        <v>1</v>
      </c>
      <c r="M223">
        <v>2</v>
      </c>
      <c r="N223">
        <v>-7</v>
      </c>
      <c r="O223">
        <v>25</v>
      </c>
      <c r="V223">
        <v>0</v>
      </c>
      <c r="W223">
        <v>2011</v>
      </c>
      <c r="X223" t="str">
        <f>VLOOKUP($D223,'draft year stats'!$D:$O,1,FALSE)</f>
        <v>Duncan Siemens</v>
      </c>
      <c r="Y223" t="str">
        <f>VLOOKUP($D223,'draft year stats'!$D:$O,2,FALSE)</f>
        <v>D</v>
      </c>
      <c r="Z223">
        <f>VLOOKUP($D223,'draft year stats'!$D:$O,3,FALSE)</f>
        <v>1</v>
      </c>
      <c r="AA223">
        <f>VLOOKUP($D223,'draft year stats'!$D:$O,4,FALSE)</f>
        <v>2011</v>
      </c>
      <c r="AB223" t="str">
        <f>VLOOKUP($D223,'draft year stats'!$D:$O,5,FALSE)</f>
        <v>Colorado</v>
      </c>
      <c r="AC223" t="str">
        <f>VLOOKUP($D223,'draft year stats'!$D:$O,6,FALSE)</f>
        <v>Saskatoon Blades</v>
      </c>
      <c r="AD223" t="str">
        <f>VLOOKUP($D223,'draft year stats'!$D:$O,7,FALSE)</f>
        <v>WHL</v>
      </c>
      <c r="AE223">
        <f>VLOOKUP($D223,'draft year stats'!$D:$O,8,FALSE)</f>
        <v>72</v>
      </c>
      <c r="AF223">
        <f>VLOOKUP($D223,'draft year stats'!$D:$O,9,FALSE)</f>
        <v>5</v>
      </c>
      <c r="AG223">
        <f>VLOOKUP($D223,'draft year stats'!$D:$O,10,FALSE)</f>
        <v>38</v>
      </c>
      <c r="AH223">
        <f>VLOOKUP($D223,'draft year stats'!$D:$O,11,FALSE)</f>
        <v>43</v>
      </c>
      <c r="AI223">
        <f>VLOOKUP($D223,'draft year stats'!$D:$O,12,FALSE)</f>
        <v>121</v>
      </c>
      <c r="AJ223" t="str">
        <f>VLOOKUP($C223,Sheet3!$E:$I,4,FALSE)</f>
        <v>6' 3</v>
      </c>
      <c r="AK223">
        <f>VLOOKUP($C223,Sheet3!$E:$I,5,FALSE)</f>
        <v>196</v>
      </c>
    </row>
    <row r="224" spans="1:37" x14ac:dyDescent="0.25">
      <c r="A224">
        <v>12</v>
      </c>
      <c r="B224" t="s">
        <v>46</v>
      </c>
      <c r="C224" t="s">
        <v>425</v>
      </c>
      <c r="D224" t="s">
        <v>425</v>
      </c>
      <c r="E224" t="s">
        <v>25</v>
      </c>
      <c r="F224" t="s">
        <v>34</v>
      </c>
      <c r="G224">
        <v>18</v>
      </c>
      <c r="H224">
        <v>2019</v>
      </c>
      <c r="I224" t="s">
        <v>48</v>
      </c>
      <c r="J224">
        <v>175</v>
      </c>
      <c r="K224">
        <v>8</v>
      </c>
      <c r="L224">
        <v>35</v>
      </c>
      <c r="M224">
        <v>43</v>
      </c>
      <c r="N224">
        <v>-27</v>
      </c>
      <c r="O224">
        <v>54</v>
      </c>
      <c r="V224">
        <v>7.2</v>
      </c>
      <c r="W224">
        <v>2011</v>
      </c>
      <c r="X224" t="str">
        <f>VLOOKUP($D224,'draft year stats'!$D:$O,1,FALSE)</f>
        <v>Ryan Murphy</v>
      </c>
      <c r="Y224" t="str">
        <f>VLOOKUP($D224,'draft year stats'!$D:$O,2,FALSE)</f>
        <v>D</v>
      </c>
      <c r="Z224">
        <f>VLOOKUP($D224,'draft year stats'!$D:$O,3,FALSE)</f>
        <v>1</v>
      </c>
      <c r="AA224">
        <f>VLOOKUP($D224,'draft year stats'!$D:$O,4,FALSE)</f>
        <v>2011</v>
      </c>
      <c r="AB224" t="str">
        <f>VLOOKUP($D224,'draft year stats'!$D:$O,5,FALSE)</f>
        <v>Carolina</v>
      </c>
      <c r="AC224" t="str">
        <f>VLOOKUP($D224,'draft year stats'!$D:$O,6,FALSE)</f>
        <v>Kitchener Rangers</v>
      </c>
      <c r="AD224" t="str">
        <f>VLOOKUP($D224,'draft year stats'!$D:$O,7,FALSE)</f>
        <v>OHL</v>
      </c>
      <c r="AE224">
        <f>VLOOKUP($D224,'draft year stats'!$D:$O,8,FALSE)</f>
        <v>63</v>
      </c>
      <c r="AF224">
        <f>VLOOKUP($D224,'draft year stats'!$D:$O,9,FALSE)</f>
        <v>26</v>
      </c>
      <c r="AG224">
        <f>VLOOKUP($D224,'draft year stats'!$D:$O,10,FALSE)</f>
        <v>53</v>
      </c>
      <c r="AH224">
        <f>VLOOKUP($D224,'draft year stats'!$D:$O,11,FALSE)</f>
        <v>79</v>
      </c>
      <c r="AI224">
        <f>VLOOKUP($D224,'draft year stats'!$D:$O,12,FALSE)</f>
        <v>36</v>
      </c>
      <c r="AJ224" t="str">
        <f>VLOOKUP($C224,Sheet3!$E:$I,4,FALSE)</f>
        <v>5' 11</v>
      </c>
      <c r="AK224">
        <f>VLOOKUP($C224,Sheet3!$E:$I,5,FALSE)</f>
        <v>170</v>
      </c>
    </row>
    <row r="225" spans="1:37" x14ac:dyDescent="0.25">
      <c r="A225">
        <v>13</v>
      </c>
      <c r="B225" t="s">
        <v>173</v>
      </c>
      <c r="C225" t="s">
        <v>426</v>
      </c>
      <c r="D225" t="s">
        <v>426</v>
      </c>
      <c r="E225" t="s">
        <v>41</v>
      </c>
      <c r="F225" t="s">
        <v>26</v>
      </c>
      <c r="G225">
        <v>18</v>
      </c>
      <c r="H225">
        <v>2022</v>
      </c>
      <c r="I225" t="s">
        <v>38</v>
      </c>
      <c r="J225">
        <v>292</v>
      </c>
      <c r="K225">
        <v>66</v>
      </c>
      <c r="L225">
        <v>72</v>
      </c>
      <c r="M225">
        <v>138</v>
      </c>
      <c r="N225">
        <v>-34</v>
      </c>
      <c r="O225">
        <v>78</v>
      </c>
      <c r="V225">
        <v>14.5</v>
      </c>
      <c r="W225">
        <v>2011</v>
      </c>
      <c r="X225" t="str">
        <f>VLOOKUP($D225,'draft year stats'!$D:$O,1,FALSE)</f>
        <v>Sven Baertschi</v>
      </c>
      <c r="Y225" t="str">
        <f>VLOOKUP($D225,'draft year stats'!$D:$O,2,FALSE)</f>
        <v>L</v>
      </c>
      <c r="Z225">
        <f>VLOOKUP($D225,'draft year stats'!$D:$O,3,FALSE)</f>
        <v>1</v>
      </c>
      <c r="AA225">
        <f>VLOOKUP($D225,'draft year stats'!$D:$O,4,FALSE)</f>
        <v>2011</v>
      </c>
      <c r="AB225" t="str">
        <f>VLOOKUP($D225,'draft year stats'!$D:$O,5,FALSE)</f>
        <v>Calgary</v>
      </c>
      <c r="AC225" t="str">
        <f>VLOOKUP($D225,'draft year stats'!$D:$O,6,FALSE)</f>
        <v>Portland Winterhawks</v>
      </c>
      <c r="AD225" t="str">
        <f>VLOOKUP($D225,'draft year stats'!$D:$O,7,FALSE)</f>
        <v>WHL</v>
      </c>
      <c r="AE225">
        <f>VLOOKUP($D225,'draft year stats'!$D:$O,8,FALSE)</f>
        <v>66</v>
      </c>
      <c r="AF225">
        <f>VLOOKUP($D225,'draft year stats'!$D:$O,9,FALSE)</f>
        <v>34</v>
      </c>
      <c r="AG225">
        <f>VLOOKUP($D225,'draft year stats'!$D:$O,10,FALSE)</f>
        <v>51</v>
      </c>
      <c r="AH225">
        <f>VLOOKUP($D225,'draft year stats'!$D:$O,11,FALSE)</f>
        <v>85</v>
      </c>
      <c r="AI225">
        <f>VLOOKUP($D225,'draft year stats'!$D:$O,12,FALSE)</f>
        <v>74</v>
      </c>
      <c r="AJ225" t="str">
        <f>VLOOKUP($C225,Sheet3!$E:$I,4,FALSE)</f>
        <v>5' 10</v>
      </c>
      <c r="AK225">
        <f>VLOOKUP($C225,Sheet3!$E:$I,5,FALSE)</f>
        <v>181</v>
      </c>
    </row>
    <row r="226" spans="1:37" x14ac:dyDescent="0.25">
      <c r="A226">
        <v>14</v>
      </c>
      <c r="B226" t="s">
        <v>60</v>
      </c>
      <c r="C226" t="s">
        <v>427</v>
      </c>
      <c r="D226" t="s">
        <v>427</v>
      </c>
      <c r="E226" t="s">
        <v>25</v>
      </c>
      <c r="F226" t="s">
        <v>34</v>
      </c>
      <c r="G226">
        <v>18</v>
      </c>
      <c r="H226">
        <v>2022</v>
      </c>
      <c r="I226" t="s">
        <v>428</v>
      </c>
      <c r="J226">
        <v>441</v>
      </c>
      <c r="K226">
        <v>25</v>
      </c>
      <c r="L226">
        <v>64</v>
      </c>
      <c r="M226">
        <v>89</v>
      </c>
      <c r="N226">
        <v>-15</v>
      </c>
      <c r="O226">
        <v>344</v>
      </c>
      <c r="V226">
        <v>17.399999999999999</v>
      </c>
      <c r="W226">
        <v>2011</v>
      </c>
      <c r="X226" t="str">
        <f>VLOOKUP($D226,'draft year stats'!$D:$O,1,FALSE)</f>
        <v>Jamie Oleksiak</v>
      </c>
      <c r="Y226" t="str">
        <f>VLOOKUP($D226,'draft year stats'!$D:$O,2,FALSE)</f>
        <v>D</v>
      </c>
      <c r="Z226">
        <f>VLOOKUP($D226,'draft year stats'!$D:$O,3,FALSE)</f>
        <v>1</v>
      </c>
      <c r="AA226">
        <f>VLOOKUP($D226,'draft year stats'!$D:$O,4,FALSE)</f>
        <v>2011</v>
      </c>
      <c r="AB226" t="str">
        <f>VLOOKUP($D226,'draft year stats'!$D:$O,5,FALSE)</f>
        <v>Dallas</v>
      </c>
      <c r="AC226" t="str">
        <f>VLOOKUP($D226,'draft year stats'!$D:$O,6,FALSE)</f>
        <v>Northeastern Univ.</v>
      </c>
      <c r="AD226" t="str">
        <f>VLOOKUP($D226,'draft year stats'!$D:$O,7,FALSE)</f>
        <v>NCAA</v>
      </c>
      <c r="AE226">
        <f>VLOOKUP($D226,'draft year stats'!$D:$O,8,FALSE)</f>
        <v>38</v>
      </c>
      <c r="AF226">
        <f>VLOOKUP($D226,'draft year stats'!$D:$O,9,FALSE)</f>
        <v>4</v>
      </c>
      <c r="AG226">
        <f>VLOOKUP($D226,'draft year stats'!$D:$O,10,FALSE)</f>
        <v>9</v>
      </c>
      <c r="AH226">
        <f>VLOOKUP($D226,'draft year stats'!$D:$O,11,FALSE)</f>
        <v>13</v>
      </c>
      <c r="AI226">
        <f>VLOOKUP($D226,'draft year stats'!$D:$O,12,FALSE)</f>
        <v>57</v>
      </c>
      <c r="AJ226" t="str">
        <f>VLOOKUP($C226,Sheet3!$E:$I,4,FALSE)</f>
        <v>6' 7</v>
      </c>
      <c r="AK226">
        <f>VLOOKUP($C226,Sheet3!$E:$I,5,FALSE)</f>
        <v>241</v>
      </c>
    </row>
    <row r="227" spans="1:37" x14ac:dyDescent="0.25">
      <c r="A227">
        <v>15</v>
      </c>
      <c r="B227" t="s">
        <v>57</v>
      </c>
      <c r="C227" t="s">
        <v>429</v>
      </c>
      <c r="D227" t="s">
        <v>429</v>
      </c>
      <c r="E227" t="s">
        <v>62</v>
      </c>
      <c r="F227" t="s">
        <v>30</v>
      </c>
      <c r="G227">
        <v>18</v>
      </c>
      <c r="H227">
        <v>2022</v>
      </c>
      <c r="I227" t="s">
        <v>63</v>
      </c>
      <c r="J227">
        <v>637</v>
      </c>
      <c r="K227">
        <v>169</v>
      </c>
      <c r="L227">
        <v>285</v>
      </c>
      <c r="M227">
        <v>454</v>
      </c>
      <c r="N227">
        <v>42</v>
      </c>
      <c r="O227">
        <v>323</v>
      </c>
      <c r="V227">
        <v>48</v>
      </c>
      <c r="W227">
        <v>2011</v>
      </c>
      <c r="X227" t="str">
        <f>VLOOKUP($D227,'draft year stats'!$D:$O,1,FALSE)</f>
        <v>J.T. Miller</v>
      </c>
      <c r="Y227" t="str">
        <f>VLOOKUP($D227,'draft year stats'!$D:$O,2,FALSE)</f>
        <v>C</v>
      </c>
      <c r="Z227">
        <f>VLOOKUP($D227,'draft year stats'!$D:$O,3,FALSE)</f>
        <v>1</v>
      </c>
      <c r="AA227">
        <f>VLOOKUP($D227,'draft year stats'!$D:$O,4,FALSE)</f>
        <v>2011</v>
      </c>
      <c r="AB227" t="str">
        <f>VLOOKUP($D227,'draft year stats'!$D:$O,5,FALSE)</f>
        <v>NY Rangers</v>
      </c>
      <c r="AC227" t="str">
        <f>VLOOKUP($D227,'draft year stats'!$D:$O,6,FALSE)</f>
        <v>U.S. National U18 Team</v>
      </c>
      <c r="AD227" t="str">
        <f>VLOOKUP($D227,'draft year stats'!$D:$O,7,FALSE)</f>
        <v>USDP</v>
      </c>
      <c r="AE227">
        <f>VLOOKUP($D227,'draft year stats'!$D:$O,8,FALSE)</f>
        <v>35</v>
      </c>
      <c r="AF227">
        <f>VLOOKUP($D227,'draft year stats'!$D:$O,9,FALSE)</f>
        <v>12</v>
      </c>
      <c r="AG227">
        <f>VLOOKUP($D227,'draft year stats'!$D:$O,10,FALSE)</f>
        <v>23</v>
      </c>
      <c r="AH227">
        <f>VLOOKUP($D227,'draft year stats'!$D:$O,11,FALSE)</f>
        <v>35</v>
      </c>
      <c r="AI227">
        <f>VLOOKUP($D227,'draft year stats'!$D:$O,12,FALSE)</f>
        <v>38</v>
      </c>
      <c r="AJ227" t="str">
        <f>VLOOKUP($C227,Sheet3!$E:$I,4,FALSE)</f>
        <v>6' 1</v>
      </c>
      <c r="AK227">
        <f>VLOOKUP($C227,Sheet3!$E:$I,5,FALSE)</f>
        <v>189</v>
      </c>
    </row>
    <row r="228" spans="1:37" x14ac:dyDescent="0.25">
      <c r="A228">
        <v>16</v>
      </c>
      <c r="B228" t="s">
        <v>92</v>
      </c>
      <c r="C228" t="s">
        <v>430</v>
      </c>
      <c r="D228" t="s">
        <v>430</v>
      </c>
      <c r="E228" t="s">
        <v>55</v>
      </c>
      <c r="F228" t="s">
        <v>42</v>
      </c>
      <c r="G228">
        <v>18</v>
      </c>
      <c r="H228">
        <v>2022</v>
      </c>
      <c r="I228" t="s">
        <v>431</v>
      </c>
      <c r="J228">
        <v>396</v>
      </c>
      <c r="K228">
        <v>68</v>
      </c>
      <c r="L228">
        <v>71</v>
      </c>
      <c r="M228">
        <v>139</v>
      </c>
      <c r="N228">
        <v>-6</v>
      </c>
      <c r="O228">
        <v>120</v>
      </c>
      <c r="V228">
        <v>11.4</v>
      </c>
      <c r="W228">
        <v>2011</v>
      </c>
      <c r="X228" t="str">
        <f>VLOOKUP($D228,'draft year stats'!$D:$O,1,FALSE)</f>
        <v>Joel Armia</v>
      </c>
      <c r="Y228" t="str">
        <f>VLOOKUP($D228,'draft year stats'!$D:$O,2,FALSE)</f>
        <v>R</v>
      </c>
      <c r="Z228">
        <f>VLOOKUP($D228,'draft year stats'!$D:$O,3,FALSE)</f>
        <v>1</v>
      </c>
      <c r="AA228">
        <f>VLOOKUP($D228,'draft year stats'!$D:$O,4,FALSE)</f>
        <v>2011</v>
      </c>
      <c r="AB228" t="str">
        <f>VLOOKUP($D228,'draft year stats'!$D:$O,5,FALSE)</f>
        <v>Buffalo</v>
      </c>
      <c r="AC228" t="str">
        <f>VLOOKUP($D228,'draft year stats'!$D:$O,6,FALSE)</f>
        <v>Ässät</v>
      </c>
      <c r="AD228" t="str">
        <f>VLOOKUP($D228,'draft year stats'!$D:$O,7,FALSE)</f>
        <v>SM-liiga</v>
      </c>
      <c r="AE228">
        <f>VLOOKUP($D228,'draft year stats'!$D:$O,8,FALSE)</f>
        <v>48</v>
      </c>
      <c r="AF228">
        <f>VLOOKUP($D228,'draft year stats'!$D:$O,9,FALSE)</f>
        <v>18</v>
      </c>
      <c r="AG228">
        <f>VLOOKUP($D228,'draft year stats'!$D:$O,10,FALSE)</f>
        <v>11</v>
      </c>
      <c r="AH228">
        <f>VLOOKUP($D228,'draft year stats'!$D:$O,11,FALSE)</f>
        <v>29</v>
      </c>
      <c r="AI228">
        <f>VLOOKUP($D228,'draft year stats'!$D:$O,12,FALSE)</f>
        <v>24</v>
      </c>
      <c r="AJ228" t="str">
        <f>VLOOKUP($C228,Sheet3!$E:$I,4,FALSE)</f>
        <v>6' 3</v>
      </c>
      <c r="AK228">
        <f>VLOOKUP($C228,Sheet3!$E:$I,5,FALSE)</f>
        <v>192</v>
      </c>
    </row>
    <row r="229" spans="1:37" x14ac:dyDescent="0.25">
      <c r="A229">
        <v>17</v>
      </c>
      <c r="B229" t="s">
        <v>90</v>
      </c>
      <c r="C229" t="s">
        <v>432</v>
      </c>
      <c r="D229" t="s">
        <v>432</v>
      </c>
      <c r="E229" t="s">
        <v>25</v>
      </c>
      <c r="F229" t="s">
        <v>34</v>
      </c>
      <c r="G229">
        <v>18</v>
      </c>
      <c r="H229">
        <v>2022</v>
      </c>
      <c r="I229" t="s">
        <v>212</v>
      </c>
      <c r="J229">
        <v>419</v>
      </c>
      <c r="K229">
        <v>12</v>
      </c>
      <c r="L229">
        <v>82</v>
      </c>
      <c r="M229">
        <v>94</v>
      </c>
      <c r="N229">
        <v>9</v>
      </c>
      <c r="O229">
        <v>301</v>
      </c>
      <c r="V229">
        <v>19.3</v>
      </c>
      <c r="W229">
        <v>2011</v>
      </c>
      <c r="X229" t="str">
        <f>VLOOKUP($D229,'draft year stats'!$D:$O,1,FALSE)</f>
        <v>Nathan Beaulieu</v>
      </c>
      <c r="Y229" t="str">
        <f>VLOOKUP($D229,'draft year stats'!$D:$O,2,FALSE)</f>
        <v>D</v>
      </c>
      <c r="Z229">
        <f>VLOOKUP($D229,'draft year stats'!$D:$O,3,FALSE)</f>
        <v>1</v>
      </c>
      <c r="AA229">
        <f>VLOOKUP($D229,'draft year stats'!$D:$O,4,FALSE)</f>
        <v>2011</v>
      </c>
      <c r="AB229" t="str">
        <f>VLOOKUP($D229,'draft year stats'!$D:$O,5,FALSE)</f>
        <v>Montreal</v>
      </c>
      <c r="AC229" t="str">
        <f>VLOOKUP($D229,'draft year stats'!$D:$O,6,FALSE)</f>
        <v>Saint John Sea Dogs</v>
      </c>
      <c r="AD229" t="str">
        <f>VLOOKUP($D229,'draft year stats'!$D:$O,7,FALSE)</f>
        <v>QMJHL</v>
      </c>
      <c r="AE229">
        <f>VLOOKUP($D229,'draft year stats'!$D:$O,8,FALSE)</f>
        <v>65</v>
      </c>
      <c r="AF229">
        <f>VLOOKUP($D229,'draft year stats'!$D:$O,9,FALSE)</f>
        <v>12</v>
      </c>
      <c r="AG229">
        <f>VLOOKUP($D229,'draft year stats'!$D:$O,10,FALSE)</f>
        <v>33</v>
      </c>
      <c r="AH229">
        <f>VLOOKUP($D229,'draft year stats'!$D:$O,11,FALSE)</f>
        <v>45</v>
      </c>
      <c r="AI229">
        <f>VLOOKUP($D229,'draft year stats'!$D:$O,12,FALSE)</f>
        <v>52</v>
      </c>
      <c r="AJ229" t="str">
        <f>VLOOKUP($C229,Sheet3!$E:$I,4,FALSE)</f>
        <v>6' 1</v>
      </c>
      <c r="AK229">
        <f>VLOOKUP($C229,Sheet3!$E:$I,5,FALSE)</f>
        <v>179</v>
      </c>
    </row>
    <row r="230" spans="1:37" x14ac:dyDescent="0.25">
      <c r="A230">
        <v>18</v>
      </c>
      <c r="B230" t="s">
        <v>95</v>
      </c>
      <c r="C230" t="s">
        <v>433</v>
      </c>
      <c r="D230" t="s">
        <v>433</v>
      </c>
      <c r="E230" t="s">
        <v>25</v>
      </c>
      <c r="F230" t="s">
        <v>30</v>
      </c>
      <c r="G230">
        <v>18</v>
      </c>
      <c r="H230">
        <v>2017</v>
      </c>
      <c r="I230" t="s">
        <v>434</v>
      </c>
      <c r="J230">
        <v>2</v>
      </c>
      <c r="K230">
        <v>0</v>
      </c>
      <c r="L230">
        <v>0</v>
      </c>
      <c r="M230">
        <v>0</v>
      </c>
      <c r="N230">
        <v>-1</v>
      </c>
      <c r="O230">
        <v>0</v>
      </c>
      <c r="V230">
        <v>-0.1</v>
      </c>
      <c r="W230">
        <v>2011</v>
      </c>
      <c r="X230" t="str">
        <f>VLOOKUP($D230,'draft year stats'!$D:$O,1,FALSE)</f>
        <v>Mark McNeill</v>
      </c>
      <c r="Y230" t="str">
        <f>VLOOKUP($D230,'draft year stats'!$D:$O,2,FALSE)</f>
        <v>C</v>
      </c>
      <c r="Z230">
        <f>VLOOKUP($D230,'draft year stats'!$D:$O,3,FALSE)</f>
        <v>1</v>
      </c>
      <c r="AA230">
        <f>VLOOKUP($D230,'draft year stats'!$D:$O,4,FALSE)</f>
        <v>2011</v>
      </c>
      <c r="AB230" t="str">
        <f>VLOOKUP($D230,'draft year stats'!$D:$O,5,FALSE)</f>
        <v>Chicago</v>
      </c>
      <c r="AC230" t="str">
        <f>VLOOKUP($D230,'draft year stats'!$D:$O,6,FALSE)</f>
        <v>Prince Albert Raiders</v>
      </c>
      <c r="AD230" t="str">
        <f>VLOOKUP($D230,'draft year stats'!$D:$O,7,FALSE)</f>
        <v>WHL</v>
      </c>
      <c r="AE230">
        <f>VLOOKUP($D230,'draft year stats'!$D:$O,8,FALSE)</f>
        <v>70</v>
      </c>
      <c r="AF230">
        <f>VLOOKUP($D230,'draft year stats'!$D:$O,9,FALSE)</f>
        <v>32</v>
      </c>
      <c r="AG230">
        <f>VLOOKUP($D230,'draft year stats'!$D:$O,10,FALSE)</f>
        <v>49</v>
      </c>
      <c r="AH230">
        <f>VLOOKUP($D230,'draft year stats'!$D:$O,11,FALSE)</f>
        <v>81</v>
      </c>
      <c r="AI230">
        <f>VLOOKUP($D230,'draft year stats'!$D:$O,12,FALSE)</f>
        <v>53</v>
      </c>
      <c r="AJ230" t="str">
        <f>VLOOKUP($C230,Sheet3!$E:$I,4,FALSE)</f>
        <v>6' 1</v>
      </c>
      <c r="AK230">
        <f>VLOOKUP($C230,Sheet3!$E:$I,5,FALSE)</f>
        <v>211</v>
      </c>
    </row>
    <row r="231" spans="1:37" x14ac:dyDescent="0.25">
      <c r="A231">
        <v>19</v>
      </c>
      <c r="B231" t="s">
        <v>23</v>
      </c>
      <c r="C231" t="s">
        <v>435</v>
      </c>
      <c r="D231" t="s">
        <v>435</v>
      </c>
      <c r="E231" t="s">
        <v>121</v>
      </c>
      <c r="F231" t="s">
        <v>34</v>
      </c>
      <c r="G231">
        <v>18</v>
      </c>
      <c r="H231">
        <v>2020</v>
      </c>
      <c r="I231" t="s">
        <v>423</v>
      </c>
      <c r="J231">
        <v>378</v>
      </c>
      <c r="K231">
        <v>34</v>
      </c>
      <c r="L231">
        <v>122</v>
      </c>
      <c r="M231">
        <v>156</v>
      </c>
      <c r="N231">
        <v>-64</v>
      </c>
      <c r="O231">
        <v>74</v>
      </c>
      <c r="V231">
        <v>23.2</v>
      </c>
      <c r="W231">
        <v>2011</v>
      </c>
      <c r="X231" t="str">
        <f>VLOOKUP($D231,'draft year stats'!$D:$O,1,FALSE)</f>
        <v>Oscar Klefbom</v>
      </c>
      <c r="Y231" t="str">
        <f>VLOOKUP($D231,'draft year stats'!$D:$O,2,FALSE)</f>
        <v>D</v>
      </c>
      <c r="Z231">
        <f>VLOOKUP($D231,'draft year stats'!$D:$O,3,FALSE)</f>
        <v>1</v>
      </c>
      <c r="AA231">
        <f>VLOOKUP($D231,'draft year stats'!$D:$O,4,FALSE)</f>
        <v>2011</v>
      </c>
      <c r="AB231" t="str">
        <f>VLOOKUP($D231,'draft year stats'!$D:$O,5,FALSE)</f>
        <v>Edmonton</v>
      </c>
      <c r="AC231" t="str">
        <f>VLOOKUP($D231,'draft year stats'!$D:$O,6,FALSE)</f>
        <v>Färjestad BK</v>
      </c>
      <c r="AD231" t="str">
        <f>VLOOKUP($D231,'draft year stats'!$D:$O,7,FALSE)</f>
        <v>Elitserien</v>
      </c>
      <c r="AE231">
        <f>VLOOKUP($D231,'draft year stats'!$D:$O,8,FALSE)</f>
        <v>23</v>
      </c>
      <c r="AF231">
        <f>VLOOKUP($D231,'draft year stats'!$D:$O,9,FALSE)</f>
        <v>1</v>
      </c>
      <c r="AG231">
        <f>VLOOKUP($D231,'draft year stats'!$D:$O,10,FALSE)</f>
        <v>1</v>
      </c>
      <c r="AH231">
        <f>VLOOKUP($D231,'draft year stats'!$D:$O,11,FALSE)</f>
        <v>2</v>
      </c>
      <c r="AI231">
        <f>VLOOKUP($D231,'draft year stats'!$D:$O,12,FALSE)</f>
        <v>2</v>
      </c>
      <c r="AJ231" t="str">
        <f>VLOOKUP($C231,Sheet3!$E:$I,4,FALSE)</f>
        <v>6' 3</v>
      </c>
      <c r="AK231">
        <f>VLOOKUP($C231,Sheet3!$E:$I,5,FALSE)</f>
        <v>204</v>
      </c>
    </row>
    <row r="232" spans="1:37" x14ac:dyDescent="0.25">
      <c r="A232">
        <v>20</v>
      </c>
      <c r="B232" t="s">
        <v>66</v>
      </c>
      <c r="C232" t="s">
        <v>436</v>
      </c>
      <c r="D232" t="s">
        <v>436</v>
      </c>
      <c r="E232" t="s">
        <v>62</v>
      </c>
      <c r="F232" t="s">
        <v>34</v>
      </c>
      <c r="G232">
        <v>18</v>
      </c>
      <c r="H232">
        <v>2022</v>
      </c>
      <c r="I232" t="s">
        <v>63</v>
      </c>
      <c r="J232">
        <v>551</v>
      </c>
      <c r="K232">
        <v>32</v>
      </c>
      <c r="L232">
        <v>88</v>
      </c>
      <c r="M232">
        <v>120</v>
      </c>
      <c r="N232">
        <v>-32</v>
      </c>
      <c r="O232">
        <v>328</v>
      </c>
      <c r="V232">
        <v>23.5</v>
      </c>
      <c r="W232">
        <v>2011</v>
      </c>
      <c r="X232" t="str">
        <f>VLOOKUP($D232,'draft year stats'!$D:$O,1,FALSE)</f>
        <v>Connor Murphy</v>
      </c>
      <c r="Y232" t="str">
        <f>VLOOKUP($D232,'draft year stats'!$D:$O,2,FALSE)</f>
        <v>D</v>
      </c>
      <c r="Z232">
        <f>VLOOKUP($D232,'draft year stats'!$D:$O,3,FALSE)</f>
        <v>1</v>
      </c>
      <c r="AA232">
        <f>VLOOKUP($D232,'draft year stats'!$D:$O,4,FALSE)</f>
        <v>2011</v>
      </c>
      <c r="AB232" t="str">
        <f>VLOOKUP($D232,'draft year stats'!$D:$O,5,FALSE)</f>
        <v>Phoenix</v>
      </c>
      <c r="AC232" t="str">
        <f>VLOOKUP($D232,'draft year stats'!$D:$O,6,FALSE)</f>
        <v>U.S. National U18 Team</v>
      </c>
      <c r="AD232" t="str">
        <f>VLOOKUP($D232,'draft year stats'!$D:$O,7,FALSE)</f>
        <v>USDP</v>
      </c>
      <c r="AE232">
        <f>VLOOKUP($D232,'draft year stats'!$D:$O,8,FALSE)</f>
        <v>22</v>
      </c>
      <c r="AF232">
        <f>VLOOKUP($D232,'draft year stats'!$D:$O,9,FALSE)</f>
        <v>6</v>
      </c>
      <c r="AG232">
        <f>VLOOKUP($D232,'draft year stats'!$D:$O,10,FALSE)</f>
        <v>4</v>
      </c>
      <c r="AH232">
        <f>VLOOKUP($D232,'draft year stats'!$D:$O,11,FALSE)</f>
        <v>10</v>
      </c>
      <c r="AI232">
        <f>VLOOKUP($D232,'draft year stats'!$D:$O,12,FALSE)</f>
        <v>6</v>
      </c>
      <c r="AJ232" t="str">
        <f>VLOOKUP($C232,Sheet3!$E:$I,4,FALSE)</f>
        <v>6' 3</v>
      </c>
      <c r="AK232">
        <f>VLOOKUP($C232,Sheet3!$E:$I,5,FALSE)</f>
        <v>190</v>
      </c>
    </row>
    <row r="233" spans="1:37" x14ac:dyDescent="0.25">
      <c r="A233">
        <v>21</v>
      </c>
      <c r="B233" t="s">
        <v>194</v>
      </c>
      <c r="C233" t="s">
        <v>437</v>
      </c>
      <c r="D233" t="s">
        <v>437</v>
      </c>
      <c r="E233" t="s">
        <v>62</v>
      </c>
      <c r="F233" t="s">
        <v>42</v>
      </c>
      <c r="G233">
        <v>18</v>
      </c>
      <c r="H233">
        <v>2022</v>
      </c>
      <c r="I233" t="s">
        <v>31</v>
      </c>
      <c r="J233">
        <v>207</v>
      </c>
      <c r="K233">
        <v>31</v>
      </c>
      <c r="L233">
        <v>23</v>
      </c>
      <c r="M233">
        <v>54</v>
      </c>
      <c r="N233">
        <v>-1</v>
      </c>
      <c r="O233">
        <v>122</v>
      </c>
      <c r="V233">
        <v>5.2</v>
      </c>
      <c r="W233">
        <v>2011</v>
      </c>
      <c r="X233" t="str">
        <f>VLOOKUP($D233,'draft year stats'!$D:$O,1,FALSE)</f>
        <v>Stefan Noesen</v>
      </c>
      <c r="Y233" t="str">
        <f>VLOOKUP($D233,'draft year stats'!$D:$O,2,FALSE)</f>
        <v>R</v>
      </c>
      <c r="Z233">
        <f>VLOOKUP($D233,'draft year stats'!$D:$O,3,FALSE)</f>
        <v>1</v>
      </c>
      <c r="AA233">
        <f>VLOOKUP($D233,'draft year stats'!$D:$O,4,FALSE)</f>
        <v>2011</v>
      </c>
      <c r="AB233" t="str">
        <f>VLOOKUP($D233,'draft year stats'!$D:$O,5,FALSE)</f>
        <v>Ottawa</v>
      </c>
      <c r="AC233" t="str">
        <f>VLOOKUP($D233,'draft year stats'!$D:$O,6,FALSE)</f>
        <v>Plymouth Whalers</v>
      </c>
      <c r="AD233" t="str">
        <f>VLOOKUP($D233,'draft year stats'!$D:$O,7,FALSE)</f>
        <v>OHL</v>
      </c>
      <c r="AE233">
        <f>VLOOKUP($D233,'draft year stats'!$D:$O,8,FALSE)</f>
        <v>68</v>
      </c>
      <c r="AF233">
        <f>VLOOKUP($D233,'draft year stats'!$D:$O,9,FALSE)</f>
        <v>34</v>
      </c>
      <c r="AG233">
        <f>VLOOKUP($D233,'draft year stats'!$D:$O,10,FALSE)</f>
        <v>43</v>
      </c>
      <c r="AH233">
        <f>VLOOKUP($D233,'draft year stats'!$D:$O,11,FALSE)</f>
        <v>77</v>
      </c>
      <c r="AI233">
        <f>VLOOKUP($D233,'draft year stats'!$D:$O,12,FALSE)</f>
        <v>80</v>
      </c>
      <c r="AJ233" t="str">
        <f>VLOOKUP($C233,Sheet3!$E:$I,4,FALSE)</f>
        <v>6' 0</v>
      </c>
      <c r="AK233">
        <f>VLOOKUP($C233,Sheet3!$E:$I,5,FALSE)</f>
        <v>187</v>
      </c>
    </row>
    <row r="234" spans="1:37" x14ac:dyDescent="0.25">
      <c r="A234">
        <v>22</v>
      </c>
      <c r="B234" t="s">
        <v>136</v>
      </c>
      <c r="C234" t="s">
        <v>438</v>
      </c>
      <c r="D234" t="s">
        <v>438</v>
      </c>
      <c r="E234" t="s">
        <v>62</v>
      </c>
      <c r="F234" t="s">
        <v>42</v>
      </c>
      <c r="G234">
        <v>18</v>
      </c>
      <c r="I234" t="s">
        <v>63</v>
      </c>
      <c r="W234">
        <v>2011</v>
      </c>
      <c r="X234" t="str">
        <f>VLOOKUP($D234,'draft year stats'!$D:$O,1,FALSE)</f>
        <v>Tyler Biggs</v>
      </c>
      <c r="Y234" t="str">
        <f>VLOOKUP($D234,'draft year stats'!$D:$O,2,FALSE)</f>
        <v>R</v>
      </c>
      <c r="Z234">
        <f>VLOOKUP($D234,'draft year stats'!$D:$O,3,FALSE)</f>
        <v>1</v>
      </c>
      <c r="AA234">
        <f>VLOOKUP($D234,'draft year stats'!$D:$O,4,FALSE)</f>
        <v>2011</v>
      </c>
      <c r="AB234" t="str">
        <f>VLOOKUP($D234,'draft year stats'!$D:$O,5,FALSE)</f>
        <v>Toronto</v>
      </c>
      <c r="AC234" t="str">
        <f>VLOOKUP($D234,'draft year stats'!$D:$O,6,FALSE)</f>
        <v>U.S. National U18 Team</v>
      </c>
      <c r="AD234" t="str">
        <f>VLOOKUP($D234,'draft year stats'!$D:$O,7,FALSE)</f>
        <v>USDP</v>
      </c>
      <c r="AE234">
        <f>VLOOKUP($D234,'draft year stats'!$D:$O,8,FALSE)</f>
        <v>55</v>
      </c>
      <c r="AF234">
        <f>VLOOKUP($D234,'draft year stats'!$D:$O,9,FALSE)</f>
        <v>19</v>
      </c>
      <c r="AG234">
        <f>VLOOKUP($D234,'draft year stats'!$D:$O,10,FALSE)</f>
        <v>12</v>
      </c>
      <c r="AH234">
        <f>VLOOKUP($D234,'draft year stats'!$D:$O,11,FALSE)</f>
        <v>31</v>
      </c>
      <c r="AI234">
        <f>VLOOKUP($D234,'draft year stats'!$D:$O,12,FALSE)</f>
        <v>161</v>
      </c>
      <c r="AJ234" t="str">
        <f>VLOOKUP($C234,Sheet3!$E:$I,4,FALSE)</f>
        <v>6' 2</v>
      </c>
      <c r="AK234">
        <f>VLOOKUP($C234,Sheet3!$E:$I,5,FALSE)</f>
        <v>205</v>
      </c>
    </row>
    <row r="235" spans="1:37" x14ac:dyDescent="0.25">
      <c r="A235">
        <v>23</v>
      </c>
      <c r="B235" t="s">
        <v>84</v>
      </c>
      <c r="C235" t="s">
        <v>2252</v>
      </c>
      <c r="D235" t="s">
        <v>2252</v>
      </c>
      <c r="E235" t="s">
        <v>25</v>
      </c>
      <c r="F235" t="s">
        <v>34</v>
      </c>
      <c r="G235">
        <v>18</v>
      </c>
      <c r="H235">
        <v>2019</v>
      </c>
      <c r="I235" t="s">
        <v>38</v>
      </c>
      <c r="J235">
        <v>162</v>
      </c>
      <c r="K235">
        <v>9</v>
      </c>
      <c r="L235">
        <v>23</v>
      </c>
      <c r="M235">
        <v>32</v>
      </c>
      <c r="N235">
        <v>-12</v>
      </c>
      <c r="O235">
        <v>62</v>
      </c>
      <c r="V235">
        <v>5.4</v>
      </c>
      <c r="W235">
        <v>2011</v>
      </c>
      <c r="X235" t="str">
        <f>VLOOKUP($D235,'draft year stats'!$D:$O,1,FALSE)</f>
        <v>Joe Morrow</v>
      </c>
      <c r="Y235" t="str">
        <f>VLOOKUP($D235,'draft year stats'!$D:$O,2,FALSE)</f>
        <v>D</v>
      </c>
      <c r="Z235">
        <f>VLOOKUP($D235,'draft year stats'!$D:$O,3,FALSE)</f>
        <v>1</v>
      </c>
      <c r="AA235">
        <f>VLOOKUP($D235,'draft year stats'!$D:$O,4,FALSE)</f>
        <v>2011</v>
      </c>
      <c r="AB235" t="str">
        <f>VLOOKUP($D235,'draft year stats'!$D:$O,5,FALSE)</f>
        <v>Pittsburgh</v>
      </c>
      <c r="AC235" t="str">
        <f>VLOOKUP($D235,'draft year stats'!$D:$O,6,FALSE)</f>
        <v>Portland Winterhawks</v>
      </c>
      <c r="AD235" t="str">
        <f>VLOOKUP($D235,'draft year stats'!$D:$O,7,FALSE)</f>
        <v>WHL</v>
      </c>
      <c r="AE235">
        <f>VLOOKUP($D235,'draft year stats'!$D:$O,8,FALSE)</f>
        <v>60</v>
      </c>
      <c r="AF235">
        <f>VLOOKUP($D235,'draft year stats'!$D:$O,9,FALSE)</f>
        <v>9</v>
      </c>
      <c r="AG235">
        <f>VLOOKUP($D235,'draft year stats'!$D:$O,10,FALSE)</f>
        <v>40</v>
      </c>
      <c r="AH235">
        <f>VLOOKUP($D235,'draft year stats'!$D:$O,11,FALSE)</f>
        <v>49</v>
      </c>
      <c r="AI235">
        <f>VLOOKUP($D235,'draft year stats'!$D:$O,12,FALSE)</f>
        <v>67</v>
      </c>
      <c r="AJ235" t="str">
        <f>VLOOKUP($C235,Sheet3!$E:$I,4,FALSE)</f>
        <v>6' 0</v>
      </c>
      <c r="AK235">
        <f>VLOOKUP($C235,Sheet3!$E:$I,5,FALSE)</f>
        <v>199</v>
      </c>
    </row>
    <row r="236" spans="1:37" x14ac:dyDescent="0.25">
      <c r="A236">
        <v>24</v>
      </c>
      <c r="B236" t="s">
        <v>194</v>
      </c>
      <c r="C236" t="s">
        <v>439</v>
      </c>
      <c r="D236" t="s">
        <v>439</v>
      </c>
      <c r="E236" t="s">
        <v>25</v>
      </c>
      <c r="F236" t="s">
        <v>26</v>
      </c>
      <c r="G236">
        <v>18</v>
      </c>
      <c r="H236">
        <v>2019</v>
      </c>
      <c r="I236" t="s">
        <v>81</v>
      </c>
      <c r="J236">
        <v>87</v>
      </c>
      <c r="K236">
        <v>11</v>
      </c>
      <c r="L236">
        <v>5</v>
      </c>
      <c r="M236">
        <v>16</v>
      </c>
      <c r="N236">
        <v>-10</v>
      </c>
      <c r="O236">
        <v>30</v>
      </c>
      <c r="V236">
        <v>1</v>
      </c>
      <c r="W236">
        <v>2011</v>
      </c>
      <c r="X236" t="str">
        <f>VLOOKUP($D236,'draft year stats'!$D:$O,1,FALSE)</f>
        <v>Matt Puempel</v>
      </c>
      <c r="Y236" t="str">
        <f>VLOOKUP($D236,'draft year stats'!$D:$O,2,FALSE)</f>
        <v>L</v>
      </c>
      <c r="Z236">
        <f>VLOOKUP($D236,'draft year stats'!$D:$O,3,FALSE)</f>
        <v>1</v>
      </c>
      <c r="AA236">
        <f>VLOOKUP($D236,'draft year stats'!$D:$O,4,FALSE)</f>
        <v>2011</v>
      </c>
      <c r="AB236" t="str">
        <f>VLOOKUP($D236,'draft year stats'!$D:$O,5,FALSE)</f>
        <v>Ottawa</v>
      </c>
      <c r="AC236" t="str">
        <f>VLOOKUP($D236,'draft year stats'!$D:$O,6,FALSE)</f>
        <v>Peterborough Petes</v>
      </c>
      <c r="AD236" t="str">
        <f>VLOOKUP($D236,'draft year stats'!$D:$O,7,FALSE)</f>
        <v>OHL</v>
      </c>
      <c r="AE236">
        <f>VLOOKUP($D236,'draft year stats'!$D:$O,8,FALSE)</f>
        <v>55</v>
      </c>
      <c r="AF236">
        <f>VLOOKUP($D236,'draft year stats'!$D:$O,9,FALSE)</f>
        <v>34</v>
      </c>
      <c r="AG236">
        <f>VLOOKUP($D236,'draft year stats'!$D:$O,10,FALSE)</f>
        <v>35</v>
      </c>
      <c r="AH236">
        <f>VLOOKUP($D236,'draft year stats'!$D:$O,11,FALSE)</f>
        <v>69</v>
      </c>
      <c r="AI236">
        <f>VLOOKUP($D236,'draft year stats'!$D:$O,12,FALSE)</f>
        <v>49</v>
      </c>
      <c r="AJ236" t="str">
        <f>VLOOKUP($C236,Sheet3!$E:$I,4,FALSE)</f>
        <v>6' 0</v>
      </c>
      <c r="AK236">
        <f>VLOOKUP($C236,Sheet3!$E:$I,5,FALSE)</f>
        <v>198</v>
      </c>
    </row>
    <row r="237" spans="1:37" x14ac:dyDescent="0.25">
      <c r="A237">
        <v>25</v>
      </c>
      <c r="B237" t="s">
        <v>136</v>
      </c>
      <c r="C237" t="s">
        <v>440</v>
      </c>
      <c r="D237" t="s">
        <v>440</v>
      </c>
      <c r="E237" t="s">
        <v>25</v>
      </c>
      <c r="F237" t="s">
        <v>34</v>
      </c>
      <c r="G237">
        <v>18</v>
      </c>
      <c r="H237">
        <v>2016</v>
      </c>
      <c r="I237" t="s">
        <v>441</v>
      </c>
      <c r="J237">
        <v>12</v>
      </c>
      <c r="K237">
        <v>0</v>
      </c>
      <c r="L237">
        <v>3</v>
      </c>
      <c r="M237">
        <v>3</v>
      </c>
      <c r="N237">
        <v>-6</v>
      </c>
      <c r="O237">
        <v>2</v>
      </c>
      <c r="V237">
        <v>0</v>
      </c>
      <c r="W237">
        <v>2011</v>
      </c>
      <c r="X237" t="str">
        <f>VLOOKUP($D237,'draft year stats'!$D:$O,1,FALSE)</f>
        <v>Stuart Percy</v>
      </c>
      <c r="Y237" t="str">
        <f>VLOOKUP($D237,'draft year stats'!$D:$O,2,FALSE)</f>
        <v>D</v>
      </c>
      <c r="Z237">
        <f>VLOOKUP($D237,'draft year stats'!$D:$O,3,FALSE)</f>
        <v>1</v>
      </c>
      <c r="AA237">
        <f>VLOOKUP($D237,'draft year stats'!$D:$O,4,FALSE)</f>
        <v>2011</v>
      </c>
      <c r="AB237" t="str">
        <f>VLOOKUP($D237,'draft year stats'!$D:$O,5,FALSE)</f>
        <v>Toronto</v>
      </c>
      <c r="AC237" t="str">
        <f>VLOOKUP($D237,'draft year stats'!$D:$O,6,FALSE)</f>
        <v>Mississauga St. Michael's Majors</v>
      </c>
      <c r="AD237" t="str">
        <f>VLOOKUP($D237,'draft year stats'!$D:$O,7,FALSE)</f>
        <v>OHL</v>
      </c>
      <c r="AE237">
        <f>VLOOKUP($D237,'draft year stats'!$D:$O,8,FALSE)</f>
        <v>64</v>
      </c>
      <c r="AF237">
        <f>VLOOKUP($D237,'draft year stats'!$D:$O,9,FALSE)</f>
        <v>4</v>
      </c>
      <c r="AG237">
        <f>VLOOKUP($D237,'draft year stats'!$D:$O,10,FALSE)</f>
        <v>29</v>
      </c>
      <c r="AH237">
        <f>VLOOKUP($D237,'draft year stats'!$D:$O,11,FALSE)</f>
        <v>33</v>
      </c>
      <c r="AI237">
        <f>VLOOKUP($D237,'draft year stats'!$D:$O,12,FALSE)</f>
        <v>50</v>
      </c>
      <c r="AJ237" t="str">
        <f>VLOOKUP($C237,Sheet3!$E:$I,4,FALSE)</f>
        <v>6' 1</v>
      </c>
      <c r="AK237">
        <f>VLOOKUP($C237,Sheet3!$E:$I,5,FALSE)</f>
        <v>187</v>
      </c>
    </row>
    <row r="238" spans="1:37" x14ac:dyDescent="0.25">
      <c r="A238">
        <v>26</v>
      </c>
      <c r="B238" t="s">
        <v>95</v>
      </c>
      <c r="C238" t="s">
        <v>442</v>
      </c>
      <c r="D238" t="s">
        <v>442</v>
      </c>
      <c r="E238" t="s">
        <v>25</v>
      </c>
      <c r="F238" t="s">
        <v>26</v>
      </c>
      <c r="G238">
        <v>18</v>
      </c>
      <c r="H238">
        <v>2022</v>
      </c>
      <c r="I238" t="s">
        <v>443</v>
      </c>
      <c r="J238">
        <v>471</v>
      </c>
      <c r="K238">
        <v>82</v>
      </c>
      <c r="L238">
        <v>168</v>
      </c>
      <c r="M238">
        <v>250</v>
      </c>
      <c r="N238">
        <v>58</v>
      </c>
      <c r="O238">
        <v>216</v>
      </c>
      <c r="V238">
        <v>23.6</v>
      </c>
      <c r="W238">
        <v>2011</v>
      </c>
      <c r="X238" t="str">
        <f>VLOOKUP($D238,'draft year stats'!$D:$O,1,FALSE)</f>
        <v>Phillip Danault</v>
      </c>
      <c r="Y238" t="str">
        <f>VLOOKUP($D238,'draft year stats'!$D:$O,2,FALSE)</f>
        <v>C</v>
      </c>
      <c r="Z238">
        <f>VLOOKUP($D238,'draft year stats'!$D:$O,3,FALSE)</f>
        <v>1</v>
      </c>
      <c r="AA238">
        <f>VLOOKUP($D238,'draft year stats'!$D:$O,4,FALSE)</f>
        <v>2011</v>
      </c>
      <c r="AB238" t="str">
        <f>VLOOKUP($D238,'draft year stats'!$D:$O,5,FALSE)</f>
        <v>Chicago</v>
      </c>
      <c r="AC238" t="str">
        <f>VLOOKUP($D238,'draft year stats'!$D:$O,6,FALSE)</f>
        <v>Victoriaville Tigres</v>
      </c>
      <c r="AD238" t="str">
        <f>VLOOKUP($D238,'draft year stats'!$D:$O,7,FALSE)</f>
        <v>QMJHL</v>
      </c>
      <c r="AE238">
        <f>VLOOKUP($D238,'draft year stats'!$D:$O,8,FALSE)</f>
        <v>64</v>
      </c>
      <c r="AF238">
        <f>VLOOKUP($D238,'draft year stats'!$D:$O,9,FALSE)</f>
        <v>23</v>
      </c>
      <c r="AG238">
        <f>VLOOKUP($D238,'draft year stats'!$D:$O,10,FALSE)</f>
        <v>44</v>
      </c>
      <c r="AH238">
        <f>VLOOKUP($D238,'draft year stats'!$D:$O,11,FALSE)</f>
        <v>67</v>
      </c>
      <c r="AI238">
        <f>VLOOKUP($D238,'draft year stats'!$D:$O,12,FALSE)</f>
        <v>59</v>
      </c>
      <c r="AJ238" t="str">
        <f>VLOOKUP($C238,Sheet3!$E:$I,4,FALSE)</f>
        <v>6' 0</v>
      </c>
      <c r="AK238">
        <f>VLOOKUP($C238,Sheet3!$E:$I,5,FALSE)</f>
        <v>181</v>
      </c>
    </row>
    <row r="239" spans="1:37" x14ac:dyDescent="0.25">
      <c r="A239">
        <v>27</v>
      </c>
      <c r="B239" t="s">
        <v>43</v>
      </c>
      <c r="C239" t="s">
        <v>444</v>
      </c>
      <c r="D239" t="s">
        <v>444</v>
      </c>
      <c r="E239" t="s">
        <v>51</v>
      </c>
      <c r="F239" t="s">
        <v>30</v>
      </c>
      <c r="G239">
        <v>18</v>
      </c>
      <c r="H239">
        <v>2022</v>
      </c>
      <c r="I239" t="s">
        <v>115</v>
      </c>
      <c r="J239">
        <v>553</v>
      </c>
      <c r="K239">
        <v>107</v>
      </c>
      <c r="L239">
        <v>129</v>
      </c>
      <c r="M239">
        <v>236</v>
      </c>
      <c r="N239">
        <v>4</v>
      </c>
      <c r="O239">
        <v>296</v>
      </c>
      <c r="V239">
        <v>22.2</v>
      </c>
      <c r="W239">
        <v>2011</v>
      </c>
      <c r="X239" t="str">
        <f>VLOOKUP($D239,'draft year stats'!$D:$O,1,FALSE)</f>
        <v>Vladislav Namestnikov</v>
      </c>
      <c r="Y239" t="str">
        <f>VLOOKUP($D239,'draft year stats'!$D:$O,2,FALSE)</f>
        <v>C</v>
      </c>
      <c r="Z239">
        <f>VLOOKUP($D239,'draft year stats'!$D:$O,3,FALSE)</f>
        <v>1</v>
      </c>
      <c r="AA239">
        <f>VLOOKUP($D239,'draft year stats'!$D:$O,4,FALSE)</f>
        <v>2011</v>
      </c>
      <c r="AB239" t="str">
        <f>VLOOKUP($D239,'draft year stats'!$D:$O,5,FALSE)</f>
        <v>Tampa Bay</v>
      </c>
      <c r="AC239" t="str">
        <f>VLOOKUP($D239,'draft year stats'!$D:$O,6,FALSE)</f>
        <v>London Knights</v>
      </c>
      <c r="AD239" t="str">
        <f>VLOOKUP($D239,'draft year stats'!$D:$O,7,FALSE)</f>
        <v>OHL</v>
      </c>
      <c r="AE239">
        <f>VLOOKUP($D239,'draft year stats'!$D:$O,8,FALSE)</f>
        <v>68</v>
      </c>
      <c r="AF239">
        <f>VLOOKUP($D239,'draft year stats'!$D:$O,9,FALSE)</f>
        <v>30</v>
      </c>
      <c r="AG239">
        <f>VLOOKUP($D239,'draft year stats'!$D:$O,10,FALSE)</f>
        <v>38</v>
      </c>
      <c r="AH239">
        <f>VLOOKUP($D239,'draft year stats'!$D:$O,11,FALSE)</f>
        <v>68</v>
      </c>
      <c r="AI239">
        <f>VLOOKUP($D239,'draft year stats'!$D:$O,12,FALSE)</f>
        <v>49</v>
      </c>
      <c r="AJ239" t="str">
        <f>VLOOKUP($C239,Sheet3!$E:$I,4,FALSE)</f>
        <v>5' 11</v>
      </c>
      <c r="AK239">
        <f>VLOOKUP($C239,Sheet3!$E:$I,5,FALSE)</f>
        <v>171</v>
      </c>
    </row>
    <row r="240" spans="1:37" x14ac:dyDescent="0.25">
      <c r="A240">
        <v>28</v>
      </c>
      <c r="B240" t="s">
        <v>53</v>
      </c>
      <c r="C240" t="s">
        <v>445</v>
      </c>
      <c r="D240" t="s">
        <v>445</v>
      </c>
      <c r="E240" t="s">
        <v>25</v>
      </c>
      <c r="F240" t="s">
        <v>30</v>
      </c>
      <c r="G240">
        <v>18</v>
      </c>
      <c r="I240" t="s">
        <v>212</v>
      </c>
      <c r="W240">
        <v>2011</v>
      </c>
      <c r="X240" t="str">
        <f>VLOOKUP($D240,'draft year stats'!$D:$O,1,FALSE)</f>
        <v>Zack Phillips</v>
      </c>
      <c r="Y240" t="str">
        <f>VLOOKUP($D240,'draft year stats'!$D:$O,2,FALSE)</f>
        <v>C</v>
      </c>
      <c r="Z240">
        <f>VLOOKUP($D240,'draft year stats'!$D:$O,3,FALSE)</f>
        <v>1</v>
      </c>
      <c r="AA240">
        <f>VLOOKUP($D240,'draft year stats'!$D:$O,4,FALSE)</f>
        <v>2011</v>
      </c>
      <c r="AB240" t="str">
        <f>VLOOKUP($D240,'draft year stats'!$D:$O,5,FALSE)</f>
        <v>Minnesota</v>
      </c>
      <c r="AC240" t="str">
        <f>VLOOKUP($D240,'draft year stats'!$D:$O,6,FALSE)</f>
        <v>Saint John Sea Dogs</v>
      </c>
      <c r="AD240" t="str">
        <f>VLOOKUP($D240,'draft year stats'!$D:$O,7,FALSE)</f>
        <v>QMJHL</v>
      </c>
      <c r="AE240">
        <f>VLOOKUP($D240,'draft year stats'!$D:$O,8,FALSE)</f>
        <v>67</v>
      </c>
      <c r="AF240">
        <f>VLOOKUP($D240,'draft year stats'!$D:$O,9,FALSE)</f>
        <v>38</v>
      </c>
      <c r="AG240">
        <f>VLOOKUP($D240,'draft year stats'!$D:$O,10,FALSE)</f>
        <v>57</v>
      </c>
      <c r="AH240">
        <f>VLOOKUP($D240,'draft year stats'!$D:$O,11,FALSE)</f>
        <v>95</v>
      </c>
      <c r="AI240">
        <f>VLOOKUP($D240,'draft year stats'!$D:$O,12,FALSE)</f>
        <v>16</v>
      </c>
      <c r="AJ240" t="str">
        <f>VLOOKUP($C240,Sheet3!$E:$I,4,FALSE)</f>
        <v>6' 0</v>
      </c>
      <c r="AK240">
        <f>VLOOKUP($C240,Sheet3!$E:$I,5,FALSE)</f>
        <v>175</v>
      </c>
    </row>
    <row r="241" spans="1:37" x14ac:dyDescent="0.25">
      <c r="A241">
        <v>29</v>
      </c>
      <c r="B241" t="s">
        <v>264</v>
      </c>
      <c r="C241" t="s">
        <v>446</v>
      </c>
      <c r="D241" t="s">
        <v>446</v>
      </c>
      <c r="E241" t="s">
        <v>375</v>
      </c>
      <c r="F241" t="s">
        <v>26</v>
      </c>
      <c r="G241">
        <v>18</v>
      </c>
      <c r="H241">
        <v>2017</v>
      </c>
      <c r="I241" t="s">
        <v>131</v>
      </c>
      <c r="J241">
        <v>31</v>
      </c>
      <c r="K241">
        <v>3</v>
      </c>
      <c r="L241">
        <v>3</v>
      </c>
      <c r="M241">
        <v>6</v>
      </c>
      <c r="N241">
        <v>-5</v>
      </c>
      <c r="O241">
        <v>10</v>
      </c>
      <c r="V241">
        <v>0.2</v>
      </c>
      <c r="W241">
        <v>2011</v>
      </c>
      <c r="X241" t="str">
        <f>VLOOKUP($D241,'draft year stats'!$D:$O,1,FALSE)</f>
        <v>Nicklas Jensen</v>
      </c>
      <c r="Y241" t="str">
        <f>VLOOKUP($D241,'draft year stats'!$D:$O,2,FALSE)</f>
        <v>R</v>
      </c>
      <c r="Z241">
        <f>VLOOKUP($D241,'draft year stats'!$D:$O,3,FALSE)</f>
        <v>1</v>
      </c>
      <c r="AA241">
        <f>VLOOKUP($D241,'draft year stats'!$D:$O,4,FALSE)</f>
        <v>2011</v>
      </c>
      <c r="AB241" t="str">
        <f>VLOOKUP($D241,'draft year stats'!$D:$O,5,FALSE)</f>
        <v>Vancouver</v>
      </c>
      <c r="AC241" t="str">
        <f>VLOOKUP($D241,'draft year stats'!$D:$O,6,FALSE)</f>
        <v>Oshawa Generals</v>
      </c>
      <c r="AD241" t="str">
        <f>VLOOKUP($D241,'draft year stats'!$D:$O,7,FALSE)</f>
        <v>OHL</v>
      </c>
      <c r="AE241">
        <f>VLOOKUP($D241,'draft year stats'!$D:$O,8,FALSE)</f>
        <v>61</v>
      </c>
      <c r="AF241">
        <f>VLOOKUP($D241,'draft year stats'!$D:$O,9,FALSE)</f>
        <v>29</v>
      </c>
      <c r="AG241">
        <f>VLOOKUP($D241,'draft year stats'!$D:$O,10,FALSE)</f>
        <v>29</v>
      </c>
      <c r="AH241">
        <f>VLOOKUP($D241,'draft year stats'!$D:$O,11,FALSE)</f>
        <v>58</v>
      </c>
      <c r="AI241">
        <f>VLOOKUP($D241,'draft year stats'!$D:$O,12,FALSE)</f>
        <v>42</v>
      </c>
      <c r="AJ241" t="str">
        <f>VLOOKUP($C241,Sheet3!$E:$I,4,FALSE)</f>
        <v>6' 2</v>
      </c>
      <c r="AK241">
        <f>VLOOKUP($C241,Sheet3!$E:$I,5,FALSE)</f>
        <v>202</v>
      </c>
    </row>
    <row r="242" spans="1:37" x14ac:dyDescent="0.25">
      <c r="A242">
        <v>30</v>
      </c>
      <c r="B242" t="s">
        <v>64</v>
      </c>
      <c r="C242" t="s">
        <v>447</v>
      </c>
      <c r="D242" t="s">
        <v>447</v>
      </c>
      <c r="E242" t="s">
        <v>121</v>
      </c>
      <c r="F242" t="s">
        <v>42</v>
      </c>
      <c r="G242">
        <v>18</v>
      </c>
      <c r="H242">
        <v>2022</v>
      </c>
      <c r="I242" t="s">
        <v>31</v>
      </c>
      <c r="J242">
        <v>569</v>
      </c>
      <c r="K242">
        <v>158</v>
      </c>
      <c r="L242">
        <v>194</v>
      </c>
      <c r="M242">
        <v>352</v>
      </c>
      <c r="N242">
        <v>-16</v>
      </c>
      <c r="O242">
        <v>120</v>
      </c>
      <c r="V242">
        <v>38.1</v>
      </c>
      <c r="W242">
        <v>2011</v>
      </c>
      <c r="X242" t="str">
        <f>VLOOKUP($D242,'draft year stats'!$D:$O,1,FALSE)</f>
        <v>Rickard Rakell</v>
      </c>
      <c r="Y242" t="str">
        <f>VLOOKUP($D242,'draft year stats'!$D:$O,2,FALSE)</f>
        <v>L</v>
      </c>
      <c r="Z242">
        <f>VLOOKUP($D242,'draft year stats'!$D:$O,3,FALSE)</f>
        <v>1</v>
      </c>
      <c r="AA242">
        <f>VLOOKUP($D242,'draft year stats'!$D:$O,4,FALSE)</f>
        <v>2011</v>
      </c>
      <c r="AB242" t="str">
        <f>VLOOKUP($D242,'draft year stats'!$D:$O,5,FALSE)</f>
        <v>Anaheim</v>
      </c>
      <c r="AC242" t="str">
        <f>VLOOKUP($D242,'draft year stats'!$D:$O,6,FALSE)</f>
        <v>Plymouth Whalers</v>
      </c>
      <c r="AD242" t="str">
        <f>VLOOKUP($D242,'draft year stats'!$D:$O,7,FALSE)</f>
        <v>OHL</v>
      </c>
      <c r="AE242">
        <f>VLOOKUP($D242,'draft year stats'!$D:$O,8,FALSE)</f>
        <v>49</v>
      </c>
      <c r="AF242">
        <f>VLOOKUP($D242,'draft year stats'!$D:$O,9,FALSE)</f>
        <v>20</v>
      </c>
      <c r="AG242">
        <f>VLOOKUP($D242,'draft year stats'!$D:$O,10,FALSE)</f>
        <v>25</v>
      </c>
      <c r="AH242">
        <f>VLOOKUP($D242,'draft year stats'!$D:$O,11,FALSE)</f>
        <v>45</v>
      </c>
      <c r="AI242">
        <f>VLOOKUP($D242,'draft year stats'!$D:$O,12,FALSE)</f>
        <v>12</v>
      </c>
      <c r="AJ242" t="str">
        <f>VLOOKUP($C242,Sheet3!$E:$I,4,FALSE)</f>
        <v>6' 0</v>
      </c>
      <c r="AK242">
        <f>VLOOKUP($C242,Sheet3!$E:$I,5,FALSE)</f>
        <v>199</v>
      </c>
    </row>
    <row r="243" spans="1:37" x14ac:dyDescent="0.25">
      <c r="A243">
        <v>31</v>
      </c>
      <c r="B243" t="s">
        <v>23</v>
      </c>
      <c r="C243" t="s">
        <v>448</v>
      </c>
      <c r="D243" t="s">
        <v>448</v>
      </c>
      <c r="E243" t="s">
        <v>25</v>
      </c>
      <c r="F243" t="s">
        <v>34</v>
      </c>
      <c r="G243">
        <v>18</v>
      </c>
      <c r="H243">
        <v>2015</v>
      </c>
      <c r="I243" t="s">
        <v>233</v>
      </c>
      <c r="J243">
        <v>4</v>
      </c>
      <c r="K243">
        <v>0</v>
      </c>
      <c r="L243">
        <v>2</v>
      </c>
      <c r="M243">
        <v>2</v>
      </c>
      <c r="N243">
        <v>-2</v>
      </c>
      <c r="O243">
        <v>2</v>
      </c>
      <c r="V243">
        <v>0.1</v>
      </c>
      <c r="W243">
        <v>2011</v>
      </c>
      <c r="X243" t="str">
        <f>VLOOKUP($D243,'draft year stats'!$D:$O,1,FALSE)</f>
        <v>David Musil</v>
      </c>
      <c r="Y243" t="str">
        <f>VLOOKUP($D243,'draft year stats'!$D:$O,2,FALSE)</f>
        <v>D</v>
      </c>
      <c r="Z243">
        <f>VLOOKUP($D243,'draft year stats'!$D:$O,3,FALSE)</f>
        <v>2</v>
      </c>
      <c r="AA243">
        <f>VLOOKUP($D243,'draft year stats'!$D:$O,4,FALSE)</f>
        <v>2011</v>
      </c>
      <c r="AB243" t="str">
        <f>VLOOKUP($D243,'draft year stats'!$D:$O,5,FALSE)</f>
        <v>Edmonton</v>
      </c>
      <c r="AC243" t="str">
        <f>VLOOKUP($D243,'draft year stats'!$D:$O,6,FALSE)</f>
        <v>Vancouver Giants</v>
      </c>
      <c r="AD243" t="str">
        <f>VLOOKUP($D243,'draft year stats'!$D:$O,7,FALSE)</f>
        <v>WHL</v>
      </c>
      <c r="AE243">
        <f>VLOOKUP($D243,'draft year stats'!$D:$O,8,FALSE)</f>
        <v>62</v>
      </c>
      <c r="AF243">
        <f>VLOOKUP($D243,'draft year stats'!$D:$O,9,FALSE)</f>
        <v>6</v>
      </c>
      <c r="AG243">
        <f>VLOOKUP($D243,'draft year stats'!$D:$O,10,FALSE)</f>
        <v>19</v>
      </c>
      <c r="AH243">
        <f>VLOOKUP($D243,'draft year stats'!$D:$O,11,FALSE)</f>
        <v>25</v>
      </c>
      <c r="AI243">
        <f>VLOOKUP($D243,'draft year stats'!$D:$O,12,FALSE)</f>
        <v>83</v>
      </c>
      <c r="AJ243" t="str">
        <f>VLOOKUP($C243,Sheet3!$E:$I,4,FALSE)</f>
        <v>6' 3</v>
      </c>
      <c r="AK243">
        <f>VLOOKUP($C243,Sheet3!$E:$I,5,FALSE)</f>
        <v>196</v>
      </c>
    </row>
    <row r="244" spans="1:37" x14ac:dyDescent="0.25">
      <c r="A244">
        <v>32</v>
      </c>
      <c r="B244" t="s">
        <v>69</v>
      </c>
      <c r="C244" t="s">
        <v>449</v>
      </c>
      <c r="D244" t="s">
        <v>449</v>
      </c>
      <c r="E244" t="s">
        <v>25</v>
      </c>
      <c r="F244" t="s">
        <v>42</v>
      </c>
      <c r="G244">
        <v>18</v>
      </c>
      <c r="H244">
        <v>2019</v>
      </c>
      <c r="I244" t="s">
        <v>38</v>
      </c>
      <c r="J244">
        <v>99</v>
      </c>
      <c r="K244">
        <v>13</v>
      </c>
      <c r="L244">
        <v>17</v>
      </c>
      <c r="M244">
        <v>30</v>
      </c>
      <c r="N244">
        <v>-4</v>
      </c>
      <c r="O244">
        <v>12</v>
      </c>
      <c r="V244">
        <v>2.5</v>
      </c>
      <c r="W244">
        <v>2011</v>
      </c>
      <c r="X244" t="str">
        <f>VLOOKUP($D244,'draft year stats'!$D:$O,1,FALSE)</f>
        <v>Ty Rattie</v>
      </c>
      <c r="Y244" t="str">
        <f>VLOOKUP($D244,'draft year stats'!$D:$O,2,FALSE)</f>
        <v>R</v>
      </c>
      <c r="Z244">
        <f>VLOOKUP($D244,'draft year stats'!$D:$O,3,FALSE)</f>
        <v>2</v>
      </c>
      <c r="AA244">
        <f>VLOOKUP($D244,'draft year stats'!$D:$O,4,FALSE)</f>
        <v>2011</v>
      </c>
      <c r="AB244" t="str">
        <f>VLOOKUP($D244,'draft year stats'!$D:$O,5,FALSE)</f>
        <v>St. Louis</v>
      </c>
      <c r="AC244" t="str">
        <f>VLOOKUP($D244,'draft year stats'!$D:$O,6,FALSE)</f>
        <v>Portland Winterhawks</v>
      </c>
      <c r="AD244" t="str">
        <f>VLOOKUP($D244,'draft year stats'!$D:$O,7,FALSE)</f>
        <v>WHL</v>
      </c>
      <c r="AE244">
        <f>VLOOKUP($D244,'draft year stats'!$D:$O,8,FALSE)</f>
        <v>67</v>
      </c>
      <c r="AF244">
        <f>VLOOKUP($D244,'draft year stats'!$D:$O,9,FALSE)</f>
        <v>28</v>
      </c>
      <c r="AG244">
        <f>VLOOKUP($D244,'draft year stats'!$D:$O,10,FALSE)</f>
        <v>51</v>
      </c>
      <c r="AH244">
        <f>VLOOKUP($D244,'draft year stats'!$D:$O,11,FALSE)</f>
        <v>79</v>
      </c>
      <c r="AI244">
        <f>VLOOKUP($D244,'draft year stats'!$D:$O,12,FALSE)</f>
        <v>55</v>
      </c>
      <c r="AJ244" t="str">
        <f>VLOOKUP($C244,Sheet3!$E:$I,4,FALSE)</f>
        <v>5' 11</v>
      </c>
      <c r="AK244">
        <f>VLOOKUP($C244,Sheet3!$E:$I,5,FALSE)</f>
        <v>165</v>
      </c>
    </row>
    <row r="245" spans="1:37" x14ac:dyDescent="0.25">
      <c r="A245">
        <v>33</v>
      </c>
      <c r="B245" t="s">
        <v>32</v>
      </c>
      <c r="C245" t="s">
        <v>450</v>
      </c>
      <c r="D245" t="s">
        <v>450</v>
      </c>
      <c r="E245" t="s">
        <v>62</v>
      </c>
      <c r="F245" t="s">
        <v>30</v>
      </c>
      <c r="G245">
        <v>18</v>
      </c>
      <c r="H245">
        <v>2022</v>
      </c>
      <c r="I245" t="s">
        <v>63</v>
      </c>
      <c r="J245">
        <v>203</v>
      </c>
      <c r="K245">
        <v>30</v>
      </c>
      <c r="L245">
        <v>37</v>
      </c>
      <c r="M245">
        <v>67</v>
      </c>
      <c r="N245">
        <v>-1</v>
      </c>
      <c r="O245">
        <v>34</v>
      </c>
      <c r="V245">
        <v>6</v>
      </c>
      <c r="W245">
        <v>2011</v>
      </c>
      <c r="X245" t="str">
        <f>VLOOKUP($D245,'draft year stats'!$D:$O,1,FALSE)</f>
        <v>Rocco Grimaldi</v>
      </c>
      <c r="Y245" t="str">
        <f>VLOOKUP($D245,'draft year stats'!$D:$O,2,FALSE)</f>
        <v>C</v>
      </c>
      <c r="Z245">
        <f>VLOOKUP($D245,'draft year stats'!$D:$O,3,FALSE)</f>
        <v>2</v>
      </c>
      <c r="AA245">
        <f>VLOOKUP($D245,'draft year stats'!$D:$O,4,FALSE)</f>
        <v>2011</v>
      </c>
      <c r="AB245" t="str">
        <f>VLOOKUP($D245,'draft year stats'!$D:$O,5,FALSE)</f>
        <v>Florida</v>
      </c>
      <c r="AC245" t="str">
        <f>VLOOKUP($D245,'draft year stats'!$D:$O,6,FALSE)</f>
        <v>U.S. National U18 Team</v>
      </c>
      <c r="AD245" t="str">
        <f>VLOOKUP($D245,'draft year stats'!$D:$O,7,FALSE)</f>
        <v>USDP</v>
      </c>
      <c r="AE245">
        <f>VLOOKUP($D245,'draft year stats'!$D:$O,8,FALSE)</f>
        <v>58</v>
      </c>
      <c r="AF245">
        <f>VLOOKUP($D245,'draft year stats'!$D:$O,9,FALSE)</f>
        <v>39</v>
      </c>
      <c r="AG245">
        <f>VLOOKUP($D245,'draft year stats'!$D:$O,10,FALSE)</f>
        <v>34</v>
      </c>
      <c r="AH245">
        <f>VLOOKUP($D245,'draft year stats'!$D:$O,11,FALSE)</f>
        <v>73</v>
      </c>
      <c r="AI245">
        <f>VLOOKUP($D245,'draft year stats'!$D:$O,12,FALSE)</f>
        <v>65</v>
      </c>
      <c r="AJ245" t="str">
        <f>VLOOKUP($C245,Sheet3!$E:$I,4,FALSE)</f>
        <v>5' 6</v>
      </c>
      <c r="AK245">
        <f>VLOOKUP($C245,Sheet3!$E:$I,5,FALSE)</f>
        <v>160</v>
      </c>
    </row>
    <row r="246" spans="1:37" x14ac:dyDescent="0.25">
      <c r="A246">
        <v>34</v>
      </c>
      <c r="B246" t="s">
        <v>39</v>
      </c>
      <c r="C246" t="s">
        <v>451</v>
      </c>
      <c r="D246" t="s">
        <v>451</v>
      </c>
      <c r="E246" t="s">
        <v>62</v>
      </c>
      <c r="F246" t="s">
        <v>34</v>
      </c>
      <c r="G246">
        <v>18</v>
      </c>
      <c r="H246">
        <v>2022</v>
      </c>
      <c r="I246" t="s">
        <v>452</v>
      </c>
      <c r="J246">
        <v>346</v>
      </c>
      <c r="K246">
        <v>19</v>
      </c>
      <c r="L246">
        <v>68</v>
      </c>
      <c r="M246">
        <v>87</v>
      </c>
      <c r="N246">
        <v>9</v>
      </c>
      <c r="O246">
        <v>312</v>
      </c>
      <c r="V246">
        <v>18.399999999999999</v>
      </c>
      <c r="W246">
        <v>2011</v>
      </c>
      <c r="X246" t="str">
        <f>VLOOKUP($D246,'draft year stats'!$D:$O,1,FALSE)</f>
        <v>Scott Mayfield</v>
      </c>
      <c r="Y246" t="str">
        <f>VLOOKUP($D246,'draft year stats'!$D:$O,2,FALSE)</f>
        <v>D</v>
      </c>
      <c r="Z246">
        <f>VLOOKUP($D246,'draft year stats'!$D:$O,3,FALSE)</f>
        <v>2</v>
      </c>
      <c r="AA246">
        <f>VLOOKUP($D246,'draft year stats'!$D:$O,4,FALSE)</f>
        <v>2011</v>
      </c>
      <c r="AB246" t="str">
        <f>VLOOKUP($D246,'draft year stats'!$D:$O,5,FALSE)</f>
        <v>NY Islanders</v>
      </c>
      <c r="AC246" t="str">
        <f>VLOOKUP($D246,'draft year stats'!$D:$O,6,FALSE)</f>
        <v>Youngstown Phantoms</v>
      </c>
      <c r="AD246" t="str">
        <f>VLOOKUP($D246,'draft year stats'!$D:$O,7,FALSE)</f>
        <v>USHL</v>
      </c>
      <c r="AE246">
        <f>VLOOKUP($D246,'draft year stats'!$D:$O,8,FALSE)</f>
        <v>52</v>
      </c>
      <c r="AF246">
        <f>VLOOKUP($D246,'draft year stats'!$D:$O,9,FALSE)</f>
        <v>7</v>
      </c>
      <c r="AG246">
        <f>VLOOKUP($D246,'draft year stats'!$D:$O,10,FALSE)</f>
        <v>9</v>
      </c>
      <c r="AH246">
        <f>VLOOKUP($D246,'draft year stats'!$D:$O,11,FALSE)</f>
        <v>16</v>
      </c>
      <c r="AI246">
        <f>VLOOKUP($D246,'draft year stats'!$D:$O,12,FALSE)</f>
        <v>159</v>
      </c>
      <c r="AJ246" t="str">
        <f>VLOOKUP($C246,Sheet3!$E:$I,4,FALSE)</f>
        <v>6' 4</v>
      </c>
      <c r="AK246">
        <f>VLOOKUP($C246,Sheet3!$E:$I,5,FALSE)</f>
        <v>203</v>
      </c>
    </row>
    <row r="247" spans="1:37" x14ac:dyDescent="0.25">
      <c r="A247">
        <v>35</v>
      </c>
      <c r="B247" t="s">
        <v>87</v>
      </c>
      <c r="C247" t="s">
        <v>453</v>
      </c>
      <c r="D247" t="s">
        <v>453</v>
      </c>
      <c r="E247" t="s">
        <v>142</v>
      </c>
      <c r="F247" t="s">
        <v>42</v>
      </c>
      <c r="G247">
        <v>18</v>
      </c>
      <c r="H247">
        <v>2021</v>
      </c>
      <c r="I247" t="s">
        <v>212</v>
      </c>
      <c r="J247">
        <v>221</v>
      </c>
      <c r="K247">
        <v>22</v>
      </c>
      <c r="L247">
        <v>31</v>
      </c>
      <c r="M247">
        <v>53</v>
      </c>
      <c r="N247">
        <v>-10</v>
      </c>
      <c r="O247">
        <v>64</v>
      </c>
      <c r="V247">
        <v>3.7</v>
      </c>
      <c r="W247">
        <v>2011</v>
      </c>
      <c r="X247" t="str">
        <f>VLOOKUP($D247,'draft year stats'!$D:$O,1,FALSE)</f>
        <v>Tomas Jurco</v>
      </c>
      <c r="Y247" t="str">
        <f>VLOOKUP($D247,'draft year stats'!$D:$O,2,FALSE)</f>
        <v>L</v>
      </c>
      <c r="Z247">
        <f>VLOOKUP($D247,'draft year stats'!$D:$O,3,FALSE)</f>
        <v>2</v>
      </c>
      <c r="AA247">
        <f>VLOOKUP($D247,'draft year stats'!$D:$O,4,FALSE)</f>
        <v>2011</v>
      </c>
      <c r="AB247" t="str">
        <f>VLOOKUP($D247,'draft year stats'!$D:$O,5,FALSE)</f>
        <v>Detroit</v>
      </c>
      <c r="AC247" t="str">
        <f>VLOOKUP($D247,'draft year stats'!$D:$O,6,FALSE)</f>
        <v>Saint John Sea Dogs</v>
      </c>
      <c r="AD247" t="str">
        <f>VLOOKUP($D247,'draft year stats'!$D:$O,7,FALSE)</f>
        <v>QMJHL</v>
      </c>
      <c r="AE247">
        <f>VLOOKUP($D247,'draft year stats'!$D:$O,8,FALSE)</f>
        <v>60</v>
      </c>
      <c r="AF247">
        <f>VLOOKUP($D247,'draft year stats'!$D:$O,9,FALSE)</f>
        <v>31</v>
      </c>
      <c r="AG247">
        <f>VLOOKUP($D247,'draft year stats'!$D:$O,10,FALSE)</f>
        <v>25</v>
      </c>
      <c r="AH247">
        <f>VLOOKUP($D247,'draft year stats'!$D:$O,11,FALSE)</f>
        <v>56</v>
      </c>
      <c r="AI247">
        <f>VLOOKUP($D247,'draft year stats'!$D:$O,12,FALSE)</f>
        <v>17</v>
      </c>
      <c r="AJ247" t="str">
        <f>VLOOKUP($C247,Sheet3!$E:$I,4,FALSE)</f>
        <v>6' 1</v>
      </c>
      <c r="AK247">
        <f>VLOOKUP($C247,Sheet3!$E:$I,5,FALSE)</f>
        <v>191</v>
      </c>
    </row>
    <row r="248" spans="1:37" x14ac:dyDescent="0.25">
      <c r="A248">
        <v>36</v>
      </c>
      <c r="B248" t="s">
        <v>95</v>
      </c>
      <c r="C248" t="s">
        <v>454</v>
      </c>
      <c r="D248" t="s">
        <v>454</v>
      </c>
      <c r="E248" t="s">
        <v>62</v>
      </c>
      <c r="F248" t="s">
        <v>34</v>
      </c>
      <c r="G248">
        <v>18</v>
      </c>
      <c r="H248">
        <v>2019</v>
      </c>
      <c r="I248" t="s">
        <v>455</v>
      </c>
      <c r="J248">
        <v>90</v>
      </c>
      <c r="K248">
        <v>4</v>
      </c>
      <c r="L248">
        <v>20</v>
      </c>
      <c r="M248">
        <v>24</v>
      </c>
      <c r="N248">
        <v>11</v>
      </c>
      <c r="O248">
        <v>49</v>
      </c>
      <c r="V248">
        <v>5.0999999999999996</v>
      </c>
      <c r="W248">
        <v>2011</v>
      </c>
      <c r="X248" t="str">
        <f>VLOOKUP($D248,'draft year stats'!$D:$O,1,FALSE)</f>
        <v>Adam Clendening</v>
      </c>
      <c r="Y248" t="str">
        <f>VLOOKUP($D248,'draft year stats'!$D:$O,2,FALSE)</f>
        <v>D</v>
      </c>
      <c r="Z248">
        <f>VLOOKUP($D248,'draft year stats'!$D:$O,3,FALSE)</f>
        <v>2</v>
      </c>
      <c r="AA248">
        <f>VLOOKUP($D248,'draft year stats'!$D:$O,4,FALSE)</f>
        <v>2011</v>
      </c>
      <c r="AB248" t="str">
        <f>VLOOKUP($D248,'draft year stats'!$D:$O,5,FALSE)</f>
        <v>Chicago</v>
      </c>
      <c r="AC248" t="str">
        <f>VLOOKUP($D248,'draft year stats'!$D:$O,6,FALSE)</f>
        <v>Boston Univ.</v>
      </c>
      <c r="AD248" t="str">
        <f>VLOOKUP($D248,'draft year stats'!$D:$O,7,FALSE)</f>
        <v>NCAA</v>
      </c>
      <c r="AE248">
        <f>VLOOKUP($D248,'draft year stats'!$D:$O,8,FALSE)</f>
        <v>39</v>
      </c>
      <c r="AF248">
        <f>VLOOKUP($D248,'draft year stats'!$D:$O,9,FALSE)</f>
        <v>5</v>
      </c>
      <c r="AG248">
        <f>VLOOKUP($D248,'draft year stats'!$D:$O,10,FALSE)</f>
        <v>21</v>
      </c>
      <c r="AH248">
        <f>VLOOKUP($D248,'draft year stats'!$D:$O,11,FALSE)</f>
        <v>26</v>
      </c>
      <c r="AI248">
        <f>VLOOKUP($D248,'draft year stats'!$D:$O,12,FALSE)</f>
        <v>80</v>
      </c>
      <c r="AJ248" t="str">
        <f>VLOOKUP($C248,Sheet3!$E:$I,4,FALSE)</f>
        <v>5' 11</v>
      </c>
      <c r="AK248">
        <f>VLOOKUP($C248,Sheet3!$E:$I,5,FALSE)</f>
        <v>187</v>
      </c>
    </row>
    <row r="249" spans="1:37" x14ac:dyDescent="0.25">
      <c r="A249">
        <v>37</v>
      </c>
      <c r="B249" t="s">
        <v>36</v>
      </c>
      <c r="C249" t="s">
        <v>456</v>
      </c>
      <c r="D249" t="s">
        <v>456</v>
      </c>
      <c r="E249" t="s">
        <v>25</v>
      </c>
      <c r="F249" t="s">
        <v>30</v>
      </c>
      <c r="G249">
        <v>18</v>
      </c>
      <c r="H249">
        <v>2022</v>
      </c>
      <c r="I249" t="s">
        <v>131</v>
      </c>
      <c r="J249">
        <v>589</v>
      </c>
      <c r="K249">
        <v>144</v>
      </c>
      <c r="L249">
        <v>140</v>
      </c>
      <c r="M249">
        <v>284</v>
      </c>
      <c r="N249">
        <v>-27</v>
      </c>
      <c r="O249">
        <v>331</v>
      </c>
      <c r="V249">
        <v>27.8</v>
      </c>
      <c r="W249">
        <v>2011</v>
      </c>
      <c r="X249" t="str">
        <f>VLOOKUP($D249,'draft year stats'!$D:$O,1,FALSE)</f>
        <v>Boone Jenner</v>
      </c>
      <c r="Y249" t="str">
        <f>VLOOKUP($D249,'draft year stats'!$D:$O,2,FALSE)</f>
        <v>C</v>
      </c>
      <c r="Z249">
        <f>VLOOKUP($D249,'draft year stats'!$D:$O,3,FALSE)</f>
        <v>2</v>
      </c>
      <c r="AA249">
        <f>VLOOKUP($D249,'draft year stats'!$D:$O,4,FALSE)</f>
        <v>2011</v>
      </c>
      <c r="AB249" t="str">
        <f>VLOOKUP($D249,'draft year stats'!$D:$O,5,FALSE)</f>
        <v>Columbus</v>
      </c>
      <c r="AC249" t="str">
        <f>VLOOKUP($D249,'draft year stats'!$D:$O,6,FALSE)</f>
        <v>Oshawa Generals</v>
      </c>
      <c r="AD249" t="str">
        <f>VLOOKUP($D249,'draft year stats'!$D:$O,7,FALSE)</f>
        <v>OHL</v>
      </c>
      <c r="AE249">
        <f>VLOOKUP($D249,'draft year stats'!$D:$O,8,FALSE)</f>
        <v>63</v>
      </c>
      <c r="AF249">
        <f>VLOOKUP($D249,'draft year stats'!$D:$O,9,FALSE)</f>
        <v>25</v>
      </c>
      <c r="AG249">
        <f>VLOOKUP($D249,'draft year stats'!$D:$O,10,FALSE)</f>
        <v>41</v>
      </c>
      <c r="AH249">
        <f>VLOOKUP($D249,'draft year stats'!$D:$O,11,FALSE)</f>
        <v>66</v>
      </c>
      <c r="AI249">
        <f>VLOOKUP($D249,'draft year stats'!$D:$O,12,FALSE)</f>
        <v>57</v>
      </c>
      <c r="AJ249" t="str">
        <f>VLOOKUP($C249,Sheet3!$E:$I,4,FALSE)</f>
        <v>6' 1</v>
      </c>
      <c r="AK249">
        <f>VLOOKUP($C249,Sheet3!$E:$I,5,FALSE)</f>
        <v>196</v>
      </c>
    </row>
    <row r="250" spans="1:37" hidden="1" x14ac:dyDescent="0.25">
      <c r="A250">
        <v>38</v>
      </c>
      <c r="B250" t="s">
        <v>79</v>
      </c>
      <c r="C250" t="s">
        <v>457</v>
      </c>
      <c r="D250" t="s">
        <v>457</v>
      </c>
      <c r="E250" t="s">
        <v>121</v>
      </c>
      <c r="F250" t="s">
        <v>12</v>
      </c>
      <c r="G250">
        <v>20</v>
      </c>
      <c r="H250">
        <v>2022</v>
      </c>
      <c r="I250" t="s">
        <v>286</v>
      </c>
      <c r="J250">
        <v>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5</v>
      </c>
      <c r="Q250">
        <v>2</v>
      </c>
      <c r="R250">
        <v>0</v>
      </c>
      <c r="S250">
        <v>0</v>
      </c>
      <c r="T250">
        <v>0.86899999999999999</v>
      </c>
      <c r="U250">
        <v>2.81</v>
      </c>
      <c r="V250">
        <v>0.1</v>
      </c>
      <c r="W250">
        <v>2011</v>
      </c>
      <c r="X250" t="str">
        <f>VLOOKUP($D250,'draft year stats'!$D:$O,1,FALSE)</f>
        <v>Magnus Hellberg</v>
      </c>
      <c r="Y250" t="str">
        <f>VLOOKUP($D250,'draft year stats'!$D:$O,2,FALSE)</f>
        <v>G</v>
      </c>
      <c r="Z250">
        <f>VLOOKUP($D250,'draft year stats'!$D:$O,3,FALSE)</f>
        <v>2</v>
      </c>
      <c r="AA250">
        <f>VLOOKUP($D250,'draft year stats'!$D:$O,4,FALSE)</f>
        <v>2011</v>
      </c>
      <c r="AB250" t="str">
        <f>VLOOKUP($D250,'draft year stats'!$D:$O,5,FALSE)</f>
        <v>Nashville</v>
      </c>
      <c r="AC250" t="str">
        <f>VLOOKUP($D250,'draft year stats'!$D:$O,6,FALSE)</f>
        <v>Almtuna IS [Swe-1]</v>
      </c>
      <c r="AD250">
        <f>VLOOKUP($D250,'draft year stats'!$D:$O,7,FALSE)</f>
        <v>0</v>
      </c>
      <c r="AE250">
        <f>VLOOKUP($D250,'draft year stats'!$D:$O,8,FALSE)</f>
        <v>0</v>
      </c>
      <c r="AF250">
        <f>VLOOKUP($D250,'draft year stats'!$D:$O,9,FALSE)</f>
        <v>0</v>
      </c>
      <c r="AG250">
        <f>VLOOKUP($D250,'draft year stats'!$D:$O,10,FALSE)</f>
        <v>0</v>
      </c>
      <c r="AH250">
        <f>VLOOKUP($D250,'draft year stats'!$D:$O,11,FALSE)</f>
        <v>0</v>
      </c>
      <c r="AI250">
        <f>VLOOKUP($D250,'draft year stats'!$D:$O,12,FALSE)</f>
        <v>0</v>
      </c>
      <c r="AJ250" t="str">
        <f>VLOOKUP($C250,Sheet3!$E:$I,4,FALSE)</f>
        <v>6' 5</v>
      </c>
      <c r="AK250">
        <f>VLOOKUP($C250,Sheet3!$E:$I,5,FALSE)</f>
        <v>185</v>
      </c>
    </row>
    <row r="251" spans="1:37" hidden="1" x14ac:dyDescent="0.25">
      <c r="A251">
        <v>39</v>
      </c>
      <c r="B251" t="s">
        <v>64</v>
      </c>
      <c r="C251" t="s">
        <v>458</v>
      </c>
      <c r="D251" t="s">
        <v>458</v>
      </c>
      <c r="E251" t="s">
        <v>62</v>
      </c>
      <c r="F251" t="s">
        <v>12</v>
      </c>
      <c r="G251">
        <v>18</v>
      </c>
      <c r="H251">
        <v>2022</v>
      </c>
      <c r="I251" t="s">
        <v>63</v>
      </c>
      <c r="J251">
        <v>378</v>
      </c>
      <c r="K251">
        <v>0</v>
      </c>
      <c r="L251">
        <v>4</v>
      </c>
      <c r="M251">
        <v>4</v>
      </c>
      <c r="N251">
        <v>0</v>
      </c>
      <c r="O251">
        <v>44</v>
      </c>
      <c r="P251">
        <v>378</v>
      </c>
      <c r="Q251">
        <v>166</v>
      </c>
      <c r="R251">
        <v>148</v>
      </c>
      <c r="S251">
        <v>51</v>
      </c>
      <c r="T251">
        <v>0.91500000000000004</v>
      </c>
      <c r="U251">
        <v>2.67</v>
      </c>
      <c r="V251">
        <v>69.2</v>
      </c>
      <c r="W251">
        <v>2011</v>
      </c>
      <c r="X251" t="str">
        <f>VLOOKUP($D251,'draft year stats'!$D:$O,1,FALSE)</f>
        <v>John Gibson</v>
      </c>
      <c r="Y251" t="str">
        <f>VLOOKUP($D251,'draft year stats'!$D:$O,2,FALSE)</f>
        <v>G</v>
      </c>
      <c r="Z251">
        <f>VLOOKUP($D251,'draft year stats'!$D:$O,3,FALSE)</f>
        <v>2</v>
      </c>
      <c r="AA251">
        <f>VLOOKUP($D251,'draft year stats'!$D:$O,4,FALSE)</f>
        <v>2011</v>
      </c>
      <c r="AB251" t="str">
        <f>VLOOKUP($D251,'draft year stats'!$D:$O,5,FALSE)</f>
        <v>Anaheim</v>
      </c>
      <c r="AC251" t="str">
        <f>VLOOKUP($D251,'draft year stats'!$D:$O,6,FALSE)</f>
        <v>U.S. National Development Team [USHL]</v>
      </c>
      <c r="AD251">
        <f>VLOOKUP($D251,'draft year stats'!$D:$O,7,FALSE)</f>
        <v>0</v>
      </c>
      <c r="AE251">
        <f>VLOOKUP($D251,'draft year stats'!$D:$O,8,FALSE)</f>
        <v>0</v>
      </c>
      <c r="AF251">
        <f>VLOOKUP($D251,'draft year stats'!$D:$O,9,FALSE)</f>
        <v>0</v>
      </c>
      <c r="AG251">
        <f>VLOOKUP($D251,'draft year stats'!$D:$O,10,FALSE)</f>
        <v>0</v>
      </c>
      <c r="AH251">
        <f>VLOOKUP($D251,'draft year stats'!$D:$O,11,FALSE)</f>
        <v>0</v>
      </c>
      <c r="AI251">
        <f>VLOOKUP($D251,'draft year stats'!$D:$O,12,FALSE)</f>
        <v>0</v>
      </c>
      <c r="AJ251" t="str">
        <f>VLOOKUP($C251,Sheet3!$E:$I,4,FALSE)</f>
        <v>6' 3</v>
      </c>
      <c r="AK251">
        <f>VLOOKUP($C251,Sheet3!$E:$I,5,FALSE)</f>
        <v>206</v>
      </c>
    </row>
    <row r="252" spans="1:37" x14ac:dyDescent="0.25">
      <c r="A252">
        <v>40</v>
      </c>
      <c r="B252" t="s">
        <v>28</v>
      </c>
      <c r="C252" t="s">
        <v>3921</v>
      </c>
      <c r="D252" t="s">
        <v>459</v>
      </c>
      <c r="E252" t="s">
        <v>51</v>
      </c>
      <c r="F252" t="s">
        <v>30</v>
      </c>
      <c r="G252">
        <v>18</v>
      </c>
      <c r="H252">
        <v>2016</v>
      </c>
      <c r="I252" t="s">
        <v>27</v>
      </c>
      <c r="J252">
        <v>9</v>
      </c>
      <c r="K252">
        <v>0</v>
      </c>
      <c r="L252">
        <v>0</v>
      </c>
      <c r="M252">
        <v>0</v>
      </c>
      <c r="N252">
        <v>-4</v>
      </c>
      <c r="O252">
        <v>2</v>
      </c>
      <c r="V252">
        <v>-0.3</v>
      </c>
      <c r="W252">
        <v>2011</v>
      </c>
      <c r="X252" t="str">
        <f>VLOOKUP($D252,'draft year stats'!$D:$O,1,FALSE)</f>
        <v>Alexander Khokhlachev</v>
      </c>
      <c r="Y252" t="str">
        <f>VLOOKUP($D252,'draft year stats'!$D:$O,2,FALSE)</f>
        <v>C</v>
      </c>
      <c r="Z252">
        <f>VLOOKUP($D252,'draft year stats'!$D:$O,3,FALSE)</f>
        <v>2</v>
      </c>
      <c r="AA252">
        <f>VLOOKUP($D252,'draft year stats'!$D:$O,4,FALSE)</f>
        <v>2011</v>
      </c>
      <c r="AB252" t="str">
        <f>VLOOKUP($D252,'draft year stats'!$D:$O,5,FALSE)</f>
        <v>Boston</v>
      </c>
      <c r="AC252" t="str">
        <f>VLOOKUP($D252,'draft year stats'!$D:$O,6,FALSE)</f>
        <v>Windsor Spitfires</v>
      </c>
      <c r="AD252" t="str">
        <f>VLOOKUP($D252,'draft year stats'!$D:$O,7,FALSE)</f>
        <v>OHL</v>
      </c>
      <c r="AE252">
        <f>VLOOKUP($D252,'draft year stats'!$D:$O,8,FALSE)</f>
        <v>67</v>
      </c>
      <c r="AF252">
        <f>VLOOKUP($D252,'draft year stats'!$D:$O,9,FALSE)</f>
        <v>34</v>
      </c>
      <c r="AG252">
        <f>VLOOKUP($D252,'draft year stats'!$D:$O,10,FALSE)</f>
        <v>42</v>
      </c>
      <c r="AH252">
        <f>VLOOKUP($D252,'draft year stats'!$D:$O,11,FALSE)</f>
        <v>76</v>
      </c>
      <c r="AI252">
        <f>VLOOKUP($D252,'draft year stats'!$D:$O,12,FALSE)</f>
        <v>28</v>
      </c>
      <c r="AJ252" t="str">
        <f>VLOOKUP($C252,Sheet3!$E:$I,4,FALSE)</f>
        <v>5' 10</v>
      </c>
      <c r="AK252">
        <f>VLOOKUP($C252,Sheet3!$E:$I,5,FALSE)</f>
        <v>183</v>
      </c>
    </row>
    <row r="253" spans="1:37" x14ac:dyDescent="0.25">
      <c r="A253">
        <v>41</v>
      </c>
      <c r="B253" t="s">
        <v>69</v>
      </c>
      <c r="C253" t="s">
        <v>460</v>
      </c>
      <c r="D253" t="s">
        <v>460</v>
      </c>
      <c r="E253" t="s">
        <v>51</v>
      </c>
      <c r="F253" t="s">
        <v>42</v>
      </c>
      <c r="G253">
        <v>18</v>
      </c>
      <c r="H253">
        <v>2022</v>
      </c>
      <c r="I253" t="s">
        <v>461</v>
      </c>
      <c r="J253">
        <v>315</v>
      </c>
      <c r="K253">
        <v>27</v>
      </c>
      <c r="L253">
        <v>43</v>
      </c>
      <c r="M253">
        <v>70</v>
      </c>
      <c r="N253">
        <v>6</v>
      </c>
      <c r="O253">
        <v>92</v>
      </c>
      <c r="V253">
        <v>4.5999999999999996</v>
      </c>
      <c r="W253">
        <v>2011</v>
      </c>
      <c r="X253" t="str">
        <f>VLOOKUP($D253,'draft year stats'!$D:$O,1,FALSE)</f>
        <v>Dmitrij Jaskin</v>
      </c>
      <c r="Y253" t="str">
        <f>VLOOKUP($D253,'draft year stats'!$D:$O,2,FALSE)</f>
        <v>R</v>
      </c>
      <c r="Z253">
        <f>VLOOKUP($D253,'draft year stats'!$D:$O,3,FALSE)</f>
        <v>2</v>
      </c>
      <c r="AA253">
        <f>VLOOKUP($D253,'draft year stats'!$D:$O,4,FALSE)</f>
        <v>2011</v>
      </c>
      <c r="AB253" t="str">
        <f>VLOOKUP($D253,'draft year stats'!$D:$O,5,FALSE)</f>
        <v>St. Louis</v>
      </c>
      <c r="AC253" t="str">
        <f>VLOOKUP($D253,'draft year stats'!$D:$O,6,FALSE)</f>
        <v>HC Slavia Praha</v>
      </c>
      <c r="AD253" t="str">
        <f>VLOOKUP($D253,'draft year stats'!$D:$O,7,FALSE)</f>
        <v>Czech</v>
      </c>
      <c r="AE253">
        <f>VLOOKUP($D253,'draft year stats'!$D:$O,8,FALSE)</f>
        <v>33</v>
      </c>
      <c r="AF253">
        <f>VLOOKUP($D253,'draft year stats'!$D:$O,9,FALSE)</f>
        <v>3</v>
      </c>
      <c r="AG253">
        <f>VLOOKUP($D253,'draft year stats'!$D:$O,10,FALSE)</f>
        <v>7</v>
      </c>
      <c r="AH253">
        <f>VLOOKUP($D253,'draft year stats'!$D:$O,11,FALSE)</f>
        <v>10</v>
      </c>
      <c r="AI253">
        <f>VLOOKUP($D253,'draft year stats'!$D:$O,12,FALSE)</f>
        <v>16</v>
      </c>
      <c r="AJ253" t="str">
        <f>VLOOKUP($C253,Sheet3!$E:$I,4,FALSE)</f>
        <v>6' 2</v>
      </c>
      <c r="AK253">
        <f>VLOOKUP($C253,Sheet3!$E:$I,5,FALSE)</f>
        <v>196</v>
      </c>
    </row>
    <row r="254" spans="1:37" x14ac:dyDescent="0.25">
      <c r="A254">
        <v>42</v>
      </c>
      <c r="B254" t="s">
        <v>46</v>
      </c>
      <c r="C254" t="s">
        <v>462</v>
      </c>
      <c r="D254" t="s">
        <v>462</v>
      </c>
      <c r="E254" t="s">
        <v>121</v>
      </c>
      <c r="F254" t="s">
        <v>30</v>
      </c>
      <c r="G254">
        <v>18</v>
      </c>
      <c r="H254">
        <v>2022</v>
      </c>
      <c r="I254" t="s">
        <v>463</v>
      </c>
      <c r="J254">
        <v>506</v>
      </c>
      <c r="K254">
        <v>89</v>
      </c>
      <c r="L254">
        <v>134</v>
      </c>
      <c r="M254">
        <v>223</v>
      </c>
      <c r="N254">
        <v>-22</v>
      </c>
      <c r="O254">
        <v>86</v>
      </c>
      <c r="V254">
        <v>20.9</v>
      </c>
      <c r="W254">
        <v>2011</v>
      </c>
      <c r="X254" t="str">
        <f>VLOOKUP($D254,'draft year stats'!$D:$O,1,FALSE)</f>
        <v>Victor Rask</v>
      </c>
      <c r="Y254" t="str">
        <f>VLOOKUP($D254,'draft year stats'!$D:$O,2,FALSE)</f>
        <v>C</v>
      </c>
      <c r="Z254">
        <f>VLOOKUP($D254,'draft year stats'!$D:$O,3,FALSE)</f>
        <v>2</v>
      </c>
      <c r="AA254">
        <f>VLOOKUP($D254,'draft year stats'!$D:$O,4,FALSE)</f>
        <v>2011</v>
      </c>
      <c r="AB254" t="str">
        <f>VLOOKUP($D254,'draft year stats'!$D:$O,5,FALSE)</f>
        <v>Carolina</v>
      </c>
      <c r="AC254" t="str">
        <f>VLOOKUP($D254,'draft year stats'!$D:$O,6,FALSE)</f>
        <v>Leksands IF</v>
      </c>
      <c r="AD254" t="str">
        <f>VLOOKUP($D254,'draft year stats'!$D:$O,7,FALSE)</f>
        <v>HockeyAllsvenskan</v>
      </c>
      <c r="AE254">
        <f>VLOOKUP($D254,'draft year stats'!$D:$O,8,FALSE)</f>
        <v>37</v>
      </c>
      <c r="AF254">
        <f>VLOOKUP($D254,'draft year stats'!$D:$O,9,FALSE)</f>
        <v>5</v>
      </c>
      <c r="AG254">
        <f>VLOOKUP($D254,'draft year stats'!$D:$O,10,FALSE)</f>
        <v>6</v>
      </c>
      <c r="AH254">
        <f>VLOOKUP($D254,'draft year stats'!$D:$O,11,FALSE)</f>
        <v>11</v>
      </c>
      <c r="AI254">
        <f>VLOOKUP($D254,'draft year stats'!$D:$O,12,FALSE)</f>
        <v>8</v>
      </c>
      <c r="AJ254" t="str">
        <f>VLOOKUP($C254,Sheet3!$E:$I,4,FALSE)</f>
        <v>6' 1</v>
      </c>
      <c r="AK254">
        <f>VLOOKUP($C254,Sheet3!$E:$I,5,FALSE)</f>
        <v>189</v>
      </c>
    </row>
    <row r="255" spans="1:37" x14ac:dyDescent="0.25">
      <c r="A255">
        <v>43</v>
      </c>
      <c r="B255" t="s">
        <v>95</v>
      </c>
      <c r="C255" t="s">
        <v>464</v>
      </c>
      <c r="D255" t="s">
        <v>464</v>
      </c>
      <c r="E255" t="s">
        <v>62</v>
      </c>
      <c r="F255" t="s">
        <v>26</v>
      </c>
      <c r="G255">
        <v>18</v>
      </c>
      <c r="H255">
        <v>2022</v>
      </c>
      <c r="I255" t="s">
        <v>239</v>
      </c>
      <c r="J255">
        <v>710</v>
      </c>
      <c r="K255">
        <v>208</v>
      </c>
      <c r="L255">
        <v>212</v>
      </c>
      <c r="M255">
        <v>420</v>
      </c>
      <c r="N255">
        <v>63</v>
      </c>
      <c r="O255">
        <v>130</v>
      </c>
      <c r="V255">
        <v>48.4</v>
      </c>
      <c r="W255">
        <v>2011</v>
      </c>
      <c r="X255" t="str">
        <f>VLOOKUP($D255,'draft year stats'!$D:$O,1,FALSE)</f>
        <v>Brandon Saad</v>
      </c>
      <c r="Y255" t="str">
        <f>VLOOKUP($D255,'draft year stats'!$D:$O,2,FALSE)</f>
        <v>L</v>
      </c>
      <c r="Z255">
        <f>VLOOKUP($D255,'draft year stats'!$D:$O,3,FALSE)</f>
        <v>2</v>
      </c>
      <c r="AA255">
        <f>VLOOKUP($D255,'draft year stats'!$D:$O,4,FALSE)</f>
        <v>2011</v>
      </c>
      <c r="AB255" t="str">
        <f>VLOOKUP($D255,'draft year stats'!$D:$O,5,FALSE)</f>
        <v>Chicago</v>
      </c>
      <c r="AC255" t="str">
        <f>VLOOKUP($D255,'draft year stats'!$D:$O,6,FALSE)</f>
        <v>Saginaw Spirit</v>
      </c>
      <c r="AD255" t="str">
        <f>VLOOKUP($D255,'draft year stats'!$D:$O,7,FALSE)</f>
        <v>OHL</v>
      </c>
      <c r="AE255">
        <f>VLOOKUP($D255,'draft year stats'!$D:$O,8,FALSE)</f>
        <v>59</v>
      </c>
      <c r="AF255">
        <f>VLOOKUP($D255,'draft year stats'!$D:$O,9,FALSE)</f>
        <v>27</v>
      </c>
      <c r="AG255">
        <f>VLOOKUP($D255,'draft year stats'!$D:$O,10,FALSE)</f>
        <v>28</v>
      </c>
      <c r="AH255">
        <f>VLOOKUP($D255,'draft year stats'!$D:$O,11,FALSE)</f>
        <v>55</v>
      </c>
      <c r="AI255">
        <f>VLOOKUP($D255,'draft year stats'!$D:$O,12,FALSE)</f>
        <v>47</v>
      </c>
      <c r="AJ255" t="str">
        <f>VLOOKUP($C255,Sheet3!$E:$I,4,FALSE)</f>
        <v>6' 1</v>
      </c>
      <c r="AK255">
        <f>VLOOKUP($C255,Sheet3!$E:$I,5,FALSE)</f>
        <v>203</v>
      </c>
    </row>
    <row r="256" spans="1:37" x14ac:dyDescent="0.25">
      <c r="A256">
        <v>44</v>
      </c>
      <c r="B256" t="s">
        <v>60</v>
      </c>
      <c r="C256" t="s">
        <v>465</v>
      </c>
      <c r="D256" t="s">
        <v>465</v>
      </c>
      <c r="E256" t="s">
        <v>25</v>
      </c>
      <c r="F256" t="s">
        <v>42</v>
      </c>
      <c r="G256">
        <v>18</v>
      </c>
      <c r="H256">
        <v>2022</v>
      </c>
      <c r="I256" t="s">
        <v>321</v>
      </c>
      <c r="J256">
        <v>341</v>
      </c>
      <c r="K256">
        <v>42</v>
      </c>
      <c r="L256">
        <v>30</v>
      </c>
      <c r="M256">
        <v>72</v>
      </c>
      <c r="N256">
        <v>-13</v>
      </c>
      <c r="O256">
        <v>230</v>
      </c>
      <c r="V256">
        <v>5.3</v>
      </c>
      <c r="W256">
        <v>2011</v>
      </c>
      <c r="X256" t="str">
        <f>VLOOKUP($D256,'draft year stats'!$D:$O,1,FALSE)</f>
        <v>Brett Ritchie</v>
      </c>
      <c r="Y256" t="str">
        <f>VLOOKUP($D256,'draft year stats'!$D:$O,2,FALSE)</f>
        <v>R</v>
      </c>
      <c r="Z256">
        <f>VLOOKUP($D256,'draft year stats'!$D:$O,3,FALSE)</f>
        <v>2</v>
      </c>
      <c r="AA256">
        <f>VLOOKUP($D256,'draft year stats'!$D:$O,4,FALSE)</f>
        <v>2011</v>
      </c>
      <c r="AB256" t="str">
        <f>VLOOKUP($D256,'draft year stats'!$D:$O,5,FALSE)</f>
        <v>Dallas</v>
      </c>
      <c r="AC256" t="str">
        <f>VLOOKUP($D256,'draft year stats'!$D:$O,6,FALSE)</f>
        <v>Sarnia Sting</v>
      </c>
      <c r="AD256" t="str">
        <f>VLOOKUP($D256,'draft year stats'!$D:$O,7,FALSE)</f>
        <v>OHL</v>
      </c>
      <c r="AE256">
        <f>VLOOKUP($D256,'draft year stats'!$D:$O,8,FALSE)</f>
        <v>49</v>
      </c>
      <c r="AF256">
        <f>VLOOKUP($D256,'draft year stats'!$D:$O,9,FALSE)</f>
        <v>21</v>
      </c>
      <c r="AG256">
        <f>VLOOKUP($D256,'draft year stats'!$D:$O,10,FALSE)</f>
        <v>20</v>
      </c>
      <c r="AH256">
        <f>VLOOKUP($D256,'draft year stats'!$D:$O,11,FALSE)</f>
        <v>41</v>
      </c>
      <c r="AI256">
        <f>VLOOKUP($D256,'draft year stats'!$D:$O,12,FALSE)</f>
        <v>47</v>
      </c>
      <c r="AJ256" t="str">
        <f>VLOOKUP($C256,Sheet3!$E:$I,4,FALSE)</f>
        <v>6' 3</v>
      </c>
      <c r="AK256">
        <f>VLOOKUP($C256,Sheet3!$E:$I,5,FALSE)</f>
        <v>209</v>
      </c>
    </row>
    <row r="257" spans="1:37" x14ac:dyDescent="0.25">
      <c r="A257">
        <v>45</v>
      </c>
      <c r="B257" t="s">
        <v>173</v>
      </c>
      <c r="C257" t="s">
        <v>466</v>
      </c>
      <c r="D257" t="s">
        <v>466</v>
      </c>
      <c r="E257" t="s">
        <v>55</v>
      </c>
      <c r="F257" t="s">
        <v>30</v>
      </c>
      <c r="G257">
        <v>18</v>
      </c>
      <c r="H257">
        <v>2020</v>
      </c>
      <c r="I257" t="s">
        <v>467</v>
      </c>
      <c r="J257">
        <v>335</v>
      </c>
      <c r="K257">
        <v>58</v>
      </c>
      <c r="L257">
        <v>43</v>
      </c>
      <c r="M257">
        <v>101</v>
      </c>
      <c r="N257">
        <v>-40</v>
      </c>
      <c r="O257">
        <v>86</v>
      </c>
      <c r="V257">
        <v>7.8</v>
      </c>
      <c r="W257">
        <v>2011</v>
      </c>
      <c r="X257" t="str">
        <f>VLOOKUP($D257,'draft year stats'!$D:$O,1,FALSE)</f>
        <v>Markus Granlund</v>
      </c>
      <c r="Y257" t="str">
        <f>VLOOKUP($D257,'draft year stats'!$D:$O,2,FALSE)</f>
        <v>C</v>
      </c>
      <c r="Z257">
        <f>VLOOKUP($D257,'draft year stats'!$D:$O,3,FALSE)</f>
        <v>2</v>
      </c>
      <c r="AA257">
        <f>VLOOKUP($D257,'draft year stats'!$D:$O,4,FALSE)</f>
        <v>2011</v>
      </c>
      <c r="AB257" t="str">
        <f>VLOOKUP($D257,'draft year stats'!$D:$O,5,FALSE)</f>
        <v>Calgary</v>
      </c>
      <c r="AC257" t="str">
        <f>VLOOKUP($D257,'draft year stats'!$D:$O,6,FALSE)</f>
        <v>HIFK U20</v>
      </c>
      <c r="AD257" t="str">
        <f>VLOOKUP($D257,'draft year stats'!$D:$O,7,FALSE)</f>
        <v>U20 SM-liiga</v>
      </c>
      <c r="AE257">
        <f>VLOOKUP($D257,'draft year stats'!$D:$O,8,FALSE)</f>
        <v>40</v>
      </c>
      <c r="AF257">
        <f>VLOOKUP($D257,'draft year stats'!$D:$O,9,FALSE)</f>
        <v>20</v>
      </c>
      <c r="AG257">
        <f>VLOOKUP($D257,'draft year stats'!$D:$O,10,FALSE)</f>
        <v>32</v>
      </c>
      <c r="AH257">
        <f>VLOOKUP($D257,'draft year stats'!$D:$O,11,FALSE)</f>
        <v>52</v>
      </c>
      <c r="AI257">
        <f>VLOOKUP($D257,'draft year stats'!$D:$O,12,FALSE)</f>
        <v>49</v>
      </c>
      <c r="AJ257" t="str">
        <f>VLOOKUP($C257,Sheet3!$E:$I,4,FALSE)</f>
        <v>5' 11</v>
      </c>
      <c r="AK257">
        <f>VLOOKUP($C257,Sheet3!$E:$I,5,FALSE)</f>
        <v>166</v>
      </c>
    </row>
    <row r="258" spans="1:37" x14ac:dyDescent="0.25">
      <c r="A258">
        <v>46</v>
      </c>
      <c r="B258" t="s">
        <v>69</v>
      </c>
      <c r="C258" t="s">
        <v>468</v>
      </c>
      <c r="D258" t="s">
        <v>468</v>
      </c>
      <c r="E258" t="s">
        <v>25</v>
      </c>
      <c r="F258" t="s">
        <v>34</v>
      </c>
      <c r="G258">
        <v>18</v>
      </c>
      <c r="H258">
        <v>2022</v>
      </c>
      <c r="I258" t="s">
        <v>59</v>
      </c>
      <c r="J258">
        <v>416</v>
      </c>
      <c r="K258">
        <v>26</v>
      </c>
      <c r="L258">
        <v>65</v>
      </c>
      <c r="M258">
        <v>91</v>
      </c>
      <c r="N258">
        <v>52</v>
      </c>
      <c r="O258">
        <v>380</v>
      </c>
      <c r="V258">
        <v>23.8</v>
      </c>
      <c r="W258">
        <v>2011</v>
      </c>
      <c r="X258" t="str">
        <f>VLOOKUP($D258,'draft year stats'!$D:$O,1,FALSE)</f>
        <v>Joel Edmundson</v>
      </c>
      <c r="Y258" t="str">
        <f>VLOOKUP($D258,'draft year stats'!$D:$O,2,FALSE)</f>
        <v>D</v>
      </c>
      <c r="Z258">
        <f>VLOOKUP($D258,'draft year stats'!$D:$O,3,FALSE)</f>
        <v>2</v>
      </c>
      <c r="AA258">
        <f>VLOOKUP($D258,'draft year stats'!$D:$O,4,FALSE)</f>
        <v>2011</v>
      </c>
      <c r="AB258" t="str">
        <f>VLOOKUP($D258,'draft year stats'!$D:$O,5,FALSE)</f>
        <v>St. Louis</v>
      </c>
      <c r="AC258" t="str">
        <f>VLOOKUP($D258,'draft year stats'!$D:$O,6,FALSE)</f>
        <v>Moose Jaw Warriors</v>
      </c>
      <c r="AD258" t="str">
        <f>VLOOKUP($D258,'draft year stats'!$D:$O,7,FALSE)</f>
        <v>WHL</v>
      </c>
      <c r="AE258">
        <f>VLOOKUP($D258,'draft year stats'!$D:$O,8,FALSE)</f>
        <v>71</v>
      </c>
      <c r="AF258">
        <f>VLOOKUP($D258,'draft year stats'!$D:$O,9,FALSE)</f>
        <v>2</v>
      </c>
      <c r="AG258">
        <f>VLOOKUP($D258,'draft year stats'!$D:$O,10,FALSE)</f>
        <v>18</v>
      </c>
      <c r="AH258">
        <f>VLOOKUP($D258,'draft year stats'!$D:$O,11,FALSE)</f>
        <v>20</v>
      </c>
      <c r="AI258">
        <f>VLOOKUP($D258,'draft year stats'!$D:$O,12,FALSE)</f>
        <v>95</v>
      </c>
      <c r="AJ258" t="str">
        <f>VLOOKUP($C258,Sheet3!$E:$I,4,FALSE)</f>
        <v>6' 5</v>
      </c>
      <c r="AK258">
        <f>VLOOKUP($C258,Sheet3!$E:$I,5,FALSE)</f>
        <v>190</v>
      </c>
    </row>
    <row r="259" spans="1:37" x14ac:dyDescent="0.25">
      <c r="A259">
        <v>47</v>
      </c>
      <c r="B259" t="s">
        <v>104</v>
      </c>
      <c r="C259" t="s">
        <v>3923</v>
      </c>
      <c r="D259" t="s">
        <v>469</v>
      </c>
      <c r="E259" t="s">
        <v>62</v>
      </c>
      <c r="F259" t="s">
        <v>26</v>
      </c>
      <c r="G259">
        <v>18</v>
      </c>
      <c r="H259">
        <v>2022</v>
      </c>
      <c r="I259" t="s">
        <v>455</v>
      </c>
      <c r="J259">
        <v>570</v>
      </c>
      <c r="K259">
        <v>73</v>
      </c>
      <c r="L259">
        <v>102</v>
      </c>
      <c r="M259">
        <v>175</v>
      </c>
      <c r="N259">
        <v>-46</v>
      </c>
      <c r="O259">
        <v>105</v>
      </c>
      <c r="V259">
        <v>11.5</v>
      </c>
      <c r="W259">
        <v>2011</v>
      </c>
      <c r="X259" t="str">
        <f>VLOOKUP($D259,'draft year stats'!$D:$O,1,FALSE)</f>
        <v>Matthew Nieto</v>
      </c>
      <c r="Y259" t="str">
        <f>VLOOKUP($D259,'draft year stats'!$D:$O,2,FALSE)</f>
        <v>L</v>
      </c>
      <c r="Z259">
        <f>VLOOKUP($D259,'draft year stats'!$D:$O,3,FALSE)</f>
        <v>2</v>
      </c>
      <c r="AA259">
        <f>VLOOKUP($D259,'draft year stats'!$D:$O,4,FALSE)</f>
        <v>2011</v>
      </c>
      <c r="AB259" t="str">
        <f>VLOOKUP($D259,'draft year stats'!$D:$O,5,FALSE)</f>
        <v>San Jose</v>
      </c>
      <c r="AC259" t="str">
        <f>VLOOKUP($D259,'draft year stats'!$D:$O,6,FALSE)</f>
        <v>Boston Univ.</v>
      </c>
      <c r="AD259" t="str">
        <f>VLOOKUP($D259,'draft year stats'!$D:$O,7,FALSE)</f>
        <v>NCAA</v>
      </c>
      <c r="AE259">
        <f>VLOOKUP($D259,'draft year stats'!$D:$O,8,FALSE)</f>
        <v>39</v>
      </c>
      <c r="AF259">
        <f>VLOOKUP($D259,'draft year stats'!$D:$O,9,FALSE)</f>
        <v>10</v>
      </c>
      <c r="AG259">
        <f>VLOOKUP($D259,'draft year stats'!$D:$O,10,FALSE)</f>
        <v>13</v>
      </c>
      <c r="AH259">
        <f>VLOOKUP($D259,'draft year stats'!$D:$O,11,FALSE)</f>
        <v>23</v>
      </c>
      <c r="AI259">
        <f>VLOOKUP($D259,'draft year stats'!$D:$O,12,FALSE)</f>
        <v>16</v>
      </c>
      <c r="AJ259" t="str">
        <f>VLOOKUP($C259,Sheet3!$E:$I,4,FALSE)</f>
        <v>5' 11</v>
      </c>
      <c r="AK259">
        <f>VLOOKUP($C259,Sheet3!$E:$I,5,FALSE)</f>
        <v>177</v>
      </c>
    </row>
    <row r="260" spans="1:37" x14ac:dyDescent="0.25">
      <c r="A260">
        <v>48</v>
      </c>
      <c r="B260" t="s">
        <v>87</v>
      </c>
      <c r="C260" t="s">
        <v>470</v>
      </c>
      <c r="D260" t="s">
        <v>470</v>
      </c>
      <c r="E260" t="s">
        <v>471</v>
      </c>
      <c r="F260" t="s">
        <v>34</v>
      </c>
      <c r="G260">
        <v>18</v>
      </c>
      <c r="H260">
        <v>2021</v>
      </c>
      <c r="I260" t="s">
        <v>204</v>
      </c>
      <c r="J260">
        <v>178</v>
      </c>
      <c r="K260">
        <v>5</v>
      </c>
      <c r="L260">
        <v>23</v>
      </c>
      <c r="M260">
        <v>28</v>
      </c>
      <c r="N260">
        <v>-3</v>
      </c>
      <c r="O260">
        <v>82</v>
      </c>
      <c r="V260">
        <v>6.3</v>
      </c>
      <c r="W260">
        <v>2011</v>
      </c>
      <c r="X260" t="str">
        <f>VLOOKUP($D260,'draft year stats'!$D:$O,1,FALSE)</f>
        <v>Xavier Ouellet</v>
      </c>
      <c r="Y260" t="str">
        <f>VLOOKUP($D260,'draft year stats'!$D:$O,2,FALSE)</f>
        <v>D</v>
      </c>
      <c r="Z260">
        <f>VLOOKUP($D260,'draft year stats'!$D:$O,3,FALSE)</f>
        <v>2</v>
      </c>
      <c r="AA260">
        <f>VLOOKUP($D260,'draft year stats'!$D:$O,4,FALSE)</f>
        <v>2011</v>
      </c>
      <c r="AB260" t="str">
        <f>VLOOKUP($D260,'draft year stats'!$D:$O,5,FALSE)</f>
        <v>Detroit</v>
      </c>
      <c r="AC260" t="str">
        <f>VLOOKUP($D260,'draft year stats'!$D:$O,6,FALSE)</f>
        <v>Montréal Juniors</v>
      </c>
      <c r="AD260" t="str">
        <f>VLOOKUP($D260,'draft year stats'!$D:$O,7,FALSE)</f>
        <v>QMJHL</v>
      </c>
      <c r="AE260">
        <f>VLOOKUP($D260,'draft year stats'!$D:$O,8,FALSE)</f>
        <v>67</v>
      </c>
      <c r="AF260">
        <f>VLOOKUP($D260,'draft year stats'!$D:$O,9,FALSE)</f>
        <v>8</v>
      </c>
      <c r="AG260">
        <f>VLOOKUP($D260,'draft year stats'!$D:$O,10,FALSE)</f>
        <v>35</v>
      </c>
      <c r="AH260">
        <f>VLOOKUP($D260,'draft year stats'!$D:$O,11,FALSE)</f>
        <v>43</v>
      </c>
      <c r="AI260">
        <f>VLOOKUP($D260,'draft year stats'!$D:$O,12,FALSE)</f>
        <v>44</v>
      </c>
      <c r="AJ260" t="str">
        <f>VLOOKUP($C260,Sheet3!$E:$I,4,FALSE)</f>
        <v>6' 0</v>
      </c>
      <c r="AK260">
        <f>VLOOKUP($C260,Sheet3!$E:$I,5,FALSE)</f>
        <v>179</v>
      </c>
    </row>
    <row r="261" spans="1:37" hidden="1" x14ac:dyDescent="0.25">
      <c r="A261">
        <v>49</v>
      </c>
      <c r="B261" t="s">
        <v>72</v>
      </c>
      <c r="C261" t="s">
        <v>472</v>
      </c>
      <c r="D261" t="s">
        <v>472</v>
      </c>
      <c r="E261" t="s">
        <v>55</v>
      </c>
      <c r="F261" t="s">
        <v>12</v>
      </c>
      <c r="G261">
        <v>18</v>
      </c>
      <c r="H261">
        <v>2021</v>
      </c>
      <c r="I261" t="s">
        <v>473</v>
      </c>
      <c r="J261">
        <v>16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16</v>
      </c>
      <c r="Q261">
        <v>4</v>
      </c>
      <c r="R261">
        <v>5</v>
      </c>
      <c r="S261">
        <v>3</v>
      </c>
      <c r="T261">
        <v>0.90100000000000002</v>
      </c>
      <c r="U261">
        <v>3.33</v>
      </c>
      <c r="V261">
        <v>1.9</v>
      </c>
      <c r="W261">
        <v>2011</v>
      </c>
      <c r="X261" t="str">
        <f>VLOOKUP($D261,'draft year stats'!$D:$O,1,FALSE)</f>
        <v>Christopher Gibson</v>
      </c>
      <c r="Y261" t="str">
        <f>VLOOKUP($D261,'draft year stats'!$D:$O,2,FALSE)</f>
        <v>G</v>
      </c>
      <c r="Z261">
        <f>VLOOKUP($D261,'draft year stats'!$D:$O,3,FALSE)</f>
        <v>2</v>
      </c>
      <c r="AA261">
        <f>VLOOKUP($D261,'draft year stats'!$D:$O,4,FALSE)</f>
        <v>2011</v>
      </c>
      <c r="AB261" t="str">
        <f>VLOOKUP($D261,'draft year stats'!$D:$O,5,FALSE)</f>
        <v>Los Angeles</v>
      </c>
      <c r="AC261" t="str">
        <f>VLOOKUP($D261,'draft year stats'!$D:$O,6,FALSE)</f>
        <v>Chicoutimi Sagueneens [QMJHL]</v>
      </c>
      <c r="AD261">
        <f>VLOOKUP($D261,'draft year stats'!$D:$O,7,FALSE)</f>
        <v>0</v>
      </c>
      <c r="AE261">
        <f>VLOOKUP($D261,'draft year stats'!$D:$O,8,FALSE)</f>
        <v>0</v>
      </c>
      <c r="AF261">
        <f>VLOOKUP($D261,'draft year stats'!$D:$O,9,FALSE)</f>
        <v>0</v>
      </c>
      <c r="AG261">
        <f>VLOOKUP($D261,'draft year stats'!$D:$O,10,FALSE)</f>
        <v>0</v>
      </c>
      <c r="AH261">
        <f>VLOOKUP($D261,'draft year stats'!$D:$O,11,FALSE)</f>
        <v>0</v>
      </c>
      <c r="AI261">
        <f>VLOOKUP($D261,'draft year stats'!$D:$O,12,FALSE)</f>
        <v>0</v>
      </c>
      <c r="AJ261" t="str">
        <f>VLOOKUP($C261,Sheet3!$E:$I,4,FALSE)</f>
        <v>6' 1</v>
      </c>
      <c r="AK261">
        <f>VLOOKUP($C261,Sheet3!$E:$I,5,FALSE)</f>
        <v>191</v>
      </c>
    </row>
    <row r="262" spans="1:37" x14ac:dyDescent="0.25">
      <c r="A262">
        <v>50</v>
      </c>
      <c r="B262" t="s">
        <v>39</v>
      </c>
      <c r="C262" t="s">
        <v>474</v>
      </c>
      <c r="D262" t="s">
        <v>474</v>
      </c>
      <c r="E262" t="s">
        <v>121</v>
      </c>
      <c r="F262" t="s">
        <v>30</v>
      </c>
      <c r="G262">
        <v>18</v>
      </c>
      <c r="H262">
        <v>2014</v>
      </c>
      <c r="I262" t="s">
        <v>475</v>
      </c>
      <c r="J262">
        <v>11</v>
      </c>
      <c r="K262">
        <v>0</v>
      </c>
      <c r="L262">
        <v>1</v>
      </c>
      <c r="M262">
        <v>1</v>
      </c>
      <c r="N262">
        <v>0</v>
      </c>
      <c r="O262">
        <v>6</v>
      </c>
      <c r="V262">
        <v>-0.1</v>
      </c>
      <c r="W262">
        <v>2011</v>
      </c>
      <c r="X262" t="str">
        <f>VLOOKUP($D262,'draft year stats'!$D:$O,1,FALSE)</f>
        <v>Johan Sundstrom</v>
      </c>
      <c r="Y262" t="str">
        <f>VLOOKUP($D262,'draft year stats'!$D:$O,2,FALSE)</f>
        <v>C</v>
      </c>
      <c r="Z262">
        <f>VLOOKUP($D262,'draft year stats'!$D:$O,3,FALSE)</f>
        <v>2</v>
      </c>
      <c r="AA262">
        <f>VLOOKUP($D262,'draft year stats'!$D:$O,4,FALSE)</f>
        <v>2011</v>
      </c>
      <c r="AB262" t="str">
        <f>VLOOKUP($D262,'draft year stats'!$D:$O,5,FALSE)</f>
        <v>NY Islanders</v>
      </c>
      <c r="AC262" t="str">
        <f>VLOOKUP($D262,'draft year stats'!$D:$O,6,FALSE)</f>
        <v>Frölunda HC J20</v>
      </c>
      <c r="AD262" t="str">
        <f>VLOOKUP($D262,'draft year stats'!$D:$O,7,FALSE)</f>
        <v>J20 SuperElit</v>
      </c>
      <c r="AE262">
        <f>VLOOKUP($D262,'draft year stats'!$D:$O,8,FALSE)</f>
        <v>15</v>
      </c>
      <c r="AF262">
        <f>VLOOKUP($D262,'draft year stats'!$D:$O,9,FALSE)</f>
        <v>10</v>
      </c>
      <c r="AG262">
        <f>VLOOKUP($D262,'draft year stats'!$D:$O,10,FALSE)</f>
        <v>9</v>
      </c>
      <c r="AH262">
        <f>VLOOKUP($D262,'draft year stats'!$D:$O,11,FALSE)</f>
        <v>19</v>
      </c>
      <c r="AI262">
        <f>VLOOKUP($D262,'draft year stats'!$D:$O,12,FALSE)</f>
        <v>4</v>
      </c>
      <c r="AJ262" t="str">
        <f>VLOOKUP($C262,Sheet3!$E:$I,4,FALSE)</f>
        <v>6' 2</v>
      </c>
      <c r="AK262">
        <f>VLOOKUP($C262,Sheet3!$E:$I,5,FALSE)</f>
        <v>196</v>
      </c>
    </row>
    <row r="263" spans="1:37" x14ac:dyDescent="0.25">
      <c r="A263">
        <v>51</v>
      </c>
      <c r="B263" t="s">
        <v>66</v>
      </c>
      <c r="C263" t="s">
        <v>476</v>
      </c>
      <c r="D263" t="s">
        <v>476</v>
      </c>
      <c r="E263" t="s">
        <v>62</v>
      </c>
      <c r="F263" t="s">
        <v>30</v>
      </c>
      <c r="G263">
        <v>18</v>
      </c>
      <c r="I263" t="s">
        <v>477</v>
      </c>
      <c r="W263">
        <v>2011</v>
      </c>
      <c r="X263" t="str">
        <f>VLOOKUP($D263,'draft year stats'!$D:$O,1,FALSE)</f>
        <v>Alexander Ruuttu</v>
      </c>
      <c r="Y263" t="str">
        <f>VLOOKUP($D263,'draft year stats'!$D:$O,2,FALSE)</f>
        <v>F</v>
      </c>
      <c r="Z263">
        <f>VLOOKUP($D263,'draft year stats'!$D:$O,3,FALSE)</f>
        <v>2</v>
      </c>
      <c r="AA263">
        <f>VLOOKUP($D263,'draft year stats'!$D:$O,4,FALSE)</f>
        <v>2011</v>
      </c>
      <c r="AB263" t="str">
        <f>VLOOKUP($D263,'draft year stats'!$D:$O,5,FALSE)</f>
        <v>Phoenix</v>
      </c>
      <c r="AC263" t="str">
        <f>VLOOKUP($D263,'draft year stats'!$D:$O,6,FALSE)</f>
        <v>Jokerit U20</v>
      </c>
      <c r="AD263" t="str">
        <f>VLOOKUP($D263,'draft year stats'!$D:$O,7,FALSE)</f>
        <v>U20 SM-liiga</v>
      </c>
      <c r="AE263">
        <f>VLOOKUP($D263,'draft year stats'!$D:$O,8,FALSE)</f>
        <v>41</v>
      </c>
      <c r="AF263">
        <f>VLOOKUP($D263,'draft year stats'!$D:$O,9,FALSE)</f>
        <v>18</v>
      </c>
      <c r="AG263">
        <f>VLOOKUP($D263,'draft year stats'!$D:$O,10,FALSE)</f>
        <v>13</v>
      </c>
      <c r="AH263">
        <f>VLOOKUP($D263,'draft year stats'!$D:$O,11,FALSE)</f>
        <v>31</v>
      </c>
      <c r="AI263">
        <f>VLOOKUP($D263,'draft year stats'!$D:$O,12,FALSE)</f>
        <v>14</v>
      </c>
      <c r="AJ263" t="str">
        <f>VLOOKUP($C263,Sheet3!$E:$I,4,FALSE)</f>
        <v>6' 0</v>
      </c>
      <c r="AK263">
        <f>VLOOKUP($C263,Sheet3!$E:$I,5,FALSE)</f>
        <v>171</v>
      </c>
    </row>
    <row r="264" spans="1:37" x14ac:dyDescent="0.25">
      <c r="A264">
        <v>52</v>
      </c>
      <c r="B264" t="s">
        <v>79</v>
      </c>
      <c r="C264" t="s">
        <v>478</v>
      </c>
      <c r="D264" t="s">
        <v>478</v>
      </c>
      <c r="E264" t="s">
        <v>55</v>
      </c>
      <c r="F264" t="s">
        <v>42</v>
      </c>
      <c r="G264">
        <v>18</v>
      </c>
      <c r="H264">
        <v>2020</v>
      </c>
      <c r="I264" t="s">
        <v>236</v>
      </c>
      <c r="J264">
        <v>167</v>
      </c>
      <c r="K264">
        <v>12</v>
      </c>
      <c r="L264">
        <v>15</v>
      </c>
      <c r="M264">
        <v>27</v>
      </c>
      <c r="N264">
        <v>-2</v>
      </c>
      <c r="O264">
        <v>76</v>
      </c>
      <c r="V264">
        <v>0.9</v>
      </c>
      <c r="W264">
        <v>2011</v>
      </c>
      <c r="X264" t="str">
        <f>VLOOKUP($D264,'draft year stats'!$D:$O,1,FALSE)</f>
        <v>Miikka Salomaki</v>
      </c>
      <c r="Y264" t="str">
        <f>VLOOKUP($D264,'draft year stats'!$D:$O,2,FALSE)</f>
        <v>R</v>
      </c>
      <c r="Z264">
        <f>VLOOKUP($D264,'draft year stats'!$D:$O,3,FALSE)</f>
        <v>2</v>
      </c>
      <c r="AA264">
        <f>VLOOKUP($D264,'draft year stats'!$D:$O,4,FALSE)</f>
        <v>2011</v>
      </c>
      <c r="AB264" t="str">
        <f>VLOOKUP($D264,'draft year stats'!$D:$O,5,FALSE)</f>
        <v>Nashville</v>
      </c>
      <c r="AC264" t="str">
        <f>VLOOKUP($D264,'draft year stats'!$D:$O,6,FALSE)</f>
        <v>Kärpät</v>
      </c>
      <c r="AD264" t="str">
        <f>VLOOKUP($D264,'draft year stats'!$D:$O,7,FALSE)</f>
        <v>SM-liiga</v>
      </c>
      <c r="AE264">
        <f>VLOOKUP($D264,'draft year stats'!$D:$O,8,FALSE)</f>
        <v>40</v>
      </c>
      <c r="AF264">
        <f>VLOOKUP($D264,'draft year stats'!$D:$O,9,FALSE)</f>
        <v>4</v>
      </c>
      <c r="AG264">
        <f>VLOOKUP($D264,'draft year stats'!$D:$O,10,FALSE)</f>
        <v>6</v>
      </c>
      <c r="AH264">
        <f>VLOOKUP($D264,'draft year stats'!$D:$O,11,FALSE)</f>
        <v>10</v>
      </c>
      <c r="AI264">
        <f>VLOOKUP($D264,'draft year stats'!$D:$O,12,FALSE)</f>
        <v>53</v>
      </c>
      <c r="AJ264" t="str">
        <f>VLOOKUP($C264,Sheet3!$E:$I,4,FALSE)</f>
        <v>5' 11</v>
      </c>
      <c r="AK264">
        <f>VLOOKUP($C264,Sheet3!$E:$I,5,FALSE)</f>
        <v>198</v>
      </c>
    </row>
    <row r="265" spans="1:37" x14ac:dyDescent="0.25">
      <c r="A265">
        <v>53</v>
      </c>
      <c r="B265" t="s">
        <v>64</v>
      </c>
      <c r="C265" t="s">
        <v>479</v>
      </c>
      <c r="D265" t="s">
        <v>479</v>
      </c>
      <c r="E265" t="s">
        <v>121</v>
      </c>
      <c r="F265" t="s">
        <v>30</v>
      </c>
      <c r="G265">
        <v>18</v>
      </c>
      <c r="H265">
        <v>2022</v>
      </c>
      <c r="I265" t="s">
        <v>480</v>
      </c>
      <c r="J265">
        <v>533</v>
      </c>
      <c r="K265">
        <v>126</v>
      </c>
      <c r="L265">
        <v>178</v>
      </c>
      <c r="M265">
        <v>304</v>
      </c>
      <c r="N265">
        <v>87</v>
      </c>
      <c r="O265">
        <v>74</v>
      </c>
      <c r="V265">
        <v>32.5</v>
      </c>
      <c r="W265">
        <v>2011</v>
      </c>
      <c r="X265" t="str">
        <f>VLOOKUP($D265,'draft year stats'!$D:$O,1,FALSE)</f>
        <v>William Karlsson</v>
      </c>
      <c r="Y265" t="str">
        <f>VLOOKUP($D265,'draft year stats'!$D:$O,2,FALSE)</f>
        <v>C</v>
      </c>
      <c r="Z265">
        <f>VLOOKUP($D265,'draft year stats'!$D:$O,3,FALSE)</f>
        <v>2</v>
      </c>
      <c r="AA265">
        <f>VLOOKUP($D265,'draft year stats'!$D:$O,4,FALSE)</f>
        <v>2011</v>
      </c>
      <c r="AB265" t="str">
        <f>VLOOKUP($D265,'draft year stats'!$D:$O,5,FALSE)</f>
        <v>Anaheim</v>
      </c>
      <c r="AC265" t="str">
        <f>VLOOKUP($D265,'draft year stats'!$D:$O,6,FALSE)</f>
        <v>VIK Västerås HK J20</v>
      </c>
      <c r="AD265" t="str">
        <f>VLOOKUP($D265,'draft year stats'!$D:$O,7,FALSE)</f>
        <v>J20 SuperElit</v>
      </c>
      <c r="AE265">
        <f>VLOOKUP($D265,'draft year stats'!$D:$O,8,FALSE)</f>
        <v>38</v>
      </c>
      <c r="AF265">
        <f>VLOOKUP($D265,'draft year stats'!$D:$O,9,FALSE)</f>
        <v>20</v>
      </c>
      <c r="AG265">
        <f>VLOOKUP($D265,'draft year stats'!$D:$O,10,FALSE)</f>
        <v>34</v>
      </c>
      <c r="AH265">
        <f>VLOOKUP($D265,'draft year stats'!$D:$O,11,FALSE)</f>
        <v>54</v>
      </c>
      <c r="AI265">
        <f>VLOOKUP($D265,'draft year stats'!$D:$O,12,FALSE)</f>
        <v>45</v>
      </c>
      <c r="AJ265" t="str">
        <f>VLOOKUP($C265,Sheet3!$E:$I,4,FALSE)</f>
        <v>6' 0</v>
      </c>
      <c r="AK265">
        <f>VLOOKUP($C265,Sheet3!$E:$I,5,FALSE)</f>
        <v>163</v>
      </c>
    </row>
    <row r="266" spans="1:37" x14ac:dyDescent="0.25">
      <c r="A266">
        <v>54</v>
      </c>
      <c r="B266" t="s">
        <v>84</v>
      </c>
      <c r="C266" t="s">
        <v>481</v>
      </c>
      <c r="D266" t="s">
        <v>481</v>
      </c>
      <c r="E266" t="s">
        <v>25</v>
      </c>
      <c r="F266" t="s">
        <v>34</v>
      </c>
      <c r="G266">
        <v>18</v>
      </c>
      <c r="H266">
        <v>2022</v>
      </c>
      <c r="I266" t="s">
        <v>115</v>
      </c>
      <c r="J266">
        <v>210</v>
      </c>
      <c r="K266">
        <v>7</v>
      </c>
      <c r="L266">
        <v>31</v>
      </c>
      <c r="M266">
        <v>38</v>
      </c>
      <c r="N266">
        <v>-11</v>
      </c>
      <c r="O266">
        <v>77</v>
      </c>
      <c r="V266">
        <v>6.6</v>
      </c>
      <c r="W266">
        <v>2011</v>
      </c>
      <c r="X266" t="str">
        <f>VLOOKUP($D266,'draft year stats'!$D:$O,1,FALSE)</f>
        <v>Scott Harrington</v>
      </c>
      <c r="Y266" t="str">
        <f>VLOOKUP($D266,'draft year stats'!$D:$O,2,FALSE)</f>
        <v>D</v>
      </c>
      <c r="Z266">
        <f>VLOOKUP($D266,'draft year stats'!$D:$O,3,FALSE)</f>
        <v>2</v>
      </c>
      <c r="AA266">
        <f>VLOOKUP($D266,'draft year stats'!$D:$O,4,FALSE)</f>
        <v>2011</v>
      </c>
      <c r="AB266" t="str">
        <f>VLOOKUP($D266,'draft year stats'!$D:$O,5,FALSE)</f>
        <v>Pittsburgh</v>
      </c>
      <c r="AC266" t="str">
        <f>VLOOKUP($D266,'draft year stats'!$D:$O,6,FALSE)</f>
        <v>London Knights</v>
      </c>
      <c r="AD266" t="str">
        <f>VLOOKUP($D266,'draft year stats'!$D:$O,7,FALSE)</f>
        <v>OHL</v>
      </c>
      <c r="AE266">
        <f>VLOOKUP($D266,'draft year stats'!$D:$O,8,FALSE)</f>
        <v>67</v>
      </c>
      <c r="AF266">
        <f>VLOOKUP($D266,'draft year stats'!$D:$O,9,FALSE)</f>
        <v>6</v>
      </c>
      <c r="AG266">
        <f>VLOOKUP($D266,'draft year stats'!$D:$O,10,FALSE)</f>
        <v>16</v>
      </c>
      <c r="AH266">
        <f>VLOOKUP($D266,'draft year stats'!$D:$O,11,FALSE)</f>
        <v>22</v>
      </c>
      <c r="AI266">
        <f>VLOOKUP($D266,'draft year stats'!$D:$O,12,FALSE)</f>
        <v>51</v>
      </c>
      <c r="AJ266" t="str">
        <f>VLOOKUP($C266,Sheet3!$E:$I,4,FALSE)</f>
        <v>6' 1</v>
      </c>
      <c r="AK266">
        <f>VLOOKUP($C266,Sheet3!$E:$I,5,FALSE)</f>
        <v>200</v>
      </c>
    </row>
    <row r="267" spans="1:37" x14ac:dyDescent="0.25">
      <c r="A267">
        <v>55</v>
      </c>
      <c r="B267" t="s">
        <v>87</v>
      </c>
      <c r="C267" t="s">
        <v>482</v>
      </c>
      <c r="D267" t="s">
        <v>482</v>
      </c>
      <c r="E267" t="s">
        <v>25</v>
      </c>
      <c r="F267" t="s">
        <v>34</v>
      </c>
      <c r="G267">
        <v>18</v>
      </c>
      <c r="H267">
        <v>2018</v>
      </c>
      <c r="I267" t="s">
        <v>172</v>
      </c>
      <c r="J267">
        <v>44</v>
      </c>
      <c r="K267">
        <v>2</v>
      </c>
      <c r="L267">
        <v>10</v>
      </c>
      <c r="M267">
        <v>12</v>
      </c>
      <c r="N267">
        <v>-14</v>
      </c>
      <c r="O267">
        <v>12</v>
      </c>
      <c r="V267">
        <v>1.1000000000000001</v>
      </c>
      <c r="W267">
        <v>2011</v>
      </c>
      <c r="X267" t="str">
        <f>VLOOKUP($D267,'draft year stats'!$D:$O,1,FALSE)</f>
        <v>Ryan Sproul</v>
      </c>
      <c r="Y267" t="str">
        <f>VLOOKUP($D267,'draft year stats'!$D:$O,2,FALSE)</f>
        <v>D</v>
      </c>
      <c r="Z267">
        <f>VLOOKUP($D267,'draft year stats'!$D:$O,3,FALSE)</f>
        <v>2</v>
      </c>
      <c r="AA267">
        <f>VLOOKUP($D267,'draft year stats'!$D:$O,4,FALSE)</f>
        <v>2011</v>
      </c>
      <c r="AB267" t="str">
        <f>VLOOKUP($D267,'draft year stats'!$D:$O,5,FALSE)</f>
        <v>Detroit</v>
      </c>
      <c r="AC267" t="str">
        <f>VLOOKUP($D267,'draft year stats'!$D:$O,6,FALSE)</f>
        <v>Soo Greyhounds</v>
      </c>
      <c r="AD267" t="str">
        <f>VLOOKUP($D267,'draft year stats'!$D:$O,7,FALSE)</f>
        <v>OHL</v>
      </c>
      <c r="AE267">
        <f>VLOOKUP($D267,'draft year stats'!$D:$O,8,FALSE)</f>
        <v>61</v>
      </c>
      <c r="AF267">
        <f>VLOOKUP($D267,'draft year stats'!$D:$O,9,FALSE)</f>
        <v>14</v>
      </c>
      <c r="AG267">
        <f>VLOOKUP($D267,'draft year stats'!$D:$O,10,FALSE)</f>
        <v>19</v>
      </c>
      <c r="AH267">
        <f>VLOOKUP($D267,'draft year stats'!$D:$O,11,FALSE)</f>
        <v>33</v>
      </c>
      <c r="AI267">
        <f>VLOOKUP($D267,'draft year stats'!$D:$O,12,FALSE)</f>
        <v>36</v>
      </c>
      <c r="AJ267" t="str">
        <f>VLOOKUP($C267,Sheet3!$E:$I,4,FALSE)</f>
        <v>6' 3</v>
      </c>
      <c r="AK267">
        <f>VLOOKUP($C267,Sheet3!$E:$I,5,FALSE)</f>
        <v>185</v>
      </c>
    </row>
    <row r="268" spans="1:37" x14ac:dyDescent="0.25">
      <c r="A268">
        <v>56</v>
      </c>
      <c r="B268" t="s">
        <v>66</v>
      </c>
      <c r="C268" t="s">
        <v>483</v>
      </c>
      <c r="D268" t="s">
        <v>483</v>
      </c>
      <c r="E268" t="s">
        <v>25</v>
      </c>
      <c r="F268" t="s">
        <v>26</v>
      </c>
      <c r="G268">
        <v>18</v>
      </c>
      <c r="H268">
        <v>2016</v>
      </c>
      <c r="I268" t="s">
        <v>131</v>
      </c>
      <c r="J268">
        <v>41</v>
      </c>
      <c r="K268">
        <v>3</v>
      </c>
      <c r="L268">
        <v>4</v>
      </c>
      <c r="M268">
        <v>7</v>
      </c>
      <c r="N268">
        <v>-11</v>
      </c>
      <c r="O268">
        <v>12</v>
      </c>
      <c r="V268">
        <v>-0.1</v>
      </c>
      <c r="W268">
        <v>2011</v>
      </c>
      <c r="X268" t="str">
        <f>VLOOKUP($D268,'draft year stats'!$D:$O,1,FALSE)</f>
        <v>Lucas Lessio</v>
      </c>
      <c r="Y268" t="str">
        <f>VLOOKUP($D268,'draft year stats'!$D:$O,2,FALSE)</f>
        <v>L</v>
      </c>
      <c r="Z268">
        <f>VLOOKUP($D268,'draft year stats'!$D:$O,3,FALSE)</f>
        <v>2</v>
      </c>
      <c r="AA268">
        <f>VLOOKUP($D268,'draft year stats'!$D:$O,4,FALSE)</f>
        <v>2011</v>
      </c>
      <c r="AB268" t="str">
        <f>VLOOKUP($D268,'draft year stats'!$D:$O,5,FALSE)</f>
        <v>Phoenix</v>
      </c>
      <c r="AC268" t="str">
        <f>VLOOKUP($D268,'draft year stats'!$D:$O,6,FALSE)</f>
        <v>Oshawa Generals</v>
      </c>
      <c r="AD268" t="str">
        <f>VLOOKUP($D268,'draft year stats'!$D:$O,7,FALSE)</f>
        <v>OHL</v>
      </c>
      <c r="AE268">
        <f>VLOOKUP($D268,'draft year stats'!$D:$O,8,FALSE)</f>
        <v>66</v>
      </c>
      <c r="AF268">
        <f>VLOOKUP($D268,'draft year stats'!$D:$O,9,FALSE)</f>
        <v>27</v>
      </c>
      <c r="AG268">
        <f>VLOOKUP($D268,'draft year stats'!$D:$O,10,FALSE)</f>
        <v>27</v>
      </c>
      <c r="AH268">
        <f>VLOOKUP($D268,'draft year stats'!$D:$O,11,FALSE)</f>
        <v>54</v>
      </c>
      <c r="AI268">
        <f>VLOOKUP($D268,'draft year stats'!$D:$O,12,FALSE)</f>
        <v>66</v>
      </c>
      <c r="AJ268" t="str">
        <f>VLOOKUP($C268,Sheet3!$E:$I,4,FALSE)</f>
        <v>6' 1</v>
      </c>
      <c r="AK268">
        <f>VLOOKUP($C268,Sheet3!$E:$I,5,FALSE)</f>
        <v>200</v>
      </c>
    </row>
    <row r="269" spans="1:37" x14ac:dyDescent="0.25">
      <c r="A269">
        <v>57</v>
      </c>
      <c r="B269" t="s">
        <v>173</v>
      </c>
      <c r="C269" t="s">
        <v>484</v>
      </c>
      <c r="D269" t="s">
        <v>484</v>
      </c>
      <c r="E269" t="s">
        <v>25</v>
      </c>
      <c r="F269" t="s">
        <v>34</v>
      </c>
      <c r="G269">
        <v>18</v>
      </c>
      <c r="H269">
        <v>2017</v>
      </c>
      <c r="I269" t="s">
        <v>38</v>
      </c>
      <c r="J269">
        <v>30</v>
      </c>
      <c r="K269">
        <v>0</v>
      </c>
      <c r="L269">
        <v>5</v>
      </c>
      <c r="M269">
        <v>5</v>
      </c>
      <c r="N269">
        <v>-8</v>
      </c>
      <c r="O269">
        <v>4</v>
      </c>
      <c r="V269">
        <v>0.2</v>
      </c>
      <c r="W269">
        <v>2011</v>
      </c>
      <c r="X269" t="str">
        <f>VLOOKUP($D269,'draft year stats'!$D:$O,1,FALSE)</f>
        <v>Tyler Wotherspoon</v>
      </c>
      <c r="Y269" t="str">
        <f>VLOOKUP($D269,'draft year stats'!$D:$O,2,FALSE)</f>
        <v>D</v>
      </c>
      <c r="Z269">
        <f>VLOOKUP($D269,'draft year stats'!$D:$O,3,FALSE)</f>
        <v>2</v>
      </c>
      <c r="AA269">
        <f>VLOOKUP($D269,'draft year stats'!$D:$O,4,FALSE)</f>
        <v>2011</v>
      </c>
      <c r="AB269" t="str">
        <f>VLOOKUP($D269,'draft year stats'!$D:$O,5,FALSE)</f>
        <v>Calgary</v>
      </c>
      <c r="AC269" t="str">
        <f>VLOOKUP($D269,'draft year stats'!$D:$O,6,FALSE)</f>
        <v>Portland Winterhawks</v>
      </c>
      <c r="AD269" t="str">
        <f>VLOOKUP($D269,'draft year stats'!$D:$O,7,FALSE)</f>
        <v>WHL</v>
      </c>
      <c r="AE269">
        <f>VLOOKUP($D269,'draft year stats'!$D:$O,8,FALSE)</f>
        <v>64</v>
      </c>
      <c r="AF269">
        <f>VLOOKUP($D269,'draft year stats'!$D:$O,9,FALSE)</f>
        <v>2</v>
      </c>
      <c r="AG269">
        <f>VLOOKUP($D269,'draft year stats'!$D:$O,10,FALSE)</f>
        <v>10</v>
      </c>
      <c r="AH269">
        <f>VLOOKUP($D269,'draft year stats'!$D:$O,11,FALSE)</f>
        <v>12</v>
      </c>
      <c r="AI269">
        <f>VLOOKUP($D269,'draft year stats'!$D:$O,12,FALSE)</f>
        <v>73</v>
      </c>
      <c r="AJ269" t="str">
        <f>VLOOKUP($C269,Sheet3!$E:$I,4,FALSE)</f>
        <v>6' 1</v>
      </c>
      <c r="AK269">
        <f>VLOOKUP($C269,Sheet3!$E:$I,5,FALSE)</f>
        <v>196</v>
      </c>
    </row>
    <row r="270" spans="1:37" x14ac:dyDescent="0.25">
      <c r="A270">
        <v>58</v>
      </c>
      <c r="B270" t="s">
        <v>43</v>
      </c>
      <c r="C270" t="s">
        <v>485</v>
      </c>
      <c r="D270" t="s">
        <v>485</v>
      </c>
      <c r="E270" t="s">
        <v>51</v>
      </c>
      <c r="F270" t="s">
        <v>26</v>
      </c>
      <c r="G270">
        <v>18</v>
      </c>
      <c r="H270">
        <v>2022</v>
      </c>
      <c r="I270" t="s">
        <v>486</v>
      </c>
      <c r="J270">
        <v>562</v>
      </c>
      <c r="K270">
        <v>246</v>
      </c>
      <c r="L270">
        <v>370</v>
      </c>
      <c r="M270">
        <v>616</v>
      </c>
      <c r="N270">
        <v>129</v>
      </c>
      <c r="O270">
        <v>283</v>
      </c>
      <c r="V270">
        <v>77</v>
      </c>
      <c r="W270">
        <v>2011</v>
      </c>
      <c r="X270" t="str">
        <f>VLOOKUP($D270,'draft year stats'!$D:$O,1,FALSE)</f>
        <v>Nikita Kucherov</v>
      </c>
      <c r="Y270" t="str">
        <f>VLOOKUP($D270,'draft year stats'!$D:$O,2,FALSE)</f>
        <v>R</v>
      </c>
      <c r="Z270">
        <f>VLOOKUP($D270,'draft year stats'!$D:$O,3,FALSE)</f>
        <v>2</v>
      </c>
      <c r="AA270">
        <f>VLOOKUP($D270,'draft year stats'!$D:$O,4,FALSE)</f>
        <v>2011</v>
      </c>
      <c r="AB270" t="str">
        <f>VLOOKUP($D270,'draft year stats'!$D:$O,5,FALSE)</f>
        <v>Tampa Bay</v>
      </c>
      <c r="AC270" t="str">
        <f>VLOOKUP($D270,'draft year stats'!$D:$O,6,FALSE)</f>
        <v>Krasnaya Armiya Moskva</v>
      </c>
      <c r="AD270" t="str">
        <f>VLOOKUP($D270,'draft year stats'!$D:$O,7,FALSE)</f>
        <v>MHL</v>
      </c>
      <c r="AE270">
        <f>VLOOKUP($D270,'draft year stats'!$D:$O,8,FALSE)</f>
        <v>41</v>
      </c>
      <c r="AF270">
        <f>VLOOKUP($D270,'draft year stats'!$D:$O,9,FALSE)</f>
        <v>27</v>
      </c>
      <c r="AG270">
        <f>VLOOKUP($D270,'draft year stats'!$D:$O,10,FALSE)</f>
        <v>31</v>
      </c>
      <c r="AH270">
        <f>VLOOKUP($D270,'draft year stats'!$D:$O,11,FALSE)</f>
        <v>58</v>
      </c>
      <c r="AI270">
        <f>VLOOKUP($D270,'draft year stats'!$D:$O,12,FALSE)</f>
        <v>81</v>
      </c>
      <c r="AJ270" t="str">
        <f>VLOOKUP($C270,Sheet3!$E:$I,4,FALSE)</f>
        <v>5' 11</v>
      </c>
      <c r="AK270">
        <f>VLOOKUP($C270,Sheet3!$E:$I,5,FALSE)</f>
        <v>171</v>
      </c>
    </row>
    <row r="271" spans="1:37" x14ac:dyDescent="0.25">
      <c r="A271">
        <v>59</v>
      </c>
      <c r="B271" t="s">
        <v>32</v>
      </c>
      <c r="C271" t="s">
        <v>487</v>
      </c>
      <c r="D271" t="s">
        <v>487</v>
      </c>
      <c r="E271" t="s">
        <v>121</v>
      </c>
      <c r="F271" t="s">
        <v>34</v>
      </c>
      <c r="G271">
        <v>18</v>
      </c>
      <c r="I271" t="s">
        <v>488</v>
      </c>
      <c r="W271">
        <v>2011</v>
      </c>
      <c r="X271" t="str">
        <f>VLOOKUP($D271,'draft year stats'!$D:$O,1,FALSE)</f>
        <v>Rasmus Bengtsson</v>
      </c>
      <c r="Y271" t="str">
        <f>VLOOKUP($D271,'draft year stats'!$D:$O,2,FALSE)</f>
        <v>D</v>
      </c>
      <c r="Z271">
        <f>VLOOKUP($D271,'draft year stats'!$D:$O,3,FALSE)</f>
        <v>2</v>
      </c>
      <c r="AA271">
        <f>VLOOKUP($D271,'draft year stats'!$D:$O,4,FALSE)</f>
        <v>2011</v>
      </c>
      <c r="AB271" t="str">
        <f>VLOOKUP($D271,'draft year stats'!$D:$O,5,FALSE)</f>
        <v>Florida</v>
      </c>
      <c r="AC271" t="str">
        <f>VLOOKUP($D271,'draft year stats'!$D:$O,6,FALSE)</f>
        <v>Rögle BK J20</v>
      </c>
      <c r="AD271" t="str">
        <f>VLOOKUP($D271,'draft year stats'!$D:$O,7,FALSE)</f>
        <v>J20 SuperElit</v>
      </c>
      <c r="AE271">
        <f>VLOOKUP($D271,'draft year stats'!$D:$O,8,FALSE)</f>
        <v>17</v>
      </c>
      <c r="AF271">
        <f>VLOOKUP($D271,'draft year stats'!$D:$O,9,FALSE)</f>
        <v>1</v>
      </c>
      <c r="AG271">
        <f>VLOOKUP($D271,'draft year stats'!$D:$O,10,FALSE)</f>
        <v>3</v>
      </c>
      <c r="AH271">
        <f>VLOOKUP($D271,'draft year stats'!$D:$O,11,FALSE)</f>
        <v>4</v>
      </c>
      <c r="AI271">
        <f>VLOOKUP($D271,'draft year stats'!$D:$O,12,FALSE)</f>
        <v>8</v>
      </c>
      <c r="AJ271" t="str">
        <f>VLOOKUP($C271,Sheet3!$E:$I,4,FALSE)</f>
        <v>6' 2</v>
      </c>
      <c r="AK271">
        <f>VLOOKUP($C271,Sheet3!$E:$I,5,FALSE)</f>
        <v>192</v>
      </c>
    </row>
    <row r="272" spans="1:37" x14ac:dyDescent="0.25">
      <c r="A272">
        <v>60</v>
      </c>
      <c r="B272" t="s">
        <v>53</v>
      </c>
      <c r="C272" t="s">
        <v>489</v>
      </c>
      <c r="D272" t="s">
        <v>489</v>
      </c>
      <c r="E272" t="s">
        <v>62</v>
      </c>
      <c r="F272" t="s">
        <v>26</v>
      </c>
      <c r="G272">
        <v>18</v>
      </c>
      <c r="I272" t="s">
        <v>490</v>
      </c>
      <c r="W272">
        <v>2011</v>
      </c>
      <c r="X272" t="str">
        <f>VLOOKUP($D272,'draft year stats'!$D:$O,1,FALSE)</f>
        <v>Mario Lucia</v>
      </c>
      <c r="Y272" t="str">
        <f>VLOOKUP($D272,'draft year stats'!$D:$O,2,FALSE)</f>
        <v>F</v>
      </c>
      <c r="Z272">
        <f>VLOOKUP($D272,'draft year stats'!$D:$O,3,FALSE)</f>
        <v>2</v>
      </c>
      <c r="AA272">
        <f>VLOOKUP($D272,'draft year stats'!$D:$O,4,FALSE)</f>
        <v>2011</v>
      </c>
      <c r="AB272" t="str">
        <f>VLOOKUP($D272,'draft year stats'!$D:$O,5,FALSE)</f>
        <v>Minnesota</v>
      </c>
      <c r="AC272" t="str">
        <f>VLOOKUP($D272,'draft year stats'!$D:$O,6,FALSE)</f>
        <v>Wayzata High</v>
      </c>
      <c r="AD272" t="str">
        <f>VLOOKUP($D272,'draft year stats'!$D:$O,7,FALSE)</f>
        <v>USHS-MN</v>
      </c>
      <c r="AE272">
        <f>VLOOKUP($D272,'draft year stats'!$D:$O,8,FALSE)</f>
        <v>24</v>
      </c>
      <c r="AF272">
        <f>VLOOKUP($D272,'draft year stats'!$D:$O,9,FALSE)</f>
        <v>25</v>
      </c>
      <c r="AG272">
        <f>VLOOKUP($D272,'draft year stats'!$D:$O,10,FALSE)</f>
        <v>22</v>
      </c>
      <c r="AH272">
        <f>VLOOKUP($D272,'draft year stats'!$D:$O,11,FALSE)</f>
        <v>47</v>
      </c>
      <c r="AI272">
        <f>VLOOKUP($D272,'draft year stats'!$D:$O,12,FALSE)</f>
        <v>14</v>
      </c>
      <c r="AJ272" t="str">
        <f>VLOOKUP($C272,Sheet3!$E:$I,4,FALSE)</f>
        <v>6' 3</v>
      </c>
      <c r="AK272">
        <f>VLOOKUP($C272,Sheet3!$E:$I,5,FALSE)</f>
        <v>200</v>
      </c>
    </row>
    <row r="273" spans="1:37" x14ac:dyDescent="0.25">
      <c r="A273">
        <v>61</v>
      </c>
      <c r="B273" t="s">
        <v>194</v>
      </c>
      <c r="C273" t="s">
        <v>491</v>
      </c>
      <c r="D273" t="s">
        <v>491</v>
      </c>
      <c r="E273" t="s">
        <v>62</v>
      </c>
      <c r="F273" t="s">
        <v>30</v>
      </c>
      <c r="G273">
        <v>18</v>
      </c>
      <c r="H273">
        <v>2018</v>
      </c>
      <c r="I273" t="s">
        <v>119</v>
      </c>
      <c r="J273">
        <v>128</v>
      </c>
      <c r="K273">
        <v>12</v>
      </c>
      <c r="L273">
        <v>26</v>
      </c>
      <c r="M273">
        <v>38</v>
      </c>
      <c r="N273">
        <v>-6</v>
      </c>
      <c r="O273">
        <v>39</v>
      </c>
      <c r="V273">
        <v>2.6</v>
      </c>
      <c r="W273">
        <v>2011</v>
      </c>
      <c r="X273" t="str">
        <f>VLOOKUP($D273,'draft year stats'!$D:$O,1,FALSE)</f>
        <v>Shane Prince</v>
      </c>
      <c r="Y273" t="str">
        <f>VLOOKUP($D273,'draft year stats'!$D:$O,2,FALSE)</f>
        <v>L</v>
      </c>
      <c r="Z273">
        <f>VLOOKUP($D273,'draft year stats'!$D:$O,3,FALSE)</f>
        <v>2</v>
      </c>
      <c r="AA273">
        <f>VLOOKUP($D273,'draft year stats'!$D:$O,4,FALSE)</f>
        <v>2011</v>
      </c>
      <c r="AB273" t="str">
        <f>VLOOKUP($D273,'draft year stats'!$D:$O,5,FALSE)</f>
        <v>Ottawa</v>
      </c>
      <c r="AC273" t="str">
        <f>VLOOKUP($D273,'draft year stats'!$D:$O,6,FALSE)</f>
        <v>Ottawa 67's</v>
      </c>
      <c r="AD273" t="str">
        <f>VLOOKUP($D273,'draft year stats'!$D:$O,7,FALSE)</f>
        <v>OHL</v>
      </c>
      <c r="AE273">
        <f>VLOOKUP($D273,'draft year stats'!$D:$O,8,FALSE)</f>
        <v>59</v>
      </c>
      <c r="AF273">
        <f>VLOOKUP($D273,'draft year stats'!$D:$O,9,FALSE)</f>
        <v>25</v>
      </c>
      <c r="AG273">
        <f>VLOOKUP($D273,'draft year stats'!$D:$O,10,FALSE)</f>
        <v>63</v>
      </c>
      <c r="AH273">
        <f>VLOOKUP($D273,'draft year stats'!$D:$O,11,FALSE)</f>
        <v>88</v>
      </c>
      <c r="AI273">
        <f>VLOOKUP($D273,'draft year stats'!$D:$O,12,FALSE)</f>
        <v>18</v>
      </c>
      <c r="AJ273" t="str">
        <f>VLOOKUP($C273,Sheet3!$E:$I,4,FALSE)</f>
        <v>5' 10</v>
      </c>
      <c r="AK273">
        <f>VLOOKUP($C273,Sheet3!$E:$I,5,FALSE)</f>
        <v>181</v>
      </c>
    </row>
    <row r="274" spans="1:37" hidden="1" x14ac:dyDescent="0.25">
      <c r="A274">
        <v>62</v>
      </c>
      <c r="B274" t="s">
        <v>23</v>
      </c>
      <c r="C274" t="s">
        <v>492</v>
      </c>
      <c r="D274" t="s">
        <v>492</v>
      </c>
      <c r="E274" t="s">
        <v>55</v>
      </c>
      <c r="F274" t="s">
        <v>12</v>
      </c>
      <c r="G274">
        <v>18</v>
      </c>
      <c r="I274" t="s">
        <v>493</v>
      </c>
      <c r="W274">
        <v>2011</v>
      </c>
      <c r="X274" t="e">
        <f>VLOOKUP($D274,'draft year stats'!$D:$O,1,FALSE)</f>
        <v>#N/A</v>
      </c>
      <c r="Y274" t="e">
        <f>VLOOKUP($D274,'draft year stats'!$D:$O,2,FALSE)</f>
        <v>#N/A</v>
      </c>
      <c r="Z274" t="e">
        <f>VLOOKUP($D274,'draft year stats'!$D:$O,3,FALSE)</f>
        <v>#N/A</v>
      </c>
      <c r="AA274" t="e">
        <f>VLOOKUP($D274,'draft year stats'!$D:$O,4,FALSE)</f>
        <v>#N/A</v>
      </c>
      <c r="AB274" t="e">
        <f>VLOOKUP($D274,'draft year stats'!$D:$O,5,FALSE)</f>
        <v>#N/A</v>
      </c>
      <c r="AC274" t="e">
        <f>VLOOKUP($D274,'draft year stats'!$D:$O,6,FALSE)</f>
        <v>#N/A</v>
      </c>
      <c r="AD274" t="e">
        <f>VLOOKUP($D274,'draft year stats'!$D:$O,7,FALSE)</f>
        <v>#N/A</v>
      </c>
      <c r="AE274" t="e">
        <f>VLOOKUP($D274,'draft year stats'!$D:$O,8,FALSE)</f>
        <v>#N/A</v>
      </c>
      <c r="AF274" t="e">
        <f>VLOOKUP($D274,'draft year stats'!$D:$O,9,FALSE)</f>
        <v>#N/A</v>
      </c>
      <c r="AG274" t="e">
        <f>VLOOKUP($D274,'draft year stats'!$D:$O,10,FALSE)</f>
        <v>#N/A</v>
      </c>
      <c r="AH274" t="e">
        <f>VLOOKUP($D274,'draft year stats'!$D:$O,11,FALSE)</f>
        <v>#N/A</v>
      </c>
      <c r="AI274" t="e">
        <f>VLOOKUP($D274,'draft year stats'!$D:$O,12,FALSE)</f>
        <v>#N/A</v>
      </c>
      <c r="AJ274" t="str">
        <f>VLOOKUP($C274,Sheet3!$E:$I,4,FALSE)</f>
        <v>6' 5</v>
      </c>
      <c r="AK274">
        <f>VLOOKUP($C274,Sheet3!$E:$I,5,FALSE)</f>
        <v>184</v>
      </c>
    </row>
    <row r="275" spans="1:37" x14ac:dyDescent="0.25">
      <c r="A275">
        <v>63</v>
      </c>
      <c r="B275" t="s">
        <v>39</v>
      </c>
      <c r="C275" t="s">
        <v>494</v>
      </c>
      <c r="D275" t="s">
        <v>494</v>
      </c>
      <c r="E275" t="s">
        <v>495</v>
      </c>
      <c r="F275" t="s">
        <v>34</v>
      </c>
      <c r="G275">
        <v>18</v>
      </c>
      <c r="H275">
        <v>2016</v>
      </c>
      <c r="I275" t="s">
        <v>496</v>
      </c>
      <c r="J275">
        <v>13</v>
      </c>
      <c r="K275">
        <v>0</v>
      </c>
      <c r="L275">
        <v>0</v>
      </c>
      <c r="M275">
        <v>0</v>
      </c>
      <c r="N275">
        <v>-3</v>
      </c>
      <c r="O275">
        <v>18</v>
      </c>
      <c r="V275">
        <v>-0.1</v>
      </c>
      <c r="W275">
        <v>2011</v>
      </c>
      <c r="X275" t="str">
        <f>VLOOKUP($D275,'draft year stats'!$D:$O,1,FALSE)</f>
        <v>Andrey Pedan</v>
      </c>
      <c r="Y275" t="str">
        <f>VLOOKUP($D275,'draft year stats'!$D:$O,2,FALSE)</f>
        <v>D</v>
      </c>
      <c r="Z275">
        <f>VLOOKUP($D275,'draft year stats'!$D:$O,3,FALSE)</f>
        <v>3</v>
      </c>
      <c r="AA275">
        <f>VLOOKUP($D275,'draft year stats'!$D:$O,4,FALSE)</f>
        <v>2011</v>
      </c>
      <c r="AB275" t="str">
        <f>VLOOKUP($D275,'draft year stats'!$D:$O,5,FALSE)</f>
        <v>NY Islanders</v>
      </c>
      <c r="AC275" t="str">
        <f>VLOOKUP($D275,'draft year stats'!$D:$O,6,FALSE)</f>
        <v>Guelph</v>
      </c>
      <c r="AD275" t="str">
        <f>VLOOKUP($D275,'draft year stats'!$D:$O,7,FALSE)</f>
        <v>OHL</v>
      </c>
      <c r="AE275">
        <f>VLOOKUP($D275,'draft year stats'!$D:$O,8,FALSE)</f>
        <v>51</v>
      </c>
      <c r="AF275">
        <f>VLOOKUP($D275,'draft year stats'!$D:$O,9,FALSE)</f>
        <v>2</v>
      </c>
      <c r="AG275">
        <f>VLOOKUP($D275,'draft year stats'!$D:$O,10,FALSE)</f>
        <v>10</v>
      </c>
      <c r="AH275">
        <f>VLOOKUP($D275,'draft year stats'!$D:$O,11,FALSE)</f>
        <v>12</v>
      </c>
      <c r="AI275">
        <f>VLOOKUP($D275,'draft year stats'!$D:$O,12,FALSE)</f>
        <v>89</v>
      </c>
      <c r="AJ275" t="str">
        <f>VLOOKUP($C275,Sheet3!$E:$I,4,FALSE)</f>
        <v>6' 4</v>
      </c>
      <c r="AK275">
        <f>VLOOKUP($C275,Sheet3!$E:$I,5,FALSE)</f>
        <v>201</v>
      </c>
    </row>
    <row r="276" spans="1:37" x14ac:dyDescent="0.25">
      <c r="A276">
        <v>64</v>
      </c>
      <c r="B276" t="s">
        <v>32</v>
      </c>
      <c r="C276" t="s">
        <v>497</v>
      </c>
      <c r="D276" t="s">
        <v>497</v>
      </c>
      <c r="E276" t="s">
        <v>62</v>
      </c>
      <c r="F276" t="s">
        <v>30</v>
      </c>
      <c r="G276">
        <v>18</v>
      </c>
      <c r="H276">
        <v>2022</v>
      </c>
      <c r="I276" t="s">
        <v>239</v>
      </c>
      <c r="J276">
        <v>555</v>
      </c>
      <c r="K276">
        <v>150</v>
      </c>
      <c r="L276">
        <v>228</v>
      </c>
      <c r="M276">
        <v>378</v>
      </c>
      <c r="N276">
        <v>-8</v>
      </c>
      <c r="O276">
        <v>372</v>
      </c>
      <c r="V276">
        <v>37.9</v>
      </c>
      <c r="W276">
        <v>2011</v>
      </c>
      <c r="X276" t="str">
        <f>VLOOKUP($D276,'draft year stats'!$D:$O,1,FALSE)</f>
        <v>Vincent Trocheck</v>
      </c>
      <c r="Y276" t="str">
        <f>VLOOKUP($D276,'draft year stats'!$D:$O,2,FALSE)</f>
        <v>C</v>
      </c>
      <c r="Z276">
        <f>VLOOKUP($D276,'draft year stats'!$D:$O,3,FALSE)</f>
        <v>3</v>
      </c>
      <c r="AA276">
        <f>VLOOKUP($D276,'draft year stats'!$D:$O,4,FALSE)</f>
        <v>2011</v>
      </c>
      <c r="AB276" t="str">
        <f>VLOOKUP($D276,'draft year stats'!$D:$O,5,FALSE)</f>
        <v>Florida</v>
      </c>
      <c r="AC276" t="str">
        <f>VLOOKUP($D276,'draft year stats'!$D:$O,6,FALSE)</f>
        <v>Saginaw</v>
      </c>
      <c r="AD276" t="str">
        <f>VLOOKUP($D276,'draft year stats'!$D:$O,7,FALSE)</f>
        <v>OHL</v>
      </c>
      <c r="AE276">
        <f>VLOOKUP($D276,'draft year stats'!$D:$O,8,FALSE)</f>
        <v>68</v>
      </c>
      <c r="AF276">
        <f>VLOOKUP($D276,'draft year stats'!$D:$O,9,FALSE)</f>
        <v>26</v>
      </c>
      <c r="AG276">
        <f>VLOOKUP($D276,'draft year stats'!$D:$O,10,FALSE)</f>
        <v>36</v>
      </c>
      <c r="AH276">
        <f>VLOOKUP($D276,'draft year stats'!$D:$O,11,FALSE)</f>
        <v>62</v>
      </c>
      <c r="AI276">
        <f>VLOOKUP($D276,'draft year stats'!$D:$O,12,FALSE)</f>
        <v>60</v>
      </c>
      <c r="AJ276" t="str">
        <f>VLOOKUP($C276,Sheet3!$E:$I,4,FALSE)</f>
        <v>5' 10</v>
      </c>
      <c r="AK276">
        <f>VLOOKUP($C276,Sheet3!$E:$I,5,FALSE)</f>
        <v>178</v>
      </c>
    </row>
    <row r="277" spans="1:37" x14ac:dyDescent="0.25">
      <c r="A277">
        <v>65</v>
      </c>
      <c r="B277" t="s">
        <v>64</v>
      </c>
      <c r="C277" t="s">
        <v>498</v>
      </c>
      <c r="D277" t="s">
        <v>498</v>
      </c>
      <c r="E277" t="s">
        <v>25</v>
      </c>
      <c r="F277" t="s">
        <v>30</v>
      </c>
      <c r="G277">
        <v>18</v>
      </c>
      <c r="H277">
        <v>2022</v>
      </c>
      <c r="I277" t="s">
        <v>441</v>
      </c>
      <c r="J277">
        <v>64</v>
      </c>
      <c r="K277">
        <v>4</v>
      </c>
      <c r="L277">
        <v>8</v>
      </c>
      <c r="M277">
        <v>12</v>
      </c>
      <c r="N277">
        <v>-1</v>
      </c>
      <c r="O277">
        <v>77</v>
      </c>
      <c r="V277">
        <v>0.7</v>
      </c>
      <c r="W277">
        <v>2011</v>
      </c>
      <c r="X277" t="str">
        <f>VLOOKUP($D277,'draft year stats'!$D:$O,1,FALSE)</f>
        <v>Joseph Cramarossa</v>
      </c>
      <c r="Y277" t="str">
        <f>VLOOKUP($D277,'draft year stats'!$D:$O,2,FALSE)</f>
        <v>C</v>
      </c>
      <c r="Z277">
        <f>VLOOKUP($D277,'draft year stats'!$D:$O,3,FALSE)</f>
        <v>3</v>
      </c>
      <c r="AA277">
        <f>VLOOKUP($D277,'draft year stats'!$D:$O,4,FALSE)</f>
        <v>2011</v>
      </c>
      <c r="AB277" t="str">
        <f>VLOOKUP($D277,'draft year stats'!$D:$O,5,FALSE)</f>
        <v>Anaheim</v>
      </c>
      <c r="AC277" t="str">
        <f>VLOOKUP($D277,'draft year stats'!$D:$O,6,FALSE)</f>
        <v>Mississauga St. Michael's</v>
      </c>
      <c r="AD277" t="str">
        <f>VLOOKUP($D277,'draft year stats'!$D:$O,7,FALSE)</f>
        <v>OHL</v>
      </c>
      <c r="AE277">
        <f>VLOOKUP($D277,'draft year stats'!$D:$O,8,FALSE)</f>
        <v>59</v>
      </c>
      <c r="AF277">
        <f>VLOOKUP($D277,'draft year stats'!$D:$O,9,FALSE)</f>
        <v>12</v>
      </c>
      <c r="AG277">
        <f>VLOOKUP($D277,'draft year stats'!$D:$O,10,FALSE)</f>
        <v>20</v>
      </c>
      <c r="AH277">
        <f>VLOOKUP($D277,'draft year stats'!$D:$O,11,FALSE)</f>
        <v>32</v>
      </c>
      <c r="AI277">
        <f>VLOOKUP($D277,'draft year stats'!$D:$O,12,FALSE)</f>
        <v>101</v>
      </c>
      <c r="AJ277" t="str">
        <f>VLOOKUP($C277,Sheet3!$E:$I,4,FALSE)</f>
        <v>6' 0</v>
      </c>
      <c r="AK277">
        <f>VLOOKUP($C277,Sheet3!$E:$I,5,FALSE)</f>
        <v>190</v>
      </c>
    </row>
    <row r="278" spans="1:37" x14ac:dyDescent="0.25">
      <c r="A278">
        <v>66</v>
      </c>
      <c r="B278" t="s">
        <v>36</v>
      </c>
      <c r="C278" t="s">
        <v>499</v>
      </c>
      <c r="D278" t="s">
        <v>499</v>
      </c>
      <c r="E278" t="s">
        <v>62</v>
      </c>
      <c r="F278" t="s">
        <v>30</v>
      </c>
      <c r="G278">
        <v>19</v>
      </c>
      <c r="H278">
        <v>2022</v>
      </c>
      <c r="I278" t="s">
        <v>500</v>
      </c>
      <c r="J278">
        <v>21</v>
      </c>
      <c r="K278">
        <v>0</v>
      </c>
      <c r="L278">
        <v>1</v>
      </c>
      <c r="M278">
        <v>1</v>
      </c>
      <c r="N278">
        <v>-2</v>
      </c>
      <c r="O278">
        <v>2</v>
      </c>
      <c r="V278">
        <v>-0.3</v>
      </c>
      <c r="W278">
        <v>2011</v>
      </c>
      <c r="X278" t="str">
        <f>VLOOKUP($D278,'draft year stats'!$D:$O,1,FALSE)</f>
        <v>T.J. Tynan</v>
      </c>
      <c r="Y278" t="str">
        <f>VLOOKUP($D278,'draft year stats'!$D:$O,2,FALSE)</f>
        <v>F</v>
      </c>
      <c r="Z278">
        <f>VLOOKUP($D278,'draft year stats'!$D:$O,3,FALSE)</f>
        <v>3</v>
      </c>
      <c r="AA278">
        <f>VLOOKUP($D278,'draft year stats'!$D:$O,4,FALSE)</f>
        <v>2011</v>
      </c>
      <c r="AB278" t="str">
        <f>VLOOKUP($D278,'draft year stats'!$D:$O,5,FALSE)</f>
        <v>Columbus</v>
      </c>
      <c r="AC278" t="str">
        <f>VLOOKUP($D278,'draft year stats'!$D:$O,6,FALSE)</f>
        <v>Notre Dame</v>
      </c>
      <c r="AD278" t="str">
        <f>VLOOKUP($D278,'draft year stats'!$D:$O,7,FALSE)</f>
        <v>CCHA</v>
      </c>
      <c r="AE278">
        <f>VLOOKUP($D278,'draft year stats'!$D:$O,8,FALSE)</f>
        <v>44</v>
      </c>
      <c r="AF278">
        <f>VLOOKUP($D278,'draft year stats'!$D:$O,9,FALSE)</f>
        <v>23</v>
      </c>
      <c r="AG278">
        <f>VLOOKUP($D278,'draft year stats'!$D:$O,10,FALSE)</f>
        <v>31</v>
      </c>
      <c r="AH278">
        <f>VLOOKUP($D278,'draft year stats'!$D:$O,11,FALSE)</f>
        <v>54</v>
      </c>
      <c r="AI278">
        <f>VLOOKUP($D278,'draft year stats'!$D:$O,12,FALSE)</f>
        <v>36</v>
      </c>
      <c r="AJ278" t="str">
        <f>VLOOKUP($C278,Sheet3!$E:$I,4,FALSE)</f>
        <v>5' 8</v>
      </c>
      <c r="AK278">
        <f>VLOOKUP($C278,Sheet3!$E:$I,5,FALSE)</f>
        <v>165</v>
      </c>
    </row>
    <row r="279" spans="1:37" x14ac:dyDescent="0.25">
      <c r="A279">
        <v>67</v>
      </c>
      <c r="B279" t="s">
        <v>417</v>
      </c>
      <c r="C279" t="s">
        <v>501</v>
      </c>
      <c r="D279" t="s">
        <v>501</v>
      </c>
      <c r="E279" t="s">
        <v>62</v>
      </c>
      <c r="F279" t="s">
        <v>26</v>
      </c>
      <c r="G279">
        <v>18</v>
      </c>
      <c r="H279">
        <v>2022</v>
      </c>
      <c r="I279" t="s">
        <v>502</v>
      </c>
      <c r="J279">
        <v>539</v>
      </c>
      <c r="K279">
        <v>80</v>
      </c>
      <c r="L279">
        <v>88</v>
      </c>
      <c r="M279">
        <v>168</v>
      </c>
      <c r="N279">
        <v>11</v>
      </c>
      <c r="O279">
        <v>287</v>
      </c>
      <c r="V279">
        <v>12.6</v>
      </c>
      <c r="W279">
        <v>2011</v>
      </c>
      <c r="X279" t="str">
        <f>VLOOKUP($D279,'draft year stats'!$D:$O,1,FALSE)</f>
        <v>Adam Lowry</v>
      </c>
      <c r="Y279" t="str">
        <f>VLOOKUP($D279,'draft year stats'!$D:$O,2,FALSE)</f>
        <v>C</v>
      </c>
      <c r="Z279">
        <f>VLOOKUP($D279,'draft year stats'!$D:$O,3,FALSE)</f>
        <v>3</v>
      </c>
      <c r="AA279">
        <f>VLOOKUP($D279,'draft year stats'!$D:$O,4,FALSE)</f>
        <v>2011</v>
      </c>
      <c r="AB279" t="str">
        <f>VLOOKUP($D279,'draft year stats'!$D:$O,5,FALSE)</f>
        <v>Winnipeg</v>
      </c>
      <c r="AC279" t="str">
        <f>VLOOKUP($D279,'draft year stats'!$D:$O,6,FALSE)</f>
        <v>Swift Current</v>
      </c>
      <c r="AD279" t="str">
        <f>VLOOKUP($D279,'draft year stats'!$D:$O,7,FALSE)</f>
        <v>WHL</v>
      </c>
      <c r="AE279">
        <f>VLOOKUP($D279,'draft year stats'!$D:$O,8,FALSE)</f>
        <v>66</v>
      </c>
      <c r="AF279">
        <f>VLOOKUP($D279,'draft year stats'!$D:$O,9,FALSE)</f>
        <v>18</v>
      </c>
      <c r="AG279">
        <f>VLOOKUP($D279,'draft year stats'!$D:$O,10,FALSE)</f>
        <v>27</v>
      </c>
      <c r="AH279">
        <f>VLOOKUP($D279,'draft year stats'!$D:$O,11,FALSE)</f>
        <v>45</v>
      </c>
      <c r="AI279">
        <f>VLOOKUP($D279,'draft year stats'!$D:$O,12,FALSE)</f>
        <v>84</v>
      </c>
      <c r="AJ279" t="str">
        <f>VLOOKUP($C279,Sheet3!$E:$I,4,FALSE)</f>
        <v>6' 4</v>
      </c>
      <c r="AK279">
        <f>VLOOKUP($C279,Sheet3!$E:$I,5,FALSE)</f>
        <v>187</v>
      </c>
    </row>
    <row r="280" spans="1:37" x14ac:dyDescent="0.25">
      <c r="A280">
        <v>68</v>
      </c>
      <c r="B280" t="s">
        <v>217</v>
      </c>
      <c r="C280" t="s">
        <v>503</v>
      </c>
      <c r="D280" t="s">
        <v>503</v>
      </c>
      <c r="E280" t="s">
        <v>25</v>
      </c>
      <c r="F280" t="s">
        <v>30</v>
      </c>
      <c r="G280">
        <v>18</v>
      </c>
      <c r="H280">
        <v>2022</v>
      </c>
      <c r="I280" t="s">
        <v>172</v>
      </c>
      <c r="J280">
        <v>444</v>
      </c>
      <c r="K280">
        <v>55</v>
      </c>
      <c r="L280">
        <v>83</v>
      </c>
      <c r="M280">
        <v>138</v>
      </c>
      <c r="N280">
        <v>-19</v>
      </c>
      <c r="O280">
        <v>210</v>
      </c>
      <c r="V280">
        <v>10.7</v>
      </c>
      <c r="W280">
        <v>2011</v>
      </c>
      <c r="X280" t="str">
        <f>VLOOKUP($D280,'draft year stats'!$D:$O,1,FALSE)</f>
        <v>Nick Cousins</v>
      </c>
      <c r="Y280" t="str">
        <f>VLOOKUP($D280,'draft year stats'!$D:$O,2,FALSE)</f>
        <v>C</v>
      </c>
      <c r="Z280">
        <f>VLOOKUP($D280,'draft year stats'!$D:$O,3,FALSE)</f>
        <v>3</v>
      </c>
      <c r="AA280">
        <f>VLOOKUP($D280,'draft year stats'!$D:$O,4,FALSE)</f>
        <v>2011</v>
      </c>
      <c r="AB280" t="str">
        <f>VLOOKUP($D280,'draft year stats'!$D:$O,5,FALSE)</f>
        <v>Philadelphia</v>
      </c>
      <c r="AC280" t="str">
        <f>VLOOKUP($D280,'draft year stats'!$D:$O,6,FALSE)</f>
        <v>Sault Ste. Marie</v>
      </c>
      <c r="AD280" t="str">
        <f>VLOOKUP($D280,'draft year stats'!$D:$O,7,FALSE)</f>
        <v>OHL</v>
      </c>
      <c r="AE280">
        <f>VLOOKUP($D280,'draft year stats'!$D:$O,8,FALSE)</f>
        <v>68</v>
      </c>
      <c r="AF280">
        <f>VLOOKUP($D280,'draft year stats'!$D:$O,9,FALSE)</f>
        <v>29</v>
      </c>
      <c r="AG280">
        <f>VLOOKUP($D280,'draft year stats'!$D:$O,10,FALSE)</f>
        <v>39</v>
      </c>
      <c r="AH280">
        <f>VLOOKUP($D280,'draft year stats'!$D:$O,11,FALSE)</f>
        <v>68</v>
      </c>
      <c r="AI280">
        <f>VLOOKUP($D280,'draft year stats'!$D:$O,12,FALSE)</f>
        <v>56</v>
      </c>
      <c r="AJ280" t="str">
        <f>VLOOKUP($C280,Sheet3!$E:$I,4,FALSE)</f>
        <v>5' 10</v>
      </c>
      <c r="AK280">
        <f>VLOOKUP($C280,Sheet3!$E:$I,5,FALSE)</f>
        <v>169</v>
      </c>
    </row>
    <row r="281" spans="1:37" x14ac:dyDescent="0.25">
      <c r="A281">
        <v>70</v>
      </c>
      <c r="B281" t="s">
        <v>95</v>
      </c>
      <c r="C281" t="s">
        <v>504</v>
      </c>
      <c r="D281" t="s">
        <v>504</v>
      </c>
      <c r="E281" t="s">
        <v>62</v>
      </c>
      <c r="F281" t="s">
        <v>34</v>
      </c>
      <c r="G281">
        <v>18</v>
      </c>
      <c r="H281">
        <v>2016</v>
      </c>
      <c r="I281" t="s">
        <v>63</v>
      </c>
      <c r="J281">
        <v>2</v>
      </c>
      <c r="K281">
        <v>0</v>
      </c>
      <c r="L281">
        <v>1</v>
      </c>
      <c r="M281">
        <v>1</v>
      </c>
      <c r="N281">
        <v>0</v>
      </c>
      <c r="O281">
        <v>4</v>
      </c>
      <c r="V281">
        <v>0.1</v>
      </c>
      <c r="W281">
        <v>2011</v>
      </c>
      <c r="X281" t="str">
        <f>VLOOKUP($D281,'draft year stats'!$D:$O,1,FALSE)</f>
        <v>Michael Paliotta</v>
      </c>
      <c r="Y281" t="str">
        <f>VLOOKUP($D281,'draft year stats'!$D:$O,2,FALSE)</f>
        <v>D</v>
      </c>
      <c r="Z281">
        <f>VLOOKUP($D281,'draft year stats'!$D:$O,3,FALSE)</f>
        <v>3</v>
      </c>
      <c r="AA281">
        <f>VLOOKUP($D281,'draft year stats'!$D:$O,4,FALSE)</f>
        <v>2011</v>
      </c>
      <c r="AB281" t="str">
        <f>VLOOKUP($D281,'draft year stats'!$D:$O,5,FALSE)</f>
        <v>Chicago</v>
      </c>
      <c r="AC281" t="str">
        <f>VLOOKUP($D281,'draft year stats'!$D:$O,6,FALSE)</f>
        <v>USA U-18</v>
      </c>
      <c r="AD281" t="str">
        <f>VLOOKUP($D281,'draft year stats'!$D:$O,7,FALSE)</f>
        <v>USHL</v>
      </c>
      <c r="AE281">
        <f>VLOOKUP($D281,'draft year stats'!$D:$O,8,FALSE)</f>
        <v>60</v>
      </c>
      <c r="AF281">
        <f>VLOOKUP($D281,'draft year stats'!$D:$O,9,FALSE)</f>
        <v>1</v>
      </c>
      <c r="AG281">
        <f>VLOOKUP($D281,'draft year stats'!$D:$O,10,FALSE)</f>
        <v>14</v>
      </c>
      <c r="AH281">
        <f>VLOOKUP($D281,'draft year stats'!$D:$O,11,FALSE)</f>
        <v>15</v>
      </c>
      <c r="AI281">
        <f>VLOOKUP($D281,'draft year stats'!$D:$O,12,FALSE)</f>
        <v>77</v>
      </c>
      <c r="AJ281" t="str">
        <f>VLOOKUP($C281,Sheet3!$E:$I,4,FALSE)</f>
        <v>6' 3</v>
      </c>
      <c r="AK281">
        <f>VLOOKUP($C281,Sheet3!$E:$I,5,FALSE)</f>
        <v>198</v>
      </c>
    </row>
    <row r="282" spans="1:37" hidden="1" x14ac:dyDescent="0.25">
      <c r="A282">
        <v>71</v>
      </c>
      <c r="B282" t="s">
        <v>264</v>
      </c>
      <c r="C282" t="s">
        <v>505</v>
      </c>
      <c r="D282" t="s">
        <v>505</v>
      </c>
      <c r="E282" t="s">
        <v>159</v>
      </c>
      <c r="F282" t="s">
        <v>12</v>
      </c>
      <c r="G282">
        <v>18</v>
      </c>
      <c r="I282" t="s">
        <v>443</v>
      </c>
      <c r="W282">
        <v>2011</v>
      </c>
      <c r="X282" t="e">
        <f>VLOOKUP($D282,'draft year stats'!$D:$O,1,FALSE)</f>
        <v>#N/A</v>
      </c>
      <c r="Y282" t="e">
        <f>VLOOKUP($D282,'draft year stats'!$D:$O,2,FALSE)</f>
        <v>#N/A</v>
      </c>
      <c r="Z282" t="e">
        <f>VLOOKUP($D282,'draft year stats'!$D:$O,3,FALSE)</f>
        <v>#N/A</v>
      </c>
      <c r="AA282" t="e">
        <f>VLOOKUP($D282,'draft year stats'!$D:$O,4,FALSE)</f>
        <v>#N/A</v>
      </c>
      <c r="AB282" t="e">
        <f>VLOOKUP($D282,'draft year stats'!$D:$O,5,FALSE)</f>
        <v>#N/A</v>
      </c>
      <c r="AC282" t="e">
        <f>VLOOKUP($D282,'draft year stats'!$D:$O,6,FALSE)</f>
        <v>#N/A</v>
      </c>
      <c r="AD282" t="e">
        <f>VLOOKUP($D282,'draft year stats'!$D:$O,7,FALSE)</f>
        <v>#N/A</v>
      </c>
      <c r="AE282" t="e">
        <f>VLOOKUP($D282,'draft year stats'!$D:$O,8,FALSE)</f>
        <v>#N/A</v>
      </c>
      <c r="AF282" t="e">
        <f>VLOOKUP($D282,'draft year stats'!$D:$O,9,FALSE)</f>
        <v>#N/A</v>
      </c>
      <c r="AG282" t="e">
        <f>VLOOKUP($D282,'draft year stats'!$D:$O,10,FALSE)</f>
        <v>#N/A</v>
      </c>
      <c r="AH282" t="e">
        <f>VLOOKUP($D282,'draft year stats'!$D:$O,11,FALSE)</f>
        <v>#N/A</v>
      </c>
      <c r="AI282" t="e">
        <f>VLOOKUP($D282,'draft year stats'!$D:$O,12,FALSE)</f>
        <v>#N/A</v>
      </c>
      <c r="AJ282" t="str">
        <f>VLOOKUP($C282,Sheet3!$E:$I,4,FALSE)</f>
        <v>6' 3</v>
      </c>
      <c r="AK282">
        <f>VLOOKUP($C282,Sheet3!$E:$I,5,FALSE)</f>
        <v>209</v>
      </c>
    </row>
    <row r="283" spans="1:37" x14ac:dyDescent="0.25">
      <c r="A283">
        <v>72</v>
      </c>
      <c r="B283" t="s">
        <v>57</v>
      </c>
      <c r="C283" t="s">
        <v>506</v>
      </c>
      <c r="D283" t="s">
        <v>506</v>
      </c>
      <c r="E283" t="s">
        <v>62</v>
      </c>
      <c r="F283" t="s">
        <v>30</v>
      </c>
      <c r="G283">
        <v>18</v>
      </c>
      <c r="H283">
        <v>2022</v>
      </c>
      <c r="I283" t="s">
        <v>507</v>
      </c>
      <c r="J283">
        <v>29</v>
      </c>
      <c r="K283">
        <v>1</v>
      </c>
      <c r="L283">
        <v>2</v>
      </c>
      <c r="M283">
        <v>3</v>
      </c>
      <c r="N283">
        <v>-2</v>
      </c>
      <c r="O283">
        <v>12</v>
      </c>
      <c r="V283">
        <v>0</v>
      </c>
      <c r="W283">
        <v>2011</v>
      </c>
      <c r="X283" t="str">
        <f>VLOOKUP($D283,'draft year stats'!$D:$O,1,FALSE)</f>
        <v>Steven Fogarty</v>
      </c>
      <c r="Y283" t="str">
        <f>VLOOKUP($D283,'draft year stats'!$D:$O,2,FALSE)</f>
        <v>C</v>
      </c>
      <c r="Z283">
        <f>VLOOKUP($D283,'draft year stats'!$D:$O,3,FALSE)</f>
        <v>3</v>
      </c>
      <c r="AA283">
        <f>VLOOKUP($D283,'draft year stats'!$D:$O,4,FALSE)</f>
        <v>2011</v>
      </c>
      <c r="AB283" t="str">
        <f>VLOOKUP($D283,'draft year stats'!$D:$O,5,FALSE)</f>
        <v>NY Rangers</v>
      </c>
      <c r="AC283" t="str">
        <f>VLOOKUP($D283,'draft year stats'!$D:$O,6,FALSE)</f>
        <v>Edina H.S.</v>
      </c>
      <c r="AD283" t="str">
        <f>VLOOKUP($D283,'draft year stats'!$D:$O,7,FALSE)</f>
        <v>HIGH-MN</v>
      </c>
      <c r="AE283">
        <f>VLOOKUP($D283,'draft year stats'!$D:$O,8,FALSE)</f>
        <v>24</v>
      </c>
      <c r="AF283">
        <f>VLOOKUP($D283,'draft year stats'!$D:$O,9,FALSE)</f>
        <v>23</v>
      </c>
      <c r="AG283">
        <f>VLOOKUP($D283,'draft year stats'!$D:$O,10,FALSE)</f>
        <v>17</v>
      </c>
      <c r="AH283">
        <f>VLOOKUP($D283,'draft year stats'!$D:$O,11,FALSE)</f>
        <v>40</v>
      </c>
      <c r="AI283">
        <f>VLOOKUP($D283,'draft year stats'!$D:$O,12,FALSE)</f>
        <v>12</v>
      </c>
      <c r="AJ283" t="str">
        <f>VLOOKUP($C283,Sheet3!$E:$I,4,FALSE)</f>
        <v>6' 2</v>
      </c>
      <c r="AK283">
        <f>VLOOKUP($C283,Sheet3!$E:$I,5,FALSE)</f>
        <v>194</v>
      </c>
    </row>
    <row r="284" spans="1:37" x14ac:dyDescent="0.25">
      <c r="A284">
        <v>73</v>
      </c>
      <c r="B284" t="s">
        <v>46</v>
      </c>
      <c r="C284" t="s">
        <v>508</v>
      </c>
      <c r="D284" t="s">
        <v>508</v>
      </c>
      <c r="E284" t="s">
        <v>62</v>
      </c>
      <c r="F284" t="s">
        <v>34</v>
      </c>
      <c r="G284">
        <v>18</v>
      </c>
      <c r="H284">
        <v>2018</v>
      </c>
      <c r="I284" t="s">
        <v>94</v>
      </c>
      <c r="J284">
        <v>4</v>
      </c>
      <c r="K284">
        <v>0</v>
      </c>
      <c r="L284">
        <v>0</v>
      </c>
      <c r="M284">
        <v>0</v>
      </c>
      <c r="N284">
        <v>-3</v>
      </c>
      <c r="O284">
        <v>10</v>
      </c>
      <c r="V284">
        <v>-0.2</v>
      </c>
      <c r="W284">
        <v>2011</v>
      </c>
      <c r="X284" t="str">
        <f>VLOOKUP($D284,'draft year stats'!$D:$O,1,FALSE)</f>
        <v>Keegan Lowe</v>
      </c>
      <c r="Y284" t="str">
        <f>VLOOKUP($D284,'draft year stats'!$D:$O,2,FALSE)</f>
        <v>D</v>
      </c>
      <c r="Z284">
        <f>VLOOKUP($D284,'draft year stats'!$D:$O,3,FALSE)</f>
        <v>3</v>
      </c>
      <c r="AA284">
        <f>VLOOKUP($D284,'draft year stats'!$D:$O,4,FALSE)</f>
        <v>2011</v>
      </c>
      <c r="AB284" t="str">
        <f>VLOOKUP($D284,'draft year stats'!$D:$O,5,FALSE)</f>
        <v>Carolina</v>
      </c>
      <c r="AC284" t="str">
        <f>VLOOKUP($D284,'draft year stats'!$D:$O,6,FALSE)</f>
        <v>Edmonton</v>
      </c>
      <c r="AD284" t="str">
        <f>VLOOKUP($D284,'draft year stats'!$D:$O,7,FALSE)</f>
        <v>WHL</v>
      </c>
      <c r="AE284">
        <f>VLOOKUP($D284,'draft year stats'!$D:$O,8,FALSE)</f>
        <v>71</v>
      </c>
      <c r="AF284">
        <f>VLOOKUP($D284,'draft year stats'!$D:$O,9,FALSE)</f>
        <v>2</v>
      </c>
      <c r="AG284">
        <f>VLOOKUP($D284,'draft year stats'!$D:$O,10,FALSE)</f>
        <v>22</v>
      </c>
      <c r="AH284">
        <f>VLOOKUP($D284,'draft year stats'!$D:$O,11,FALSE)</f>
        <v>24</v>
      </c>
      <c r="AI284">
        <f>VLOOKUP($D284,'draft year stats'!$D:$O,12,FALSE)</f>
        <v>123</v>
      </c>
      <c r="AJ284" t="str">
        <f>VLOOKUP($C284,Sheet3!$E:$I,4,FALSE)</f>
        <v>6' 1</v>
      </c>
      <c r="AK284">
        <f>VLOOKUP($C284,Sheet3!$E:$I,5,FALSE)</f>
        <v>173</v>
      </c>
    </row>
    <row r="285" spans="1:37" x14ac:dyDescent="0.25">
      <c r="A285">
        <v>74</v>
      </c>
      <c r="B285" t="s">
        <v>23</v>
      </c>
      <c r="C285" t="s">
        <v>509</v>
      </c>
      <c r="D285" t="s">
        <v>509</v>
      </c>
      <c r="E285" t="s">
        <v>25</v>
      </c>
      <c r="F285" t="s">
        <v>26</v>
      </c>
      <c r="G285">
        <v>18</v>
      </c>
      <c r="I285" t="s">
        <v>94</v>
      </c>
      <c r="W285">
        <v>2011</v>
      </c>
      <c r="X285" t="str">
        <f>VLOOKUP($D285,'draft year stats'!$D:$O,1,FALSE)</f>
        <v>Travis Ewanyk</v>
      </c>
      <c r="Y285" t="str">
        <f>VLOOKUP($D285,'draft year stats'!$D:$O,2,FALSE)</f>
        <v>C</v>
      </c>
      <c r="Z285">
        <f>VLOOKUP($D285,'draft year stats'!$D:$O,3,FALSE)</f>
        <v>3</v>
      </c>
      <c r="AA285">
        <f>VLOOKUP($D285,'draft year stats'!$D:$O,4,FALSE)</f>
        <v>2011</v>
      </c>
      <c r="AB285" t="str">
        <f>VLOOKUP($D285,'draft year stats'!$D:$O,5,FALSE)</f>
        <v>Edmonton</v>
      </c>
      <c r="AC285" t="str">
        <f>VLOOKUP($D285,'draft year stats'!$D:$O,6,FALSE)</f>
        <v>Edmonton</v>
      </c>
      <c r="AD285" t="str">
        <f>VLOOKUP($D285,'draft year stats'!$D:$O,7,FALSE)</f>
        <v>WHL</v>
      </c>
      <c r="AE285">
        <f>VLOOKUP($D285,'draft year stats'!$D:$O,8,FALSE)</f>
        <v>72</v>
      </c>
      <c r="AF285">
        <f>VLOOKUP($D285,'draft year stats'!$D:$O,9,FALSE)</f>
        <v>16</v>
      </c>
      <c r="AG285">
        <f>VLOOKUP($D285,'draft year stats'!$D:$O,10,FALSE)</f>
        <v>11</v>
      </c>
      <c r="AH285">
        <f>VLOOKUP($D285,'draft year stats'!$D:$O,11,FALSE)</f>
        <v>27</v>
      </c>
      <c r="AI285">
        <f>VLOOKUP($D285,'draft year stats'!$D:$O,12,FALSE)</f>
        <v>126</v>
      </c>
      <c r="AJ285" t="str">
        <f>VLOOKUP($C285,Sheet3!$E:$I,4,FALSE)</f>
        <v>6' 1</v>
      </c>
      <c r="AK285">
        <f>VLOOKUP($C285,Sheet3!$E:$I,5,FALSE)</f>
        <v>176</v>
      </c>
    </row>
    <row r="286" spans="1:37" x14ac:dyDescent="0.25">
      <c r="A286">
        <v>75</v>
      </c>
      <c r="B286" t="s">
        <v>126</v>
      </c>
      <c r="C286" t="s">
        <v>510</v>
      </c>
      <c r="D286" t="s">
        <v>510</v>
      </c>
      <c r="E286" t="s">
        <v>62</v>
      </c>
      <c r="F286" t="s">
        <v>30</v>
      </c>
      <c r="G286">
        <v>19</v>
      </c>
      <c r="H286">
        <v>2022</v>
      </c>
      <c r="I286" t="s">
        <v>344</v>
      </c>
      <c r="J286">
        <v>382</v>
      </c>
      <c r="K286">
        <v>87</v>
      </c>
      <c r="L286">
        <v>72</v>
      </c>
      <c r="M286">
        <v>159</v>
      </c>
      <c r="N286">
        <v>12</v>
      </c>
      <c r="O286">
        <v>301</v>
      </c>
      <c r="V286">
        <v>16.2</v>
      </c>
      <c r="W286">
        <v>2011</v>
      </c>
      <c r="X286" t="str">
        <f>VLOOKUP($D286,'draft year stats'!$D:$O,1,FALSE)</f>
        <v>Blake Coleman</v>
      </c>
      <c r="Y286" t="str">
        <f>VLOOKUP($D286,'draft year stats'!$D:$O,2,FALSE)</f>
        <v>C</v>
      </c>
      <c r="Z286">
        <f>VLOOKUP($D286,'draft year stats'!$D:$O,3,FALSE)</f>
        <v>3</v>
      </c>
      <c r="AA286">
        <f>VLOOKUP($D286,'draft year stats'!$D:$O,4,FALSE)</f>
        <v>2011</v>
      </c>
      <c r="AB286" t="str">
        <f>VLOOKUP($D286,'draft year stats'!$D:$O,5,FALSE)</f>
        <v>New Jersey</v>
      </c>
      <c r="AC286" t="str">
        <f>VLOOKUP($D286,'draft year stats'!$D:$O,6,FALSE)</f>
        <v>Indiana</v>
      </c>
      <c r="AD286" t="str">
        <f>VLOOKUP($D286,'draft year stats'!$D:$O,7,FALSE)</f>
        <v>USHL</v>
      </c>
      <c r="AE286">
        <f>VLOOKUP($D286,'draft year stats'!$D:$O,8,FALSE)</f>
        <v>59</v>
      </c>
      <c r="AF286">
        <f>VLOOKUP($D286,'draft year stats'!$D:$O,9,FALSE)</f>
        <v>34</v>
      </c>
      <c r="AG286">
        <f>VLOOKUP($D286,'draft year stats'!$D:$O,10,FALSE)</f>
        <v>58</v>
      </c>
      <c r="AH286">
        <f>VLOOKUP($D286,'draft year stats'!$D:$O,11,FALSE)</f>
        <v>92</v>
      </c>
      <c r="AI286">
        <f>VLOOKUP($D286,'draft year stats'!$D:$O,12,FALSE)</f>
        <v>72</v>
      </c>
      <c r="AJ286" t="str">
        <f>VLOOKUP($C286,Sheet3!$E:$I,4,FALSE)</f>
        <v>5' 10</v>
      </c>
      <c r="AK286">
        <f>VLOOKUP($C286,Sheet3!$E:$I,5,FALSE)</f>
        <v>198</v>
      </c>
    </row>
    <row r="287" spans="1:37" x14ac:dyDescent="0.25">
      <c r="A287">
        <v>76</v>
      </c>
      <c r="B287" t="s">
        <v>32</v>
      </c>
      <c r="C287" t="s">
        <v>511</v>
      </c>
      <c r="D287" t="s">
        <v>511</v>
      </c>
      <c r="E287" t="s">
        <v>25</v>
      </c>
      <c r="F287" t="s">
        <v>42</v>
      </c>
      <c r="G287">
        <v>19</v>
      </c>
      <c r="H287">
        <v>2022</v>
      </c>
      <c r="I287" t="s">
        <v>270</v>
      </c>
      <c r="J287">
        <v>232</v>
      </c>
      <c r="K287">
        <v>16</v>
      </c>
      <c r="L287">
        <v>23</v>
      </c>
      <c r="M287">
        <v>39</v>
      </c>
      <c r="N287">
        <v>-13</v>
      </c>
      <c r="O287">
        <v>37</v>
      </c>
      <c r="V287">
        <v>1.3</v>
      </c>
      <c r="W287">
        <v>2011</v>
      </c>
      <c r="X287" t="str">
        <f>VLOOKUP($D287,'draft year stats'!$D:$O,1,FALSE)</f>
        <v>Logan Shaw</v>
      </c>
      <c r="Y287" t="str">
        <f>VLOOKUP($D287,'draft year stats'!$D:$O,2,FALSE)</f>
        <v>C</v>
      </c>
      <c r="Z287">
        <f>VLOOKUP($D287,'draft year stats'!$D:$O,3,FALSE)</f>
        <v>3</v>
      </c>
      <c r="AA287">
        <f>VLOOKUP($D287,'draft year stats'!$D:$O,4,FALSE)</f>
        <v>2011</v>
      </c>
      <c r="AB287" t="str">
        <f>VLOOKUP($D287,'draft year stats'!$D:$O,5,FALSE)</f>
        <v>Florida</v>
      </c>
      <c r="AC287" t="str">
        <f>VLOOKUP($D287,'draft year stats'!$D:$O,6,FALSE)</f>
        <v>Cape Breton</v>
      </c>
      <c r="AD287" t="str">
        <f>VLOOKUP($D287,'draft year stats'!$D:$O,7,FALSE)</f>
        <v>QMJHL</v>
      </c>
      <c r="AE287">
        <f>VLOOKUP($D287,'draft year stats'!$D:$O,8,FALSE)</f>
        <v>68</v>
      </c>
      <c r="AF287">
        <f>VLOOKUP($D287,'draft year stats'!$D:$O,9,FALSE)</f>
        <v>26</v>
      </c>
      <c r="AG287">
        <f>VLOOKUP($D287,'draft year stats'!$D:$O,10,FALSE)</f>
        <v>20</v>
      </c>
      <c r="AH287">
        <f>VLOOKUP($D287,'draft year stats'!$D:$O,11,FALSE)</f>
        <v>46</v>
      </c>
      <c r="AI287">
        <f>VLOOKUP($D287,'draft year stats'!$D:$O,12,FALSE)</f>
        <v>37</v>
      </c>
      <c r="AJ287" t="str">
        <f>VLOOKUP($C287,Sheet3!$E:$I,4,FALSE)</f>
        <v>6' 3</v>
      </c>
      <c r="AK287">
        <f>VLOOKUP($C287,Sheet3!$E:$I,5,FALSE)</f>
        <v>193</v>
      </c>
    </row>
    <row r="288" spans="1:37" x14ac:dyDescent="0.25">
      <c r="A288">
        <v>77</v>
      </c>
      <c r="B288" t="s">
        <v>92</v>
      </c>
      <c r="C288" t="s">
        <v>512</v>
      </c>
      <c r="D288" t="s">
        <v>512</v>
      </c>
      <c r="E288" t="s">
        <v>25</v>
      </c>
      <c r="F288" t="s">
        <v>30</v>
      </c>
      <c r="G288">
        <v>18</v>
      </c>
      <c r="H288">
        <v>2018</v>
      </c>
      <c r="I288" t="s">
        <v>172</v>
      </c>
      <c r="J288">
        <v>12</v>
      </c>
      <c r="K288">
        <v>0</v>
      </c>
      <c r="L288">
        <v>0</v>
      </c>
      <c r="M288">
        <v>0</v>
      </c>
      <c r="N288">
        <v>-3</v>
      </c>
      <c r="O288">
        <v>0</v>
      </c>
      <c r="V288">
        <v>-0.3</v>
      </c>
      <c r="W288">
        <v>2011</v>
      </c>
      <c r="X288" t="str">
        <f>VLOOKUP($D288,'draft year stats'!$D:$O,1,FALSE)</f>
        <v>Daniel Catenacci</v>
      </c>
      <c r="Y288" t="str">
        <f>VLOOKUP($D288,'draft year stats'!$D:$O,2,FALSE)</f>
        <v>C</v>
      </c>
      <c r="Z288">
        <f>VLOOKUP($D288,'draft year stats'!$D:$O,3,FALSE)</f>
        <v>3</v>
      </c>
      <c r="AA288">
        <f>VLOOKUP($D288,'draft year stats'!$D:$O,4,FALSE)</f>
        <v>2011</v>
      </c>
      <c r="AB288" t="str">
        <f>VLOOKUP($D288,'draft year stats'!$D:$O,5,FALSE)</f>
        <v>Buffalo</v>
      </c>
      <c r="AC288" t="str">
        <f>VLOOKUP($D288,'draft year stats'!$D:$O,6,FALSE)</f>
        <v>Sault Ste. Marie</v>
      </c>
      <c r="AD288" t="str">
        <f>VLOOKUP($D288,'draft year stats'!$D:$O,7,FALSE)</f>
        <v>OHL</v>
      </c>
      <c r="AE288">
        <f>VLOOKUP($D288,'draft year stats'!$D:$O,8,FALSE)</f>
        <v>67</v>
      </c>
      <c r="AF288">
        <f>VLOOKUP($D288,'draft year stats'!$D:$O,9,FALSE)</f>
        <v>26</v>
      </c>
      <c r="AG288">
        <f>VLOOKUP($D288,'draft year stats'!$D:$O,10,FALSE)</f>
        <v>45</v>
      </c>
      <c r="AH288">
        <f>VLOOKUP($D288,'draft year stats'!$D:$O,11,FALSE)</f>
        <v>71</v>
      </c>
      <c r="AI288">
        <f>VLOOKUP($D288,'draft year stats'!$D:$O,12,FALSE)</f>
        <v>117</v>
      </c>
      <c r="AJ288" t="str">
        <f>VLOOKUP($C288,Sheet3!$E:$I,4,FALSE)</f>
        <v>5' 9</v>
      </c>
      <c r="AK288">
        <f>VLOOKUP($C288,Sheet3!$E:$I,5,FALSE)</f>
        <v>186</v>
      </c>
    </row>
    <row r="289" spans="1:37" x14ac:dyDescent="0.25">
      <c r="A289">
        <v>78</v>
      </c>
      <c r="B289" t="s">
        <v>417</v>
      </c>
      <c r="C289" t="s">
        <v>513</v>
      </c>
      <c r="D289" t="s">
        <v>513</v>
      </c>
      <c r="E289" t="s">
        <v>25</v>
      </c>
      <c r="F289" t="s">
        <v>34</v>
      </c>
      <c r="G289">
        <v>18</v>
      </c>
      <c r="I289" t="s">
        <v>514</v>
      </c>
      <c r="W289">
        <v>2011</v>
      </c>
      <c r="X289" t="str">
        <f>VLOOKUP($D289,'draft year stats'!$D:$O,1,FALSE)</f>
        <v>Brennan Serville</v>
      </c>
      <c r="Y289" t="str">
        <f>VLOOKUP($D289,'draft year stats'!$D:$O,2,FALSE)</f>
        <v>D</v>
      </c>
      <c r="Z289">
        <f>VLOOKUP($D289,'draft year stats'!$D:$O,3,FALSE)</f>
        <v>3</v>
      </c>
      <c r="AA289">
        <f>VLOOKUP($D289,'draft year stats'!$D:$O,4,FALSE)</f>
        <v>2011</v>
      </c>
      <c r="AB289" t="str">
        <f>VLOOKUP($D289,'draft year stats'!$D:$O,5,FALSE)</f>
        <v>Winnipeg</v>
      </c>
      <c r="AC289" t="str">
        <f>VLOOKUP($D289,'draft year stats'!$D:$O,6,FALSE)</f>
        <v>Stouffville</v>
      </c>
      <c r="AD289" t="str">
        <f>VLOOKUP($D289,'draft year stats'!$D:$O,7,FALSE)</f>
        <v>OJHL</v>
      </c>
      <c r="AE289">
        <f>VLOOKUP($D289,'draft year stats'!$D:$O,8,FALSE)</f>
        <v>36</v>
      </c>
      <c r="AF289">
        <f>VLOOKUP($D289,'draft year stats'!$D:$O,9,FALSE)</f>
        <v>3</v>
      </c>
      <c r="AG289">
        <f>VLOOKUP($D289,'draft year stats'!$D:$O,10,FALSE)</f>
        <v>27</v>
      </c>
      <c r="AH289">
        <f>VLOOKUP($D289,'draft year stats'!$D:$O,11,FALSE)</f>
        <v>30</v>
      </c>
      <c r="AI289">
        <f>VLOOKUP($D289,'draft year stats'!$D:$O,12,FALSE)</f>
        <v>29</v>
      </c>
      <c r="AJ289" t="str">
        <f>VLOOKUP($C289,Sheet3!$E:$I,4,FALSE)</f>
        <v>6' 3</v>
      </c>
      <c r="AK289">
        <f>VLOOKUP($C289,Sheet3!$E:$I,5,FALSE)</f>
        <v>184</v>
      </c>
    </row>
    <row r="290" spans="1:37" x14ac:dyDescent="0.25">
      <c r="A290">
        <v>79</v>
      </c>
      <c r="B290" t="s">
        <v>95</v>
      </c>
      <c r="C290" t="s">
        <v>515</v>
      </c>
      <c r="D290" t="s">
        <v>515</v>
      </c>
      <c r="E290" t="s">
        <v>121</v>
      </c>
      <c r="F290" t="s">
        <v>34</v>
      </c>
      <c r="G290">
        <v>20</v>
      </c>
      <c r="H290">
        <v>2018</v>
      </c>
      <c r="I290" t="s">
        <v>516</v>
      </c>
      <c r="J290">
        <v>170</v>
      </c>
      <c r="K290">
        <v>6</v>
      </c>
      <c r="L290">
        <v>17</v>
      </c>
      <c r="M290">
        <v>23</v>
      </c>
      <c r="N290">
        <v>-31</v>
      </c>
      <c r="O290">
        <v>87</v>
      </c>
      <c r="V290">
        <v>3.3</v>
      </c>
      <c r="W290">
        <v>2011</v>
      </c>
      <c r="X290" t="str">
        <f>VLOOKUP($D290,'draft year stats'!$D:$O,1,FALSE)</f>
        <v>Klas Dahlbeck</v>
      </c>
      <c r="Y290" t="str">
        <f>VLOOKUP($D290,'draft year stats'!$D:$O,2,FALSE)</f>
        <v>D</v>
      </c>
      <c r="Z290">
        <f>VLOOKUP($D290,'draft year stats'!$D:$O,3,FALSE)</f>
        <v>3</v>
      </c>
      <c r="AA290">
        <f>VLOOKUP($D290,'draft year stats'!$D:$O,4,FALSE)</f>
        <v>2011</v>
      </c>
      <c r="AB290" t="str">
        <f>VLOOKUP($D290,'draft year stats'!$D:$O,5,FALSE)</f>
        <v>Chicago</v>
      </c>
      <c r="AC290" t="str">
        <f>VLOOKUP($D290,'draft year stats'!$D:$O,6,FALSE)</f>
        <v>Linkoping</v>
      </c>
      <c r="AD290" t="str">
        <f>VLOOKUP($D290,'draft year stats'!$D:$O,7,FALSE)</f>
        <v>SWEDEN</v>
      </c>
      <c r="AE290">
        <f>VLOOKUP($D290,'draft year stats'!$D:$O,8,FALSE)</f>
        <v>47</v>
      </c>
      <c r="AF290">
        <f>VLOOKUP($D290,'draft year stats'!$D:$O,9,FALSE)</f>
        <v>0</v>
      </c>
      <c r="AG290">
        <f>VLOOKUP($D290,'draft year stats'!$D:$O,10,FALSE)</f>
        <v>8</v>
      </c>
      <c r="AH290">
        <f>VLOOKUP($D290,'draft year stats'!$D:$O,11,FALSE)</f>
        <v>8</v>
      </c>
      <c r="AI290">
        <f>VLOOKUP($D290,'draft year stats'!$D:$O,12,FALSE)</f>
        <v>12</v>
      </c>
      <c r="AJ290" t="str">
        <f>VLOOKUP($C290,Sheet3!$E:$I,4,FALSE)</f>
        <v>6' 2</v>
      </c>
      <c r="AK290">
        <f>VLOOKUP($C290,Sheet3!$E:$I,5,FALSE)</f>
        <v>194</v>
      </c>
    </row>
    <row r="291" spans="1:37" x14ac:dyDescent="0.25">
      <c r="A291">
        <v>80</v>
      </c>
      <c r="B291" t="s">
        <v>72</v>
      </c>
      <c r="C291" t="s">
        <v>517</v>
      </c>
      <c r="D291" t="s">
        <v>517</v>
      </c>
      <c r="E291" t="s">
        <v>25</v>
      </c>
      <c r="F291" t="s">
        <v>26</v>
      </c>
      <c r="G291">
        <v>20</v>
      </c>
      <c r="H291">
        <v>2022</v>
      </c>
      <c r="I291" t="s">
        <v>131</v>
      </c>
      <c r="J291">
        <v>185</v>
      </c>
      <c r="K291">
        <v>14</v>
      </c>
      <c r="L291">
        <v>12</v>
      </c>
      <c r="M291">
        <v>26</v>
      </c>
      <c r="N291">
        <v>-16</v>
      </c>
      <c r="O291">
        <v>225</v>
      </c>
      <c r="V291">
        <v>1</v>
      </c>
      <c r="W291">
        <v>2011</v>
      </c>
      <c r="X291" t="str">
        <f>VLOOKUP($D291,'draft year stats'!$D:$O,1,FALSE)</f>
        <v>Andy Andreoff</v>
      </c>
      <c r="Y291" t="str">
        <f>VLOOKUP($D291,'draft year stats'!$D:$O,2,FALSE)</f>
        <v>L</v>
      </c>
      <c r="Z291">
        <f>VLOOKUP($D291,'draft year stats'!$D:$O,3,FALSE)</f>
        <v>3</v>
      </c>
      <c r="AA291">
        <f>VLOOKUP($D291,'draft year stats'!$D:$O,4,FALSE)</f>
        <v>2011</v>
      </c>
      <c r="AB291" t="str">
        <f>VLOOKUP($D291,'draft year stats'!$D:$O,5,FALSE)</f>
        <v>Los Angeles</v>
      </c>
      <c r="AC291" t="str">
        <f>VLOOKUP($D291,'draft year stats'!$D:$O,6,FALSE)</f>
        <v>Oshawa</v>
      </c>
      <c r="AD291" t="str">
        <f>VLOOKUP($D291,'draft year stats'!$D:$O,7,FALSE)</f>
        <v>OHL</v>
      </c>
      <c r="AE291">
        <f>VLOOKUP($D291,'draft year stats'!$D:$O,8,FALSE)</f>
        <v>66</v>
      </c>
      <c r="AF291">
        <f>VLOOKUP($D291,'draft year stats'!$D:$O,9,FALSE)</f>
        <v>33</v>
      </c>
      <c r="AG291">
        <f>VLOOKUP($D291,'draft year stats'!$D:$O,10,FALSE)</f>
        <v>42</v>
      </c>
      <c r="AH291">
        <f>VLOOKUP($D291,'draft year stats'!$D:$O,11,FALSE)</f>
        <v>75</v>
      </c>
      <c r="AI291">
        <f>VLOOKUP($D291,'draft year stats'!$D:$O,12,FALSE)</f>
        <v>109</v>
      </c>
      <c r="AJ291" t="str">
        <f>VLOOKUP($C291,Sheet3!$E:$I,4,FALSE)</f>
        <v>6' 1</v>
      </c>
      <c r="AK291">
        <f>VLOOKUP($C291,Sheet3!$E:$I,5,FALSE)</f>
        <v>198</v>
      </c>
    </row>
    <row r="292" spans="1:37" x14ac:dyDescent="0.25">
      <c r="A292">
        <v>81</v>
      </c>
      <c r="B292" t="s">
        <v>28</v>
      </c>
      <c r="C292" t="s">
        <v>518</v>
      </c>
      <c r="D292" t="s">
        <v>518</v>
      </c>
      <c r="E292" t="s">
        <v>25</v>
      </c>
      <c r="F292" t="s">
        <v>26</v>
      </c>
      <c r="G292">
        <v>18</v>
      </c>
      <c r="I292" t="s">
        <v>239</v>
      </c>
      <c r="W292">
        <v>2011</v>
      </c>
      <c r="X292" t="str">
        <f>VLOOKUP($D292,'draft year stats'!$D:$O,1,FALSE)</f>
        <v>Anthony Camara</v>
      </c>
      <c r="Y292" t="str">
        <f>VLOOKUP($D292,'draft year stats'!$D:$O,2,FALSE)</f>
        <v>L</v>
      </c>
      <c r="Z292">
        <f>VLOOKUP($D292,'draft year stats'!$D:$O,3,FALSE)</f>
        <v>3</v>
      </c>
      <c r="AA292">
        <f>VLOOKUP($D292,'draft year stats'!$D:$O,4,FALSE)</f>
        <v>2011</v>
      </c>
      <c r="AB292" t="str">
        <f>VLOOKUP($D292,'draft year stats'!$D:$O,5,FALSE)</f>
        <v>Boston</v>
      </c>
      <c r="AC292" t="str">
        <f>VLOOKUP($D292,'draft year stats'!$D:$O,6,FALSE)</f>
        <v>Saginaw</v>
      </c>
      <c r="AD292" t="str">
        <f>VLOOKUP($D292,'draft year stats'!$D:$O,7,FALSE)</f>
        <v>OHL</v>
      </c>
      <c r="AE292">
        <f>VLOOKUP($D292,'draft year stats'!$D:$O,8,FALSE)</f>
        <v>64</v>
      </c>
      <c r="AF292">
        <f>VLOOKUP($D292,'draft year stats'!$D:$O,9,FALSE)</f>
        <v>8</v>
      </c>
      <c r="AG292">
        <f>VLOOKUP($D292,'draft year stats'!$D:$O,10,FALSE)</f>
        <v>9</v>
      </c>
      <c r="AH292">
        <f>VLOOKUP($D292,'draft year stats'!$D:$O,11,FALSE)</f>
        <v>17</v>
      </c>
      <c r="AI292">
        <f>VLOOKUP($D292,'draft year stats'!$D:$O,12,FALSE)</f>
        <v>132</v>
      </c>
      <c r="AJ292" t="str">
        <f>VLOOKUP($C292,Sheet3!$E:$I,4,FALSE)</f>
        <v>6' 0</v>
      </c>
      <c r="AK292">
        <f>VLOOKUP($C292,Sheet3!$E:$I,5,FALSE)</f>
        <v>194</v>
      </c>
    </row>
    <row r="293" spans="1:37" x14ac:dyDescent="0.25">
      <c r="A293">
        <v>82</v>
      </c>
      <c r="B293" t="s">
        <v>72</v>
      </c>
      <c r="C293" t="s">
        <v>3926</v>
      </c>
      <c r="D293" t="s">
        <v>519</v>
      </c>
      <c r="E293" t="s">
        <v>62</v>
      </c>
      <c r="F293" t="s">
        <v>30</v>
      </c>
      <c r="G293">
        <v>18</v>
      </c>
      <c r="H293">
        <v>2020</v>
      </c>
      <c r="I293" t="s">
        <v>520</v>
      </c>
      <c r="J293">
        <v>299</v>
      </c>
      <c r="K293">
        <v>18</v>
      </c>
      <c r="L293">
        <v>41</v>
      </c>
      <c r="M293">
        <v>59</v>
      </c>
      <c r="N293">
        <v>-14</v>
      </c>
      <c r="O293">
        <v>98</v>
      </c>
      <c r="V293">
        <v>2</v>
      </c>
      <c r="W293">
        <v>2011</v>
      </c>
      <c r="X293" t="str">
        <f>VLOOKUP($D293,'draft year stats'!$D:$O,1,FALSE)</f>
        <v>Nick Shore</v>
      </c>
      <c r="Y293" t="str">
        <f>VLOOKUP($D293,'draft year stats'!$D:$O,2,FALSE)</f>
        <v>C</v>
      </c>
      <c r="Z293">
        <f>VLOOKUP($D293,'draft year stats'!$D:$O,3,FALSE)</f>
        <v>3</v>
      </c>
      <c r="AA293">
        <f>VLOOKUP($D293,'draft year stats'!$D:$O,4,FALSE)</f>
        <v>2011</v>
      </c>
      <c r="AB293" t="str">
        <f>VLOOKUP($D293,'draft year stats'!$D:$O,5,FALSE)</f>
        <v>Los Angeles</v>
      </c>
      <c r="AC293" t="str">
        <f>VLOOKUP($D293,'draft year stats'!$D:$O,6,FALSE)</f>
        <v>U. of Denver</v>
      </c>
      <c r="AD293" t="str">
        <f>VLOOKUP($D293,'draft year stats'!$D:$O,7,FALSE)</f>
        <v>WCHA</v>
      </c>
      <c r="AE293">
        <f>VLOOKUP($D293,'draft year stats'!$D:$O,8,FALSE)</f>
        <v>33</v>
      </c>
      <c r="AF293">
        <f>VLOOKUP($D293,'draft year stats'!$D:$O,9,FALSE)</f>
        <v>7</v>
      </c>
      <c r="AG293">
        <f>VLOOKUP($D293,'draft year stats'!$D:$O,10,FALSE)</f>
        <v>11</v>
      </c>
      <c r="AH293">
        <f>VLOOKUP($D293,'draft year stats'!$D:$O,11,FALSE)</f>
        <v>18</v>
      </c>
      <c r="AI293">
        <f>VLOOKUP($D293,'draft year stats'!$D:$O,12,FALSE)</f>
        <v>37</v>
      </c>
      <c r="AJ293" t="str">
        <f>VLOOKUP($C293,Sheet3!$E:$I,4,FALSE)</f>
        <v>6' 0</v>
      </c>
      <c r="AK293">
        <f>VLOOKUP($C293,Sheet3!$E:$I,5,FALSE)</f>
        <v>184</v>
      </c>
    </row>
    <row r="294" spans="1:37" x14ac:dyDescent="0.25">
      <c r="A294">
        <v>83</v>
      </c>
      <c r="B294" t="s">
        <v>64</v>
      </c>
      <c r="C294" t="s">
        <v>521</v>
      </c>
      <c r="D294" t="s">
        <v>521</v>
      </c>
      <c r="E294" t="s">
        <v>62</v>
      </c>
      <c r="F294" t="s">
        <v>34</v>
      </c>
      <c r="G294">
        <v>18</v>
      </c>
      <c r="H294">
        <v>2021</v>
      </c>
      <c r="I294" t="s">
        <v>394</v>
      </c>
      <c r="J294">
        <v>46</v>
      </c>
      <c r="K294">
        <v>1</v>
      </c>
      <c r="L294">
        <v>5</v>
      </c>
      <c r="M294">
        <v>6</v>
      </c>
      <c r="N294">
        <v>-2</v>
      </c>
      <c r="O294">
        <v>8</v>
      </c>
      <c r="V294">
        <v>1.5</v>
      </c>
      <c r="W294">
        <v>2011</v>
      </c>
      <c r="X294" t="str">
        <f>VLOOKUP($D294,'draft year stats'!$D:$O,1,FALSE)</f>
        <v>Andy Welinski</v>
      </c>
      <c r="Y294" t="str">
        <f>VLOOKUP($D294,'draft year stats'!$D:$O,2,FALSE)</f>
        <v>D</v>
      </c>
      <c r="Z294">
        <f>VLOOKUP($D294,'draft year stats'!$D:$O,3,FALSE)</f>
        <v>3</v>
      </c>
      <c r="AA294">
        <f>VLOOKUP($D294,'draft year stats'!$D:$O,4,FALSE)</f>
        <v>2011</v>
      </c>
      <c r="AB294" t="str">
        <f>VLOOKUP($D294,'draft year stats'!$D:$O,5,FALSE)</f>
        <v>Anaheim</v>
      </c>
      <c r="AC294" t="str">
        <f>VLOOKUP($D294,'draft year stats'!$D:$O,6,FALSE)</f>
        <v>Green Bay</v>
      </c>
      <c r="AD294" t="str">
        <f>VLOOKUP($D294,'draft year stats'!$D:$O,7,FALSE)</f>
        <v>USHL</v>
      </c>
      <c r="AE294">
        <f>VLOOKUP($D294,'draft year stats'!$D:$O,8,FALSE)</f>
        <v>51</v>
      </c>
      <c r="AF294">
        <f>VLOOKUP($D294,'draft year stats'!$D:$O,9,FALSE)</f>
        <v>6</v>
      </c>
      <c r="AG294">
        <f>VLOOKUP($D294,'draft year stats'!$D:$O,10,FALSE)</f>
        <v>8</v>
      </c>
      <c r="AH294">
        <f>VLOOKUP($D294,'draft year stats'!$D:$O,11,FALSE)</f>
        <v>14</v>
      </c>
      <c r="AI294">
        <f>VLOOKUP($D294,'draft year stats'!$D:$O,12,FALSE)</f>
        <v>14</v>
      </c>
      <c r="AJ294" t="str">
        <f>VLOOKUP($C294,Sheet3!$E:$I,4,FALSE)</f>
        <v>6' 1</v>
      </c>
      <c r="AK294">
        <f>VLOOKUP($C294,Sheet3!$E:$I,5,FALSE)</f>
        <v>188</v>
      </c>
    </row>
    <row r="295" spans="1:37" x14ac:dyDescent="0.25">
      <c r="A295">
        <v>84</v>
      </c>
      <c r="B295" t="s">
        <v>66</v>
      </c>
      <c r="C295" t="s">
        <v>522</v>
      </c>
      <c r="D295" t="s">
        <v>522</v>
      </c>
      <c r="E295" t="s">
        <v>25</v>
      </c>
      <c r="F295" t="s">
        <v>34</v>
      </c>
      <c r="G295">
        <v>18</v>
      </c>
      <c r="I295" t="s">
        <v>434</v>
      </c>
      <c r="W295">
        <v>2011</v>
      </c>
      <c r="X295" t="str">
        <f>VLOOKUP($D295,'draft year stats'!$D:$O,1,FALSE)</f>
        <v>Harrison Ruopp</v>
      </c>
      <c r="Y295" t="str">
        <f>VLOOKUP($D295,'draft year stats'!$D:$O,2,FALSE)</f>
        <v>D</v>
      </c>
      <c r="Z295">
        <f>VLOOKUP($D295,'draft year stats'!$D:$O,3,FALSE)</f>
        <v>3</v>
      </c>
      <c r="AA295">
        <f>VLOOKUP($D295,'draft year stats'!$D:$O,4,FALSE)</f>
        <v>2011</v>
      </c>
      <c r="AB295" t="str">
        <f>VLOOKUP($D295,'draft year stats'!$D:$O,5,FALSE)</f>
        <v>Phoenix</v>
      </c>
      <c r="AC295" t="str">
        <f>VLOOKUP($D295,'draft year stats'!$D:$O,6,FALSE)</f>
        <v>Prince Albert</v>
      </c>
      <c r="AD295" t="str">
        <f>VLOOKUP($D295,'draft year stats'!$D:$O,7,FALSE)</f>
        <v>WHL</v>
      </c>
      <c r="AE295">
        <f>VLOOKUP($D295,'draft year stats'!$D:$O,8,FALSE)</f>
        <v>54</v>
      </c>
      <c r="AF295">
        <f>VLOOKUP($D295,'draft year stats'!$D:$O,9,FALSE)</f>
        <v>0</v>
      </c>
      <c r="AG295">
        <f>VLOOKUP($D295,'draft year stats'!$D:$O,10,FALSE)</f>
        <v>9</v>
      </c>
      <c r="AH295">
        <f>VLOOKUP($D295,'draft year stats'!$D:$O,11,FALSE)</f>
        <v>9</v>
      </c>
      <c r="AI295">
        <f>VLOOKUP($D295,'draft year stats'!$D:$O,12,FALSE)</f>
        <v>98</v>
      </c>
      <c r="AJ295" t="str">
        <f>VLOOKUP($C295,Sheet3!$E:$I,4,FALSE)</f>
        <v>6' 2</v>
      </c>
      <c r="AK295">
        <f>VLOOKUP($C295,Sheet3!$E:$I,5,FALSE)</f>
        <v>198</v>
      </c>
    </row>
    <row r="296" spans="1:37" x14ac:dyDescent="0.25">
      <c r="A296">
        <v>85</v>
      </c>
      <c r="B296" t="s">
        <v>87</v>
      </c>
      <c r="C296" t="s">
        <v>523</v>
      </c>
      <c r="D296" t="s">
        <v>523</v>
      </c>
      <c r="E296" t="s">
        <v>25</v>
      </c>
      <c r="F296" t="s">
        <v>30</v>
      </c>
      <c r="G296">
        <v>18</v>
      </c>
      <c r="H296">
        <v>2020</v>
      </c>
      <c r="I296" t="s">
        <v>81</v>
      </c>
      <c r="J296">
        <v>106</v>
      </c>
      <c r="K296">
        <v>10</v>
      </c>
      <c r="L296">
        <v>18</v>
      </c>
      <c r="M296">
        <v>28</v>
      </c>
      <c r="N296">
        <v>-5</v>
      </c>
      <c r="O296">
        <v>22</v>
      </c>
      <c r="V296">
        <v>1.6</v>
      </c>
      <c r="W296">
        <v>2011</v>
      </c>
      <c r="X296" t="str">
        <f>VLOOKUP($D296,'draft year stats'!$D:$O,1,FALSE)</f>
        <v>Alan Quine</v>
      </c>
      <c r="Y296" t="str">
        <f>VLOOKUP($D296,'draft year stats'!$D:$O,2,FALSE)</f>
        <v>C</v>
      </c>
      <c r="Z296">
        <f>VLOOKUP($D296,'draft year stats'!$D:$O,3,FALSE)</f>
        <v>3</v>
      </c>
      <c r="AA296">
        <f>VLOOKUP($D296,'draft year stats'!$D:$O,4,FALSE)</f>
        <v>2011</v>
      </c>
      <c r="AB296" t="str">
        <f>VLOOKUP($D296,'draft year stats'!$D:$O,5,FALSE)</f>
        <v>Detroit</v>
      </c>
      <c r="AC296" t="str">
        <f>VLOOKUP($D296,'draft year stats'!$D:$O,6,FALSE)</f>
        <v>Peterborough</v>
      </c>
      <c r="AD296" t="str">
        <f>VLOOKUP($D296,'draft year stats'!$D:$O,7,FALSE)</f>
        <v>OHL</v>
      </c>
      <c r="AE296">
        <f>VLOOKUP($D296,'draft year stats'!$D:$O,8,FALSE)</f>
        <v>52</v>
      </c>
      <c r="AF296">
        <f>VLOOKUP($D296,'draft year stats'!$D:$O,9,FALSE)</f>
        <v>22</v>
      </c>
      <c r="AG296">
        <f>VLOOKUP($D296,'draft year stats'!$D:$O,10,FALSE)</f>
        <v>20</v>
      </c>
      <c r="AH296">
        <f>VLOOKUP($D296,'draft year stats'!$D:$O,11,FALSE)</f>
        <v>42</v>
      </c>
      <c r="AI296">
        <f>VLOOKUP($D296,'draft year stats'!$D:$O,12,FALSE)</f>
        <v>6</v>
      </c>
      <c r="AJ296" t="str">
        <f>VLOOKUP($C296,Sheet3!$E:$I,4,FALSE)</f>
        <v>5' 11</v>
      </c>
      <c r="AK296">
        <f>VLOOKUP($C296,Sheet3!$E:$I,5,FALSE)</f>
        <v>184</v>
      </c>
    </row>
    <row r="297" spans="1:37" x14ac:dyDescent="0.25">
      <c r="A297">
        <v>86</v>
      </c>
      <c r="B297" t="s">
        <v>136</v>
      </c>
      <c r="C297" t="s">
        <v>524</v>
      </c>
      <c r="D297" t="s">
        <v>2298</v>
      </c>
      <c r="E297" t="s">
        <v>25</v>
      </c>
      <c r="F297" t="s">
        <v>26</v>
      </c>
      <c r="G297">
        <v>18</v>
      </c>
      <c r="H297">
        <v>2022</v>
      </c>
      <c r="I297" t="s">
        <v>117</v>
      </c>
      <c r="J297">
        <v>214</v>
      </c>
      <c r="K297">
        <v>38</v>
      </c>
      <c r="L297">
        <v>39</v>
      </c>
      <c r="M297">
        <v>77</v>
      </c>
      <c r="N297">
        <v>6</v>
      </c>
      <c r="O297">
        <v>68</v>
      </c>
      <c r="V297">
        <v>7.7</v>
      </c>
      <c r="W297">
        <v>2011</v>
      </c>
      <c r="X297" t="str">
        <f>VLOOKUP($D297,'draft year stats'!$D:$O,1,FALSE)</f>
        <v>Joshua Leivo</v>
      </c>
      <c r="Y297" t="str">
        <f>VLOOKUP($D297,'draft year stats'!$D:$O,2,FALSE)</f>
        <v>L</v>
      </c>
      <c r="Z297">
        <f>VLOOKUP($D297,'draft year stats'!$D:$O,3,FALSE)</f>
        <v>3</v>
      </c>
      <c r="AA297">
        <f>VLOOKUP($D297,'draft year stats'!$D:$O,4,FALSE)</f>
        <v>2011</v>
      </c>
      <c r="AB297" t="str">
        <f>VLOOKUP($D297,'draft year stats'!$D:$O,5,FALSE)</f>
        <v>Toronto</v>
      </c>
      <c r="AC297" t="str">
        <f>VLOOKUP($D297,'draft year stats'!$D:$O,6,FALSE)</f>
        <v>Sudbury</v>
      </c>
      <c r="AD297" t="str">
        <f>VLOOKUP($D297,'draft year stats'!$D:$O,7,FALSE)</f>
        <v>OHL</v>
      </c>
      <c r="AE297">
        <f>VLOOKUP($D297,'draft year stats'!$D:$O,8,FALSE)</f>
        <v>64</v>
      </c>
      <c r="AF297">
        <f>VLOOKUP($D297,'draft year stats'!$D:$O,9,FALSE)</f>
        <v>13</v>
      </c>
      <c r="AG297">
        <f>VLOOKUP($D297,'draft year stats'!$D:$O,10,FALSE)</f>
        <v>17</v>
      </c>
      <c r="AH297">
        <f>VLOOKUP($D297,'draft year stats'!$D:$O,11,FALSE)</f>
        <v>30</v>
      </c>
      <c r="AI297">
        <f>VLOOKUP($D297,'draft year stats'!$D:$O,12,FALSE)</f>
        <v>37</v>
      </c>
      <c r="AJ297" t="str">
        <f>VLOOKUP($C297,Sheet3!$E:$I,4,FALSE)</f>
        <v>6' 1</v>
      </c>
      <c r="AK297">
        <f>VLOOKUP($C297,Sheet3!$E:$I,5,FALSE)</f>
        <v>173</v>
      </c>
    </row>
    <row r="298" spans="1:37" x14ac:dyDescent="0.25">
      <c r="A298">
        <v>87</v>
      </c>
      <c r="B298" t="s">
        <v>32</v>
      </c>
      <c r="C298" t="s">
        <v>525</v>
      </c>
      <c r="D298" t="s">
        <v>525</v>
      </c>
      <c r="E298" t="s">
        <v>25</v>
      </c>
      <c r="F298" t="s">
        <v>34</v>
      </c>
      <c r="G298">
        <v>18</v>
      </c>
      <c r="H298">
        <v>2014</v>
      </c>
      <c r="I298" t="s">
        <v>187</v>
      </c>
      <c r="J298">
        <v>1</v>
      </c>
      <c r="K298">
        <v>0</v>
      </c>
      <c r="L298">
        <v>0</v>
      </c>
      <c r="M298">
        <v>0</v>
      </c>
      <c r="N298">
        <v>-1</v>
      </c>
      <c r="O298">
        <v>2</v>
      </c>
      <c r="V298">
        <v>-0.1</v>
      </c>
      <c r="W298">
        <v>2011</v>
      </c>
      <c r="X298" t="str">
        <f>VLOOKUP($D298,'draft year stats'!$D:$O,1,FALSE)</f>
        <v>Jonathan Racine</v>
      </c>
      <c r="Y298" t="str">
        <f>VLOOKUP($D298,'draft year stats'!$D:$O,2,FALSE)</f>
        <v>D</v>
      </c>
      <c r="Z298">
        <f>VLOOKUP($D298,'draft year stats'!$D:$O,3,FALSE)</f>
        <v>3</v>
      </c>
      <c r="AA298">
        <f>VLOOKUP($D298,'draft year stats'!$D:$O,4,FALSE)</f>
        <v>2011</v>
      </c>
      <c r="AB298" t="str">
        <f>VLOOKUP($D298,'draft year stats'!$D:$O,5,FALSE)</f>
        <v>Florida</v>
      </c>
      <c r="AC298" t="str">
        <f>VLOOKUP($D298,'draft year stats'!$D:$O,6,FALSE)</f>
        <v>Shawinigan</v>
      </c>
      <c r="AD298" t="str">
        <f>VLOOKUP($D298,'draft year stats'!$D:$O,7,FALSE)</f>
        <v>QMJHL</v>
      </c>
      <c r="AE298">
        <f>VLOOKUP($D298,'draft year stats'!$D:$O,8,FALSE)</f>
        <v>68</v>
      </c>
      <c r="AF298">
        <f>VLOOKUP($D298,'draft year stats'!$D:$O,9,FALSE)</f>
        <v>2</v>
      </c>
      <c r="AG298">
        <f>VLOOKUP($D298,'draft year stats'!$D:$O,10,FALSE)</f>
        <v>5</v>
      </c>
      <c r="AH298">
        <f>VLOOKUP($D298,'draft year stats'!$D:$O,11,FALSE)</f>
        <v>7</v>
      </c>
      <c r="AI298">
        <f>VLOOKUP($D298,'draft year stats'!$D:$O,12,FALSE)</f>
        <v>86</v>
      </c>
      <c r="AJ298" t="str">
        <f>VLOOKUP($C298,Sheet3!$E:$I,4,FALSE)</f>
        <v>6' 1</v>
      </c>
      <c r="AK298">
        <f>VLOOKUP($C298,Sheet3!$E:$I,5,FALSE)</f>
        <v>183</v>
      </c>
    </row>
    <row r="299" spans="1:37" hidden="1" x14ac:dyDescent="0.25">
      <c r="A299">
        <v>88</v>
      </c>
      <c r="B299" t="s">
        <v>69</v>
      </c>
      <c r="C299" t="s">
        <v>526</v>
      </c>
      <c r="D299" t="s">
        <v>526</v>
      </c>
      <c r="E299" t="s">
        <v>25</v>
      </c>
      <c r="F299" t="s">
        <v>12</v>
      </c>
      <c r="G299">
        <v>18</v>
      </c>
      <c r="H299">
        <v>2022</v>
      </c>
      <c r="I299" t="s">
        <v>78</v>
      </c>
      <c r="J299">
        <v>162</v>
      </c>
      <c r="K299">
        <v>0</v>
      </c>
      <c r="L299">
        <v>2</v>
      </c>
      <c r="M299">
        <v>2</v>
      </c>
      <c r="N299">
        <v>0</v>
      </c>
      <c r="O299">
        <v>20</v>
      </c>
      <c r="P299">
        <v>162</v>
      </c>
      <c r="Q299">
        <v>90</v>
      </c>
      <c r="R299">
        <v>46</v>
      </c>
      <c r="S299">
        <v>20</v>
      </c>
      <c r="T299">
        <v>0.91100000000000003</v>
      </c>
      <c r="U299">
        <v>2.58</v>
      </c>
      <c r="V299">
        <v>27.2</v>
      </c>
      <c r="W299">
        <v>2011</v>
      </c>
      <c r="X299" t="e">
        <f>VLOOKUP($D299,'draft year stats'!$D:$O,1,FALSE)</f>
        <v>#N/A</v>
      </c>
      <c r="Y299" t="e">
        <f>VLOOKUP($D299,'draft year stats'!$D:$O,2,FALSE)</f>
        <v>#N/A</v>
      </c>
      <c r="Z299" t="e">
        <f>VLOOKUP($D299,'draft year stats'!$D:$O,3,FALSE)</f>
        <v>#N/A</v>
      </c>
      <c r="AA299" t="e">
        <f>VLOOKUP($D299,'draft year stats'!$D:$O,4,FALSE)</f>
        <v>#N/A</v>
      </c>
      <c r="AB299" t="e">
        <f>VLOOKUP($D299,'draft year stats'!$D:$O,5,FALSE)</f>
        <v>#N/A</v>
      </c>
      <c r="AC299" t="e">
        <f>VLOOKUP($D299,'draft year stats'!$D:$O,6,FALSE)</f>
        <v>#N/A</v>
      </c>
      <c r="AD299" t="e">
        <f>VLOOKUP($D299,'draft year stats'!$D:$O,7,FALSE)</f>
        <v>#N/A</v>
      </c>
      <c r="AE299" t="e">
        <f>VLOOKUP($D299,'draft year stats'!$D:$O,8,FALSE)</f>
        <v>#N/A</v>
      </c>
      <c r="AF299" t="e">
        <f>VLOOKUP($D299,'draft year stats'!$D:$O,9,FALSE)</f>
        <v>#N/A</v>
      </c>
      <c r="AG299" t="e">
        <f>VLOOKUP($D299,'draft year stats'!$D:$O,10,FALSE)</f>
        <v>#N/A</v>
      </c>
      <c r="AH299" t="e">
        <f>VLOOKUP($D299,'draft year stats'!$D:$O,11,FALSE)</f>
        <v>#N/A</v>
      </c>
      <c r="AI299" t="e">
        <f>VLOOKUP($D299,'draft year stats'!$D:$O,12,FALSE)</f>
        <v>#N/A</v>
      </c>
      <c r="AJ299" t="str">
        <f>VLOOKUP($C299,Sheet3!$E:$I,4,FALSE)</f>
        <v>6' 2</v>
      </c>
      <c r="AK299">
        <f>VLOOKUP($C299,Sheet3!$E:$I,5,FALSE)</f>
        <v>158</v>
      </c>
    </row>
    <row r="300" spans="1:37" x14ac:dyDescent="0.25">
      <c r="A300">
        <v>89</v>
      </c>
      <c r="B300" t="s">
        <v>104</v>
      </c>
      <c r="C300" t="s">
        <v>527</v>
      </c>
      <c r="D300" t="s">
        <v>527</v>
      </c>
      <c r="E300" t="s">
        <v>25</v>
      </c>
      <c r="F300" t="s">
        <v>34</v>
      </c>
      <c r="G300">
        <v>18</v>
      </c>
      <c r="I300" t="s">
        <v>117</v>
      </c>
      <c r="W300">
        <v>2011</v>
      </c>
      <c r="X300" t="str">
        <f>VLOOKUP($D300,'draft year stats'!$D:$O,1,FALSE)</f>
        <v>Justin Sefton</v>
      </c>
      <c r="Y300" t="str">
        <f>VLOOKUP($D300,'draft year stats'!$D:$O,2,FALSE)</f>
        <v>D</v>
      </c>
      <c r="Z300">
        <f>VLOOKUP($D300,'draft year stats'!$D:$O,3,FALSE)</f>
        <v>3</v>
      </c>
      <c r="AA300">
        <f>VLOOKUP($D300,'draft year stats'!$D:$O,4,FALSE)</f>
        <v>2011</v>
      </c>
      <c r="AB300" t="str">
        <f>VLOOKUP($D300,'draft year stats'!$D:$O,5,FALSE)</f>
        <v>San Jose</v>
      </c>
      <c r="AC300" t="str">
        <f>VLOOKUP($D300,'draft year stats'!$D:$O,6,FALSE)</f>
        <v>Sudbury</v>
      </c>
      <c r="AD300" t="str">
        <f>VLOOKUP($D300,'draft year stats'!$D:$O,7,FALSE)</f>
        <v>OHL</v>
      </c>
      <c r="AE300">
        <f>VLOOKUP($D300,'draft year stats'!$D:$O,8,FALSE)</f>
        <v>66</v>
      </c>
      <c r="AF300">
        <f>VLOOKUP($D300,'draft year stats'!$D:$O,9,FALSE)</f>
        <v>5</v>
      </c>
      <c r="AG300">
        <f>VLOOKUP($D300,'draft year stats'!$D:$O,10,FALSE)</f>
        <v>6</v>
      </c>
      <c r="AH300">
        <f>VLOOKUP($D300,'draft year stats'!$D:$O,11,FALSE)</f>
        <v>11</v>
      </c>
      <c r="AI300">
        <f>VLOOKUP($D300,'draft year stats'!$D:$O,12,FALSE)</f>
        <v>124</v>
      </c>
      <c r="AJ300" t="str">
        <f>VLOOKUP($C300,Sheet3!$E:$I,4,FALSE)</f>
        <v>6' 2</v>
      </c>
      <c r="AK300">
        <f>VLOOKUP($C300,Sheet3!$E:$I,5,FALSE)</f>
        <v>209</v>
      </c>
    </row>
    <row r="301" spans="1:37" x14ac:dyDescent="0.25">
      <c r="A301">
        <v>90</v>
      </c>
      <c r="B301" t="s">
        <v>264</v>
      </c>
      <c r="C301" t="s">
        <v>528</v>
      </c>
      <c r="D301" t="s">
        <v>528</v>
      </c>
      <c r="E301" t="s">
        <v>25</v>
      </c>
      <c r="F301" t="s">
        <v>42</v>
      </c>
      <c r="G301">
        <v>20</v>
      </c>
      <c r="H301">
        <v>2017</v>
      </c>
      <c r="I301" t="s">
        <v>241</v>
      </c>
      <c r="J301">
        <v>9</v>
      </c>
      <c r="K301">
        <v>0</v>
      </c>
      <c r="L301">
        <v>0</v>
      </c>
      <c r="M301">
        <v>0</v>
      </c>
      <c r="N301">
        <v>-5</v>
      </c>
      <c r="O301">
        <v>2</v>
      </c>
      <c r="V301">
        <v>-0.3</v>
      </c>
      <c r="W301">
        <v>2011</v>
      </c>
      <c r="X301" t="str">
        <f>VLOOKUP($D301,'draft year stats'!$D:$O,1,FALSE)</f>
        <v>Alexandre Grenier</v>
      </c>
      <c r="Y301" t="str">
        <f>VLOOKUP($D301,'draft year stats'!$D:$O,2,FALSE)</f>
        <v>R</v>
      </c>
      <c r="Z301">
        <f>VLOOKUP($D301,'draft year stats'!$D:$O,3,FALSE)</f>
        <v>3</v>
      </c>
      <c r="AA301">
        <f>VLOOKUP($D301,'draft year stats'!$D:$O,4,FALSE)</f>
        <v>2011</v>
      </c>
      <c r="AB301" t="str">
        <f>VLOOKUP($D301,'draft year stats'!$D:$O,5,FALSE)</f>
        <v>Vancouver</v>
      </c>
      <c r="AC301" t="str">
        <f>VLOOKUP($D301,'draft year stats'!$D:$O,6,FALSE)</f>
        <v>Halifax</v>
      </c>
      <c r="AD301" t="str">
        <f>VLOOKUP($D301,'draft year stats'!$D:$O,7,FALSE)</f>
        <v>QMJHL</v>
      </c>
      <c r="AE301">
        <f>VLOOKUP($D301,'draft year stats'!$D:$O,8,FALSE)</f>
        <v>31</v>
      </c>
      <c r="AF301">
        <f>VLOOKUP($D301,'draft year stats'!$D:$O,9,FALSE)</f>
        <v>9</v>
      </c>
      <c r="AG301">
        <f>VLOOKUP($D301,'draft year stats'!$D:$O,10,FALSE)</f>
        <v>15</v>
      </c>
      <c r="AH301">
        <f>VLOOKUP($D301,'draft year stats'!$D:$O,11,FALSE)</f>
        <v>24</v>
      </c>
      <c r="AI301">
        <f>VLOOKUP($D301,'draft year stats'!$D:$O,12,FALSE)</f>
        <v>6</v>
      </c>
      <c r="AJ301" t="str">
        <f>VLOOKUP($C301,Sheet3!$E:$I,4,FALSE)</f>
        <v>6' 5</v>
      </c>
      <c r="AK301">
        <f>VLOOKUP($C301,Sheet3!$E:$I,5,FALSE)</f>
        <v>200</v>
      </c>
    </row>
    <row r="302" spans="1:37" x14ac:dyDescent="0.25">
      <c r="A302">
        <v>91</v>
      </c>
      <c r="B302" t="s">
        <v>32</v>
      </c>
      <c r="C302" t="s">
        <v>529</v>
      </c>
      <c r="D302" t="s">
        <v>529</v>
      </c>
      <c r="E302" t="s">
        <v>62</v>
      </c>
      <c r="F302" t="s">
        <v>30</v>
      </c>
      <c r="G302">
        <v>18</v>
      </c>
      <c r="H302">
        <v>2022</v>
      </c>
      <c r="I302" t="s">
        <v>530</v>
      </c>
      <c r="J302">
        <v>61</v>
      </c>
      <c r="K302">
        <v>2</v>
      </c>
      <c r="L302">
        <v>5</v>
      </c>
      <c r="M302">
        <v>7</v>
      </c>
      <c r="N302">
        <v>-8</v>
      </c>
      <c r="O302">
        <v>15</v>
      </c>
      <c r="V302">
        <v>-0.4</v>
      </c>
      <c r="W302">
        <v>2011</v>
      </c>
      <c r="X302" t="str">
        <f>VLOOKUP($D302,'draft year stats'!$D:$O,1,FALSE)</f>
        <v>Kyle Rau</v>
      </c>
      <c r="Y302" t="str">
        <f>VLOOKUP($D302,'draft year stats'!$D:$O,2,FALSE)</f>
        <v>C</v>
      </c>
      <c r="Z302">
        <f>VLOOKUP($D302,'draft year stats'!$D:$O,3,FALSE)</f>
        <v>3</v>
      </c>
      <c r="AA302">
        <f>VLOOKUP($D302,'draft year stats'!$D:$O,4,FALSE)</f>
        <v>2011</v>
      </c>
      <c r="AB302" t="str">
        <f>VLOOKUP($D302,'draft year stats'!$D:$O,5,FALSE)</f>
        <v>Florida</v>
      </c>
      <c r="AC302" t="str">
        <f>VLOOKUP($D302,'draft year stats'!$D:$O,6,FALSE)</f>
        <v>Eden Prarie</v>
      </c>
      <c r="AD302" t="str">
        <f>VLOOKUP($D302,'draft year stats'!$D:$O,7,FALSE)</f>
        <v>HIGH-MN</v>
      </c>
      <c r="AE302">
        <f>VLOOKUP($D302,'draft year stats'!$D:$O,8,FALSE)</f>
        <v>25</v>
      </c>
      <c r="AF302">
        <f>VLOOKUP($D302,'draft year stats'!$D:$O,9,FALSE)</f>
        <v>33</v>
      </c>
      <c r="AG302">
        <f>VLOOKUP($D302,'draft year stats'!$D:$O,10,FALSE)</f>
        <v>36</v>
      </c>
      <c r="AH302">
        <f>VLOOKUP($D302,'draft year stats'!$D:$O,11,FALSE)</f>
        <v>69</v>
      </c>
      <c r="AI302">
        <f>VLOOKUP($D302,'draft year stats'!$D:$O,12,FALSE)</f>
        <v>8</v>
      </c>
      <c r="AJ302" t="str">
        <f>VLOOKUP($C302,Sheet3!$E:$I,4,FALSE)</f>
        <v>5' 8</v>
      </c>
      <c r="AK302">
        <f>VLOOKUP($C302,Sheet3!$E:$I,5,FALSE)</f>
        <v>163</v>
      </c>
    </row>
    <row r="303" spans="1:37" x14ac:dyDescent="0.25">
      <c r="A303">
        <v>92</v>
      </c>
      <c r="B303" t="s">
        <v>23</v>
      </c>
      <c r="C303" t="s">
        <v>531</v>
      </c>
      <c r="D303" t="s">
        <v>531</v>
      </c>
      <c r="E303" t="s">
        <v>25</v>
      </c>
      <c r="F303" t="s">
        <v>34</v>
      </c>
      <c r="G303">
        <v>18</v>
      </c>
      <c r="H303">
        <v>2017</v>
      </c>
      <c r="I303" t="s">
        <v>532</v>
      </c>
      <c r="J303">
        <v>3</v>
      </c>
      <c r="K303">
        <v>0</v>
      </c>
      <c r="L303">
        <v>0</v>
      </c>
      <c r="M303">
        <v>0</v>
      </c>
      <c r="N303">
        <v>0</v>
      </c>
      <c r="O303">
        <v>2</v>
      </c>
      <c r="V303">
        <v>0</v>
      </c>
      <c r="W303">
        <v>2011</v>
      </c>
      <c r="X303" t="str">
        <f>VLOOKUP($D303,'draft year stats'!$D:$O,1,FALSE)</f>
        <v>Dillon Simpson</v>
      </c>
      <c r="Y303" t="str">
        <f>VLOOKUP($D303,'draft year stats'!$D:$O,2,FALSE)</f>
        <v>D</v>
      </c>
      <c r="Z303">
        <f>VLOOKUP($D303,'draft year stats'!$D:$O,3,FALSE)</f>
        <v>4</v>
      </c>
      <c r="AA303">
        <f>VLOOKUP($D303,'draft year stats'!$D:$O,4,FALSE)</f>
        <v>2011</v>
      </c>
      <c r="AB303" t="str">
        <f>VLOOKUP($D303,'draft year stats'!$D:$O,5,FALSE)</f>
        <v>Edmonton</v>
      </c>
      <c r="AC303" t="str">
        <f>VLOOKUP($D303,'draft year stats'!$D:$O,6,FALSE)</f>
        <v>North Dakota</v>
      </c>
      <c r="AD303" t="str">
        <f>VLOOKUP($D303,'draft year stats'!$D:$O,7,FALSE)</f>
        <v>WCHA</v>
      </c>
      <c r="AE303">
        <f>VLOOKUP($D303,'draft year stats'!$D:$O,8,FALSE)</f>
        <v>30</v>
      </c>
      <c r="AF303">
        <f>VLOOKUP($D303,'draft year stats'!$D:$O,9,FALSE)</f>
        <v>2</v>
      </c>
      <c r="AG303">
        <f>VLOOKUP($D303,'draft year stats'!$D:$O,10,FALSE)</f>
        <v>8</v>
      </c>
      <c r="AH303">
        <f>VLOOKUP($D303,'draft year stats'!$D:$O,11,FALSE)</f>
        <v>10</v>
      </c>
      <c r="AI303">
        <f>VLOOKUP($D303,'draft year stats'!$D:$O,12,FALSE)</f>
        <v>8</v>
      </c>
      <c r="AJ303" t="str">
        <f>VLOOKUP($C303,Sheet3!$E:$I,4,FALSE)</f>
        <v>6' 1</v>
      </c>
      <c r="AK303">
        <f>VLOOKUP($C303,Sheet3!$E:$I,5,FALSE)</f>
        <v>192</v>
      </c>
    </row>
    <row r="304" spans="1:37" x14ac:dyDescent="0.25">
      <c r="A304">
        <v>93</v>
      </c>
      <c r="B304" t="s">
        <v>76</v>
      </c>
      <c r="C304" t="s">
        <v>533</v>
      </c>
      <c r="D304" t="s">
        <v>533</v>
      </c>
      <c r="E304" t="s">
        <v>121</v>
      </c>
      <c r="F304" t="s">
        <v>30</v>
      </c>
      <c r="G304">
        <v>18</v>
      </c>
      <c r="I304" t="s">
        <v>534</v>
      </c>
      <c r="W304">
        <v>2011</v>
      </c>
      <c r="X304" t="str">
        <f>VLOOKUP($D304,'draft year stats'!$D:$O,1,FALSE)</f>
        <v>Joachim Nermark</v>
      </c>
      <c r="Y304" t="str">
        <f>VLOOKUP($D304,'draft year stats'!$D:$O,2,FALSE)</f>
        <v>C</v>
      </c>
      <c r="Z304">
        <f>VLOOKUP($D304,'draft year stats'!$D:$O,3,FALSE)</f>
        <v>4</v>
      </c>
      <c r="AA304">
        <f>VLOOKUP($D304,'draft year stats'!$D:$O,4,FALSE)</f>
        <v>2011</v>
      </c>
      <c r="AB304" t="str">
        <f>VLOOKUP($D304,'draft year stats'!$D:$O,5,FALSE)</f>
        <v>Colorado</v>
      </c>
      <c r="AC304" t="str">
        <f>VLOOKUP($D304,'draft year stats'!$D:$O,6,FALSE)</f>
        <v>Linkoping Jr.</v>
      </c>
      <c r="AD304" t="str">
        <f>VLOOKUP($D304,'draft year stats'!$D:$O,7,FALSE)</f>
        <v>SWEDEN-JR.</v>
      </c>
      <c r="AE304">
        <f>VLOOKUP($D304,'draft year stats'!$D:$O,8,FALSE)</f>
        <v>37</v>
      </c>
      <c r="AF304">
        <f>VLOOKUP($D304,'draft year stats'!$D:$O,9,FALSE)</f>
        <v>8</v>
      </c>
      <c r="AG304">
        <f>VLOOKUP($D304,'draft year stats'!$D:$O,10,FALSE)</f>
        <v>18</v>
      </c>
      <c r="AH304">
        <f>VLOOKUP($D304,'draft year stats'!$D:$O,11,FALSE)</f>
        <v>26</v>
      </c>
      <c r="AI304">
        <f>VLOOKUP($D304,'draft year stats'!$D:$O,12,FALSE)</f>
        <v>16</v>
      </c>
      <c r="AJ304" t="str">
        <f>VLOOKUP($C304,Sheet3!$E:$I,4,FALSE)</f>
        <v>6' 0</v>
      </c>
      <c r="AK304">
        <f>VLOOKUP($C304,Sheet3!$E:$I,5,FALSE)</f>
        <v>185</v>
      </c>
    </row>
    <row r="305" spans="1:37" x14ac:dyDescent="0.25">
      <c r="A305">
        <v>94</v>
      </c>
      <c r="B305" t="s">
        <v>79</v>
      </c>
      <c r="C305" t="s">
        <v>535</v>
      </c>
      <c r="D305" t="s">
        <v>535</v>
      </c>
      <c r="E305" t="s">
        <v>25</v>
      </c>
      <c r="F305" t="s">
        <v>26</v>
      </c>
      <c r="G305">
        <v>19</v>
      </c>
      <c r="I305" t="s">
        <v>239</v>
      </c>
      <c r="W305">
        <v>2011</v>
      </c>
      <c r="X305" t="str">
        <f>VLOOKUP($D305,'draft year stats'!$D:$O,1,FALSE)</f>
        <v>Josh Shalla</v>
      </c>
      <c r="Y305" t="str">
        <f>VLOOKUP($D305,'draft year stats'!$D:$O,2,FALSE)</f>
        <v>L</v>
      </c>
      <c r="Z305">
        <f>VLOOKUP($D305,'draft year stats'!$D:$O,3,FALSE)</f>
        <v>4</v>
      </c>
      <c r="AA305">
        <f>VLOOKUP($D305,'draft year stats'!$D:$O,4,FALSE)</f>
        <v>2011</v>
      </c>
      <c r="AB305" t="str">
        <f>VLOOKUP($D305,'draft year stats'!$D:$O,5,FALSE)</f>
        <v>Nashville</v>
      </c>
      <c r="AC305" t="str">
        <f>VLOOKUP($D305,'draft year stats'!$D:$O,6,FALSE)</f>
        <v>Saginaw</v>
      </c>
      <c r="AD305" t="str">
        <f>VLOOKUP($D305,'draft year stats'!$D:$O,7,FALSE)</f>
        <v>OHL</v>
      </c>
      <c r="AE305">
        <f>VLOOKUP($D305,'draft year stats'!$D:$O,8,FALSE)</f>
        <v>68</v>
      </c>
      <c r="AF305">
        <f>VLOOKUP($D305,'draft year stats'!$D:$O,9,FALSE)</f>
        <v>47</v>
      </c>
      <c r="AG305">
        <f>VLOOKUP($D305,'draft year stats'!$D:$O,10,FALSE)</f>
        <v>25</v>
      </c>
      <c r="AH305">
        <f>VLOOKUP($D305,'draft year stats'!$D:$O,11,FALSE)</f>
        <v>72</v>
      </c>
      <c r="AI305">
        <f>VLOOKUP($D305,'draft year stats'!$D:$O,12,FALSE)</f>
        <v>62</v>
      </c>
      <c r="AJ305" t="str">
        <f>VLOOKUP($C305,Sheet3!$E:$I,4,FALSE)</f>
        <v>6' 1</v>
      </c>
      <c r="AK305">
        <f>VLOOKUP($C305,Sheet3!$E:$I,5,FALSE)</f>
        <v>202</v>
      </c>
    </row>
    <row r="306" spans="1:37" x14ac:dyDescent="0.25">
      <c r="A306">
        <v>95</v>
      </c>
      <c r="B306" t="s">
        <v>39</v>
      </c>
      <c r="C306" t="s">
        <v>536</v>
      </c>
      <c r="D306" t="s">
        <v>536</v>
      </c>
      <c r="E306" t="s">
        <v>62</v>
      </c>
      <c r="F306" t="s">
        <v>34</v>
      </c>
      <c r="G306">
        <v>18</v>
      </c>
      <c r="H306">
        <v>2017</v>
      </c>
      <c r="I306" t="s">
        <v>63</v>
      </c>
      <c r="J306">
        <v>19</v>
      </c>
      <c r="K306">
        <v>0</v>
      </c>
      <c r="L306">
        <v>0</v>
      </c>
      <c r="M306">
        <v>0</v>
      </c>
      <c r="N306">
        <v>2</v>
      </c>
      <c r="O306">
        <v>2</v>
      </c>
      <c r="V306">
        <v>0.5</v>
      </c>
      <c r="W306">
        <v>2011</v>
      </c>
      <c r="X306" t="str">
        <f>VLOOKUP($D306,'draft year stats'!$D:$O,1,FALSE)</f>
        <v>Robbie Russo</v>
      </c>
      <c r="Y306" t="str">
        <f>VLOOKUP($D306,'draft year stats'!$D:$O,2,FALSE)</f>
        <v>D</v>
      </c>
      <c r="Z306">
        <f>VLOOKUP($D306,'draft year stats'!$D:$O,3,FALSE)</f>
        <v>4</v>
      </c>
      <c r="AA306">
        <f>VLOOKUP($D306,'draft year stats'!$D:$O,4,FALSE)</f>
        <v>2011</v>
      </c>
      <c r="AB306" t="str">
        <f>VLOOKUP($D306,'draft year stats'!$D:$O,5,FALSE)</f>
        <v>NY Islanders</v>
      </c>
      <c r="AC306" t="str">
        <f>VLOOKUP($D306,'draft year stats'!$D:$O,6,FALSE)</f>
        <v>USA U-18</v>
      </c>
      <c r="AD306" t="str">
        <f>VLOOKUP($D306,'draft year stats'!$D:$O,7,FALSE)</f>
        <v>USHL</v>
      </c>
      <c r="AE306">
        <f>VLOOKUP($D306,'draft year stats'!$D:$O,8,FALSE)</f>
        <v>60</v>
      </c>
      <c r="AF306">
        <f>VLOOKUP($D306,'draft year stats'!$D:$O,9,FALSE)</f>
        <v>4</v>
      </c>
      <c r="AG306">
        <f>VLOOKUP($D306,'draft year stats'!$D:$O,10,FALSE)</f>
        <v>26</v>
      </c>
      <c r="AH306">
        <f>VLOOKUP($D306,'draft year stats'!$D:$O,11,FALSE)</f>
        <v>30</v>
      </c>
      <c r="AI306">
        <f>VLOOKUP($D306,'draft year stats'!$D:$O,12,FALSE)</f>
        <v>27</v>
      </c>
      <c r="AJ306" t="str">
        <f>VLOOKUP($C306,Sheet3!$E:$I,4,FALSE)</f>
        <v>5' 11</v>
      </c>
      <c r="AK306">
        <f>VLOOKUP($C306,Sheet3!$E:$I,5,FALSE)</f>
        <v>186</v>
      </c>
    </row>
    <row r="307" spans="1:37" x14ac:dyDescent="0.25">
      <c r="A307">
        <v>96</v>
      </c>
      <c r="B307" t="s">
        <v>194</v>
      </c>
      <c r="C307" t="s">
        <v>537</v>
      </c>
      <c r="D307" t="s">
        <v>537</v>
      </c>
      <c r="E307" t="s">
        <v>25</v>
      </c>
      <c r="F307" t="s">
        <v>30</v>
      </c>
      <c r="G307">
        <v>18</v>
      </c>
      <c r="H307">
        <v>2022</v>
      </c>
      <c r="I307" t="s">
        <v>189</v>
      </c>
      <c r="J307">
        <v>566</v>
      </c>
      <c r="K307">
        <v>121</v>
      </c>
      <c r="L307">
        <v>130</v>
      </c>
      <c r="M307">
        <v>251</v>
      </c>
      <c r="N307">
        <v>20</v>
      </c>
      <c r="O307">
        <v>210</v>
      </c>
      <c r="V307">
        <v>25</v>
      </c>
      <c r="W307">
        <v>2011</v>
      </c>
      <c r="X307" t="str">
        <f>VLOOKUP($D307,'draft year stats'!$D:$O,1,FALSE)</f>
        <v>Jean-Gabriel Pageau</v>
      </c>
      <c r="Y307" t="str">
        <f>VLOOKUP($D307,'draft year stats'!$D:$O,2,FALSE)</f>
        <v>C</v>
      </c>
      <c r="Z307">
        <f>VLOOKUP($D307,'draft year stats'!$D:$O,3,FALSE)</f>
        <v>4</v>
      </c>
      <c r="AA307">
        <f>VLOOKUP($D307,'draft year stats'!$D:$O,4,FALSE)</f>
        <v>2011</v>
      </c>
      <c r="AB307" t="str">
        <f>VLOOKUP($D307,'draft year stats'!$D:$O,5,FALSE)</f>
        <v>Ottawa</v>
      </c>
      <c r="AC307" t="str">
        <f>VLOOKUP($D307,'draft year stats'!$D:$O,6,FALSE)</f>
        <v>Gatineau</v>
      </c>
      <c r="AD307" t="str">
        <f>VLOOKUP($D307,'draft year stats'!$D:$O,7,FALSE)</f>
        <v>QMJHL</v>
      </c>
      <c r="AE307">
        <f>VLOOKUP($D307,'draft year stats'!$D:$O,8,FALSE)</f>
        <v>67</v>
      </c>
      <c r="AF307">
        <f>VLOOKUP($D307,'draft year stats'!$D:$O,9,FALSE)</f>
        <v>32</v>
      </c>
      <c r="AG307">
        <f>VLOOKUP($D307,'draft year stats'!$D:$O,10,FALSE)</f>
        <v>47</v>
      </c>
      <c r="AH307">
        <f>VLOOKUP($D307,'draft year stats'!$D:$O,11,FALSE)</f>
        <v>79</v>
      </c>
      <c r="AI307">
        <f>VLOOKUP($D307,'draft year stats'!$D:$O,12,FALSE)</f>
        <v>22</v>
      </c>
      <c r="AJ307" t="str">
        <f>VLOOKUP($C307,Sheet3!$E:$I,4,FALSE)</f>
        <v>5' 9</v>
      </c>
      <c r="AK307">
        <f>VLOOKUP($C307,Sheet3!$E:$I,5,FALSE)</f>
        <v>163</v>
      </c>
    </row>
    <row r="308" spans="1:37" x14ac:dyDescent="0.25">
      <c r="A308">
        <v>97</v>
      </c>
      <c r="B308" t="s">
        <v>90</v>
      </c>
      <c r="C308" t="s">
        <v>538</v>
      </c>
      <c r="D308" t="s">
        <v>538</v>
      </c>
      <c r="E308" t="s">
        <v>62</v>
      </c>
      <c r="F308" t="s">
        <v>34</v>
      </c>
      <c r="G308">
        <v>18</v>
      </c>
      <c r="I308" t="s">
        <v>316</v>
      </c>
      <c r="W308">
        <v>2011</v>
      </c>
      <c r="X308" t="str">
        <f>VLOOKUP($D308,'draft year stats'!$D:$O,1,FALSE)</f>
        <v>Josiah Didier</v>
      </c>
      <c r="Y308" t="str">
        <f>VLOOKUP($D308,'draft year stats'!$D:$O,2,FALSE)</f>
        <v>D</v>
      </c>
      <c r="Z308">
        <f>VLOOKUP($D308,'draft year stats'!$D:$O,3,FALSE)</f>
        <v>4</v>
      </c>
      <c r="AA308">
        <f>VLOOKUP($D308,'draft year stats'!$D:$O,4,FALSE)</f>
        <v>2011</v>
      </c>
      <c r="AB308" t="str">
        <f>VLOOKUP($D308,'draft year stats'!$D:$O,5,FALSE)</f>
        <v>Montreal</v>
      </c>
      <c r="AC308" t="str">
        <f>VLOOKUP($D308,'draft year stats'!$D:$O,6,FALSE)</f>
        <v>Cedar Rapids</v>
      </c>
      <c r="AD308" t="str">
        <f>VLOOKUP($D308,'draft year stats'!$D:$O,7,FALSE)</f>
        <v>USHL</v>
      </c>
      <c r="AE308">
        <f>VLOOKUP($D308,'draft year stats'!$D:$O,8,FALSE)</f>
        <v>58</v>
      </c>
      <c r="AF308">
        <f>VLOOKUP($D308,'draft year stats'!$D:$O,9,FALSE)</f>
        <v>8</v>
      </c>
      <c r="AG308">
        <f>VLOOKUP($D308,'draft year stats'!$D:$O,10,FALSE)</f>
        <v>13</v>
      </c>
      <c r="AH308">
        <f>VLOOKUP($D308,'draft year stats'!$D:$O,11,FALSE)</f>
        <v>21</v>
      </c>
      <c r="AI308">
        <f>VLOOKUP($D308,'draft year stats'!$D:$O,12,FALSE)</f>
        <v>81</v>
      </c>
      <c r="AJ308" t="str">
        <f>VLOOKUP($C308,Sheet3!$E:$I,4,FALSE)</f>
        <v>6' 2</v>
      </c>
      <c r="AK308">
        <f>VLOOKUP($C308,Sheet3!$E:$I,5,FALSE)</f>
        <v>199</v>
      </c>
    </row>
    <row r="309" spans="1:37" x14ac:dyDescent="0.25">
      <c r="A309">
        <v>98</v>
      </c>
      <c r="B309" t="s">
        <v>36</v>
      </c>
      <c r="C309" t="s">
        <v>539</v>
      </c>
      <c r="D309" t="s">
        <v>539</v>
      </c>
      <c r="E309" t="s">
        <v>62</v>
      </c>
      <c r="F309" t="s">
        <v>34</v>
      </c>
      <c r="G309">
        <v>18</v>
      </c>
      <c r="H309">
        <v>2022</v>
      </c>
      <c r="I309" t="s">
        <v>183</v>
      </c>
      <c r="J309">
        <v>329</v>
      </c>
      <c r="K309">
        <v>12</v>
      </c>
      <c r="L309">
        <v>85</v>
      </c>
      <c r="M309">
        <v>97</v>
      </c>
      <c r="N309">
        <v>-10</v>
      </c>
      <c r="O309">
        <v>130</v>
      </c>
      <c r="V309">
        <v>15.6</v>
      </c>
      <c r="W309">
        <v>2011</v>
      </c>
      <c r="X309" t="str">
        <f>VLOOKUP($D309,'draft year stats'!$D:$O,1,FALSE)</f>
        <v>Mike Reilly</v>
      </c>
      <c r="Y309" t="str">
        <f>VLOOKUP($D309,'draft year stats'!$D:$O,2,FALSE)</f>
        <v>D</v>
      </c>
      <c r="Z309">
        <f>VLOOKUP($D309,'draft year stats'!$D:$O,3,FALSE)</f>
        <v>4</v>
      </c>
      <c r="AA309">
        <f>VLOOKUP($D309,'draft year stats'!$D:$O,4,FALSE)</f>
        <v>2011</v>
      </c>
      <c r="AB309" t="str">
        <f>VLOOKUP($D309,'draft year stats'!$D:$O,5,FALSE)</f>
        <v>Columbus</v>
      </c>
      <c r="AC309" t="str">
        <f>VLOOKUP($D309,'draft year stats'!$D:$O,6,FALSE)</f>
        <v>Shattuck-St. Mary's</v>
      </c>
      <c r="AD309" t="str">
        <f>VLOOKUP($D309,'draft year stats'!$D:$O,7,FALSE)</f>
        <v>HIGH-MN</v>
      </c>
      <c r="AE309">
        <f>VLOOKUP($D309,'draft year stats'!$D:$O,8,FALSE)</f>
        <v>54</v>
      </c>
      <c r="AF309">
        <f>VLOOKUP($D309,'draft year stats'!$D:$O,9,FALSE)</f>
        <v>14</v>
      </c>
      <c r="AG309">
        <f>VLOOKUP($D309,'draft year stats'!$D:$O,10,FALSE)</f>
        <v>34</v>
      </c>
      <c r="AH309">
        <f>VLOOKUP($D309,'draft year stats'!$D:$O,11,FALSE)</f>
        <v>48</v>
      </c>
      <c r="AI309">
        <f>VLOOKUP($D309,'draft year stats'!$D:$O,12,FALSE)</f>
        <v>30</v>
      </c>
      <c r="AJ309" t="str">
        <f>VLOOKUP($C309,Sheet3!$E:$I,4,FALSE)</f>
        <v>5' 11</v>
      </c>
      <c r="AK309">
        <f>VLOOKUP($C309,Sheet3!$E:$I,5,FALSE)</f>
        <v>156</v>
      </c>
    </row>
    <row r="310" spans="1:37" x14ac:dyDescent="0.25">
      <c r="A310">
        <v>99</v>
      </c>
      <c r="B310" t="s">
        <v>126</v>
      </c>
      <c r="C310" t="s">
        <v>540</v>
      </c>
      <c r="D310" t="s">
        <v>540</v>
      </c>
      <c r="E310" t="s">
        <v>62</v>
      </c>
      <c r="F310" t="s">
        <v>42</v>
      </c>
      <c r="G310">
        <v>18</v>
      </c>
      <c r="H310">
        <v>2019</v>
      </c>
      <c r="I310" t="s">
        <v>63</v>
      </c>
      <c r="J310">
        <v>133</v>
      </c>
      <c r="K310">
        <v>20</v>
      </c>
      <c r="L310">
        <v>22</v>
      </c>
      <c r="M310">
        <v>42</v>
      </c>
      <c r="N310">
        <v>-33</v>
      </c>
      <c r="O310">
        <v>18</v>
      </c>
      <c r="V310">
        <v>3.3</v>
      </c>
      <c r="W310">
        <v>2011</v>
      </c>
      <c r="X310" t="str">
        <f>VLOOKUP($D310,'draft year stats'!$D:$O,1,FALSE)</f>
        <v>Reid Boucher</v>
      </c>
      <c r="Y310" t="str">
        <f>VLOOKUP($D310,'draft year stats'!$D:$O,2,FALSE)</f>
        <v>C</v>
      </c>
      <c r="Z310">
        <f>VLOOKUP($D310,'draft year stats'!$D:$O,3,FALSE)</f>
        <v>4</v>
      </c>
      <c r="AA310">
        <f>VLOOKUP($D310,'draft year stats'!$D:$O,4,FALSE)</f>
        <v>2011</v>
      </c>
      <c r="AB310" t="str">
        <f>VLOOKUP($D310,'draft year stats'!$D:$O,5,FALSE)</f>
        <v>New Jersey</v>
      </c>
      <c r="AC310" t="str">
        <f>VLOOKUP($D310,'draft year stats'!$D:$O,6,FALSE)</f>
        <v>USA U-18</v>
      </c>
      <c r="AD310" t="str">
        <f>VLOOKUP($D310,'draft year stats'!$D:$O,7,FALSE)</f>
        <v>USHL</v>
      </c>
      <c r="AE310">
        <f>VLOOKUP($D310,'draft year stats'!$D:$O,8,FALSE)</f>
        <v>57</v>
      </c>
      <c r="AF310">
        <f>VLOOKUP($D310,'draft year stats'!$D:$O,9,FALSE)</f>
        <v>32</v>
      </c>
      <c r="AG310">
        <f>VLOOKUP($D310,'draft year stats'!$D:$O,10,FALSE)</f>
        <v>22</v>
      </c>
      <c r="AH310">
        <f>VLOOKUP($D310,'draft year stats'!$D:$O,11,FALSE)</f>
        <v>54</v>
      </c>
      <c r="AI310">
        <f>VLOOKUP($D310,'draft year stats'!$D:$O,12,FALSE)</f>
        <v>35</v>
      </c>
      <c r="AJ310" t="str">
        <f>VLOOKUP($C310,Sheet3!$E:$I,4,FALSE)</f>
        <v>5' 10</v>
      </c>
      <c r="AK310">
        <f>VLOOKUP($C310,Sheet3!$E:$I,5,FALSE)</f>
        <v>192</v>
      </c>
    </row>
    <row r="311" spans="1:37" x14ac:dyDescent="0.25">
      <c r="A311">
        <v>100</v>
      </c>
      <c r="B311" t="s">
        <v>136</v>
      </c>
      <c r="C311" t="s">
        <v>541</v>
      </c>
      <c r="D311" t="s">
        <v>541</v>
      </c>
      <c r="E311" t="s">
        <v>121</v>
      </c>
      <c r="F311" t="s">
        <v>34</v>
      </c>
      <c r="G311">
        <v>18</v>
      </c>
      <c r="I311" t="s">
        <v>542</v>
      </c>
      <c r="W311">
        <v>2011</v>
      </c>
      <c r="X311" t="str">
        <f>VLOOKUP($D311,'draft year stats'!$D:$O,1,FALSE)</f>
        <v>Tom Nilsson</v>
      </c>
      <c r="Y311" t="str">
        <f>VLOOKUP($D311,'draft year stats'!$D:$O,2,FALSE)</f>
        <v>D</v>
      </c>
      <c r="Z311">
        <f>VLOOKUP($D311,'draft year stats'!$D:$O,3,FALSE)</f>
        <v>4</v>
      </c>
      <c r="AA311">
        <f>VLOOKUP($D311,'draft year stats'!$D:$O,4,FALSE)</f>
        <v>2011</v>
      </c>
      <c r="AB311" t="str">
        <f>VLOOKUP($D311,'draft year stats'!$D:$O,5,FALSE)</f>
        <v>Toronto</v>
      </c>
      <c r="AC311" t="str">
        <f>VLOOKUP($D311,'draft year stats'!$D:$O,6,FALSE)</f>
        <v>Mora Jr.</v>
      </c>
      <c r="AD311" t="str">
        <f>VLOOKUP($D311,'draft year stats'!$D:$O,7,FALSE)</f>
        <v>SWEDEN-JR.</v>
      </c>
      <c r="AE311">
        <f>VLOOKUP($D311,'draft year stats'!$D:$O,8,FALSE)</f>
        <v>37</v>
      </c>
      <c r="AF311">
        <f>VLOOKUP($D311,'draft year stats'!$D:$O,9,FALSE)</f>
        <v>2</v>
      </c>
      <c r="AG311">
        <f>VLOOKUP($D311,'draft year stats'!$D:$O,10,FALSE)</f>
        <v>6</v>
      </c>
      <c r="AH311">
        <f>VLOOKUP($D311,'draft year stats'!$D:$O,11,FALSE)</f>
        <v>8</v>
      </c>
      <c r="AI311">
        <f>VLOOKUP($D311,'draft year stats'!$D:$O,12,FALSE)</f>
        <v>26</v>
      </c>
      <c r="AJ311" t="str">
        <f>VLOOKUP($C311,Sheet3!$E:$I,4,FALSE)</f>
        <v>6' 0</v>
      </c>
      <c r="AK311">
        <f>VLOOKUP($C311,Sheet3!$E:$I,5,FALSE)</f>
        <v>176</v>
      </c>
    </row>
    <row r="312" spans="1:37" x14ac:dyDescent="0.25">
      <c r="A312">
        <v>101</v>
      </c>
      <c r="B312" t="s">
        <v>264</v>
      </c>
      <c r="C312" t="s">
        <v>3927</v>
      </c>
      <c r="D312" t="s">
        <v>2310</v>
      </c>
      <c r="E312" t="s">
        <v>62</v>
      </c>
      <c r="F312" t="s">
        <v>30</v>
      </c>
      <c r="G312">
        <v>18</v>
      </c>
      <c r="H312">
        <v>2017</v>
      </c>
      <c r="I312" t="s">
        <v>543</v>
      </c>
      <c r="J312">
        <v>13</v>
      </c>
      <c r="K312">
        <v>0</v>
      </c>
      <c r="L312">
        <v>0</v>
      </c>
      <c r="M312">
        <v>0</v>
      </c>
      <c r="N312">
        <v>-2</v>
      </c>
      <c r="O312">
        <v>21</v>
      </c>
      <c r="V312">
        <v>-0.2</v>
      </c>
      <c r="W312">
        <v>2011</v>
      </c>
      <c r="X312" t="str">
        <f>VLOOKUP($D312,'draft year stats'!$D:$O,1,FALSE)</f>
        <v>Joe Labate</v>
      </c>
      <c r="Y312" t="str">
        <f>VLOOKUP($D312,'draft year stats'!$D:$O,2,FALSE)</f>
        <v>L</v>
      </c>
      <c r="Z312">
        <f>VLOOKUP($D312,'draft year stats'!$D:$O,3,FALSE)</f>
        <v>4</v>
      </c>
      <c r="AA312">
        <f>VLOOKUP($D312,'draft year stats'!$D:$O,4,FALSE)</f>
        <v>2011</v>
      </c>
      <c r="AB312" t="str">
        <f>VLOOKUP($D312,'draft year stats'!$D:$O,5,FALSE)</f>
        <v>Vancouver</v>
      </c>
      <c r="AC312" t="str">
        <f>VLOOKUP($D312,'draft year stats'!$D:$O,6,FALSE)</f>
        <v>Holy Angels</v>
      </c>
      <c r="AD312" t="str">
        <f>VLOOKUP($D312,'draft year stats'!$D:$O,7,FALSE)</f>
        <v>HIGH-MN</v>
      </c>
      <c r="AE312">
        <f>VLOOKUP($D312,'draft year stats'!$D:$O,8,FALSE)</f>
        <v>25</v>
      </c>
      <c r="AF312">
        <f>VLOOKUP($D312,'draft year stats'!$D:$O,9,FALSE)</f>
        <v>27</v>
      </c>
      <c r="AG312">
        <f>VLOOKUP($D312,'draft year stats'!$D:$O,10,FALSE)</f>
        <v>22</v>
      </c>
      <c r="AH312">
        <f>VLOOKUP($D312,'draft year stats'!$D:$O,11,FALSE)</f>
        <v>49</v>
      </c>
      <c r="AI312">
        <f>VLOOKUP($D312,'draft year stats'!$D:$O,12,FALSE)</f>
        <v>42</v>
      </c>
      <c r="AJ312" t="str">
        <f>VLOOKUP($C312,Sheet3!$E:$I,4,FALSE)</f>
        <v>6' 4</v>
      </c>
      <c r="AK312">
        <f>VLOOKUP($C312,Sheet3!$E:$I,5,FALSE)</f>
        <v>190</v>
      </c>
    </row>
    <row r="313" spans="1:37" x14ac:dyDescent="0.25">
      <c r="A313">
        <v>102</v>
      </c>
      <c r="B313" t="s">
        <v>69</v>
      </c>
      <c r="C313" t="s">
        <v>544</v>
      </c>
      <c r="D313" t="s">
        <v>544</v>
      </c>
      <c r="E313" t="s">
        <v>25</v>
      </c>
      <c r="F313" t="s">
        <v>26</v>
      </c>
      <c r="G313">
        <v>18</v>
      </c>
      <c r="I313" t="s">
        <v>187</v>
      </c>
      <c r="W313">
        <v>2011</v>
      </c>
      <c r="X313" t="str">
        <f>VLOOKUP($D313,'draft year stats'!$D:$O,1,FALSE)</f>
        <v>Yannick Veilleux</v>
      </c>
      <c r="Y313" t="str">
        <f>VLOOKUP($D313,'draft year stats'!$D:$O,2,FALSE)</f>
        <v>L</v>
      </c>
      <c r="Z313">
        <f>VLOOKUP($D313,'draft year stats'!$D:$O,3,FALSE)</f>
        <v>4</v>
      </c>
      <c r="AA313">
        <f>VLOOKUP($D313,'draft year stats'!$D:$O,4,FALSE)</f>
        <v>2011</v>
      </c>
      <c r="AB313" t="str">
        <f>VLOOKUP($D313,'draft year stats'!$D:$O,5,FALSE)</f>
        <v>St. Louis</v>
      </c>
      <c r="AC313" t="str">
        <f>VLOOKUP($D313,'draft year stats'!$D:$O,6,FALSE)</f>
        <v>Shawinigan</v>
      </c>
      <c r="AD313" t="str">
        <f>VLOOKUP($D313,'draft year stats'!$D:$O,7,FALSE)</f>
        <v>QMJHL</v>
      </c>
      <c r="AE313">
        <f>VLOOKUP($D313,'draft year stats'!$D:$O,8,FALSE)</f>
        <v>68</v>
      </c>
      <c r="AF313">
        <f>VLOOKUP($D313,'draft year stats'!$D:$O,9,FALSE)</f>
        <v>19</v>
      </c>
      <c r="AG313">
        <f>VLOOKUP($D313,'draft year stats'!$D:$O,10,FALSE)</f>
        <v>29</v>
      </c>
      <c r="AH313">
        <f>VLOOKUP($D313,'draft year stats'!$D:$O,11,FALSE)</f>
        <v>48</v>
      </c>
      <c r="AI313">
        <f>VLOOKUP($D313,'draft year stats'!$D:$O,12,FALSE)</f>
        <v>40</v>
      </c>
      <c r="AJ313" t="str">
        <f>VLOOKUP($C313,Sheet3!$E:$I,4,FALSE)</f>
        <v>6' 2</v>
      </c>
      <c r="AK313">
        <f>VLOOKUP($C313,Sheet3!$E:$I,5,FALSE)</f>
        <v>190</v>
      </c>
    </row>
    <row r="314" spans="1:37" x14ac:dyDescent="0.25">
      <c r="A314">
        <v>103</v>
      </c>
      <c r="B314" t="s">
        <v>46</v>
      </c>
      <c r="C314" t="s">
        <v>545</v>
      </c>
      <c r="D314" t="s">
        <v>545</v>
      </c>
      <c r="E314" t="s">
        <v>41</v>
      </c>
      <c r="F314" t="s">
        <v>30</v>
      </c>
      <c r="G314">
        <v>18</v>
      </c>
      <c r="H314">
        <v>2022</v>
      </c>
      <c r="I314" t="s">
        <v>546</v>
      </c>
      <c r="J314">
        <v>24</v>
      </c>
      <c r="K314">
        <v>2</v>
      </c>
      <c r="L314">
        <v>5</v>
      </c>
      <c r="M314">
        <v>7</v>
      </c>
      <c r="N314">
        <v>6</v>
      </c>
      <c r="O314">
        <v>8</v>
      </c>
      <c r="V314">
        <v>0.6</v>
      </c>
      <c r="W314">
        <v>2011</v>
      </c>
      <c r="X314" t="str">
        <f>VLOOKUP($D314,'draft year stats'!$D:$O,1,FALSE)</f>
        <v>Gregory Hofmann</v>
      </c>
      <c r="Y314" t="str">
        <f>VLOOKUP($D314,'draft year stats'!$D:$O,2,FALSE)</f>
        <v>F</v>
      </c>
      <c r="Z314">
        <f>VLOOKUP($D314,'draft year stats'!$D:$O,3,FALSE)</f>
        <v>4</v>
      </c>
      <c r="AA314">
        <f>VLOOKUP($D314,'draft year stats'!$D:$O,4,FALSE)</f>
        <v>2011</v>
      </c>
      <c r="AB314" t="str">
        <f>VLOOKUP($D314,'draft year stats'!$D:$O,5,FALSE)</f>
        <v>Carolina</v>
      </c>
      <c r="AC314" t="str">
        <f>VLOOKUP($D314,'draft year stats'!$D:$O,6,FALSE)</f>
        <v>Ambri</v>
      </c>
      <c r="AD314" t="str">
        <f>VLOOKUP($D314,'draft year stats'!$D:$O,7,FALSE)</f>
        <v>SWISS</v>
      </c>
      <c r="AE314">
        <f>VLOOKUP($D314,'draft year stats'!$D:$O,8,FALSE)</f>
        <v>41</v>
      </c>
      <c r="AF314">
        <f>VLOOKUP($D314,'draft year stats'!$D:$O,9,FALSE)</f>
        <v>3</v>
      </c>
      <c r="AG314">
        <f>VLOOKUP($D314,'draft year stats'!$D:$O,10,FALSE)</f>
        <v>9</v>
      </c>
      <c r="AH314">
        <f>VLOOKUP($D314,'draft year stats'!$D:$O,11,FALSE)</f>
        <v>12</v>
      </c>
      <c r="AI314">
        <f>VLOOKUP($D314,'draft year stats'!$D:$O,12,FALSE)</f>
        <v>2</v>
      </c>
      <c r="AJ314" t="str">
        <f>VLOOKUP($C314,Sheet3!$E:$I,4,FALSE)</f>
        <v>6' 0</v>
      </c>
      <c r="AK314">
        <f>VLOOKUP($C314,Sheet3!$E:$I,5,FALSE)</f>
        <v>175</v>
      </c>
    </row>
    <row r="315" spans="1:37" x14ac:dyDescent="0.25">
      <c r="A315">
        <v>104</v>
      </c>
      <c r="B315" t="s">
        <v>173</v>
      </c>
      <c r="C315" t="s">
        <v>2314</v>
      </c>
      <c r="D315" t="s">
        <v>2314</v>
      </c>
      <c r="E315" t="s">
        <v>62</v>
      </c>
      <c r="F315" t="s">
        <v>26</v>
      </c>
      <c r="G315">
        <v>18</v>
      </c>
      <c r="H315">
        <v>2022</v>
      </c>
      <c r="I315" t="s">
        <v>547</v>
      </c>
      <c r="J315">
        <v>602</v>
      </c>
      <c r="K315">
        <v>210</v>
      </c>
      <c r="L315">
        <v>399</v>
      </c>
      <c r="M315">
        <v>609</v>
      </c>
      <c r="N315">
        <v>85</v>
      </c>
      <c r="O315">
        <v>132</v>
      </c>
      <c r="V315">
        <v>68.3</v>
      </c>
      <c r="W315">
        <v>2011</v>
      </c>
      <c r="X315" t="str">
        <f>VLOOKUP($D315,'draft year stats'!$D:$O,1,FALSE)</f>
        <v>Johnny Gaudreau</v>
      </c>
      <c r="Y315" t="str">
        <f>VLOOKUP($D315,'draft year stats'!$D:$O,2,FALSE)</f>
        <v>L</v>
      </c>
      <c r="Z315">
        <f>VLOOKUP($D315,'draft year stats'!$D:$O,3,FALSE)</f>
        <v>4</v>
      </c>
      <c r="AA315">
        <f>VLOOKUP($D315,'draft year stats'!$D:$O,4,FALSE)</f>
        <v>2011</v>
      </c>
      <c r="AB315" t="str">
        <f>VLOOKUP($D315,'draft year stats'!$D:$O,5,FALSE)</f>
        <v>Calgary</v>
      </c>
      <c r="AC315" t="str">
        <f>VLOOKUP($D315,'draft year stats'!$D:$O,6,FALSE)</f>
        <v>Dubuque</v>
      </c>
      <c r="AD315" t="str">
        <f>VLOOKUP($D315,'draft year stats'!$D:$O,7,FALSE)</f>
        <v>USHL</v>
      </c>
      <c r="AE315">
        <f>VLOOKUP($D315,'draft year stats'!$D:$O,8,FALSE)</f>
        <v>60</v>
      </c>
      <c r="AF315">
        <f>VLOOKUP($D315,'draft year stats'!$D:$O,9,FALSE)</f>
        <v>36</v>
      </c>
      <c r="AG315">
        <f>VLOOKUP($D315,'draft year stats'!$D:$O,10,FALSE)</f>
        <v>36</v>
      </c>
      <c r="AH315">
        <f>VLOOKUP($D315,'draft year stats'!$D:$O,11,FALSE)</f>
        <v>72</v>
      </c>
      <c r="AI315">
        <f>VLOOKUP($D315,'draft year stats'!$D:$O,12,FALSE)</f>
        <v>36</v>
      </c>
      <c r="AJ315" t="str">
        <f>VLOOKUP($C315,Sheet3!$E:$I,4,FALSE)</f>
        <v>5' 6</v>
      </c>
      <c r="AK315">
        <f>VLOOKUP($C315,Sheet3!$E:$I,5,FALSE)</f>
        <v>137</v>
      </c>
    </row>
    <row r="316" spans="1:37" x14ac:dyDescent="0.25">
      <c r="A316">
        <v>105</v>
      </c>
      <c r="B316" t="s">
        <v>60</v>
      </c>
      <c r="C316" t="s">
        <v>548</v>
      </c>
      <c r="D316" t="s">
        <v>548</v>
      </c>
      <c r="E316" t="s">
        <v>121</v>
      </c>
      <c r="F316" t="s">
        <v>42</v>
      </c>
      <c r="G316">
        <v>18</v>
      </c>
      <c r="I316" t="s">
        <v>122</v>
      </c>
      <c r="W316">
        <v>2011</v>
      </c>
      <c r="X316" t="str">
        <f>VLOOKUP($D316,'draft year stats'!$D:$O,1,FALSE)</f>
        <v>Emil Molin</v>
      </c>
      <c r="Y316" t="str">
        <f>VLOOKUP($D316,'draft year stats'!$D:$O,2,FALSE)</f>
        <v>L</v>
      </c>
      <c r="Z316">
        <f>VLOOKUP($D316,'draft year stats'!$D:$O,3,FALSE)</f>
        <v>4</v>
      </c>
      <c r="AA316">
        <f>VLOOKUP($D316,'draft year stats'!$D:$O,4,FALSE)</f>
        <v>2011</v>
      </c>
      <c r="AB316" t="str">
        <f>VLOOKUP($D316,'draft year stats'!$D:$O,5,FALSE)</f>
        <v>Dallas</v>
      </c>
      <c r="AC316" t="str">
        <f>VLOOKUP($D316,'draft year stats'!$D:$O,6,FALSE)</f>
        <v>Brynas Jr.</v>
      </c>
      <c r="AD316" t="str">
        <f>VLOOKUP($D316,'draft year stats'!$D:$O,7,FALSE)</f>
        <v>SWEDEN-JR.</v>
      </c>
      <c r="AE316">
        <f>VLOOKUP($D316,'draft year stats'!$D:$O,8,FALSE)</f>
        <v>16</v>
      </c>
      <c r="AF316">
        <f>VLOOKUP($D316,'draft year stats'!$D:$O,9,FALSE)</f>
        <v>14</v>
      </c>
      <c r="AG316">
        <f>VLOOKUP($D316,'draft year stats'!$D:$O,10,FALSE)</f>
        <v>19</v>
      </c>
      <c r="AH316">
        <f>VLOOKUP($D316,'draft year stats'!$D:$O,11,FALSE)</f>
        <v>33</v>
      </c>
      <c r="AI316">
        <f>VLOOKUP($D316,'draft year stats'!$D:$O,12,FALSE)</f>
        <v>52</v>
      </c>
      <c r="AJ316" t="str">
        <f>VLOOKUP($C316,Sheet3!$E:$I,4,FALSE)</f>
        <v>6' 0</v>
      </c>
      <c r="AK316">
        <f>VLOOKUP($C316,Sheet3!$E:$I,5,FALSE)</f>
        <v>170</v>
      </c>
    </row>
    <row r="317" spans="1:37" x14ac:dyDescent="0.25">
      <c r="A317">
        <v>106</v>
      </c>
      <c r="B317" t="s">
        <v>57</v>
      </c>
      <c r="C317" t="s">
        <v>549</v>
      </c>
      <c r="D317" t="s">
        <v>549</v>
      </c>
      <c r="E317" t="s">
        <v>25</v>
      </c>
      <c r="F317" t="s">
        <v>30</v>
      </c>
      <c r="G317">
        <v>18</v>
      </c>
      <c r="I317" t="s">
        <v>94</v>
      </c>
      <c r="W317">
        <v>2011</v>
      </c>
      <c r="X317" t="str">
        <f>VLOOKUP($D317,'draft year stats'!$D:$O,1,FALSE)</f>
        <v>Michael St. Croix</v>
      </c>
      <c r="Y317" t="str">
        <f>VLOOKUP($D317,'draft year stats'!$D:$O,2,FALSE)</f>
        <v>C</v>
      </c>
      <c r="Z317">
        <f>VLOOKUP($D317,'draft year stats'!$D:$O,3,FALSE)</f>
        <v>4</v>
      </c>
      <c r="AA317">
        <f>VLOOKUP($D317,'draft year stats'!$D:$O,4,FALSE)</f>
        <v>2011</v>
      </c>
      <c r="AB317" t="str">
        <f>VLOOKUP($D317,'draft year stats'!$D:$O,5,FALSE)</f>
        <v>NY Rangers</v>
      </c>
      <c r="AC317" t="str">
        <f>VLOOKUP($D317,'draft year stats'!$D:$O,6,FALSE)</f>
        <v>Edmonton</v>
      </c>
      <c r="AD317" t="str">
        <f>VLOOKUP($D317,'draft year stats'!$D:$O,7,FALSE)</f>
        <v>WHL</v>
      </c>
      <c r="AE317">
        <f>VLOOKUP($D317,'draft year stats'!$D:$O,8,FALSE)</f>
        <v>68</v>
      </c>
      <c r="AF317">
        <f>VLOOKUP($D317,'draft year stats'!$D:$O,9,FALSE)</f>
        <v>27</v>
      </c>
      <c r="AG317">
        <f>VLOOKUP($D317,'draft year stats'!$D:$O,10,FALSE)</f>
        <v>48</v>
      </c>
      <c r="AH317">
        <f>VLOOKUP($D317,'draft year stats'!$D:$O,11,FALSE)</f>
        <v>75</v>
      </c>
      <c r="AI317">
        <f>VLOOKUP($D317,'draft year stats'!$D:$O,12,FALSE)</f>
        <v>48</v>
      </c>
      <c r="AJ317" t="str">
        <f>VLOOKUP($C317,Sheet3!$E:$I,4,FALSE)</f>
        <v>5' 10</v>
      </c>
      <c r="AK317">
        <f>VLOOKUP($C317,Sheet3!$E:$I,5,FALSE)</f>
        <v>177</v>
      </c>
    </row>
    <row r="318" spans="1:37" x14ac:dyDescent="0.25">
      <c r="A318">
        <v>107</v>
      </c>
      <c r="B318" t="s">
        <v>92</v>
      </c>
      <c r="C318" t="s">
        <v>550</v>
      </c>
      <c r="D318" t="s">
        <v>550</v>
      </c>
      <c r="E318" t="s">
        <v>62</v>
      </c>
      <c r="F318" t="s">
        <v>30</v>
      </c>
      <c r="G318">
        <v>18</v>
      </c>
      <c r="I318" t="s">
        <v>148</v>
      </c>
      <c r="W318">
        <v>2011</v>
      </c>
      <c r="X318" t="str">
        <f>VLOOKUP($D318,'draft year stats'!$D:$O,1,FALSE)</f>
        <v>Colin Jacobs</v>
      </c>
      <c r="Y318" t="str">
        <f>VLOOKUP($D318,'draft year stats'!$D:$O,2,FALSE)</f>
        <v>C</v>
      </c>
      <c r="Z318">
        <f>VLOOKUP($D318,'draft year stats'!$D:$O,3,FALSE)</f>
        <v>4</v>
      </c>
      <c r="AA318">
        <f>VLOOKUP($D318,'draft year stats'!$D:$O,4,FALSE)</f>
        <v>2011</v>
      </c>
      <c r="AB318" t="str">
        <f>VLOOKUP($D318,'draft year stats'!$D:$O,5,FALSE)</f>
        <v>Buffalo</v>
      </c>
      <c r="AC318" t="str">
        <f>VLOOKUP($D318,'draft year stats'!$D:$O,6,FALSE)</f>
        <v>Seattle</v>
      </c>
      <c r="AD318" t="str">
        <f>VLOOKUP($D318,'draft year stats'!$D:$O,7,FALSE)</f>
        <v>WHL</v>
      </c>
      <c r="AE318">
        <f>VLOOKUP($D318,'draft year stats'!$D:$O,8,FALSE)</f>
        <v>68</v>
      </c>
      <c r="AF318">
        <f>VLOOKUP($D318,'draft year stats'!$D:$O,9,FALSE)</f>
        <v>22</v>
      </c>
      <c r="AG318">
        <f>VLOOKUP($D318,'draft year stats'!$D:$O,10,FALSE)</f>
        <v>22</v>
      </c>
      <c r="AH318">
        <f>VLOOKUP($D318,'draft year stats'!$D:$O,11,FALSE)</f>
        <v>44</v>
      </c>
      <c r="AI318">
        <f>VLOOKUP($D318,'draft year stats'!$D:$O,12,FALSE)</f>
        <v>69</v>
      </c>
      <c r="AJ318" t="str">
        <f>VLOOKUP($C318,Sheet3!$E:$I,4,FALSE)</f>
        <v>6' 1</v>
      </c>
      <c r="AK318">
        <f>VLOOKUP($C318,Sheet3!$E:$I,5,FALSE)</f>
        <v>205</v>
      </c>
    </row>
    <row r="319" spans="1:37" x14ac:dyDescent="0.25">
      <c r="A319">
        <v>108</v>
      </c>
      <c r="B319" t="s">
        <v>90</v>
      </c>
      <c r="C319" t="s">
        <v>551</v>
      </c>
      <c r="D319" t="s">
        <v>551</v>
      </c>
      <c r="E319" t="s">
        <v>25</v>
      </c>
      <c r="F319" t="s">
        <v>26</v>
      </c>
      <c r="G319">
        <v>18</v>
      </c>
      <c r="I319" t="s">
        <v>552</v>
      </c>
      <c r="W319">
        <v>2011</v>
      </c>
      <c r="X319" t="str">
        <f>VLOOKUP($D319,'draft year stats'!$D:$O,1,FALSE)</f>
        <v>Olivier Archambault</v>
      </c>
      <c r="Y319" t="str">
        <f>VLOOKUP($D319,'draft year stats'!$D:$O,2,FALSE)</f>
        <v>L</v>
      </c>
      <c r="Z319">
        <f>VLOOKUP($D319,'draft year stats'!$D:$O,3,FALSE)</f>
        <v>4</v>
      </c>
      <c r="AA319">
        <f>VLOOKUP($D319,'draft year stats'!$D:$O,4,FALSE)</f>
        <v>2011</v>
      </c>
      <c r="AB319" t="str">
        <f>VLOOKUP($D319,'draft year stats'!$D:$O,5,FALSE)</f>
        <v>Montreal</v>
      </c>
      <c r="AC319" t="str">
        <f>VLOOKUP($D319,'draft year stats'!$D:$O,6,FALSE)</f>
        <v>Val d'Or</v>
      </c>
      <c r="AD319" t="str">
        <f>VLOOKUP($D319,'draft year stats'!$D:$O,7,FALSE)</f>
        <v>QMJHL</v>
      </c>
      <c r="AE319">
        <f>VLOOKUP($D319,'draft year stats'!$D:$O,8,FALSE)</f>
        <v>65</v>
      </c>
      <c r="AF319">
        <f>VLOOKUP($D319,'draft year stats'!$D:$O,9,FALSE)</f>
        <v>20</v>
      </c>
      <c r="AG319">
        <f>VLOOKUP($D319,'draft year stats'!$D:$O,10,FALSE)</f>
        <v>33</v>
      </c>
      <c r="AH319">
        <f>VLOOKUP($D319,'draft year stats'!$D:$O,11,FALSE)</f>
        <v>53</v>
      </c>
      <c r="AI319">
        <f>VLOOKUP($D319,'draft year stats'!$D:$O,12,FALSE)</f>
        <v>28</v>
      </c>
      <c r="AJ319" t="str">
        <f>VLOOKUP($C319,Sheet3!$E:$I,4,FALSE)</f>
        <v>5' 11</v>
      </c>
      <c r="AK319">
        <f>VLOOKUP($C319,Sheet3!$E:$I,5,FALSE)</f>
        <v>176</v>
      </c>
    </row>
    <row r="320" spans="1:37" x14ac:dyDescent="0.25">
      <c r="A320">
        <v>109</v>
      </c>
      <c r="B320" t="s">
        <v>95</v>
      </c>
      <c r="C320" t="s">
        <v>553</v>
      </c>
      <c r="D320" t="s">
        <v>553</v>
      </c>
      <c r="E320" t="s">
        <v>51</v>
      </c>
      <c r="F320" t="s">
        <v>42</v>
      </c>
      <c r="G320">
        <v>18</v>
      </c>
      <c r="I320" t="s">
        <v>554</v>
      </c>
      <c r="W320">
        <v>2011</v>
      </c>
      <c r="X320" t="str">
        <f>VLOOKUP($D320,'draft year stats'!$D:$O,1,FALSE)</f>
        <v>Maxim Shalunov</v>
      </c>
      <c r="Y320" t="str">
        <f>VLOOKUP($D320,'draft year stats'!$D:$O,2,FALSE)</f>
        <v>R</v>
      </c>
      <c r="Z320">
        <f>VLOOKUP($D320,'draft year stats'!$D:$O,3,FALSE)</f>
        <v>4</v>
      </c>
      <c r="AA320">
        <f>VLOOKUP($D320,'draft year stats'!$D:$O,4,FALSE)</f>
        <v>2011</v>
      </c>
      <c r="AB320" t="str">
        <f>VLOOKUP($D320,'draft year stats'!$D:$O,5,FALSE)</f>
        <v>Chicago</v>
      </c>
      <c r="AC320" t="str">
        <f>VLOOKUP($D320,'draft year stats'!$D:$O,6,FALSE)</f>
        <v>Chelyabinsk 2</v>
      </c>
      <c r="AD320" t="str">
        <f>VLOOKUP($D320,'draft year stats'!$D:$O,7,FALSE)</f>
        <v>RUSSIA-JR.</v>
      </c>
      <c r="AE320">
        <f>VLOOKUP($D320,'draft year stats'!$D:$O,8,FALSE)</f>
        <v>39</v>
      </c>
      <c r="AF320">
        <f>VLOOKUP($D320,'draft year stats'!$D:$O,9,FALSE)</f>
        <v>22</v>
      </c>
      <c r="AG320">
        <f>VLOOKUP($D320,'draft year stats'!$D:$O,10,FALSE)</f>
        <v>14</v>
      </c>
      <c r="AH320">
        <f>VLOOKUP($D320,'draft year stats'!$D:$O,11,FALSE)</f>
        <v>36</v>
      </c>
      <c r="AI320">
        <f>VLOOKUP($D320,'draft year stats'!$D:$O,12,FALSE)</f>
        <v>42</v>
      </c>
      <c r="AJ320" t="str">
        <f>VLOOKUP($C320,Sheet3!$E:$I,4,FALSE)</f>
        <v>6' 3</v>
      </c>
      <c r="AK320">
        <f>VLOOKUP($C320,Sheet3!$E:$I,5,FALSE)</f>
        <v>185</v>
      </c>
    </row>
    <row r="321" spans="1:37" x14ac:dyDescent="0.25">
      <c r="A321">
        <v>110</v>
      </c>
      <c r="B321" t="s">
        <v>72</v>
      </c>
      <c r="C321" t="s">
        <v>555</v>
      </c>
      <c r="D321" t="s">
        <v>555</v>
      </c>
      <c r="E321" t="s">
        <v>62</v>
      </c>
      <c r="F321" t="s">
        <v>26</v>
      </c>
      <c r="G321">
        <v>18</v>
      </c>
      <c r="H321">
        <v>2016</v>
      </c>
      <c r="I321" t="s">
        <v>243</v>
      </c>
      <c r="J321">
        <v>17</v>
      </c>
      <c r="K321">
        <v>1</v>
      </c>
      <c r="L321">
        <v>2</v>
      </c>
      <c r="M321">
        <v>3</v>
      </c>
      <c r="N321">
        <v>1</v>
      </c>
      <c r="O321">
        <v>0</v>
      </c>
      <c r="V321">
        <v>0.2</v>
      </c>
      <c r="W321">
        <v>2011</v>
      </c>
      <c r="X321" t="str">
        <f>VLOOKUP($D321,'draft year stats'!$D:$O,1,FALSE)</f>
        <v>Michael Mersch</v>
      </c>
      <c r="Y321" t="str">
        <f>VLOOKUP($D321,'draft year stats'!$D:$O,2,FALSE)</f>
        <v>F</v>
      </c>
      <c r="Z321">
        <f>VLOOKUP($D321,'draft year stats'!$D:$O,3,FALSE)</f>
        <v>4</v>
      </c>
      <c r="AA321">
        <f>VLOOKUP($D321,'draft year stats'!$D:$O,4,FALSE)</f>
        <v>2011</v>
      </c>
      <c r="AB321" t="str">
        <f>VLOOKUP($D321,'draft year stats'!$D:$O,5,FALSE)</f>
        <v>Los Angeles</v>
      </c>
      <c r="AC321" t="str">
        <f>VLOOKUP($D321,'draft year stats'!$D:$O,6,FALSE)</f>
        <v>U. of Wisconsin</v>
      </c>
      <c r="AD321" t="str">
        <f>VLOOKUP($D321,'draft year stats'!$D:$O,7,FALSE)</f>
        <v>WCHA</v>
      </c>
      <c r="AE321">
        <f>VLOOKUP($D321,'draft year stats'!$D:$O,8,FALSE)</f>
        <v>41</v>
      </c>
      <c r="AF321">
        <f>VLOOKUP($D321,'draft year stats'!$D:$O,9,FALSE)</f>
        <v>8</v>
      </c>
      <c r="AG321">
        <f>VLOOKUP($D321,'draft year stats'!$D:$O,10,FALSE)</f>
        <v>11</v>
      </c>
      <c r="AH321">
        <f>VLOOKUP($D321,'draft year stats'!$D:$O,11,FALSE)</f>
        <v>19</v>
      </c>
      <c r="AI321">
        <f>VLOOKUP($D321,'draft year stats'!$D:$O,12,FALSE)</f>
        <v>32</v>
      </c>
      <c r="AJ321" t="str">
        <f>VLOOKUP($C321,Sheet3!$E:$I,4,FALSE)</f>
        <v>6' 2</v>
      </c>
      <c r="AK321">
        <f>VLOOKUP($C321,Sheet3!$E:$I,5,FALSE)</f>
        <v>198</v>
      </c>
    </row>
    <row r="322" spans="1:37" x14ac:dyDescent="0.25">
      <c r="A322">
        <v>111</v>
      </c>
      <c r="B322" t="s">
        <v>66</v>
      </c>
      <c r="C322" t="s">
        <v>556</v>
      </c>
      <c r="D322" t="s">
        <v>556</v>
      </c>
      <c r="E322" t="s">
        <v>25</v>
      </c>
      <c r="F322" t="s">
        <v>26</v>
      </c>
      <c r="G322">
        <v>18</v>
      </c>
      <c r="I322" t="s">
        <v>109</v>
      </c>
      <c r="W322">
        <v>2011</v>
      </c>
      <c r="X322" t="str">
        <f>VLOOKUP($D322,'draft year stats'!$D:$O,1,FALSE)</f>
        <v>Kale Kessy</v>
      </c>
      <c r="Y322" t="str">
        <f>VLOOKUP($D322,'draft year stats'!$D:$O,2,FALSE)</f>
        <v>L</v>
      </c>
      <c r="Z322">
        <f>VLOOKUP($D322,'draft year stats'!$D:$O,3,FALSE)</f>
        <v>4</v>
      </c>
      <c r="AA322">
        <f>VLOOKUP($D322,'draft year stats'!$D:$O,4,FALSE)</f>
        <v>2011</v>
      </c>
      <c r="AB322" t="str">
        <f>VLOOKUP($D322,'draft year stats'!$D:$O,5,FALSE)</f>
        <v>Phoenix</v>
      </c>
      <c r="AC322" t="str">
        <f>VLOOKUP($D322,'draft year stats'!$D:$O,6,FALSE)</f>
        <v>Medicine Hat</v>
      </c>
      <c r="AD322" t="str">
        <f>VLOOKUP($D322,'draft year stats'!$D:$O,7,FALSE)</f>
        <v>WHL</v>
      </c>
      <c r="AE322">
        <f>VLOOKUP($D322,'draft year stats'!$D:$O,8,FALSE)</f>
        <v>65</v>
      </c>
      <c r="AF322">
        <f>VLOOKUP($D322,'draft year stats'!$D:$O,9,FALSE)</f>
        <v>10</v>
      </c>
      <c r="AG322">
        <f>VLOOKUP($D322,'draft year stats'!$D:$O,10,FALSE)</f>
        <v>14</v>
      </c>
      <c r="AH322">
        <f>VLOOKUP($D322,'draft year stats'!$D:$O,11,FALSE)</f>
        <v>24</v>
      </c>
      <c r="AI322">
        <f>VLOOKUP($D322,'draft year stats'!$D:$O,12,FALSE)</f>
        <v>129</v>
      </c>
      <c r="AJ322" t="str">
        <f>VLOOKUP($C322,Sheet3!$E:$I,4,FALSE)</f>
        <v>6' 3</v>
      </c>
      <c r="AK322">
        <f>VLOOKUP($C322,Sheet3!$E:$I,5,FALSE)</f>
        <v>184</v>
      </c>
    </row>
    <row r="323" spans="1:37" x14ac:dyDescent="0.25">
      <c r="A323">
        <v>112</v>
      </c>
      <c r="B323" t="s">
        <v>79</v>
      </c>
      <c r="C323" t="s">
        <v>557</v>
      </c>
      <c r="D323" t="s">
        <v>557</v>
      </c>
      <c r="E323" t="s">
        <v>62</v>
      </c>
      <c r="F323" t="s">
        <v>34</v>
      </c>
      <c r="G323">
        <v>20</v>
      </c>
      <c r="I323" t="s">
        <v>455</v>
      </c>
      <c r="W323">
        <v>2011</v>
      </c>
      <c r="X323" t="str">
        <f>VLOOKUP($D323,'draft year stats'!$D:$O,1,FALSE)</f>
        <v>Garrett Noonan</v>
      </c>
      <c r="Y323" t="str">
        <f>VLOOKUP($D323,'draft year stats'!$D:$O,2,FALSE)</f>
        <v>D</v>
      </c>
      <c r="Z323">
        <f>VLOOKUP($D323,'draft year stats'!$D:$O,3,FALSE)</f>
        <v>4</v>
      </c>
      <c r="AA323">
        <f>VLOOKUP($D323,'draft year stats'!$D:$O,4,FALSE)</f>
        <v>2011</v>
      </c>
      <c r="AB323" t="str">
        <f>VLOOKUP($D323,'draft year stats'!$D:$O,5,FALSE)</f>
        <v>Nashville</v>
      </c>
      <c r="AC323" t="str">
        <f>VLOOKUP($D323,'draft year stats'!$D:$O,6,FALSE)</f>
        <v>Boston University</v>
      </c>
      <c r="AD323" t="str">
        <f>VLOOKUP($D323,'draft year stats'!$D:$O,7,FALSE)</f>
        <v>H-EAST</v>
      </c>
      <c r="AE323">
        <f>VLOOKUP($D323,'draft year stats'!$D:$O,8,FALSE)</f>
        <v>38</v>
      </c>
      <c r="AF323">
        <f>VLOOKUP($D323,'draft year stats'!$D:$O,9,FALSE)</f>
        <v>4</v>
      </c>
      <c r="AG323">
        <f>VLOOKUP($D323,'draft year stats'!$D:$O,10,FALSE)</f>
        <v>11</v>
      </c>
      <c r="AH323">
        <f>VLOOKUP($D323,'draft year stats'!$D:$O,11,FALSE)</f>
        <v>15</v>
      </c>
      <c r="AI323">
        <f>VLOOKUP($D323,'draft year stats'!$D:$O,12,FALSE)</f>
        <v>89</v>
      </c>
      <c r="AJ323" t="str">
        <f>VLOOKUP($C323,Sheet3!$E:$I,4,FALSE)</f>
        <v>6' 0</v>
      </c>
      <c r="AK323">
        <f>VLOOKUP($C323,Sheet3!$E:$I,5,FALSE)</f>
        <v>205</v>
      </c>
    </row>
    <row r="324" spans="1:37" x14ac:dyDescent="0.25">
      <c r="A324">
        <v>113</v>
      </c>
      <c r="B324" t="s">
        <v>90</v>
      </c>
      <c r="C324" t="s">
        <v>558</v>
      </c>
      <c r="D324" t="s">
        <v>558</v>
      </c>
      <c r="E324" t="s">
        <v>121</v>
      </c>
      <c r="F324" t="s">
        <v>34</v>
      </c>
      <c r="G324">
        <v>21</v>
      </c>
      <c r="I324" t="s">
        <v>423</v>
      </c>
      <c r="W324">
        <v>2011</v>
      </c>
      <c r="X324" t="str">
        <f>VLOOKUP($D324,'draft year stats'!$D:$O,1,FALSE)</f>
        <v>Magnus Nygren</v>
      </c>
      <c r="Y324" t="str">
        <f>VLOOKUP($D324,'draft year stats'!$D:$O,2,FALSE)</f>
        <v>D</v>
      </c>
      <c r="Z324">
        <f>VLOOKUP($D324,'draft year stats'!$D:$O,3,FALSE)</f>
        <v>4</v>
      </c>
      <c r="AA324">
        <f>VLOOKUP($D324,'draft year stats'!$D:$O,4,FALSE)</f>
        <v>2011</v>
      </c>
      <c r="AB324" t="str">
        <f>VLOOKUP($D324,'draft year stats'!$D:$O,5,FALSE)</f>
        <v>Montreal</v>
      </c>
      <c r="AC324" t="str">
        <f>VLOOKUP($D324,'draft year stats'!$D:$O,6,FALSE)</f>
        <v>Farjestad</v>
      </c>
      <c r="AD324" t="str">
        <f>VLOOKUP($D324,'draft year stats'!$D:$O,7,FALSE)</f>
        <v>SWEDEN</v>
      </c>
      <c r="AE324">
        <f>VLOOKUP($D324,'draft year stats'!$D:$O,8,FALSE)</f>
        <v>22</v>
      </c>
      <c r="AF324">
        <f>VLOOKUP($D324,'draft year stats'!$D:$O,9,FALSE)</f>
        <v>4</v>
      </c>
      <c r="AG324">
        <f>VLOOKUP($D324,'draft year stats'!$D:$O,10,FALSE)</f>
        <v>11</v>
      </c>
      <c r="AH324">
        <f>VLOOKUP($D324,'draft year stats'!$D:$O,11,FALSE)</f>
        <v>15</v>
      </c>
      <c r="AI324">
        <f>VLOOKUP($D324,'draft year stats'!$D:$O,12,FALSE)</f>
        <v>4</v>
      </c>
      <c r="AJ324" t="str">
        <f>VLOOKUP($C324,Sheet3!$E:$I,4,FALSE)</f>
        <v>6' 1</v>
      </c>
      <c r="AK324">
        <f>VLOOKUP($C324,Sheet3!$E:$I,5,FALSE)</f>
        <v>191</v>
      </c>
    </row>
    <row r="325" spans="1:37" x14ac:dyDescent="0.25">
      <c r="A325">
        <v>114</v>
      </c>
      <c r="B325" t="s">
        <v>23</v>
      </c>
      <c r="C325" t="s">
        <v>559</v>
      </c>
      <c r="D325" t="s">
        <v>559</v>
      </c>
      <c r="E325" t="s">
        <v>254</v>
      </c>
      <c r="F325" t="s">
        <v>30</v>
      </c>
      <c r="G325">
        <v>18</v>
      </c>
      <c r="H325">
        <v>2021</v>
      </c>
      <c r="I325" t="s">
        <v>48</v>
      </c>
      <c r="J325">
        <v>478</v>
      </c>
      <c r="K325">
        <v>64</v>
      </c>
      <c r="L325">
        <v>81</v>
      </c>
      <c r="M325">
        <v>145</v>
      </c>
      <c r="N325">
        <v>-89</v>
      </c>
      <c r="O325">
        <v>52</v>
      </c>
      <c r="V325">
        <v>8</v>
      </c>
      <c r="W325">
        <v>2011</v>
      </c>
      <c r="X325" t="str">
        <f>VLOOKUP($D325,'draft year stats'!$D:$O,1,FALSE)</f>
        <v>Tobias Rieder</v>
      </c>
      <c r="Y325" t="str">
        <f>VLOOKUP($D325,'draft year stats'!$D:$O,2,FALSE)</f>
        <v>R</v>
      </c>
      <c r="Z325">
        <f>VLOOKUP($D325,'draft year stats'!$D:$O,3,FALSE)</f>
        <v>4</v>
      </c>
      <c r="AA325">
        <f>VLOOKUP($D325,'draft year stats'!$D:$O,4,FALSE)</f>
        <v>2011</v>
      </c>
      <c r="AB325" t="str">
        <f>VLOOKUP($D325,'draft year stats'!$D:$O,5,FALSE)</f>
        <v>Edmonton</v>
      </c>
      <c r="AC325" t="str">
        <f>VLOOKUP($D325,'draft year stats'!$D:$O,6,FALSE)</f>
        <v>Kitchener</v>
      </c>
      <c r="AD325" t="str">
        <f>VLOOKUP($D325,'draft year stats'!$D:$O,7,FALSE)</f>
        <v>OHL</v>
      </c>
      <c r="AE325">
        <f>VLOOKUP($D325,'draft year stats'!$D:$O,8,FALSE)</f>
        <v>65</v>
      </c>
      <c r="AF325">
        <f>VLOOKUP($D325,'draft year stats'!$D:$O,9,FALSE)</f>
        <v>23</v>
      </c>
      <c r="AG325">
        <f>VLOOKUP($D325,'draft year stats'!$D:$O,10,FALSE)</f>
        <v>26</v>
      </c>
      <c r="AH325">
        <f>VLOOKUP($D325,'draft year stats'!$D:$O,11,FALSE)</f>
        <v>49</v>
      </c>
      <c r="AI325">
        <f>VLOOKUP($D325,'draft year stats'!$D:$O,12,FALSE)</f>
        <v>35</v>
      </c>
      <c r="AJ325" t="str">
        <f>VLOOKUP($C325,Sheet3!$E:$I,4,FALSE)</f>
        <v>5' 10</v>
      </c>
      <c r="AK325">
        <f>VLOOKUP($C325,Sheet3!$E:$I,5,FALSE)</f>
        <v>180</v>
      </c>
    </row>
    <row r="326" spans="1:37" x14ac:dyDescent="0.25">
      <c r="A326">
        <v>115</v>
      </c>
      <c r="B326" t="s">
        <v>87</v>
      </c>
      <c r="C326" t="s">
        <v>560</v>
      </c>
      <c r="D326" t="s">
        <v>560</v>
      </c>
      <c r="E326" t="s">
        <v>142</v>
      </c>
      <c r="F326" t="s">
        <v>42</v>
      </c>
      <c r="G326">
        <v>18</v>
      </c>
      <c r="I326" t="s">
        <v>233</v>
      </c>
      <c r="W326">
        <v>2011</v>
      </c>
      <c r="X326" t="str">
        <f>VLOOKUP($D326,'draft year stats'!$D:$O,1,FALSE)</f>
        <v>Marek Tvrdon</v>
      </c>
      <c r="Y326" t="str">
        <f>VLOOKUP($D326,'draft year stats'!$D:$O,2,FALSE)</f>
        <v>L</v>
      </c>
      <c r="Z326">
        <f>VLOOKUP($D326,'draft year stats'!$D:$O,3,FALSE)</f>
        <v>4</v>
      </c>
      <c r="AA326">
        <f>VLOOKUP($D326,'draft year stats'!$D:$O,4,FALSE)</f>
        <v>2011</v>
      </c>
      <c r="AB326" t="str">
        <f>VLOOKUP($D326,'draft year stats'!$D:$O,5,FALSE)</f>
        <v>Detroit</v>
      </c>
      <c r="AC326" t="str">
        <f>VLOOKUP($D326,'draft year stats'!$D:$O,6,FALSE)</f>
        <v>Vancouver</v>
      </c>
      <c r="AD326" t="str">
        <f>VLOOKUP($D326,'draft year stats'!$D:$O,7,FALSE)</f>
        <v>WHL</v>
      </c>
      <c r="AE326">
        <f>VLOOKUP($D326,'draft year stats'!$D:$O,8,FALSE)</f>
        <v>12</v>
      </c>
      <c r="AF326">
        <f>VLOOKUP($D326,'draft year stats'!$D:$O,9,FALSE)</f>
        <v>6</v>
      </c>
      <c r="AG326">
        <f>VLOOKUP($D326,'draft year stats'!$D:$O,10,FALSE)</f>
        <v>5</v>
      </c>
      <c r="AH326">
        <f>VLOOKUP($D326,'draft year stats'!$D:$O,11,FALSE)</f>
        <v>11</v>
      </c>
      <c r="AI326">
        <f>VLOOKUP($D326,'draft year stats'!$D:$O,12,FALSE)</f>
        <v>14</v>
      </c>
      <c r="AJ326" t="str">
        <f>VLOOKUP($C326,Sheet3!$E:$I,4,FALSE)</f>
        <v>6' 2</v>
      </c>
      <c r="AK326">
        <f>VLOOKUP($C326,Sheet3!$E:$I,5,FALSE)</f>
        <v>210</v>
      </c>
    </row>
    <row r="327" spans="1:37" x14ac:dyDescent="0.25">
      <c r="A327">
        <v>116</v>
      </c>
      <c r="B327" t="s">
        <v>217</v>
      </c>
      <c r="C327" t="s">
        <v>561</v>
      </c>
      <c r="D327" t="s">
        <v>561</v>
      </c>
      <c r="E327" t="s">
        <v>62</v>
      </c>
      <c r="F327" t="s">
        <v>34</v>
      </c>
      <c r="G327">
        <v>18</v>
      </c>
      <c r="I327" t="s">
        <v>131</v>
      </c>
      <c r="W327">
        <v>2011</v>
      </c>
      <c r="X327" t="str">
        <f>VLOOKUP($D327,'draft year stats'!$D:$O,1,FALSE)</f>
        <v>Colin Suellentrop</v>
      </c>
      <c r="Y327" t="str">
        <f>VLOOKUP($D327,'draft year stats'!$D:$O,2,FALSE)</f>
        <v>D</v>
      </c>
      <c r="Z327">
        <f>VLOOKUP($D327,'draft year stats'!$D:$O,3,FALSE)</f>
        <v>4</v>
      </c>
      <c r="AA327">
        <f>VLOOKUP($D327,'draft year stats'!$D:$O,4,FALSE)</f>
        <v>2011</v>
      </c>
      <c r="AB327" t="str">
        <f>VLOOKUP($D327,'draft year stats'!$D:$O,5,FALSE)</f>
        <v>Philadelphia</v>
      </c>
      <c r="AC327" t="str">
        <f>VLOOKUP($D327,'draft year stats'!$D:$O,6,FALSE)</f>
        <v>Oshawa</v>
      </c>
      <c r="AD327" t="str">
        <f>VLOOKUP($D327,'draft year stats'!$D:$O,7,FALSE)</f>
        <v>OHL</v>
      </c>
      <c r="AE327">
        <f>VLOOKUP($D327,'draft year stats'!$D:$O,8,FALSE)</f>
        <v>59</v>
      </c>
      <c r="AF327">
        <f>VLOOKUP($D327,'draft year stats'!$D:$O,9,FALSE)</f>
        <v>0</v>
      </c>
      <c r="AG327">
        <f>VLOOKUP($D327,'draft year stats'!$D:$O,10,FALSE)</f>
        <v>14</v>
      </c>
      <c r="AH327">
        <f>VLOOKUP($D327,'draft year stats'!$D:$O,11,FALSE)</f>
        <v>14</v>
      </c>
      <c r="AI327">
        <f>VLOOKUP($D327,'draft year stats'!$D:$O,12,FALSE)</f>
        <v>70</v>
      </c>
      <c r="AJ327" t="str">
        <f>VLOOKUP($C327,Sheet3!$E:$I,4,FALSE)</f>
        <v>6' 1</v>
      </c>
      <c r="AK327">
        <f>VLOOKUP($C327,Sheet3!$E:$I,5,FALSE)</f>
        <v>190</v>
      </c>
    </row>
    <row r="328" spans="1:37" hidden="1" x14ac:dyDescent="0.25">
      <c r="A328">
        <v>117</v>
      </c>
      <c r="B328" t="s">
        <v>99</v>
      </c>
      <c r="C328" t="s">
        <v>562</v>
      </c>
      <c r="D328" t="s">
        <v>562</v>
      </c>
      <c r="E328" t="s">
        <v>200</v>
      </c>
      <c r="F328" t="s">
        <v>12</v>
      </c>
      <c r="G328">
        <v>18</v>
      </c>
      <c r="I328" t="s">
        <v>563</v>
      </c>
      <c r="W328">
        <v>2011</v>
      </c>
      <c r="X328" t="e">
        <f>VLOOKUP($D328,'draft year stats'!$D:$O,1,FALSE)</f>
        <v>#N/A</v>
      </c>
      <c r="Y328" t="e">
        <f>VLOOKUP($D328,'draft year stats'!$D:$O,2,FALSE)</f>
        <v>#N/A</v>
      </c>
      <c r="Z328" t="e">
        <f>VLOOKUP($D328,'draft year stats'!$D:$O,3,FALSE)</f>
        <v>#N/A</v>
      </c>
      <c r="AA328" t="e">
        <f>VLOOKUP($D328,'draft year stats'!$D:$O,4,FALSE)</f>
        <v>#N/A</v>
      </c>
      <c r="AB328" t="e">
        <f>VLOOKUP($D328,'draft year stats'!$D:$O,5,FALSE)</f>
        <v>#N/A</v>
      </c>
      <c r="AC328" t="e">
        <f>VLOOKUP($D328,'draft year stats'!$D:$O,6,FALSE)</f>
        <v>#N/A</v>
      </c>
      <c r="AD328" t="e">
        <f>VLOOKUP($D328,'draft year stats'!$D:$O,7,FALSE)</f>
        <v>#N/A</v>
      </c>
      <c r="AE328" t="e">
        <f>VLOOKUP($D328,'draft year stats'!$D:$O,8,FALSE)</f>
        <v>#N/A</v>
      </c>
      <c r="AF328" t="e">
        <f>VLOOKUP($D328,'draft year stats'!$D:$O,9,FALSE)</f>
        <v>#N/A</v>
      </c>
      <c r="AG328" t="e">
        <f>VLOOKUP($D328,'draft year stats'!$D:$O,10,FALSE)</f>
        <v>#N/A</v>
      </c>
      <c r="AH328" t="e">
        <f>VLOOKUP($D328,'draft year stats'!$D:$O,11,FALSE)</f>
        <v>#N/A</v>
      </c>
      <c r="AI328" t="e">
        <f>VLOOKUP($D328,'draft year stats'!$D:$O,12,FALSE)</f>
        <v>#N/A</v>
      </c>
      <c r="AJ328" t="str">
        <f>VLOOKUP($C328,Sheet3!$E:$I,4,FALSE)</f>
        <v>5' 11</v>
      </c>
      <c r="AK328">
        <f>VLOOKUP($C328,Sheet3!$E:$I,5,FALSE)</f>
        <v>165</v>
      </c>
    </row>
    <row r="329" spans="1:37" x14ac:dyDescent="0.25">
      <c r="A329">
        <v>118</v>
      </c>
      <c r="B329" t="s">
        <v>217</v>
      </c>
      <c r="C329" t="s">
        <v>564</v>
      </c>
      <c r="D329" t="s">
        <v>564</v>
      </c>
      <c r="E329" t="s">
        <v>254</v>
      </c>
      <c r="F329" t="s">
        <v>26</v>
      </c>
      <c r="G329">
        <v>19</v>
      </c>
      <c r="I329" t="s">
        <v>148</v>
      </c>
      <c r="W329">
        <v>2011</v>
      </c>
      <c r="X329" t="str">
        <f>VLOOKUP($D329,'draft year stats'!$D:$O,1,FALSE)</f>
        <v>Marcel Noebels</v>
      </c>
      <c r="Y329" t="str">
        <f>VLOOKUP($D329,'draft year stats'!$D:$O,2,FALSE)</f>
        <v>C</v>
      </c>
      <c r="Z329">
        <f>VLOOKUP($D329,'draft year stats'!$D:$O,3,FALSE)</f>
        <v>4</v>
      </c>
      <c r="AA329">
        <f>VLOOKUP($D329,'draft year stats'!$D:$O,4,FALSE)</f>
        <v>2011</v>
      </c>
      <c r="AB329" t="str">
        <f>VLOOKUP($D329,'draft year stats'!$D:$O,5,FALSE)</f>
        <v>Philadelphia</v>
      </c>
      <c r="AC329" t="str">
        <f>VLOOKUP($D329,'draft year stats'!$D:$O,6,FALSE)</f>
        <v>Seattle</v>
      </c>
      <c r="AD329" t="str">
        <f>VLOOKUP($D329,'draft year stats'!$D:$O,7,FALSE)</f>
        <v>WHL</v>
      </c>
      <c r="AE329">
        <f>VLOOKUP($D329,'draft year stats'!$D:$O,8,FALSE)</f>
        <v>66</v>
      </c>
      <c r="AF329">
        <f>VLOOKUP($D329,'draft year stats'!$D:$O,9,FALSE)</f>
        <v>28</v>
      </c>
      <c r="AG329">
        <f>VLOOKUP($D329,'draft year stats'!$D:$O,10,FALSE)</f>
        <v>26</v>
      </c>
      <c r="AH329">
        <f>VLOOKUP($D329,'draft year stats'!$D:$O,11,FALSE)</f>
        <v>54</v>
      </c>
      <c r="AI329">
        <f>VLOOKUP($D329,'draft year stats'!$D:$O,12,FALSE)</f>
        <v>23</v>
      </c>
      <c r="AJ329" t="str">
        <f>VLOOKUP($C329,Sheet3!$E:$I,4,FALSE)</f>
        <v>6' 3</v>
      </c>
      <c r="AK329">
        <f>VLOOKUP($C329,Sheet3!$E:$I,5,FALSE)</f>
        <v>200</v>
      </c>
    </row>
    <row r="330" spans="1:37" x14ac:dyDescent="0.25">
      <c r="A330">
        <v>119</v>
      </c>
      <c r="B330" t="s">
        <v>417</v>
      </c>
      <c r="C330" t="s">
        <v>565</v>
      </c>
      <c r="D330" t="s">
        <v>2327</v>
      </c>
      <c r="E330" t="s">
        <v>25</v>
      </c>
      <c r="F330" t="s">
        <v>34</v>
      </c>
      <c r="G330">
        <v>18</v>
      </c>
      <c r="I330" t="s">
        <v>349</v>
      </c>
      <c r="W330">
        <v>2011</v>
      </c>
      <c r="X330" t="str">
        <f>VLOOKUP($D330,'draft year stats'!$D:$O,1,FALSE)</f>
        <v>Zach Yuen</v>
      </c>
      <c r="Y330" t="str">
        <f>VLOOKUP($D330,'draft year stats'!$D:$O,2,FALSE)</f>
        <v>D</v>
      </c>
      <c r="Z330">
        <f>VLOOKUP($D330,'draft year stats'!$D:$O,3,FALSE)</f>
        <v>4</v>
      </c>
      <c r="AA330">
        <f>VLOOKUP($D330,'draft year stats'!$D:$O,4,FALSE)</f>
        <v>2011</v>
      </c>
      <c r="AB330" t="str">
        <f>VLOOKUP($D330,'draft year stats'!$D:$O,5,FALSE)</f>
        <v>Winnipeg</v>
      </c>
      <c r="AC330" t="str">
        <f>VLOOKUP($D330,'draft year stats'!$D:$O,6,FALSE)</f>
        <v>Tri-City</v>
      </c>
      <c r="AD330" t="str">
        <f>VLOOKUP($D330,'draft year stats'!$D:$O,7,FALSE)</f>
        <v>WHL</v>
      </c>
      <c r="AE330">
        <f>VLOOKUP($D330,'draft year stats'!$D:$O,8,FALSE)</f>
        <v>72</v>
      </c>
      <c r="AF330">
        <f>VLOOKUP($D330,'draft year stats'!$D:$O,9,FALSE)</f>
        <v>8</v>
      </c>
      <c r="AG330">
        <f>VLOOKUP($D330,'draft year stats'!$D:$O,10,FALSE)</f>
        <v>24</v>
      </c>
      <c r="AH330">
        <f>VLOOKUP($D330,'draft year stats'!$D:$O,11,FALSE)</f>
        <v>32</v>
      </c>
      <c r="AI330">
        <f>VLOOKUP($D330,'draft year stats'!$D:$O,12,FALSE)</f>
        <v>65</v>
      </c>
      <c r="AJ330" t="str">
        <f>VLOOKUP($C330,Sheet3!$E:$I,4,FALSE)</f>
        <v>6' 0</v>
      </c>
      <c r="AK330">
        <f>VLOOKUP($C330,Sheet3!$E:$I,5,FALSE)</f>
        <v>196</v>
      </c>
    </row>
    <row r="331" spans="1:37" x14ac:dyDescent="0.25">
      <c r="A331">
        <v>120</v>
      </c>
      <c r="B331" t="s">
        <v>264</v>
      </c>
      <c r="C331" t="s">
        <v>566</v>
      </c>
      <c r="D331" t="s">
        <v>566</v>
      </c>
      <c r="E331" t="s">
        <v>121</v>
      </c>
      <c r="F331" t="s">
        <v>26</v>
      </c>
      <c r="G331">
        <v>18</v>
      </c>
      <c r="I331" t="s">
        <v>567</v>
      </c>
      <c r="W331">
        <v>2011</v>
      </c>
      <c r="X331" t="str">
        <f>VLOOKUP($D331,'draft year stats'!$D:$O,1,FALSE)</f>
        <v>Ludwig Blomstrand</v>
      </c>
      <c r="Y331" t="str">
        <f>VLOOKUP($D331,'draft year stats'!$D:$O,2,FALSE)</f>
        <v>L</v>
      </c>
      <c r="Z331">
        <f>VLOOKUP($D331,'draft year stats'!$D:$O,3,FALSE)</f>
        <v>4</v>
      </c>
      <c r="AA331">
        <f>VLOOKUP($D331,'draft year stats'!$D:$O,4,FALSE)</f>
        <v>2011</v>
      </c>
      <c r="AB331" t="str">
        <f>VLOOKUP($D331,'draft year stats'!$D:$O,5,FALSE)</f>
        <v>Vancouver</v>
      </c>
      <c r="AC331" t="str">
        <f>VLOOKUP($D331,'draft year stats'!$D:$O,6,FALSE)</f>
        <v>Djurgarden Jr.</v>
      </c>
      <c r="AD331" t="str">
        <f>VLOOKUP($D331,'draft year stats'!$D:$O,7,FALSE)</f>
        <v>SWEDEN-JR.</v>
      </c>
      <c r="AE331">
        <f>VLOOKUP($D331,'draft year stats'!$D:$O,8,FALSE)</f>
        <v>35</v>
      </c>
      <c r="AF331">
        <f>VLOOKUP($D331,'draft year stats'!$D:$O,9,FALSE)</f>
        <v>3</v>
      </c>
      <c r="AG331">
        <f>VLOOKUP($D331,'draft year stats'!$D:$O,10,FALSE)</f>
        <v>4</v>
      </c>
      <c r="AH331">
        <f>VLOOKUP($D331,'draft year stats'!$D:$O,11,FALSE)</f>
        <v>7</v>
      </c>
      <c r="AI331">
        <f>VLOOKUP($D331,'draft year stats'!$D:$O,12,FALSE)</f>
        <v>14</v>
      </c>
      <c r="AJ331" t="str">
        <f>VLOOKUP($C331,Sheet3!$E:$I,4,FALSE)</f>
        <v>6' 1</v>
      </c>
      <c r="AK331">
        <f>VLOOKUP($C331,Sheet3!$E:$I,5,FALSE)</f>
        <v>198</v>
      </c>
    </row>
    <row r="332" spans="1:37" x14ac:dyDescent="0.25">
      <c r="A332">
        <v>121</v>
      </c>
      <c r="B332" t="s">
        <v>28</v>
      </c>
      <c r="C332" t="s">
        <v>568</v>
      </c>
      <c r="D332" t="s">
        <v>568</v>
      </c>
      <c r="E332" t="s">
        <v>62</v>
      </c>
      <c r="F332" t="s">
        <v>42</v>
      </c>
      <c r="G332">
        <v>19</v>
      </c>
      <c r="H332">
        <v>2015</v>
      </c>
      <c r="I332" t="s">
        <v>344</v>
      </c>
      <c r="J332">
        <v>7</v>
      </c>
      <c r="K332">
        <v>0</v>
      </c>
      <c r="L332">
        <v>1</v>
      </c>
      <c r="M332">
        <v>1</v>
      </c>
      <c r="N332">
        <v>0</v>
      </c>
      <c r="O332">
        <v>0</v>
      </c>
      <c r="V332">
        <v>0</v>
      </c>
      <c r="W332">
        <v>2011</v>
      </c>
      <c r="X332" t="str">
        <f>VLOOKUP($D332,'draft year stats'!$D:$O,1,FALSE)</f>
        <v>Brian Ferlin</v>
      </c>
      <c r="Y332" t="str">
        <f>VLOOKUP($D332,'draft year stats'!$D:$O,2,FALSE)</f>
        <v>R</v>
      </c>
      <c r="Z332">
        <f>VLOOKUP($D332,'draft year stats'!$D:$O,3,FALSE)</f>
        <v>4</v>
      </c>
      <c r="AA332">
        <f>VLOOKUP($D332,'draft year stats'!$D:$O,4,FALSE)</f>
        <v>2011</v>
      </c>
      <c r="AB332" t="str">
        <f>VLOOKUP($D332,'draft year stats'!$D:$O,5,FALSE)</f>
        <v>Boston</v>
      </c>
      <c r="AC332" t="str">
        <f>VLOOKUP($D332,'draft year stats'!$D:$O,6,FALSE)</f>
        <v>Indiana</v>
      </c>
      <c r="AD332" t="str">
        <f>VLOOKUP($D332,'draft year stats'!$D:$O,7,FALSE)</f>
        <v>USHL</v>
      </c>
      <c r="AE332">
        <f>VLOOKUP($D332,'draft year stats'!$D:$O,8,FALSE)</f>
        <v>55</v>
      </c>
      <c r="AF332">
        <f>VLOOKUP($D332,'draft year stats'!$D:$O,9,FALSE)</f>
        <v>25</v>
      </c>
      <c r="AG332">
        <f>VLOOKUP($D332,'draft year stats'!$D:$O,10,FALSE)</f>
        <v>48</v>
      </c>
      <c r="AH332">
        <f>VLOOKUP($D332,'draft year stats'!$D:$O,11,FALSE)</f>
        <v>73</v>
      </c>
      <c r="AI332">
        <f>VLOOKUP($D332,'draft year stats'!$D:$O,12,FALSE)</f>
        <v>26</v>
      </c>
      <c r="AJ332" t="str">
        <f>VLOOKUP($C332,Sheet3!$E:$I,4,FALSE)</f>
        <v>6' 2</v>
      </c>
      <c r="AK332">
        <f>VLOOKUP($C332,Sheet3!$E:$I,5,FALSE)</f>
        <v>201</v>
      </c>
    </row>
    <row r="333" spans="1:37" x14ac:dyDescent="0.25">
      <c r="A333">
        <v>122</v>
      </c>
      <c r="B333" t="s">
        <v>23</v>
      </c>
      <c r="C333" t="s">
        <v>569</v>
      </c>
      <c r="D333" t="s">
        <v>569</v>
      </c>
      <c r="E333" t="s">
        <v>142</v>
      </c>
      <c r="F333" t="s">
        <v>34</v>
      </c>
      <c r="G333">
        <v>18</v>
      </c>
      <c r="I333" t="s">
        <v>570</v>
      </c>
      <c r="W333">
        <v>2011</v>
      </c>
      <c r="X333" t="str">
        <f>VLOOKUP($D333,'draft year stats'!$D:$O,1,FALSE)</f>
        <v>Martin Gernat</v>
      </c>
      <c r="Y333" t="str">
        <f>VLOOKUP($D333,'draft year stats'!$D:$O,2,FALSE)</f>
        <v>D</v>
      </c>
      <c r="Z333">
        <f>VLOOKUP($D333,'draft year stats'!$D:$O,3,FALSE)</f>
        <v>5</v>
      </c>
      <c r="AA333">
        <f>VLOOKUP($D333,'draft year stats'!$D:$O,4,FALSE)</f>
        <v>2011</v>
      </c>
      <c r="AB333" t="str">
        <f>VLOOKUP($D333,'draft year stats'!$D:$O,5,FALSE)</f>
        <v>Edmonton</v>
      </c>
      <c r="AC333" t="str">
        <f>VLOOKUP($D333,'draft year stats'!$D:$O,6,FALSE)</f>
        <v>Kosice Jr.</v>
      </c>
      <c r="AD333" t="str">
        <f>VLOOKUP($D333,'draft year stats'!$D:$O,7,FALSE)</f>
        <v>SLOVAKIA-JR.</v>
      </c>
      <c r="AE333">
        <f>VLOOKUP($D333,'draft year stats'!$D:$O,8,FALSE)</f>
        <v>28</v>
      </c>
      <c r="AF333">
        <f>VLOOKUP($D333,'draft year stats'!$D:$O,9,FALSE)</f>
        <v>3</v>
      </c>
      <c r="AG333">
        <f>VLOOKUP($D333,'draft year stats'!$D:$O,10,FALSE)</f>
        <v>15</v>
      </c>
      <c r="AH333">
        <f>VLOOKUP($D333,'draft year stats'!$D:$O,11,FALSE)</f>
        <v>18</v>
      </c>
      <c r="AI333">
        <f>VLOOKUP($D333,'draft year stats'!$D:$O,12,FALSE)</f>
        <v>20</v>
      </c>
      <c r="AJ333" t="str">
        <f>VLOOKUP($C333,Sheet3!$E:$I,4,FALSE)</f>
        <v>6' 5</v>
      </c>
      <c r="AK333">
        <f>VLOOKUP($C333,Sheet3!$E:$I,5,FALSE)</f>
        <v>187</v>
      </c>
    </row>
    <row r="334" spans="1:37" x14ac:dyDescent="0.25">
      <c r="A334">
        <v>123</v>
      </c>
      <c r="B334" t="s">
        <v>76</v>
      </c>
      <c r="C334" t="s">
        <v>571</v>
      </c>
      <c r="D334" t="s">
        <v>571</v>
      </c>
      <c r="E334" t="s">
        <v>25</v>
      </c>
      <c r="F334" t="s">
        <v>30</v>
      </c>
      <c r="G334">
        <v>18</v>
      </c>
      <c r="I334" t="s">
        <v>31</v>
      </c>
      <c r="W334">
        <v>2011</v>
      </c>
      <c r="X334" t="str">
        <f>VLOOKUP($D334,'draft year stats'!$D:$O,1,FALSE)</f>
        <v>Garrett Meurs</v>
      </c>
      <c r="Y334" t="str">
        <f>VLOOKUP($D334,'draft year stats'!$D:$O,2,FALSE)</f>
        <v>R</v>
      </c>
      <c r="Z334">
        <f>VLOOKUP($D334,'draft year stats'!$D:$O,3,FALSE)</f>
        <v>5</v>
      </c>
      <c r="AA334">
        <f>VLOOKUP($D334,'draft year stats'!$D:$O,4,FALSE)</f>
        <v>2011</v>
      </c>
      <c r="AB334" t="str">
        <f>VLOOKUP($D334,'draft year stats'!$D:$O,5,FALSE)</f>
        <v>Colorado</v>
      </c>
      <c r="AC334" t="str">
        <f>VLOOKUP($D334,'draft year stats'!$D:$O,6,FALSE)</f>
        <v>Plymouth</v>
      </c>
      <c r="AD334" t="str">
        <f>VLOOKUP($D334,'draft year stats'!$D:$O,7,FALSE)</f>
        <v>OHL</v>
      </c>
      <c r="AE334">
        <f>VLOOKUP($D334,'draft year stats'!$D:$O,8,FALSE)</f>
        <v>68</v>
      </c>
      <c r="AF334">
        <f>VLOOKUP($D334,'draft year stats'!$D:$O,9,FALSE)</f>
        <v>10</v>
      </c>
      <c r="AG334">
        <f>VLOOKUP($D334,'draft year stats'!$D:$O,10,FALSE)</f>
        <v>30</v>
      </c>
      <c r="AH334">
        <f>VLOOKUP($D334,'draft year stats'!$D:$O,11,FALSE)</f>
        <v>40</v>
      </c>
      <c r="AI334">
        <f>VLOOKUP($D334,'draft year stats'!$D:$O,12,FALSE)</f>
        <v>61</v>
      </c>
      <c r="AJ334" t="str">
        <f>VLOOKUP($C334,Sheet3!$E:$I,4,FALSE)</f>
        <v>5' 11</v>
      </c>
      <c r="AK334">
        <f>VLOOKUP($C334,Sheet3!$E:$I,5,FALSE)</f>
        <v>169</v>
      </c>
    </row>
    <row r="335" spans="1:37" x14ac:dyDescent="0.25">
      <c r="A335">
        <v>124</v>
      </c>
      <c r="B335" t="s">
        <v>32</v>
      </c>
      <c r="C335" t="s">
        <v>572</v>
      </c>
      <c r="D335" t="s">
        <v>572</v>
      </c>
      <c r="E335" t="s">
        <v>51</v>
      </c>
      <c r="F335" t="s">
        <v>30</v>
      </c>
      <c r="G335">
        <v>18</v>
      </c>
      <c r="I335" t="s">
        <v>573</v>
      </c>
      <c r="W335">
        <v>2011</v>
      </c>
      <c r="X335" t="str">
        <f>VLOOKUP($D335,'draft year stats'!$D:$O,1,FALSE)</f>
        <v>Yaroslav Kosov</v>
      </c>
      <c r="Y335" t="str">
        <f>VLOOKUP($D335,'draft year stats'!$D:$O,2,FALSE)</f>
        <v>F</v>
      </c>
      <c r="Z335">
        <f>VLOOKUP($D335,'draft year stats'!$D:$O,3,FALSE)</f>
        <v>5</v>
      </c>
      <c r="AA335">
        <f>VLOOKUP($D335,'draft year stats'!$D:$O,4,FALSE)</f>
        <v>2011</v>
      </c>
      <c r="AB335" t="str">
        <f>VLOOKUP($D335,'draft year stats'!$D:$O,5,FALSE)</f>
        <v>Florida</v>
      </c>
      <c r="AC335" t="str">
        <f>VLOOKUP($D335,'draft year stats'!$D:$O,6,FALSE)</f>
        <v>Magnitogorsk 2</v>
      </c>
      <c r="AD335" t="str">
        <f>VLOOKUP($D335,'draft year stats'!$D:$O,7,FALSE)</f>
        <v>RUSSIA-JR.</v>
      </c>
      <c r="AE335">
        <f>VLOOKUP($D335,'draft year stats'!$D:$O,8,FALSE)</f>
        <v>42</v>
      </c>
      <c r="AF335">
        <f>VLOOKUP($D335,'draft year stats'!$D:$O,9,FALSE)</f>
        <v>11</v>
      </c>
      <c r="AG335">
        <f>VLOOKUP($D335,'draft year stats'!$D:$O,10,FALSE)</f>
        <v>10</v>
      </c>
      <c r="AH335">
        <f>VLOOKUP($D335,'draft year stats'!$D:$O,11,FALSE)</f>
        <v>21</v>
      </c>
      <c r="AI335">
        <f>VLOOKUP($D335,'draft year stats'!$D:$O,12,FALSE)</f>
        <v>22</v>
      </c>
      <c r="AJ335" t="str">
        <f>VLOOKUP($C335,Sheet3!$E:$I,4,FALSE)</f>
        <v>6' 3</v>
      </c>
      <c r="AK335">
        <f>VLOOKUP($C335,Sheet3!$E:$I,5,FALSE)</f>
        <v>220</v>
      </c>
    </row>
    <row r="336" spans="1:37" x14ac:dyDescent="0.25">
      <c r="A336">
        <v>125</v>
      </c>
      <c r="B336" t="s">
        <v>39</v>
      </c>
      <c r="C336" t="s">
        <v>574</v>
      </c>
      <c r="D336" t="s">
        <v>574</v>
      </c>
      <c r="E336" t="s">
        <v>121</v>
      </c>
      <c r="F336" t="s">
        <v>26</v>
      </c>
      <c r="G336">
        <v>19</v>
      </c>
      <c r="H336">
        <v>2014</v>
      </c>
      <c r="I336" t="s">
        <v>124</v>
      </c>
      <c r="J336">
        <v>10</v>
      </c>
      <c r="K336">
        <v>1</v>
      </c>
      <c r="L336">
        <v>0</v>
      </c>
      <c r="M336">
        <v>1</v>
      </c>
      <c r="N336">
        <v>-4</v>
      </c>
      <c r="O336">
        <v>6</v>
      </c>
      <c r="V336">
        <v>-0.2</v>
      </c>
      <c r="W336">
        <v>2011</v>
      </c>
      <c r="X336" t="str">
        <f>VLOOKUP($D336,'draft year stats'!$D:$O,1,FALSE)</f>
        <v>John Persson</v>
      </c>
      <c r="Y336" t="str">
        <f>VLOOKUP($D336,'draft year stats'!$D:$O,2,FALSE)</f>
        <v>L</v>
      </c>
      <c r="Z336">
        <f>VLOOKUP($D336,'draft year stats'!$D:$O,3,FALSE)</f>
        <v>5</v>
      </c>
      <c r="AA336">
        <f>VLOOKUP($D336,'draft year stats'!$D:$O,4,FALSE)</f>
        <v>2011</v>
      </c>
      <c r="AB336" t="str">
        <f>VLOOKUP($D336,'draft year stats'!$D:$O,5,FALSE)</f>
        <v>NY Islanders</v>
      </c>
      <c r="AC336" t="str">
        <f>VLOOKUP($D336,'draft year stats'!$D:$O,6,FALSE)</f>
        <v>Red Deer</v>
      </c>
      <c r="AD336" t="str">
        <f>VLOOKUP($D336,'draft year stats'!$D:$O,7,FALSE)</f>
        <v>WHL</v>
      </c>
      <c r="AE336">
        <f>VLOOKUP($D336,'draft year stats'!$D:$O,8,FALSE)</f>
        <v>68</v>
      </c>
      <c r="AF336">
        <f>VLOOKUP($D336,'draft year stats'!$D:$O,9,FALSE)</f>
        <v>33</v>
      </c>
      <c r="AG336">
        <f>VLOOKUP($D336,'draft year stats'!$D:$O,10,FALSE)</f>
        <v>28</v>
      </c>
      <c r="AH336">
        <f>VLOOKUP($D336,'draft year stats'!$D:$O,11,FALSE)</f>
        <v>61</v>
      </c>
      <c r="AI336">
        <f>VLOOKUP($D336,'draft year stats'!$D:$O,12,FALSE)</f>
        <v>34</v>
      </c>
      <c r="AJ336" t="str">
        <f>VLOOKUP($C336,Sheet3!$E:$I,4,FALSE)</f>
        <v>6' 2</v>
      </c>
      <c r="AK336">
        <f>VLOOKUP($C336,Sheet3!$E:$I,5,FALSE)</f>
        <v>199</v>
      </c>
    </row>
    <row r="337" spans="1:37" x14ac:dyDescent="0.25">
      <c r="A337">
        <v>126</v>
      </c>
      <c r="B337" t="s">
        <v>194</v>
      </c>
      <c r="C337" t="s">
        <v>575</v>
      </c>
      <c r="D337" t="s">
        <v>575</v>
      </c>
      <c r="E337" t="s">
        <v>121</v>
      </c>
      <c r="F337" t="s">
        <v>34</v>
      </c>
      <c r="G337">
        <v>18</v>
      </c>
      <c r="H337">
        <v>2022</v>
      </c>
      <c r="I337" t="s">
        <v>282</v>
      </c>
      <c r="J337">
        <v>170</v>
      </c>
      <c r="K337">
        <v>7</v>
      </c>
      <c r="L337">
        <v>21</v>
      </c>
      <c r="M337">
        <v>28</v>
      </c>
      <c r="N337">
        <v>-7</v>
      </c>
      <c r="O337">
        <v>62</v>
      </c>
      <c r="V337">
        <v>5.5</v>
      </c>
      <c r="W337">
        <v>2011</v>
      </c>
      <c r="X337" t="str">
        <f>VLOOKUP($D337,'draft year stats'!$D:$O,1,FALSE)</f>
        <v>Fredrik Claesson</v>
      </c>
      <c r="Y337" t="str">
        <f>VLOOKUP($D337,'draft year stats'!$D:$O,2,FALSE)</f>
        <v>D</v>
      </c>
      <c r="Z337">
        <f>VLOOKUP($D337,'draft year stats'!$D:$O,3,FALSE)</f>
        <v>5</v>
      </c>
      <c r="AA337">
        <f>VLOOKUP($D337,'draft year stats'!$D:$O,4,FALSE)</f>
        <v>2011</v>
      </c>
      <c r="AB337" t="str">
        <f>VLOOKUP($D337,'draft year stats'!$D:$O,5,FALSE)</f>
        <v>Ottawa</v>
      </c>
      <c r="AC337" t="str">
        <f>VLOOKUP($D337,'draft year stats'!$D:$O,6,FALSE)</f>
        <v>Djurgarden</v>
      </c>
      <c r="AD337" t="str">
        <f>VLOOKUP($D337,'draft year stats'!$D:$O,7,FALSE)</f>
        <v>SWEDEN</v>
      </c>
      <c r="AE337">
        <f>VLOOKUP($D337,'draft year stats'!$D:$O,8,FALSE)</f>
        <v>18</v>
      </c>
      <c r="AF337">
        <f>VLOOKUP($D337,'draft year stats'!$D:$O,9,FALSE)</f>
        <v>2</v>
      </c>
      <c r="AG337">
        <f>VLOOKUP($D337,'draft year stats'!$D:$O,10,FALSE)</f>
        <v>3</v>
      </c>
      <c r="AH337">
        <f>VLOOKUP($D337,'draft year stats'!$D:$O,11,FALSE)</f>
        <v>5</v>
      </c>
      <c r="AI337">
        <f>VLOOKUP($D337,'draft year stats'!$D:$O,12,FALSE)</f>
        <v>6</v>
      </c>
      <c r="AJ337" t="str">
        <f>VLOOKUP($C337,Sheet3!$E:$I,4,FALSE)</f>
        <v>6' 0</v>
      </c>
      <c r="AK337">
        <f>VLOOKUP($C337,Sheet3!$E:$I,5,FALSE)</f>
        <v>198</v>
      </c>
    </row>
    <row r="338" spans="1:37" x14ac:dyDescent="0.25">
      <c r="A338">
        <v>127</v>
      </c>
      <c r="B338" t="s">
        <v>39</v>
      </c>
      <c r="C338" t="s">
        <v>576</v>
      </c>
      <c r="D338" t="s">
        <v>576</v>
      </c>
      <c r="E338" t="s">
        <v>25</v>
      </c>
      <c r="F338" t="s">
        <v>34</v>
      </c>
      <c r="G338">
        <v>19</v>
      </c>
      <c r="I338" t="s">
        <v>577</v>
      </c>
      <c r="W338">
        <v>2011</v>
      </c>
      <c r="X338" t="str">
        <f>VLOOKUP($D338,'draft year stats'!$D:$O,1,FALSE)</f>
        <v>Brenden Kichton</v>
      </c>
      <c r="Y338" t="str">
        <f>VLOOKUP($D338,'draft year stats'!$D:$O,2,FALSE)</f>
        <v>D</v>
      </c>
      <c r="Z338">
        <f>VLOOKUP($D338,'draft year stats'!$D:$O,3,FALSE)</f>
        <v>5</v>
      </c>
      <c r="AA338">
        <f>VLOOKUP($D338,'draft year stats'!$D:$O,4,FALSE)</f>
        <v>2011</v>
      </c>
      <c r="AB338" t="str">
        <f>VLOOKUP($D338,'draft year stats'!$D:$O,5,FALSE)</f>
        <v>NY Islanders</v>
      </c>
      <c r="AC338" t="str">
        <f>VLOOKUP($D338,'draft year stats'!$D:$O,6,FALSE)</f>
        <v>Spokane</v>
      </c>
      <c r="AD338" t="str">
        <f>VLOOKUP($D338,'draft year stats'!$D:$O,7,FALSE)</f>
        <v>WHL</v>
      </c>
      <c r="AE338">
        <f>VLOOKUP($D338,'draft year stats'!$D:$O,8,FALSE)</f>
        <v>64</v>
      </c>
      <c r="AF338">
        <f>VLOOKUP($D338,'draft year stats'!$D:$O,9,FALSE)</f>
        <v>23</v>
      </c>
      <c r="AG338">
        <f>VLOOKUP($D338,'draft year stats'!$D:$O,10,FALSE)</f>
        <v>58</v>
      </c>
      <c r="AH338">
        <f>VLOOKUP($D338,'draft year stats'!$D:$O,11,FALSE)</f>
        <v>81</v>
      </c>
      <c r="AI338">
        <f>VLOOKUP($D338,'draft year stats'!$D:$O,12,FALSE)</f>
        <v>31</v>
      </c>
      <c r="AJ338" t="str">
        <f>VLOOKUP($C338,Sheet3!$E:$I,4,FALSE)</f>
        <v>5' 10</v>
      </c>
      <c r="AK338">
        <f>VLOOKUP($C338,Sheet3!$E:$I,5,FALSE)</f>
        <v>175</v>
      </c>
    </row>
    <row r="339" spans="1:37" x14ac:dyDescent="0.25">
      <c r="A339">
        <v>128</v>
      </c>
      <c r="B339" t="s">
        <v>36</v>
      </c>
      <c r="C339" t="s">
        <v>578</v>
      </c>
      <c r="D339" t="s">
        <v>578</v>
      </c>
      <c r="E339" t="s">
        <v>62</v>
      </c>
      <c r="F339" t="s">
        <v>42</v>
      </c>
      <c r="G339">
        <v>18</v>
      </c>
      <c r="I339" t="s">
        <v>579</v>
      </c>
      <c r="W339">
        <v>2011</v>
      </c>
      <c r="X339" t="str">
        <f>VLOOKUP($D339,'draft year stats'!$D:$O,1,FALSE)</f>
        <v>Seth Ambroz</v>
      </c>
      <c r="Y339" t="str">
        <f>VLOOKUP($D339,'draft year stats'!$D:$O,2,FALSE)</f>
        <v>F</v>
      </c>
      <c r="Z339">
        <f>VLOOKUP($D339,'draft year stats'!$D:$O,3,FALSE)</f>
        <v>5</v>
      </c>
      <c r="AA339">
        <f>VLOOKUP($D339,'draft year stats'!$D:$O,4,FALSE)</f>
        <v>2011</v>
      </c>
      <c r="AB339" t="str">
        <f>VLOOKUP($D339,'draft year stats'!$D:$O,5,FALSE)</f>
        <v>Columbus</v>
      </c>
      <c r="AC339" t="str">
        <f>VLOOKUP($D339,'draft year stats'!$D:$O,6,FALSE)</f>
        <v>Omaha</v>
      </c>
      <c r="AD339" t="str">
        <f>VLOOKUP($D339,'draft year stats'!$D:$O,7,FALSE)</f>
        <v>USHL</v>
      </c>
      <c r="AE339">
        <f>VLOOKUP($D339,'draft year stats'!$D:$O,8,FALSE)</f>
        <v>56</v>
      </c>
      <c r="AF339">
        <f>VLOOKUP($D339,'draft year stats'!$D:$O,9,FALSE)</f>
        <v>24</v>
      </c>
      <c r="AG339">
        <f>VLOOKUP($D339,'draft year stats'!$D:$O,10,FALSE)</f>
        <v>22</v>
      </c>
      <c r="AH339">
        <f>VLOOKUP($D339,'draft year stats'!$D:$O,11,FALSE)</f>
        <v>46</v>
      </c>
      <c r="AI339">
        <f>VLOOKUP($D339,'draft year stats'!$D:$O,12,FALSE)</f>
        <v>89</v>
      </c>
      <c r="AJ339" t="str">
        <f>VLOOKUP($C339,Sheet3!$E:$I,4,FALSE)</f>
        <v>6' 2</v>
      </c>
      <c r="AK339">
        <f>VLOOKUP($C339,Sheet3!$E:$I,5,FALSE)</f>
        <v>209</v>
      </c>
    </row>
    <row r="340" spans="1:37" x14ac:dyDescent="0.25">
      <c r="A340">
        <v>129</v>
      </c>
      <c r="B340" t="s">
        <v>126</v>
      </c>
      <c r="C340" t="s">
        <v>580</v>
      </c>
      <c r="D340" t="s">
        <v>580</v>
      </c>
      <c r="E340" t="s">
        <v>62</v>
      </c>
      <c r="F340" t="s">
        <v>26</v>
      </c>
      <c r="G340">
        <v>18</v>
      </c>
      <c r="H340">
        <v>2019</v>
      </c>
      <c r="I340" t="s">
        <v>63</v>
      </c>
      <c r="J340">
        <v>38</v>
      </c>
      <c r="K340">
        <v>1</v>
      </c>
      <c r="L340">
        <v>3</v>
      </c>
      <c r="M340">
        <v>4</v>
      </c>
      <c r="N340">
        <v>-12</v>
      </c>
      <c r="O340">
        <v>12</v>
      </c>
      <c r="V340">
        <v>-0.6</v>
      </c>
      <c r="W340">
        <v>2011</v>
      </c>
      <c r="X340" t="str">
        <f>VLOOKUP($D340,'draft year stats'!$D:$O,1,FALSE)</f>
        <v>Blake Pietila</v>
      </c>
      <c r="Y340" t="str">
        <f>VLOOKUP($D340,'draft year stats'!$D:$O,2,FALSE)</f>
        <v>L</v>
      </c>
      <c r="Z340">
        <f>VLOOKUP($D340,'draft year stats'!$D:$O,3,FALSE)</f>
        <v>5</v>
      </c>
      <c r="AA340">
        <f>VLOOKUP($D340,'draft year stats'!$D:$O,4,FALSE)</f>
        <v>2011</v>
      </c>
      <c r="AB340" t="str">
        <f>VLOOKUP($D340,'draft year stats'!$D:$O,5,FALSE)</f>
        <v>New Jersey</v>
      </c>
      <c r="AC340" t="str">
        <f>VLOOKUP($D340,'draft year stats'!$D:$O,6,FALSE)</f>
        <v>USA U-18</v>
      </c>
      <c r="AD340" t="str">
        <f>VLOOKUP($D340,'draft year stats'!$D:$O,7,FALSE)</f>
        <v>USHL</v>
      </c>
      <c r="AE340">
        <f>VLOOKUP($D340,'draft year stats'!$D:$O,8,FALSE)</f>
        <v>60</v>
      </c>
      <c r="AF340">
        <f>VLOOKUP($D340,'draft year stats'!$D:$O,9,FALSE)</f>
        <v>14</v>
      </c>
      <c r="AG340">
        <f>VLOOKUP($D340,'draft year stats'!$D:$O,10,FALSE)</f>
        <v>9</v>
      </c>
      <c r="AH340">
        <f>VLOOKUP($D340,'draft year stats'!$D:$O,11,FALSE)</f>
        <v>23</v>
      </c>
      <c r="AI340">
        <f>VLOOKUP($D340,'draft year stats'!$D:$O,12,FALSE)</f>
        <v>53</v>
      </c>
      <c r="AJ340" t="str">
        <f>VLOOKUP($C340,Sheet3!$E:$I,4,FALSE)</f>
        <v>5' 11</v>
      </c>
      <c r="AK340">
        <f>VLOOKUP($C340,Sheet3!$E:$I,5,FALSE)</f>
        <v>189</v>
      </c>
    </row>
    <row r="341" spans="1:37" x14ac:dyDescent="0.25">
      <c r="A341">
        <v>130</v>
      </c>
      <c r="B341" t="s">
        <v>136</v>
      </c>
      <c r="C341" t="s">
        <v>581</v>
      </c>
      <c r="D341" t="s">
        <v>581</v>
      </c>
      <c r="E341" t="s">
        <v>62</v>
      </c>
      <c r="F341" t="s">
        <v>30</v>
      </c>
      <c r="G341">
        <v>18</v>
      </c>
      <c r="I341" t="s">
        <v>490</v>
      </c>
      <c r="W341">
        <v>2011</v>
      </c>
      <c r="X341" t="str">
        <f>VLOOKUP($D341,'draft year stats'!$D:$O,1,FALSE)</f>
        <v>Tony Cameranesi</v>
      </c>
      <c r="Y341" t="str">
        <f>VLOOKUP($D341,'draft year stats'!$D:$O,2,FALSE)</f>
        <v>C</v>
      </c>
      <c r="Z341">
        <f>VLOOKUP($D341,'draft year stats'!$D:$O,3,FALSE)</f>
        <v>5</v>
      </c>
      <c r="AA341">
        <f>VLOOKUP($D341,'draft year stats'!$D:$O,4,FALSE)</f>
        <v>2011</v>
      </c>
      <c r="AB341" t="str">
        <f>VLOOKUP($D341,'draft year stats'!$D:$O,5,FALSE)</f>
        <v>Toronto</v>
      </c>
      <c r="AC341" t="str">
        <f>VLOOKUP($D341,'draft year stats'!$D:$O,6,FALSE)</f>
        <v>Wayzata</v>
      </c>
      <c r="AD341" t="str">
        <f>VLOOKUP($D341,'draft year stats'!$D:$O,7,FALSE)</f>
        <v>HIGH-MN</v>
      </c>
      <c r="AE341">
        <f>VLOOKUP($D341,'draft year stats'!$D:$O,8,FALSE)</f>
        <v>25</v>
      </c>
      <c r="AF341">
        <f>VLOOKUP($D341,'draft year stats'!$D:$O,9,FALSE)</f>
        <v>15</v>
      </c>
      <c r="AG341">
        <f>VLOOKUP($D341,'draft year stats'!$D:$O,10,FALSE)</f>
        <v>39</v>
      </c>
      <c r="AH341">
        <f>VLOOKUP($D341,'draft year stats'!$D:$O,11,FALSE)</f>
        <v>54</v>
      </c>
      <c r="AI341">
        <f>VLOOKUP($D341,'draft year stats'!$D:$O,12,FALSE)</f>
        <v>26</v>
      </c>
      <c r="AJ341" t="str">
        <f>VLOOKUP($C341,Sheet3!$E:$I,4,FALSE)</f>
        <v>5' 9</v>
      </c>
      <c r="AK341">
        <f>VLOOKUP($C341,Sheet3!$E:$I,5,FALSE)</f>
        <v>162</v>
      </c>
    </row>
    <row r="342" spans="1:37" x14ac:dyDescent="0.25">
      <c r="A342">
        <v>131</v>
      </c>
      <c r="B342" t="s">
        <v>53</v>
      </c>
      <c r="C342" t="s">
        <v>582</v>
      </c>
      <c r="D342" t="s">
        <v>582</v>
      </c>
      <c r="E342" t="s">
        <v>62</v>
      </c>
      <c r="F342" t="s">
        <v>34</v>
      </c>
      <c r="G342">
        <v>18</v>
      </c>
      <c r="H342">
        <v>2022</v>
      </c>
      <c r="I342" t="s">
        <v>583</v>
      </c>
      <c r="J342">
        <v>148</v>
      </c>
      <c r="K342">
        <v>3</v>
      </c>
      <c r="L342">
        <v>12</v>
      </c>
      <c r="M342">
        <v>15</v>
      </c>
      <c r="N342">
        <v>-5</v>
      </c>
      <c r="O342">
        <v>129</v>
      </c>
      <c r="V342">
        <v>3.8</v>
      </c>
      <c r="W342">
        <v>2011</v>
      </c>
      <c r="X342" t="str">
        <f>VLOOKUP($D342,'draft year stats'!$D:$O,1,FALSE)</f>
        <v>Nick Seeler</v>
      </c>
      <c r="Y342" t="str">
        <f>VLOOKUP($D342,'draft year stats'!$D:$O,2,FALSE)</f>
        <v>D</v>
      </c>
      <c r="Z342">
        <f>VLOOKUP($D342,'draft year stats'!$D:$O,3,FALSE)</f>
        <v>5</v>
      </c>
      <c r="AA342">
        <f>VLOOKUP($D342,'draft year stats'!$D:$O,4,FALSE)</f>
        <v>2011</v>
      </c>
      <c r="AB342" t="str">
        <f>VLOOKUP($D342,'draft year stats'!$D:$O,5,FALSE)</f>
        <v>Minnesota</v>
      </c>
      <c r="AC342" t="str">
        <f>VLOOKUP($D342,'draft year stats'!$D:$O,6,FALSE)</f>
        <v>Eden Prarie</v>
      </c>
      <c r="AD342" t="str">
        <f>VLOOKUP($D342,'draft year stats'!$D:$O,7,FALSE)</f>
        <v>HIGH-MN</v>
      </c>
      <c r="AE342">
        <f>VLOOKUP($D342,'draft year stats'!$D:$O,8,FALSE)</f>
        <v>22</v>
      </c>
      <c r="AF342">
        <f>VLOOKUP($D342,'draft year stats'!$D:$O,9,FALSE)</f>
        <v>7</v>
      </c>
      <c r="AG342">
        <f>VLOOKUP($D342,'draft year stats'!$D:$O,10,FALSE)</f>
        <v>27</v>
      </c>
      <c r="AH342">
        <f>VLOOKUP($D342,'draft year stats'!$D:$O,11,FALSE)</f>
        <v>34</v>
      </c>
      <c r="AI342">
        <f>VLOOKUP($D342,'draft year stats'!$D:$O,12,FALSE)</f>
        <v>38</v>
      </c>
      <c r="AJ342" t="str">
        <f>VLOOKUP($C342,Sheet3!$E:$I,4,FALSE)</f>
        <v>6' 0</v>
      </c>
      <c r="AK342">
        <f>VLOOKUP($C342,Sheet3!$E:$I,5,FALSE)</f>
        <v>170</v>
      </c>
    </row>
    <row r="343" spans="1:37" hidden="1" x14ac:dyDescent="0.25">
      <c r="A343">
        <v>132</v>
      </c>
      <c r="B343" t="s">
        <v>69</v>
      </c>
      <c r="C343" t="s">
        <v>584</v>
      </c>
      <c r="D343" t="s">
        <v>584</v>
      </c>
      <c r="E343" t="s">
        <v>121</v>
      </c>
      <c r="F343" t="s">
        <v>12</v>
      </c>
      <c r="G343">
        <v>18</v>
      </c>
      <c r="I343" t="s">
        <v>221</v>
      </c>
      <c r="W343">
        <v>2011</v>
      </c>
      <c r="X343" t="e">
        <f>VLOOKUP($D343,'draft year stats'!$D:$O,1,FALSE)</f>
        <v>#N/A</v>
      </c>
      <c r="Y343" t="e">
        <f>VLOOKUP($D343,'draft year stats'!$D:$O,2,FALSE)</f>
        <v>#N/A</v>
      </c>
      <c r="Z343" t="e">
        <f>VLOOKUP($D343,'draft year stats'!$D:$O,3,FALSE)</f>
        <v>#N/A</v>
      </c>
      <c r="AA343" t="e">
        <f>VLOOKUP($D343,'draft year stats'!$D:$O,4,FALSE)</f>
        <v>#N/A</v>
      </c>
      <c r="AB343" t="e">
        <f>VLOOKUP($D343,'draft year stats'!$D:$O,5,FALSE)</f>
        <v>#N/A</v>
      </c>
      <c r="AC343" t="e">
        <f>VLOOKUP($D343,'draft year stats'!$D:$O,6,FALSE)</f>
        <v>#N/A</v>
      </c>
      <c r="AD343" t="e">
        <f>VLOOKUP($D343,'draft year stats'!$D:$O,7,FALSE)</f>
        <v>#N/A</v>
      </c>
      <c r="AE343" t="e">
        <f>VLOOKUP($D343,'draft year stats'!$D:$O,8,FALSE)</f>
        <v>#N/A</v>
      </c>
      <c r="AF343" t="e">
        <f>VLOOKUP($D343,'draft year stats'!$D:$O,9,FALSE)</f>
        <v>#N/A</v>
      </c>
      <c r="AG343" t="e">
        <f>VLOOKUP($D343,'draft year stats'!$D:$O,10,FALSE)</f>
        <v>#N/A</v>
      </c>
      <c r="AH343" t="e">
        <f>VLOOKUP($D343,'draft year stats'!$D:$O,11,FALSE)</f>
        <v>#N/A</v>
      </c>
      <c r="AI343" t="e">
        <f>VLOOKUP($D343,'draft year stats'!$D:$O,12,FALSE)</f>
        <v>#N/A</v>
      </c>
      <c r="AJ343" t="str">
        <f>VLOOKUP($C343,Sheet3!$E:$I,4,FALSE)</f>
        <v>6' 2</v>
      </c>
      <c r="AK343">
        <f>VLOOKUP($C343,Sheet3!$E:$I,5,FALSE)</f>
        <v>187</v>
      </c>
    </row>
    <row r="344" spans="1:37" x14ac:dyDescent="0.25">
      <c r="A344">
        <v>133</v>
      </c>
      <c r="B344" t="s">
        <v>104</v>
      </c>
      <c r="C344" t="s">
        <v>585</v>
      </c>
      <c r="D344" t="s">
        <v>585</v>
      </c>
      <c r="E344" t="s">
        <v>62</v>
      </c>
      <c r="F344" t="s">
        <v>30</v>
      </c>
      <c r="G344">
        <v>18</v>
      </c>
      <c r="H344">
        <v>2022</v>
      </c>
      <c r="I344" t="s">
        <v>344</v>
      </c>
      <c r="J344">
        <v>347</v>
      </c>
      <c r="K344">
        <v>38</v>
      </c>
      <c r="L344">
        <v>60</v>
      </c>
      <c r="M344">
        <v>98</v>
      </c>
      <c r="N344">
        <v>-10</v>
      </c>
      <c r="O344">
        <v>195</v>
      </c>
      <c r="V344">
        <v>5.4</v>
      </c>
      <c r="W344">
        <v>2011</v>
      </c>
      <c r="X344" t="str">
        <f>VLOOKUP($D344,'draft year stats'!$D:$O,1,FALSE)</f>
        <v>Sean Kuraly</v>
      </c>
      <c r="Y344" t="str">
        <f>VLOOKUP($D344,'draft year stats'!$D:$O,2,FALSE)</f>
        <v>C</v>
      </c>
      <c r="Z344">
        <f>VLOOKUP($D344,'draft year stats'!$D:$O,3,FALSE)</f>
        <v>5</v>
      </c>
      <c r="AA344">
        <f>VLOOKUP($D344,'draft year stats'!$D:$O,4,FALSE)</f>
        <v>2011</v>
      </c>
      <c r="AB344" t="str">
        <f>VLOOKUP($D344,'draft year stats'!$D:$O,5,FALSE)</f>
        <v>San Jose</v>
      </c>
      <c r="AC344" t="str">
        <f>VLOOKUP($D344,'draft year stats'!$D:$O,6,FALSE)</f>
        <v>Indiana</v>
      </c>
      <c r="AD344" t="str">
        <f>VLOOKUP($D344,'draft year stats'!$D:$O,7,FALSE)</f>
        <v>USHL</v>
      </c>
      <c r="AE344">
        <f>VLOOKUP($D344,'draft year stats'!$D:$O,8,FALSE)</f>
        <v>51</v>
      </c>
      <c r="AF344">
        <f>VLOOKUP($D344,'draft year stats'!$D:$O,9,FALSE)</f>
        <v>8</v>
      </c>
      <c r="AG344">
        <f>VLOOKUP($D344,'draft year stats'!$D:$O,10,FALSE)</f>
        <v>21</v>
      </c>
      <c r="AH344">
        <f>VLOOKUP($D344,'draft year stats'!$D:$O,11,FALSE)</f>
        <v>29</v>
      </c>
      <c r="AI344">
        <f>VLOOKUP($D344,'draft year stats'!$D:$O,12,FALSE)</f>
        <v>45</v>
      </c>
      <c r="AJ344" t="str">
        <f>VLOOKUP($C344,Sheet3!$E:$I,4,FALSE)</f>
        <v>6' 2</v>
      </c>
      <c r="AK344">
        <f>VLOOKUP($C344,Sheet3!$E:$I,5,FALSE)</f>
        <v>190</v>
      </c>
    </row>
    <row r="345" spans="1:37" x14ac:dyDescent="0.25">
      <c r="A345">
        <v>134</v>
      </c>
      <c r="B345" t="s">
        <v>57</v>
      </c>
      <c r="C345" t="s">
        <v>586</v>
      </c>
      <c r="D345" t="s">
        <v>586</v>
      </c>
      <c r="E345" t="s">
        <v>62</v>
      </c>
      <c r="F345" t="s">
        <v>42</v>
      </c>
      <c r="G345">
        <v>18</v>
      </c>
      <c r="I345" t="s">
        <v>129</v>
      </c>
      <c r="W345">
        <v>2011</v>
      </c>
      <c r="X345" t="str">
        <f>VLOOKUP($D345,'draft year stats'!$D:$O,1,FALSE)</f>
        <v>Shane McColgan</v>
      </c>
      <c r="Y345" t="str">
        <f>VLOOKUP($D345,'draft year stats'!$D:$O,2,FALSE)</f>
        <v>C</v>
      </c>
      <c r="Z345">
        <f>VLOOKUP($D345,'draft year stats'!$D:$O,3,FALSE)</f>
        <v>5</v>
      </c>
      <c r="AA345">
        <f>VLOOKUP($D345,'draft year stats'!$D:$O,4,FALSE)</f>
        <v>2011</v>
      </c>
      <c r="AB345" t="str">
        <f>VLOOKUP($D345,'draft year stats'!$D:$O,5,FALSE)</f>
        <v>NY Rangers</v>
      </c>
      <c r="AC345" t="str">
        <f>VLOOKUP($D345,'draft year stats'!$D:$O,6,FALSE)</f>
        <v>Kelowna</v>
      </c>
      <c r="AD345" t="str">
        <f>VLOOKUP($D345,'draft year stats'!$D:$O,7,FALSE)</f>
        <v>WHL</v>
      </c>
      <c r="AE345">
        <f>VLOOKUP($D345,'draft year stats'!$D:$O,8,FALSE)</f>
        <v>67</v>
      </c>
      <c r="AF345">
        <f>VLOOKUP($D345,'draft year stats'!$D:$O,9,FALSE)</f>
        <v>21</v>
      </c>
      <c r="AG345">
        <f>VLOOKUP($D345,'draft year stats'!$D:$O,10,FALSE)</f>
        <v>45</v>
      </c>
      <c r="AH345">
        <f>VLOOKUP($D345,'draft year stats'!$D:$O,11,FALSE)</f>
        <v>66</v>
      </c>
      <c r="AI345">
        <f>VLOOKUP($D345,'draft year stats'!$D:$O,12,FALSE)</f>
        <v>62</v>
      </c>
      <c r="AJ345" t="str">
        <f>VLOOKUP($C345,Sheet3!$E:$I,4,FALSE)</f>
        <v>5' 8</v>
      </c>
      <c r="AK345">
        <f>VLOOKUP($C345,Sheet3!$E:$I,5,FALSE)</f>
        <v>165</v>
      </c>
    </row>
    <row r="346" spans="1:37" x14ac:dyDescent="0.25">
      <c r="A346">
        <v>135</v>
      </c>
      <c r="B346" t="s">
        <v>60</v>
      </c>
      <c r="C346" t="s">
        <v>587</v>
      </c>
      <c r="D346" t="s">
        <v>587</v>
      </c>
      <c r="E346" t="s">
        <v>62</v>
      </c>
      <c r="F346" t="s">
        <v>34</v>
      </c>
      <c r="G346">
        <v>18</v>
      </c>
      <c r="I346" t="s">
        <v>443</v>
      </c>
      <c r="W346">
        <v>2011</v>
      </c>
      <c r="X346" t="str">
        <f>VLOOKUP($D346,'draft year stats'!$D:$O,1,FALSE)</f>
        <v>Troy Vance</v>
      </c>
      <c r="Y346" t="str">
        <f>VLOOKUP($D346,'draft year stats'!$D:$O,2,FALSE)</f>
        <v>D</v>
      </c>
      <c r="Z346">
        <f>VLOOKUP($D346,'draft year stats'!$D:$O,3,FALSE)</f>
        <v>5</v>
      </c>
      <c r="AA346">
        <f>VLOOKUP($D346,'draft year stats'!$D:$O,4,FALSE)</f>
        <v>2011</v>
      </c>
      <c r="AB346" t="str">
        <f>VLOOKUP($D346,'draft year stats'!$D:$O,5,FALSE)</f>
        <v>Dallas</v>
      </c>
      <c r="AC346" t="str">
        <f>VLOOKUP($D346,'draft year stats'!$D:$O,6,FALSE)</f>
        <v>Victoriaville</v>
      </c>
      <c r="AD346" t="str">
        <f>VLOOKUP($D346,'draft year stats'!$D:$O,7,FALSE)</f>
        <v>QMJHL</v>
      </c>
      <c r="AE346">
        <f>VLOOKUP($D346,'draft year stats'!$D:$O,8,FALSE)</f>
        <v>23</v>
      </c>
      <c r="AF346">
        <f>VLOOKUP($D346,'draft year stats'!$D:$O,9,FALSE)</f>
        <v>1</v>
      </c>
      <c r="AG346">
        <f>VLOOKUP($D346,'draft year stats'!$D:$O,10,FALSE)</f>
        <v>3</v>
      </c>
      <c r="AH346">
        <f>VLOOKUP($D346,'draft year stats'!$D:$O,11,FALSE)</f>
        <v>4</v>
      </c>
      <c r="AI346">
        <f>VLOOKUP($D346,'draft year stats'!$D:$O,12,FALSE)</f>
        <v>21</v>
      </c>
      <c r="AJ346" t="str">
        <f>VLOOKUP($C346,Sheet3!$E:$I,4,FALSE)</f>
        <v>6' 6</v>
      </c>
      <c r="AK346">
        <f>VLOOKUP($C346,Sheet3!$E:$I,5,FALSE)</f>
        <v>200</v>
      </c>
    </row>
    <row r="347" spans="1:37" x14ac:dyDescent="0.25">
      <c r="A347">
        <v>136</v>
      </c>
      <c r="B347" t="s">
        <v>57</v>
      </c>
      <c r="C347" t="s">
        <v>588</v>
      </c>
      <c r="D347" t="s">
        <v>588</v>
      </c>
      <c r="E347" t="s">
        <v>25</v>
      </c>
      <c r="F347" t="s">
        <v>34</v>
      </c>
      <c r="G347">
        <v>18</v>
      </c>
      <c r="I347" t="s">
        <v>589</v>
      </c>
      <c r="W347">
        <v>2011</v>
      </c>
      <c r="X347" t="str">
        <f>VLOOKUP($D347,'draft year stats'!$D:$O,1,FALSE)</f>
        <v>Samuel Noreau</v>
      </c>
      <c r="Y347" t="str">
        <f>VLOOKUP($D347,'draft year stats'!$D:$O,2,FALSE)</f>
        <v>D</v>
      </c>
      <c r="Z347">
        <f>VLOOKUP($D347,'draft year stats'!$D:$O,3,FALSE)</f>
        <v>5</v>
      </c>
      <c r="AA347">
        <f>VLOOKUP($D347,'draft year stats'!$D:$O,4,FALSE)</f>
        <v>2011</v>
      </c>
      <c r="AB347" t="str">
        <f>VLOOKUP($D347,'draft year stats'!$D:$O,5,FALSE)</f>
        <v>NY Rangers</v>
      </c>
      <c r="AC347" t="str">
        <f>VLOOKUP($D347,'draft year stats'!$D:$O,6,FALSE)</f>
        <v>Baie Comeau</v>
      </c>
      <c r="AD347" t="str">
        <f>VLOOKUP($D347,'draft year stats'!$D:$O,7,FALSE)</f>
        <v>QMJHL</v>
      </c>
      <c r="AE347">
        <f>VLOOKUP($D347,'draft year stats'!$D:$O,8,FALSE)</f>
        <v>67</v>
      </c>
      <c r="AF347">
        <f>VLOOKUP($D347,'draft year stats'!$D:$O,9,FALSE)</f>
        <v>5</v>
      </c>
      <c r="AG347">
        <f>VLOOKUP($D347,'draft year stats'!$D:$O,10,FALSE)</f>
        <v>5</v>
      </c>
      <c r="AH347">
        <f>VLOOKUP($D347,'draft year stats'!$D:$O,11,FALSE)</f>
        <v>10</v>
      </c>
      <c r="AI347">
        <f>VLOOKUP($D347,'draft year stats'!$D:$O,12,FALSE)</f>
        <v>141</v>
      </c>
      <c r="AJ347" t="str">
        <f>VLOOKUP($C347,Sheet3!$E:$I,4,FALSE)</f>
        <v>6' 5</v>
      </c>
      <c r="AK347">
        <f>VLOOKUP($C347,Sheet3!$E:$I,5,FALSE)</f>
        <v>206</v>
      </c>
    </row>
    <row r="348" spans="1:37" x14ac:dyDescent="0.25">
      <c r="A348">
        <v>137</v>
      </c>
      <c r="B348" t="s">
        <v>92</v>
      </c>
      <c r="C348" t="s">
        <v>590</v>
      </c>
      <c r="D348" t="s">
        <v>590</v>
      </c>
      <c r="E348" t="s">
        <v>62</v>
      </c>
      <c r="F348" t="s">
        <v>34</v>
      </c>
      <c r="G348">
        <v>18</v>
      </c>
      <c r="I348" t="s">
        <v>52</v>
      </c>
      <c r="W348">
        <v>2011</v>
      </c>
      <c r="X348" t="str">
        <f>VLOOKUP($D348,'draft year stats'!$D:$O,1,FALSE)</f>
        <v>Alex Lepkowski</v>
      </c>
      <c r="Y348" t="str">
        <f>VLOOKUP($D348,'draft year stats'!$D:$O,2,FALSE)</f>
        <v>D</v>
      </c>
      <c r="Z348">
        <f>VLOOKUP($D348,'draft year stats'!$D:$O,3,FALSE)</f>
        <v>5</v>
      </c>
      <c r="AA348">
        <f>VLOOKUP($D348,'draft year stats'!$D:$O,4,FALSE)</f>
        <v>2011</v>
      </c>
      <c r="AB348" t="str">
        <f>VLOOKUP($D348,'draft year stats'!$D:$O,5,FALSE)</f>
        <v>Buffalo</v>
      </c>
      <c r="AC348" t="str">
        <f>VLOOKUP($D348,'draft year stats'!$D:$O,6,FALSE)</f>
        <v>Barrie</v>
      </c>
      <c r="AD348" t="str">
        <f>VLOOKUP($D348,'draft year stats'!$D:$O,7,FALSE)</f>
        <v>OHL</v>
      </c>
      <c r="AE348">
        <f>VLOOKUP($D348,'draft year stats'!$D:$O,8,FALSE)</f>
        <v>24</v>
      </c>
      <c r="AF348">
        <f>VLOOKUP($D348,'draft year stats'!$D:$O,9,FALSE)</f>
        <v>0</v>
      </c>
      <c r="AG348">
        <f>VLOOKUP($D348,'draft year stats'!$D:$O,10,FALSE)</f>
        <v>3</v>
      </c>
      <c r="AH348">
        <f>VLOOKUP($D348,'draft year stats'!$D:$O,11,FALSE)</f>
        <v>3</v>
      </c>
      <c r="AI348">
        <f>VLOOKUP($D348,'draft year stats'!$D:$O,12,FALSE)</f>
        <v>33</v>
      </c>
      <c r="AJ348" t="str">
        <f>VLOOKUP($C348,Sheet3!$E:$I,4,FALSE)</f>
        <v>6' 4</v>
      </c>
      <c r="AK348">
        <f>VLOOKUP($C348,Sheet3!$E:$I,5,FALSE)</f>
        <v>210</v>
      </c>
    </row>
    <row r="349" spans="1:37" x14ac:dyDescent="0.25">
      <c r="A349">
        <v>138</v>
      </c>
      <c r="B349" t="s">
        <v>90</v>
      </c>
      <c r="C349" t="s">
        <v>591</v>
      </c>
      <c r="D349" t="s">
        <v>591</v>
      </c>
      <c r="E349" t="s">
        <v>25</v>
      </c>
      <c r="F349" t="s">
        <v>34</v>
      </c>
      <c r="G349">
        <v>18</v>
      </c>
      <c r="H349">
        <v>2016</v>
      </c>
      <c r="I349" t="s">
        <v>146</v>
      </c>
      <c r="J349">
        <v>13</v>
      </c>
      <c r="K349">
        <v>1</v>
      </c>
      <c r="L349">
        <v>4</v>
      </c>
      <c r="M349">
        <v>5</v>
      </c>
      <c r="N349">
        <v>-1</v>
      </c>
      <c r="O349">
        <v>13</v>
      </c>
      <c r="V349">
        <v>0.8</v>
      </c>
      <c r="W349">
        <v>2011</v>
      </c>
      <c r="X349" t="str">
        <f>VLOOKUP($D349,'draft year stats'!$D:$O,1,FALSE)</f>
        <v>Darren Dietz</v>
      </c>
      <c r="Y349" t="str">
        <f>VLOOKUP($D349,'draft year stats'!$D:$O,2,FALSE)</f>
        <v>D</v>
      </c>
      <c r="Z349">
        <f>VLOOKUP($D349,'draft year stats'!$D:$O,3,FALSE)</f>
        <v>5</v>
      </c>
      <c r="AA349">
        <f>VLOOKUP($D349,'draft year stats'!$D:$O,4,FALSE)</f>
        <v>2011</v>
      </c>
      <c r="AB349" t="str">
        <f>VLOOKUP($D349,'draft year stats'!$D:$O,5,FALSE)</f>
        <v>Montreal</v>
      </c>
      <c r="AC349" t="str">
        <f>VLOOKUP($D349,'draft year stats'!$D:$O,6,FALSE)</f>
        <v>Saskatoon</v>
      </c>
      <c r="AD349" t="str">
        <f>VLOOKUP($D349,'draft year stats'!$D:$O,7,FALSE)</f>
        <v>WHL</v>
      </c>
      <c r="AE349">
        <f>VLOOKUP($D349,'draft year stats'!$D:$O,8,FALSE)</f>
        <v>68</v>
      </c>
      <c r="AF349">
        <f>VLOOKUP($D349,'draft year stats'!$D:$O,9,FALSE)</f>
        <v>8</v>
      </c>
      <c r="AG349">
        <f>VLOOKUP($D349,'draft year stats'!$D:$O,10,FALSE)</f>
        <v>19</v>
      </c>
      <c r="AH349">
        <f>VLOOKUP($D349,'draft year stats'!$D:$O,11,FALSE)</f>
        <v>27</v>
      </c>
      <c r="AI349">
        <f>VLOOKUP($D349,'draft year stats'!$D:$O,12,FALSE)</f>
        <v>66</v>
      </c>
      <c r="AJ349" t="str">
        <f>VLOOKUP($C349,Sheet3!$E:$I,4,FALSE)</f>
        <v>6' 1</v>
      </c>
      <c r="AK349">
        <f>VLOOKUP($C349,Sheet3!$E:$I,5,FALSE)</f>
        <v>193</v>
      </c>
    </row>
    <row r="350" spans="1:37" x14ac:dyDescent="0.25">
      <c r="A350">
        <v>139</v>
      </c>
      <c r="B350" t="s">
        <v>95</v>
      </c>
      <c r="C350" t="s">
        <v>592</v>
      </c>
      <c r="D350" t="s">
        <v>592</v>
      </c>
      <c r="E350" t="s">
        <v>25</v>
      </c>
      <c r="F350" t="s">
        <v>30</v>
      </c>
      <c r="G350">
        <v>20</v>
      </c>
      <c r="H350">
        <v>2021</v>
      </c>
      <c r="I350" t="s">
        <v>78</v>
      </c>
      <c r="J350">
        <v>544</v>
      </c>
      <c r="K350">
        <v>116</v>
      </c>
      <c r="L350">
        <v>131</v>
      </c>
      <c r="M350">
        <v>247</v>
      </c>
      <c r="N350">
        <v>24</v>
      </c>
      <c r="O350">
        <v>573</v>
      </c>
      <c r="V350">
        <v>25.9</v>
      </c>
      <c r="W350">
        <v>2011</v>
      </c>
      <c r="X350" t="str">
        <f>VLOOKUP($D350,'draft year stats'!$D:$O,1,FALSE)</f>
        <v>Andrew Shaw</v>
      </c>
      <c r="Y350" t="str">
        <f>VLOOKUP($D350,'draft year stats'!$D:$O,2,FALSE)</f>
        <v>R</v>
      </c>
      <c r="Z350">
        <f>VLOOKUP($D350,'draft year stats'!$D:$O,3,FALSE)</f>
        <v>5</v>
      </c>
      <c r="AA350">
        <f>VLOOKUP($D350,'draft year stats'!$D:$O,4,FALSE)</f>
        <v>2011</v>
      </c>
      <c r="AB350" t="str">
        <f>VLOOKUP($D350,'draft year stats'!$D:$O,5,FALSE)</f>
        <v>Chicago</v>
      </c>
      <c r="AC350" t="str">
        <f>VLOOKUP($D350,'draft year stats'!$D:$O,6,FALSE)</f>
        <v>Owen Sound</v>
      </c>
      <c r="AD350" t="str">
        <f>VLOOKUP($D350,'draft year stats'!$D:$O,7,FALSE)</f>
        <v>OHL</v>
      </c>
      <c r="AE350">
        <f>VLOOKUP($D350,'draft year stats'!$D:$O,8,FALSE)</f>
        <v>66</v>
      </c>
      <c r="AF350">
        <f>VLOOKUP($D350,'draft year stats'!$D:$O,9,FALSE)</f>
        <v>22</v>
      </c>
      <c r="AG350">
        <f>VLOOKUP($D350,'draft year stats'!$D:$O,10,FALSE)</f>
        <v>32</v>
      </c>
      <c r="AH350">
        <f>VLOOKUP($D350,'draft year stats'!$D:$O,11,FALSE)</f>
        <v>54</v>
      </c>
      <c r="AI350">
        <f>VLOOKUP($D350,'draft year stats'!$D:$O,12,FALSE)</f>
        <v>135</v>
      </c>
      <c r="AJ350" t="str">
        <f>VLOOKUP($C350,Sheet3!$E:$I,4,FALSE)</f>
        <v>5' 10</v>
      </c>
      <c r="AK350">
        <f>VLOOKUP($C350,Sheet3!$E:$I,5,FALSE)</f>
        <v>180</v>
      </c>
    </row>
    <row r="351" spans="1:37" x14ac:dyDescent="0.25">
      <c r="A351">
        <v>140</v>
      </c>
      <c r="B351" t="s">
        <v>72</v>
      </c>
      <c r="C351" t="s">
        <v>593</v>
      </c>
      <c r="D351" t="s">
        <v>593</v>
      </c>
      <c r="E351" t="s">
        <v>62</v>
      </c>
      <c r="F351" t="s">
        <v>26</v>
      </c>
      <c r="G351">
        <v>19</v>
      </c>
      <c r="I351" t="s">
        <v>594</v>
      </c>
      <c r="W351">
        <v>2011</v>
      </c>
      <c r="X351" t="str">
        <f>VLOOKUP($D351,'draft year stats'!$D:$O,1,FALSE)</f>
        <v>Joel Lowry</v>
      </c>
      <c r="Y351" t="str">
        <f>VLOOKUP($D351,'draft year stats'!$D:$O,2,FALSE)</f>
        <v>F</v>
      </c>
      <c r="Z351">
        <f>VLOOKUP($D351,'draft year stats'!$D:$O,3,FALSE)</f>
        <v>5</v>
      </c>
      <c r="AA351">
        <f>VLOOKUP($D351,'draft year stats'!$D:$O,4,FALSE)</f>
        <v>2011</v>
      </c>
      <c r="AB351" t="str">
        <f>VLOOKUP($D351,'draft year stats'!$D:$O,5,FALSE)</f>
        <v>Los Angeles</v>
      </c>
      <c r="AC351" t="str">
        <f>VLOOKUP($D351,'draft year stats'!$D:$O,6,FALSE)</f>
        <v>Victoria</v>
      </c>
      <c r="AD351" t="str">
        <f>VLOOKUP($D351,'draft year stats'!$D:$O,7,FALSE)</f>
        <v>BCHL</v>
      </c>
      <c r="AE351">
        <f>VLOOKUP($D351,'draft year stats'!$D:$O,8,FALSE)</f>
        <v>42</v>
      </c>
      <c r="AF351">
        <f>VLOOKUP($D351,'draft year stats'!$D:$O,9,FALSE)</f>
        <v>24</v>
      </c>
      <c r="AG351">
        <f>VLOOKUP($D351,'draft year stats'!$D:$O,10,FALSE)</f>
        <v>43</v>
      </c>
      <c r="AH351">
        <f>VLOOKUP($D351,'draft year stats'!$D:$O,11,FALSE)</f>
        <v>67</v>
      </c>
      <c r="AI351">
        <f>VLOOKUP($D351,'draft year stats'!$D:$O,12,FALSE)</f>
        <v>35</v>
      </c>
      <c r="AJ351" t="str">
        <f>VLOOKUP($C351,Sheet3!$E:$I,4,FALSE)</f>
        <v>6' 1</v>
      </c>
      <c r="AK351">
        <f>VLOOKUP($C351,Sheet3!$E:$I,5,FALSE)</f>
        <v>180</v>
      </c>
    </row>
    <row r="352" spans="1:37" x14ac:dyDescent="0.25">
      <c r="A352">
        <v>141</v>
      </c>
      <c r="B352" t="s">
        <v>66</v>
      </c>
      <c r="C352" t="s">
        <v>595</v>
      </c>
      <c r="D352" t="s">
        <v>595</v>
      </c>
      <c r="E352" t="s">
        <v>25</v>
      </c>
      <c r="F352" t="s">
        <v>26</v>
      </c>
      <c r="G352">
        <v>20</v>
      </c>
      <c r="I352" t="s">
        <v>146</v>
      </c>
      <c r="W352">
        <v>2011</v>
      </c>
      <c r="X352" t="str">
        <f>VLOOKUP($D352,'draft year stats'!$D:$O,1,FALSE)</f>
        <v>Darian Dziurzynski</v>
      </c>
      <c r="Y352" t="str">
        <f>VLOOKUP($D352,'draft year stats'!$D:$O,2,FALSE)</f>
        <v>L</v>
      </c>
      <c r="Z352">
        <f>VLOOKUP($D352,'draft year stats'!$D:$O,3,FALSE)</f>
        <v>5</v>
      </c>
      <c r="AA352">
        <f>VLOOKUP($D352,'draft year stats'!$D:$O,4,FALSE)</f>
        <v>2011</v>
      </c>
      <c r="AB352" t="str">
        <f>VLOOKUP($D352,'draft year stats'!$D:$O,5,FALSE)</f>
        <v>Phoenix</v>
      </c>
      <c r="AC352" t="str">
        <f>VLOOKUP($D352,'draft year stats'!$D:$O,6,FALSE)</f>
        <v>Saskatoon</v>
      </c>
      <c r="AD352" t="str">
        <f>VLOOKUP($D352,'draft year stats'!$D:$O,7,FALSE)</f>
        <v>WHL</v>
      </c>
      <c r="AE352">
        <f>VLOOKUP($D352,'draft year stats'!$D:$O,8,FALSE)</f>
        <v>72</v>
      </c>
      <c r="AF352">
        <f>VLOOKUP($D352,'draft year stats'!$D:$O,9,FALSE)</f>
        <v>35</v>
      </c>
      <c r="AG352">
        <f>VLOOKUP($D352,'draft year stats'!$D:$O,10,FALSE)</f>
        <v>22</v>
      </c>
      <c r="AH352">
        <f>VLOOKUP($D352,'draft year stats'!$D:$O,11,FALSE)</f>
        <v>57</v>
      </c>
      <c r="AI352">
        <f>VLOOKUP($D352,'draft year stats'!$D:$O,12,FALSE)</f>
        <v>125</v>
      </c>
      <c r="AJ352" t="str">
        <f>VLOOKUP($C352,Sheet3!$E:$I,4,FALSE)</f>
        <v>6' 1</v>
      </c>
      <c r="AK352">
        <f>VLOOKUP($C352,Sheet3!$E:$I,5,FALSE)</f>
        <v>208</v>
      </c>
    </row>
    <row r="353" spans="1:37" x14ac:dyDescent="0.25">
      <c r="A353">
        <v>142</v>
      </c>
      <c r="B353" t="s">
        <v>79</v>
      </c>
      <c r="C353" t="s">
        <v>596</v>
      </c>
      <c r="D353" t="s">
        <v>596</v>
      </c>
      <c r="E353" t="s">
        <v>121</v>
      </c>
      <c r="F353" t="s">
        <v>34</v>
      </c>
      <c r="G353">
        <v>18</v>
      </c>
      <c r="I353" t="s">
        <v>597</v>
      </c>
      <c r="W353">
        <v>2011</v>
      </c>
      <c r="X353" t="str">
        <f>VLOOKUP($D353,'draft year stats'!$D:$O,1,FALSE)</f>
        <v>Simon Karlsson</v>
      </c>
      <c r="Y353" t="str">
        <f>VLOOKUP($D353,'draft year stats'!$D:$O,2,FALSE)</f>
        <v>D</v>
      </c>
      <c r="Z353">
        <f>VLOOKUP($D353,'draft year stats'!$D:$O,3,FALSE)</f>
        <v>5</v>
      </c>
      <c r="AA353">
        <f>VLOOKUP($D353,'draft year stats'!$D:$O,4,FALSE)</f>
        <v>2011</v>
      </c>
      <c r="AB353" t="str">
        <f>VLOOKUP($D353,'draft year stats'!$D:$O,5,FALSE)</f>
        <v>Nashville</v>
      </c>
      <c r="AC353" t="str">
        <f>VLOOKUP($D353,'draft year stats'!$D:$O,6,FALSE)</f>
        <v>Malmo Jr.</v>
      </c>
      <c r="AD353" t="str">
        <f>VLOOKUP($D353,'draft year stats'!$D:$O,7,FALSE)</f>
        <v>SWEDEN-JR.</v>
      </c>
      <c r="AE353">
        <f>VLOOKUP($D353,'draft year stats'!$D:$O,8,FALSE)</f>
        <v>32</v>
      </c>
      <c r="AF353">
        <f>VLOOKUP($D353,'draft year stats'!$D:$O,9,FALSE)</f>
        <v>3</v>
      </c>
      <c r="AG353">
        <f>VLOOKUP($D353,'draft year stats'!$D:$O,10,FALSE)</f>
        <v>10</v>
      </c>
      <c r="AH353">
        <f>VLOOKUP($D353,'draft year stats'!$D:$O,11,FALSE)</f>
        <v>13</v>
      </c>
      <c r="AI353">
        <f>VLOOKUP($D353,'draft year stats'!$D:$O,12,FALSE)</f>
        <v>34</v>
      </c>
      <c r="AJ353" t="str">
        <f>VLOOKUP($C353,Sheet3!$E:$I,4,FALSE)</f>
        <v>6' 2</v>
      </c>
      <c r="AK353">
        <f>VLOOKUP($C353,Sheet3!$E:$I,5,FALSE)</f>
        <v>178</v>
      </c>
    </row>
    <row r="354" spans="1:37" x14ac:dyDescent="0.25">
      <c r="A354">
        <v>143</v>
      </c>
      <c r="B354" t="s">
        <v>64</v>
      </c>
      <c r="C354" t="s">
        <v>598</v>
      </c>
      <c r="D354" t="s">
        <v>598</v>
      </c>
      <c r="E354" t="s">
        <v>121</v>
      </c>
      <c r="F354" t="s">
        <v>26</v>
      </c>
      <c r="G354">
        <v>18</v>
      </c>
      <c r="H354">
        <v>2016</v>
      </c>
      <c r="I354" t="s">
        <v>599</v>
      </c>
      <c r="J354">
        <v>6</v>
      </c>
      <c r="K354">
        <v>0</v>
      </c>
      <c r="L354">
        <v>0</v>
      </c>
      <c r="M354">
        <v>0</v>
      </c>
      <c r="N354">
        <v>-1</v>
      </c>
      <c r="O354">
        <v>2</v>
      </c>
      <c r="V354">
        <v>-0.1</v>
      </c>
      <c r="W354">
        <v>2011</v>
      </c>
      <c r="X354" t="str">
        <f>VLOOKUP($D354,'draft year stats'!$D:$O,1,FALSE)</f>
        <v>Max Friberg</v>
      </c>
      <c r="Y354" t="str">
        <f>VLOOKUP($D354,'draft year stats'!$D:$O,2,FALSE)</f>
        <v>L</v>
      </c>
      <c r="Z354">
        <f>VLOOKUP($D354,'draft year stats'!$D:$O,3,FALSE)</f>
        <v>5</v>
      </c>
      <c r="AA354">
        <f>VLOOKUP($D354,'draft year stats'!$D:$O,4,FALSE)</f>
        <v>2011</v>
      </c>
      <c r="AB354" t="str">
        <f>VLOOKUP($D354,'draft year stats'!$D:$O,5,FALSE)</f>
        <v>Anaheim</v>
      </c>
      <c r="AC354" t="str">
        <f>VLOOKUP($D354,'draft year stats'!$D:$O,6,FALSE)</f>
        <v>Skovde</v>
      </c>
      <c r="AD354" t="str">
        <f>VLOOKUP($D354,'draft year stats'!$D:$O,7,FALSE)</f>
        <v>SWEDEN-3</v>
      </c>
      <c r="AE354">
        <f>VLOOKUP($D354,'draft year stats'!$D:$O,8,FALSE)</f>
        <v>34</v>
      </c>
      <c r="AF354">
        <f>VLOOKUP($D354,'draft year stats'!$D:$O,9,FALSE)</f>
        <v>13</v>
      </c>
      <c r="AG354">
        <f>VLOOKUP($D354,'draft year stats'!$D:$O,10,FALSE)</f>
        <v>27</v>
      </c>
      <c r="AH354">
        <f>VLOOKUP($D354,'draft year stats'!$D:$O,11,FALSE)</f>
        <v>40</v>
      </c>
      <c r="AI354">
        <f>VLOOKUP($D354,'draft year stats'!$D:$O,12,FALSE)</f>
        <v>6</v>
      </c>
      <c r="AJ354" t="str">
        <f>VLOOKUP($C354,Sheet3!$E:$I,4,FALSE)</f>
        <v>5' 10</v>
      </c>
      <c r="AK354">
        <f>VLOOKUP($C354,Sheet3!$E:$I,5,FALSE)</f>
        <v>195</v>
      </c>
    </row>
    <row r="355" spans="1:37" x14ac:dyDescent="0.25">
      <c r="A355">
        <v>144</v>
      </c>
      <c r="B355" t="s">
        <v>84</v>
      </c>
      <c r="C355" t="s">
        <v>600</v>
      </c>
      <c r="D355" t="s">
        <v>600</v>
      </c>
      <c r="E355" t="s">
        <v>159</v>
      </c>
      <c r="F355" t="s">
        <v>30</v>
      </c>
      <c r="G355">
        <v>18</v>
      </c>
      <c r="H355">
        <v>2015</v>
      </c>
      <c r="I355" t="s">
        <v>577</v>
      </c>
      <c r="J355">
        <v>2</v>
      </c>
      <c r="K355">
        <v>0</v>
      </c>
      <c r="L355">
        <v>0</v>
      </c>
      <c r="M355">
        <v>0</v>
      </c>
      <c r="N355">
        <v>-1</v>
      </c>
      <c r="O355">
        <v>0</v>
      </c>
      <c r="V355">
        <v>-0.1</v>
      </c>
      <c r="W355">
        <v>2011</v>
      </c>
      <c r="X355" t="str">
        <f>VLOOKUP($D355,'draft year stats'!$D:$O,1,FALSE)</f>
        <v>Dominik Uher</v>
      </c>
      <c r="Y355" t="str">
        <f>VLOOKUP($D355,'draft year stats'!$D:$O,2,FALSE)</f>
        <v>C</v>
      </c>
      <c r="Z355">
        <f>VLOOKUP($D355,'draft year stats'!$D:$O,3,FALSE)</f>
        <v>5</v>
      </c>
      <c r="AA355">
        <f>VLOOKUP($D355,'draft year stats'!$D:$O,4,FALSE)</f>
        <v>2011</v>
      </c>
      <c r="AB355" t="str">
        <f>VLOOKUP($D355,'draft year stats'!$D:$O,5,FALSE)</f>
        <v>Pittsburgh</v>
      </c>
      <c r="AC355" t="str">
        <f>VLOOKUP($D355,'draft year stats'!$D:$O,6,FALSE)</f>
        <v>Spokane</v>
      </c>
      <c r="AD355" t="str">
        <f>VLOOKUP($D355,'draft year stats'!$D:$O,7,FALSE)</f>
        <v>WHL</v>
      </c>
      <c r="AE355">
        <f>VLOOKUP($D355,'draft year stats'!$D:$O,8,FALSE)</f>
        <v>65</v>
      </c>
      <c r="AF355">
        <f>VLOOKUP($D355,'draft year stats'!$D:$O,9,FALSE)</f>
        <v>21</v>
      </c>
      <c r="AG355">
        <f>VLOOKUP($D355,'draft year stats'!$D:$O,10,FALSE)</f>
        <v>39</v>
      </c>
      <c r="AH355">
        <f>VLOOKUP($D355,'draft year stats'!$D:$O,11,FALSE)</f>
        <v>60</v>
      </c>
      <c r="AI355">
        <f>VLOOKUP($D355,'draft year stats'!$D:$O,12,FALSE)</f>
        <v>60</v>
      </c>
      <c r="AJ355" t="str">
        <f>VLOOKUP($C355,Sheet3!$E:$I,4,FALSE)</f>
        <v>6' 0</v>
      </c>
      <c r="AK355">
        <f>VLOOKUP($C355,Sheet3!$E:$I,5,FALSE)</f>
        <v>195</v>
      </c>
    </row>
    <row r="356" spans="1:37" x14ac:dyDescent="0.25">
      <c r="A356">
        <v>145</v>
      </c>
      <c r="B356" t="s">
        <v>87</v>
      </c>
      <c r="C356" t="s">
        <v>601</v>
      </c>
      <c r="D356" t="s">
        <v>601</v>
      </c>
      <c r="E356" t="s">
        <v>25</v>
      </c>
      <c r="F356" t="s">
        <v>106</v>
      </c>
      <c r="G356">
        <v>18</v>
      </c>
      <c r="I356" t="s">
        <v>602</v>
      </c>
      <c r="W356">
        <v>2011</v>
      </c>
      <c r="X356" t="str">
        <f>VLOOKUP($D356,'draft year stats'!$D:$O,1,FALSE)</f>
        <v>Philippe Hudon</v>
      </c>
      <c r="Y356" t="str">
        <f>VLOOKUP($D356,'draft year stats'!$D:$O,2,FALSE)</f>
        <v>R</v>
      </c>
      <c r="Z356">
        <f>VLOOKUP($D356,'draft year stats'!$D:$O,3,FALSE)</f>
        <v>5</v>
      </c>
      <c r="AA356">
        <f>VLOOKUP($D356,'draft year stats'!$D:$O,4,FALSE)</f>
        <v>2011</v>
      </c>
      <c r="AB356" t="str">
        <f>VLOOKUP($D356,'draft year stats'!$D:$O,5,FALSE)</f>
        <v>Detroit</v>
      </c>
      <c r="AC356" t="str">
        <f>VLOOKUP($D356,'draft year stats'!$D:$O,6,FALSE)</f>
        <v>Choate-Rosemary</v>
      </c>
      <c r="AD356" t="str">
        <f>VLOOKUP($D356,'draft year stats'!$D:$O,7,FALSE)</f>
        <v>HIGH-CT</v>
      </c>
      <c r="AE356">
        <f>VLOOKUP($D356,'draft year stats'!$D:$O,8,FALSE)</f>
        <v>22</v>
      </c>
      <c r="AF356">
        <f>VLOOKUP($D356,'draft year stats'!$D:$O,9,FALSE)</f>
        <v>10</v>
      </c>
      <c r="AG356">
        <f>VLOOKUP($D356,'draft year stats'!$D:$O,10,FALSE)</f>
        <v>10</v>
      </c>
      <c r="AH356">
        <f>VLOOKUP($D356,'draft year stats'!$D:$O,11,FALSE)</f>
        <v>20</v>
      </c>
      <c r="AI356">
        <f>VLOOKUP($D356,'draft year stats'!$D:$O,12,FALSE)</f>
        <v>44</v>
      </c>
      <c r="AJ356" t="str">
        <f>VLOOKUP($C356,Sheet3!$E:$I,4,FALSE)</f>
        <v>6' 0</v>
      </c>
      <c r="AK356">
        <f>VLOOKUP($C356,Sheet3!$E:$I,5,FALSE)</f>
        <v>197</v>
      </c>
    </row>
    <row r="357" spans="1:37" x14ac:dyDescent="0.25">
      <c r="A357">
        <v>146</v>
      </c>
      <c r="B357" t="s">
        <v>87</v>
      </c>
      <c r="C357" t="s">
        <v>603</v>
      </c>
      <c r="D357" t="s">
        <v>603</v>
      </c>
      <c r="E357" t="s">
        <v>121</v>
      </c>
      <c r="F357" t="s">
        <v>34</v>
      </c>
      <c r="G357">
        <v>18</v>
      </c>
      <c r="I357" t="s">
        <v>534</v>
      </c>
      <c r="W357">
        <v>2011</v>
      </c>
      <c r="X357" t="str">
        <f>VLOOKUP($D357,'draft year stats'!$D:$O,1,FALSE)</f>
        <v>Mattias Backman</v>
      </c>
      <c r="Y357" t="str">
        <f>VLOOKUP($D357,'draft year stats'!$D:$O,2,FALSE)</f>
        <v>D</v>
      </c>
      <c r="Z357">
        <f>VLOOKUP($D357,'draft year stats'!$D:$O,3,FALSE)</f>
        <v>5</v>
      </c>
      <c r="AA357">
        <f>VLOOKUP($D357,'draft year stats'!$D:$O,4,FALSE)</f>
        <v>2011</v>
      </c>
      <c r="AB357" t="str">
        <f>VLOOKUP($D357,'draft year stats'!$D:$O,5,FALSE)</f>
        <v>Detroit</v>
      </c>
      <c r="AC357" t="str">
        <f>VLOOKUP($D357,'draft year stats'!$D:$O,6,FALSE)</f>
        <v>Linkoping Jr.</v>
      </c>
      <c r="AD357" t="str">
        <f>VLOOKUP($D357,'draft year stats'!$D:$O,7,FALSE)</f>
        <v>SWEDEN-JR.</v>
      </c>
      <c r="AE357">
        <f>VLOOKUP($D357,'draft year stats'!$D:$O,8,FALSE)</f>
        <v>27</v>
      </c>
      <c r="AF357">
        <f>VLOOKUP($D357,'draft year stats'!$D:$O,9,FALSE)</f>
        <v>2</v>
      </c>
      <c r="AG357">
        <f>VLOOKUP($D357,'draft year stats'!$D:$O,10,FALSE)</f>
        <v>18</v>
      </c>
      <c r="AH357">
        <f>VLOOKUP($D357,'draft year stats'!$D:$O,11,FALSE)</f>
        <v>20</v>
      </c>
      <c r="AI357">
        <f>VLOOKUP($D357,'draft year stats'!$D:$O,12,FALSE)</f>
        <v>34</v>
      </c>
      <c r="AJ357" t="str">
        <f>VLOOKUP($C357,Sheet3!$E:$I,4,FALSE)</f>
        <v>6' 2</v>
      </c>
      <c r="AK357">
        <f>VLOOKUP($C357,Sheet3!$E:$I,5,FALSE)</f>
        <v>169</v>
      </c>
    </row>
    <row r="358" spans="1:37" x14ac:dyDescent="0.25">
      <c r="A358">
        <v>147</v>
      </c>
      <c r="B358" t="s">
        <v>99</v>
      </c>
      <c r="C358" t="s">
        <v>604</v>
      </c>
      <c r="D358" t="s">
        <v>604</v>
      </c>
      <c r="E358" t="s">
        <v>25</v>
      </c>
      <c r="F358" t="s">
        <v>34</v>
      </c>
      <c r="G358">
        <v>18</v>
      </c>
      <c r="I358" t="s">
        <v>605</v>
      </c>
      <c r="W358">
        <v>2011</v>
      </c>
      <c r="X358" t="str">
        <f>VLOOKUP($D358,'draft year stats'!$D:$O,1,FALSE)</f>
        <v>Patrick Koudys</v>
      </c>
      <c r="Y358" t="str">
        <f>VLOOKUP($D358,'draft year stats'!$D:$O,2,FALSE)</f>
        <v>D</v>
      </c>
      <c r="Z358">
        <f>VLOOKUP($D358,'draft year stats'!$D:$O,3,FALSE)</f>
        <v>5</v>
      </c>
      <c r="AA358">
        <f>VLOOKUP($D358,'draft year stats'!$D:$O,4,FALSE)</f>
        <v>2011</v>
      </c>
      <c r="AB358" t="str">
        <f>VLOOKUP($D358,'draft year stats'!$D:$O,5,FALSE)</f>
        <v>Washington</v>
      </c>
      <c r="AC358" t="str">
        <f>VLOOKUP($D358,'draft year stats'!$D:$O,6,FALSE)</f>
        <v>Rensselaer</v>
      </c>
      <c r="AD358" t="str">
        <f>VLOOKUP($D358,'draft year stats'!$D:$O,7,FALSE)</f>
        <v>ECAC</v>
      </c>
      <c r="AE358">
        <f>VLOOKUP($D358,'draft year stats'!$D:$O,8,FALSE)</f>
        <v>31</v>
      </c>
      <c r="AF358">
        <f>VLOOKUP($D358,'draft year stats'!$D:$O,9,FALSE)</f>
        <v>1</v>
      </c>
      <c r="AG358">
        <f>VLOOKUP($D358,'draft year stats'!$D:$O,10,FALSE)</f>
        <v>2</v>
      </c>
      <c r="AH358">
        <f>VLOOKUP($D358,'draft year stats'!$D:$O,11,FALSE)</f>
        <v>3</v>
      </c>
      <c r="AI358">
        <f>VLOOKUP($D358,'draft year stats'!$D:$O,12,FALSE)</f>
        <v>14</v>
      </c>
      <c r="AJ358" t="str">
        <f>VLOOKUP($C358,Sheet3!$E:$I,4,FALSE)</f>
        <v>6' 3</v>
      </c>
      <c r="AK358">
        <f>VLOOKUP($C358,Sheet3!$E:$I,5,FALSE)</f>
        <v>198</v>
      </c>
    </row>
    <row r="359" spans="1:37" x14ac:dyDescent="0.25">
      <c r="A359">
        <v>148</v>
      </c>
      <c r="B359" t="s">
        <v>43</v>
      </c>
      <c r="C359" t="s">
        <v>606</v>
      </c>
      <c r="D359" t="s">
        <v>606</v>
      </c>
      <c r="E359" t="s">
        <v>51</v>
      </c>
      <c r="F359" t="s">
        <v>34</v>
      </c>
      <c r="G359">
        <v>18</v>
      </c>
      <c r="H359">
        <v>2021</v>
      </c>
      <c r="I359" t="s">
        <v>554</v>
      </c>
      <c r="J359">
        <v>170</v>
      </c>
      <c r="K359">
        <v>9</v>
      </c>
      <c r="L359">
        <v>28</v>
      </c>
      <c r="M359">
        <v>37</v>
      </c>
      <c r="N359">
        <v>-10</v>
      </c>
      <c r="O359">
        <v>101</v>
      </c>
      <c r="V359">
        <v>6.8</v>
      </c>
      <c r="W359">
        <v>2011</v>
      </c>
      <c r="X359" t="str">
        <f>VLOOKUP($D359,'draft year stats'!$D:$O,1,FALSE)</f>
        <v>Nikita Nesterov</v>
      </c>
      <c r="Y359" t="str">
        <f>VLOOKUP($D359,'draft year stats'!$D:$O,2,FALSE)</f>
        <v>D</v>
      </c>
      <c r="Z359">
        <f>VLOOKUP($D359,'draft year stats'!$D:$O,3,FALSE)</f>
        <v>5</v>
      </c>
      <c r="AA359">
        <f>VLOOKUP($D359,'draft year stats'!$D:$O,4,FALSE)</f>
        <v>2011</v>
      </c>
      <c r="AB359" t="str">
        <f>VLOOKUP($D359,'draft year stats'!$D:$O,5,FALSE)</f>
        <v>Tampa Bay</v>
      </c>
      <c r="AC359" t="str">
        <f>VLOOKUP($D359,'draft year stats'!$D:$O,6,FALSE)</f>
        <v>Chelyabinsk 2</v>
      </c>
      <c r="AD359" t="str">
        <f>VLOOKUP($D359,'draft year stats'!$D:$O,7,FALSE)</f>
        <v>RUSSIA-JR.</v>
      </c>
      <c r="AE359">
        <f>VLOOKUP($D359,'draft year stats'!$D:$O,8,FALSE)</f>
        <v>46</v>
      </c>
      <c r="AF359">
        <f>VLOOKUP($D359,'draft year stats'!$D:$O,9,FALSE)</f>
        <v>5</v>
      </c>
      <c r="AG359">
        <f>VLOOKUP($D359,'draft year stats'!$D:$O,10,FALSE)</f>
        <v>14</v>
      </c>
      <c r="AH359">
        <f>VLOOKUP($D359,'draft year stats'!$D:$O,11,FALSE)</f>
        <v>19</v>
      </c>
      <c r="AI359">
        <f>VLOOKUP($D359,'draft year stats'!$D:$O,12,FALSE)</f>
        <v>72</v>
      </c>
      <c r="AJ359" t="str">
        <f>VLOOKUP($C359,Sheet3!$E:$I,4,FALSE)</f>
        <v>6' 0</v>
      </c>
      <c r="AK359">
        <f>VLOOKUP($C359,Sheet3!$E:$I,5,FALSE)</f>
        <v>183</v>
      </c>
    </row>
    <row r="360" spans="1:37" x14ac:dyDescent="0.25">
      <c r="A360">
        <v>149</v>
      </c>
      <c r="B360" t="s">
        <v>417</v>
      </c>
      <c r="C360" t="s">
        <v>607</v>
      </c>
      <c r="D360" t="s">
        <v>607</v>
      </c>
      <c r="E360" t="s">
        <v>25</v>
      </c>
      <c r="F360" t="s">
        <v>42</v>
      </c>
      <c r="G360">
        <v>18</v>
      </c>
      <c r="I360" t="s">
        <v>230</v>
      </c>
      <c r="W360">
        <v>2011</v>
      </c>
      <c r="X360" t="str">
        <f>VLOOKUP($D360,'draft year stats'!$D:$O,1,FALSE)</f>
        <v>Austen Brassard</v>
      </c>
      <c r="Y360" t="str">
        <f>VLOOKUP($D360,'draft year stats'!$D:$O,2,FALSE)</f>
        <v>R</v>
      </c>
      <c r="Z360">
        <f>VLOOKUP($D360,'draft year stats'!$D:$O,3,FALSE)</f>
        <v>5</v>
      </c>
      <c r="AA360">
        <f>VLOOKUP($D360,'draft year stats'!$D:$O,4,FALSE)</f>
        <v>2011</v>
      </c>
      <c r="AB360" t="str">
        <f>VLOOKUP($D360,'draft year stats'!$D:$O,5,FALSE)</f>
        <v>Winnipeg</v>
      </c>
      <c r="AC360" t="str">
        <f>VLOOKUP($D360,'draft year stats'!$D:$O,6,FALSE)</f>
        <v>Belleville</v>
      </c>
      <c r="AD360" t="str">
        <f>VLOOKUP($D360,'draft year stats'!$D:$O,7,FALSE)</f>
        <v>OHL</v>
      </c>
      <c r="AE360">
        <f>VLOOKUP($D360,'draft year stats'!$D:$O,8,FALSE)</f>
        <v>67</v>
      </c>
      <c r="AF360">
        <f>VLOOKUP($D360,'draft year stats'!$D:$O,9,FALSE)</f>
        <v>19</v>
      </c>
      <c r="AG360">
        <f>VLOOKUP($D360,'draft year stats'!$D:$O,10,FALSE)</f>
        <v>15</v>
      </c>
      <c r="AH360">
        <f>VLOOKUP($D360,'draft year stats'!$D:$O,11,FALSE)</f>
        <v>34</v>
      </c>
      <c r="AI360">
        <f>VLOOKUP($D360,'draft year stats'!$D:$O,12,FALSE)</f>
        <v>78</v>
      </c>
      <c r="AJ360" t="str">
        <f>VLOOKUP($C360,Sheet3!$E:$I,4,FALSE)</f>
        <v>6' 2</v>
      </c>
      <c r="AK360">
        <f>VLOOKUP($C360,Sheet3!$E:$I,5,FALSE)</f>
        <v>188</v>
      </c>
    </row>
    <row r="361" spans="1:37" x14ac:dyDescent="0.25">
      <c r="A361">
        <v>150</v>
      </c>
      <c r="B361" t="s">
        <v>264</v>
      </c>
      <c r="C361" t="s">
        <v>608</v>
      </c>
      <c r="D361" t="s">
        <v>608</v>
      </c>
      <c r="E361" t="s">
        <v>25</v>
      </c>
      <c r="F361" t="s">
        <v>34</v>
      </c>
      <c r="G361">
        <v>18</v>
      </c>
      <c r="H361">
        <v>2018</v>
      </c>
      <c r="I361" t="s">
        <v>117</v>
      </c>
      <c r="J361">
        <v>76</v>
      </c>
      <c r="K361">
        <v>3</v>
      </c>
      <c r="L361">
        <v>5</v>
      </c>
      <c r="M361">
        <v>8</v>
      </c>
      <c r="N361">
        <v>-24</v>
      </c>
      <c r="O361">
        <v>40</v>
      </c>
      <c r="V361">
        <v>0.3</v>
      </c>
      <c r="W361">
        <v>2011</v>
      </c>
      <c r="X361" t="str">
        <f>VLOOKUP($D361,'draft year stats'!$D:$O,1,FALSE)</f>
        <v>Frank Corrado</v>
      </c>
      <c r="Y361" t="str">
        <f>VLOOKUP($D361,'draft year stats'!$D:$O,2,FALSE)</f>
        <v>D</v>
      </c>
      <c r="Z361">
        <f>VLOOKUP($D361,'draft year stats'!$D:$O,3,FALSE)</f>
        <v>5</v>
      </c>
      <c r="AA361">
        <f>VLOOKUP($D361,'draft year stats'!$D:$O,4,FALSE)</f>
        <v>2011</v>
      </c>
      <c r="AB361" t="str">
        <f>VLOOKUP($D361,'draft year stats'!$D:$O,5,FALSE)</f>
        <v>Vancouver</v>
      </c>
      <c r="AC361" t="str">
        <f>VLOOKUP($D361,'draft year stats'!$D:$O,6,FALSE)</f>
        <v>Sudbury</v>
      </c>
      <c r="AD361" t="str">
        <f>VLOOKUP($D361,'draft year stats'!$D:$O,7,FALSE)</f>
        <v>OHL</v>
      </c>
      <c r="AE361">
        <f>VLOOKUP($D361,'draft year stats'!$D:$O,8,FALSE)</f>
        <v>67</v>
      </c>
      <c r="AF361">
        <f>VLOOKUP($D361,'draft year stats'!$D:$O,9,FALSE)</f>
        <v>4</v>
      </c>
      <c r="AG361">
        <f>VLOOKUP($D361,'draft year stats'!$D:$O,10,FALSE)</f>
        <v>26</v>
      </c>
      <c r="AH361">
        <f>VLOOKUP($D361,'draft year stats'!$D:$O,11,FALSE)</f>
        <v>30</v>
      </c>
      <c r="AI361">
        <f>VLOOKUP($D361,'draft year stats'!$D:$O,12,FALSE)</f>
        <v>94</v>
      </c>
      <c r="AJ361" t="str">
        <f>VLOOKUP($C361,Sheet3!$E:$I,4,FALSE)</f>
        <v>6' 0</v>
      </c>
      <c r="AK361">
        <f>VLOOKUP($C361,Sheet3!$E:$I,5,FALSE)</f>
        <v>190</v>
      </c>
    </row>
    <row r="362" spans="1:37" x14ac:dyDescent="0.25">
      <c r="A362">
        <v>151</v>
      </c>
      <c r="B362" t="s">
        <v>28</v>
      </c>
      <c r="C362" t="s">
        <v>609</v>
      </c>
      <c r="D362" t="s">
        <v>609</v>
      </c>
      <c r="E362" t="s">
        <v>62</v>
      </c>
      <c r="F362" t="s">
        <v>34</v>
      </c>
      <c r="G362">
        <v>18</v>
      </c>
      <c r="H362">
        <v>2018</v>
      </c>
      <c r="I362" t="s">
        <v>266</v>
      </c>
      <c r="J362">
        <v>33</v>
      </c>
      <c r="K362">
        <v>0</v>
      </c>
      <c r="L362">
        <v>3</v>
      </c>
      <c r="M362">
        <v>3</v>
      </c>
      <c r="N362">
        <v>-6</v>
      </c>
      <c r="O362">
        <v>6</v>
      </c>
      <c r="V362">
        <v>0.4</v>
      </c>
      <c r="W362">
        <v>2011</v>
      </c>
      <c r="X362" t="str">
        <f>VLOOKUP($D362,'draft year stats'!$D:$O,1,FALSE)</f>
        <v>Rob O'Gara</v>
      </c>
      <c r="Y362" t="str">
        <f>VLOOKUP($D362,'draft year stats'!$D:$O,2,FALSE)</f>
        <v>D</v>
      </c>
      <c r="Z362">
        <f>VLOOKUP($D362,'draft year stats'!$D:$O,3,FALSE)</f>
        <v>5</v>
      </c>
      <c r="AA362">
        <f>VLOOKUP($D362,'draft year stats'!$D:$O,4,FALSE)</f>
        <v>2011</v>
      </c>
      <c r="AB362" t="str">
        <f>VLOOKUP($D362,'draft year stats'!$D:$O,5,FALSE)</f>
        <v>Boston</v>
      </c>
      <c r="AC362" t="str">
        <f>VLOOKUP($D362,'draft year stats'!$D:$O,6,FALSE)</f>
        <v>Milton Academy</v>
      </c>
      <c r="AD362" t="str">
        <f>VLOOKUP($D362,'draft year stats'!$D:$O,7,FALSE)</f>
        <v>HIGH-MA</v>
      </c>
      <c r="AE362">
        <f>VLOOKUP($D362,'draft year stats'!$D:$O,8,FALSE)</f>
        <v>30</v>
      </c>
      <c r="AF362">
        <f>VLOOKUP($D362,'draft year stats'!$D:$O,9,FALSE)</f>
        <v>2</v>
      </c>
      <c r="AG362">
        <f>VLOOKUP($D362,'draft year stats'!$D:$O,10,FALSE)</f>
        <v>7</v>
      </c>
      <c r="AH362">
        <f>VLOOKUP($D362,'draft year stats'!$D:$O,11,FALSE)</f>
        <v>9</v>
      </c>
      <c r="AI362">
        <f>VLOOKUP($D362,'draft year stats'!$D:$O,12,FALSE)</f>
        <v>22</v>
      </c>
      <c r="AJ362" t="str">
        <f>VLOOKUP($C362,Sheet3!$E:$I,4,FALSE)</f>
        <v>6' 3</v>
      </c>
      <c r="AK362">
        <f>VLOOKUP($C362,Sheet3!$E:$I,5,FALSE)</f>
        <v>185</v>
      </c>
    </row>
    <row r="363" spans="1:37" x14ac:dyDescent="0.25">
      <c r="A363">
        <v>152</v>
      </c>
      <c r="B363" t="s">
        <v>136</v>
      </c>
      <c r="C363" t="s">
        <v>610</v>
      </c>
      <c r="D363" t="s">
        <v>610</v>
      </c>
      <c r="E363" t="s">
        <v>25</v>
      </c>
      <c r="F363" t="s">
        <v>26</v>
      </c>
      <c r="G363">
        <v>18</v>
      </c>
      <c r="H363">
        <v>2014</v>
      </c>
      <c r="I363" t="s">
        <v>172</v>
      </c>
      <c r="J363">
        <v>5</v>
      </c>
      <c r="K363">
        <v>0</v>
      </c>
      <c r="L363">
        <v>1</v>
      </c>
      <c r="M363">
        <v>1</v>
      </c>
      <c r="N363">
        <v>1</v>
      </c>
      <c r="O363">
        <v>5</v>
      </c>
      <c r="V363">
        <v>0.1</v>
      </c>
      <c r="W363">
        <v>2011</v>
      </c>
      <c r="X363" t="str">
        <f>VLOOKUP($D363,'draft year stats'!$D:$O,1,FALSE)</f>
        <v>David Broll</v>
      </c>
      <c r="Y363" t="str">
        <f>VLOOKUP($D363,'draft year stats'!$D:$O,2,FALSE)</f>
        <v>L</v>
      </c>
      <c r="Z363">
        <f>VLOOKUP($D363,'draft year stats'!$D:$O,3,FALSE)</f>
        <v>6</v>
      </c>
      <c r="AA363">
        <f>VLOOKUP($D363,'draft year stats'!$D:$O,4,FALSE)</f>
        <v>2011</v>
      </c>
      <c r="AB363" t="str">
        <f>VLOOKUP($D363,'draft year stats'!$D:$O,5,FALSE)</f>
        <v>Toronto</v>
      </c>
      <c r="AC363" t="str">
        <f>VLOOKUP($D363,'draft year stats'!$D:$O,6,FALSE)</f>
        <v>Sault Ste. Marie</v>
      </c>
      <c r="AD363" t="str">
        <f>VLOOKUP($D363,'draft year stats'!$D:$O,7,FALSE)</f>
        <v>OHL</v>
      </c>
      <c r="AE363">
        <f>VLOOKUP($D363,'draft year stats'!$D:$O,8,FALSE)</f>
        <v>41</v>
      </c>
      <c r="AF363">
        <f>VLOOKUP($D363,'draft year stats'!$D:$O,9,FALSE)</f>
        <v>8</v>
      </c>
      <c r="AG363">
        <f>VLOOKUP($D363,'draft year stats'!$D:$O,10,FALSE)</f>
        <v>14</v>
      </c>
      <c r="AH363">
        <f>VLOOKUP($D363,'draft year stats'!$D:$O,11,FALSE)</f>
        <v>22</v>
      </c>
      <c r="AI363">
        <f>VLOOKUP($D363,'draft year stats'!$D:$O,12,FALSE)</f>
        <v>51</v>
      </c>
      <c r="AJ363" t="str">
        <f>VLOOKUP($C363,Sheet3!$E:$I,4,FALSE)</f>
        <v>6' 2</v>
      </c>
      <c r="AK363">
        <f>VLOOKUP($C363,Sheet3!$E:$I,5,FALSE)</f>
        <v>216</v>
      </c>
    </row>
    <row r="364" spans="1:37" x14ac:dyDescent="0.25">
      <c r="A364">
        <v>153</v>
      </c>
      <c r="B364" t="s">
        <v>76</v>
      </c>
      <c r="C364" t="s">
        <v>611</v>
      </c>
      <c r="D364" t="s">
        <v>611</v>
      </c>
      <c r="E364" t="s">
        <v>25</v>
      </c>
      <c r="F364" t="s">
        <v>34</v>
      </c>
      <c r="G364">
        <v>18</v>
      </c>
      <c r="I364" t="s">
        <v>552</v>
      </c>
      <c r="W364">
        <v>2011</v>
      </c>
      <c r="X364" t="str">
        <f>VLOOKUP($D364,'draft year stats'!$D:$O,1,FALSE)</f>
        <v>Gabriel Beaupre</v>
      </c>
      <c r="Y364" t="str">
        <f>VLOOKUP($D364,'draft year stats'!$D:$O,2,FALSE)</f>
        <v>D</v>
      </c>
      <c r="Z364">
        <f>VLOOKUP($D364,'draft year stats'!$D:$O,3,FALSE)</f>
        <v>6</v>
      </c>
      <c r="AA364">
        <f>VLOOKUP($D364,'draft year stats'!$D:$O,4,FALSE)</f>
        <v>2011</v>
      </c>
      <c r="AB364" t="str">
        <f>VLOOKUP($D364,'draft year stats'!$D:$O,5,FALSE)</f>
        <v>Colorado</v>
      </c>
      <c r="AC364" t="str">
        <f>VLOOKUP($D364,'draft year stats'!$D:$O,6,FALSE)</f>
        <v>Val d'Or</v>
      </c>
      <c r="AD364" t="str">
        <f>VLOOKUP($D364,'draft year stats'!$D:$O,7,FALSE)</f>
        <v>QMJHL</v>
      </c>
      <c r="AE364">
        <f>VLOOKUP($D364,'draft year stats'!$D:$O,8,FALSE)</f>
        <v>66</v>
      </c>
      <c r="AF364">
        <f>VLOOKUP($D364,'draft year stats'!$D:$O,9,FALSE)</f>
        <v>3</v>
      </c>
      <c r="AG364">
        <f>VLOOKUP($D364,'draft year stats'!$D:$O,10,FALSE)</f>
        <v>15</v>
      </c>
      <c r="AH364">
        <f>VLOOKUP($D364,'draft year stats'!$D:$O,11,FALSE)</f>
        <v>18</v>
      </c>
      <c r="AI364">
        <f>VLOOKUP($D364,'draft year stats'!$D:$O,12,FALSE)</f>
        <v>73</v>
      </c>
      <c r="AJ364" t="str">
        <f>VLOOKUP($C364,Sheet3!$E:$I,4,FALSE)</f>
        <v>6' 2</v>
      </c>
      <c r="AK364">
        <f>VLOOKUP($C364,Sheet3!$E:$I,5,FALSE)</f>
        <v>195</v>
      </c>
    </row>
    <row r="365" spans="1:37" x14ac:dyDescent="0.25">
      <c r="A365">
        <v>154</v>
      </c>
      <c r="B365" t="s">
        <v>32</v>
      </c>
      <c r="C365" t="s">
        <v>3929</v>
      </c>
      <c r="D365" t="s">
        <v>612</v>
      </c>
      <c r="E365" t="s">
        <v>62</v>
      </c>
      <c r="F365" t="s">
        <v>34</v>
      </c>
      <c r="G365">
        <v>18</v>
      </c>
      <c r="I365" t="s">
        <v>613</v>
      </c>
      <c r="W365">
        <v>2011</v>
      </c>
      <c r="X365" t="str">
        <f>VLOOKUP($D365,'draft year stats'!$D:$O,1,FALSE)</f>
        <v>Eddie Wittchow</v>
      </c>
      <c r="Y365" t="str">
        <f>VLOOKUP($D365,'draft year stats'!$D:$O,2,FALSE)</f>
        <v>D</v>
      </c>
      <c r="Z365">
        <f>VLOOKUP($D365,'draft year stats'!$D:$O,3,FALSE)</f>
        <v>6</v>
      </c>
      <c r="AA365">
        <f>VLOOKUP($D365,'draft year stats'!$D:$O,4,FALSE)</f>
        <v>2011</v>
      </c>
      <c r="AB365" t="str">
        <f>VLOOKUP($D365,'draft year stats'!$D:$O,5,FALSE)</f>
        <v>Florida</v>
      </c>
      <c r="AC365" t="str">
        <f>VLOOKUP($D365,'draft year stats'!$D:$O,6,FALSE)</f>
        <v>Burnsville</v>
      </c>
      <c r="AD365" t="str">
        <f>VLOOKUP($D365,'draft year stats'!$D:$O,7,FALSE)</f>
        <v>HIGH-MN</v>
      </c>
      <c r="AE365">
        <f>VLOOKUP($D365,'draft year stats'!$D:$O,8,FALSE)</f>
        <v>25</v>
      </c>
      <c r="AF365">
        <f>VLOOKUP($D365,'draft year stats'!$D:$O,9,FALSE)</f>
        <v>9</v>
      </c>
      <c r="AG365">
        <f>VLOOKUP($D365,'draft year stats'!$D:$O,10,FALSE)</f>
        <v>14</v>
      </c>
      <c r="AH365">
        <f>VLOOKUP($D365,'draft year stats'!$D:$O,11,FALSE)</f>
        <v>23</v>
      </c>
      <c r="AI365">
        <f>VLOOKUP($D365,'draft year stats'!$D:$O,12,FALSE)</f>
        <v>28</v>
      </c>
      <c r="AJ365" t="str">
        <f>VLOOKUP($C365,Sheet3!$E:$I,4,FALSE)</f>
        <v>6' 3</v>
      </c>
      <c r="AK365">
        <f>VLOOKUP($C365,Sheet3!$E:$I,5,FALSE)</f>
        <v>189</v>
      </c>
    </row>
    <row r="366" spans="1:37" x14ac:dyDescent="0.25">
      <c r="A366">
        <v>155</v>
      </c>
      <c r="B366" t="s">
        <v>66</v>
      </c>
      <c r="C366" t="s">
        <v>614</v>
      </c>
      <c r="D366" t="s">
        <v>614</v>
      </c>
      <c r="E366" t="s">
        <v>25</v>
      </c>
      <c r="F366" t="s">
        <v>42</v>
      </c>
      <c r="G366">
        <v>18</v>
      </c>
      <c r="I366" t="s">
        <v>78</v>
      </c>
      <c r="W366">
        <v>2011</v>
      </c>
      <c r="X366" t="str">
        <f>VLOOKUP($D366,'draft year stats'!$D:$O,1,FALSE)</f>
        <v>Andrew Fritsch</v>
      </c>
      <c r="Y366" t="str">
        <f>VLOOKUP($D366,'draft year stats'!$D:$O,2,FALSE)</f>
        <v>R</v>
      </c>
      <c r="Z366">
        <f>VLOOKUP($D366,'draft year stats'!$D:$O,3,FALSE)</f>
        <v>6</v>
      </c>
      <c r="AA366">
        <f>VLOOKUP($D366,'draft year stats'!$D:$O,4,FALSE)</f>
        <v>2011</v>
      </c>
      <c r="AB366" t="str">
        <f>VLOOKUP($D366,'draft year stats'!$D:$O,5,FALSE)</f>
        <v>Phoenix</v>
      </c>
      <c r="AC366" t="str">
        <f>VLOOKUP($D366,'draft year stats'!$D:$O,6,FALSE)</f>
        <v>Owen Sound</v>
      </c>
      <c r="AD366" t="str">
        <f>VLOOKUP($D366,'draft year stats'!$D:$O,7,FALSE)</f>
        <v>OHL</v>
      </c>
      <c r="AE366">
        <f>VLOOKUP($D366,'draft year stats'!$D:$O,8,FALSE)</f>
        <v>58</v>
      </c>
      <c r="AF366">
        <f>VLOOKUP($D366,'draft year stats'!$D:$O,9,FALSE)</f>
        <v>27</v>
      </c>
      <c r="AG366">
        <f>VLOOKUP($D366,'draft year stats'!$D:$O,10,FALSE)</f>
        <v>35</v>
      </c>
      <c r="AH366">
        <f>VLOOKUP($D366,'draft year stats'!$D:$O,11,FALSE)</f>
        <v>62</v>
      </c>
      <c r="AI366">
        <f>VLOOKUP($D366,'draft year stats'!$D:$O,12,FALSE)</f>
        <v>18</v>
      </c>
      <c r="AJ366" t="str">
        <f>VLOOKUP($C366,Sheet3!$E:$I,4,FALSE)</f>
        <v>6' 0</v>
      </c>
      <c r="AK366">
        <f>VLOOKUP($C366,Sheet3!$E:$I,5,FALSE)</f>
        <v>187</v>
      </c>
    </row>
    <row r="367" spans="1:37" x14ac:dyDescent="0.25">
      <c r="A367">
        <v>156</v>
      </c>
      <c r="B367" t="s">
        <v>194</v>
      </c>
      <c r="C367" t="s">
        <v>615</v>
      </c>
      <c r="D367" t="s">
        <v>615</v>
      </c>
      <c r="E367" t="s">
        <v>25</v>
      </c>
      <c r="F367" t="s">
        <v>30</v>
      </c>
      <c r="G367">
        <v>19</v>
      </c>
      <c r="I367" t="s">
        <v>577</v>
      </c>
      <c r="W367">
        <v>2011</v>
      </c>
      <c r="X367" t="str">
        <f>VLOOKUP($D367,'draft year stats'!$D:$O,1,FALSE)</f>
        <v>Darren Kramer</v>
      </c>
      <c r="Y367" t="str">
        <f>VLOOKUP($D367,'draft year stats'!$D:$O,2,FALSE)</f>
        <v>L</v>
      </c>
      <c r="Z367">
        <f>VLOOKUP($D367,'draft year stats'!$D:$O,3,FALSE)</f>
        <v>6</v>
      </c>
      <c r="AA367">
        <f>VLOOKUP($D367,'draft year stats'!$D:$O,4,FALSE)</f>
        <v>2011</v>
      </c>
      <c r="AB367" t="str">
        <f>VLOOKUP($D367,'draft year stats'!$D:$O,5,FALSE)</f>
        <v>Ottawa</v>
      </c>
      <c r="AC367" t="str">
        <f>VLOOKUP($D367,'draft year stats'!$D:$O,6,FALSE)</f>
        <v>Spokane</v>
      </c>
      <c r="AD367" t="str">
        <f>VLOOKUP($D367,'draft year stats'!$D:$O,7,FALSE)</f>
        <v>WHL</v>
      </c>
      <c r="AE367">
        <f>VLOOKUP($D367,'draft year stats'!$D:$O,8,FALSE)</f>
        <v>68</v>
      </c>
      <c r="AF367">
        <f>VLOOKUP($D367,'draft year stats'!$D:$O,9,FALSE)</f>
        <v>7</v>
      </c>
      <c r="AG367">
        <f>VLOOKUP($D367,'draft year stats'!$D:$O,10,FALSE)</f>
        <v>7</v>
      </c>
      <c r="AH367">
        <f>VLOOKUP($D367,'draft year stats'!$D:$O,11,FALSE)</f>
        <v>14</v>
      </c>
      <c r="AI367">
        <f>VLOOKUP($D367,'draft year stats'!$D:$O,12,FALSE)</f>
        <v>306</v>
      </c>
      <c r="AJ367" t="str">
        <f>VLOOKUP($C367,Sheet3!$E:$I,4,FALSE)</f>
        <v>6' 1</v>
      </c>
      <c r="AK367">
        <f>VLOOKUP($C367,Sheet3!$E:$I,5,FALSE)</f>
        <v>202</v>
      </c>
    </row>
    <row r="368" spans="1:37" hidden="1" x14ac:dyDescent="0.25">
      <c r="A368">
        <v>157</v>
      </c>
      <c r="B368" t="s">
        <v>417</v>
      </c>
      <c r="C368" t="s">
        <v>616</v>
      </c>
      <c r="D368" t="s">
        <v>616</v>
      </c>
      <c r="E368" t="s">
        <v>25</v>
      </c>
      <c r="F368" t="s">
        <v>12</v>
      </c>
      <c r="G368">
        <v>19</v>
      </c>
      <c r="H368">
        <v>2016</v>
      </c>
      <c r="I368" t="s">
        <v>617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0.86699999999999999</v>
      </c>
      <c r="U368">
        <v>4</v>
      </c>
      <c r="V368">
        <v>0</v>
      </c>
      <c r="W368">
        <v>2011</v>
      </c>
      <c r="X368" t="e">
        <f>VLOOKUP($D368,'draft year stats'!$D:$O,1,FALSE)</f>
        <v>#N/A</v>
      </c>
      <c r="Y368" t="e">
        <f>VLOOKUP($D368,'draft year stats'!$D:$O,2,FALSE)</f>
        <v>#N/A</v>
      </c>
      <c r="Z368" t="e">
        <f>VLOOKUP($D368,'draft year stats'!$D:$O,3,FALSE)</f>
        <v>#N/A</v>
      </c>
      <c r="AA368" t="e">
        <f>VLOOKUP($D368,'draft year stats'!$D:$O,4,FALSE)</f>
        <v>#N/A</v>
      </c>
      <c r="AB368" t="e">
        <f>VLOOKUP($D368,'draft year stats'!$D:$O,5,FALSE)</f>
        <v>#N/A</v>
      </c>
      <c r="AC368" t="e">
        <f>VLOOKUP($D368,'draft year stats'!$D:$O,6,FALSE)</f>
        <v>#N/A</v>
      </c>
      <c r="AD368" t="e">
        <f>VLOOKUP($D368,'draft year stats'!$D:$O,7,FALSE)</f>
        <v>#N/A</v>
      </c>
      <c r="AE368" t="e">
        <f>VLOOKUP($D368,'draft year stats'!$D:$O,8,FALSE)</f>
        <v>#N/A</v>
      </c>
      <c r="AF368" t="e">
        <f>VLOOKUP($D368,'draft year stats'!$D:$O,9,FALSE)</f>
        <v>#N/A</v>
      </c>
      <c r="AG368" t="e">
        <f>VLOOKUP($D368,'draft year stats'!$D:$O,10,FALSE)</f>
        <v>#N/A</v>
      </c>
      <c r="AH368" t="e">
        <f>VLOOKUP($D368,'draft year stats'!$D:$O,11,FALSE)</f>
        <v>#N/A</v>
      </c>
      <c r="AI368" t="e">
        <f>VLOOKUP($D368,'draft year stats'!$D:$O,12,FALSE)</f>
        <v>#N/A</v>
      </c>
      <c r="AJ368" t="str">
        <f>VLOOKUP($C368,Sheet3!$E:$I,4,FALSE)</f>
        <v>6' 3</v>
      </c>
      <c r="AK368">
        <f>VLOOKUP($C368,Sheet3!$E:$I,5,FALSE)</f>
        <v>178</v>
      </c>
    </row>
    <row r="369" spans="1:37" x14ac:dyDescent="0.25">
      <c r="A369">
        <v>158</v>
      </c>
      <c r="B369" t="s">
        <v>36</v>
      </c>
      <c r="C369" t="s">
        <v>618</v>
      </c>
      <c r="D369" t="s">
        <v>618</v>
      </c>
      <c r="E369" t="s">
        <v>159</v>
      </c>
      <c r="F369" t="s">
        <v>30</v>
      </c>
      <c r="G369">
        <v>18</v>
      </c>
      <c r="H369">
        <v>2019</v>
      </c>
      <c r="I369" t="s">
        <v>619</v>
      </c>
      <c r="J369">
        <v>162</v>
      </c>
      <c r="K369">
        <v>15</v>
      </c>
      <c r="L369">
        <v>12</v>
      </c>
      <c r="M369">
        <v>27</v>
      </c>
      <c r="N369">
        <v>2</v>
      </c>
      <c r="O369">
        <v>56</v>
      </c>
      <c r="V369">
        <v>2</v>
      </c>
      <c r="W369">
        <v>2011</v>
      </c>
      <c r="X369" t="str">
        <f>VLOOKUP($D369,'draft year stats'!$D:$O,1,FALSE)</f>
        <v>Lukas Sedlak</v>
      </c>
      <c r="Y369" t="str">
        <f>VLOOKUP($D369,'draft year stats'!$D:$O,2,FALSE)</f>
        <v>C</v>
      </c>
      <c r="Z369">
        <f>VLOOKUP($D369,'draft year stats'!$D:$O,3,FALSE)</f>
        <v>6</v>
      </c>
      <c r="AA369">
        <f>VLOOKUP($D369,'draft year stats'!$D:$O,4,FALSE)</f>
        <v>2011</v>
      </c>
      <c r="AB369" t="str">
        <f>VLOOKUP($D369,'draft year stats'!$D:$O,5,FALSE)</f>
        <v>Columbus</v>
      </c>
      <c r="AC369" t="str">
        <f>VLOOKUP($D369,'draft year stats'!$D:$O,6,FALSE)</f>
        <v>C. Budejovice Jr.</v>
      </c>
      <c r="AD369" t="str">
        <f>VLOOKUP($D369,'draft year stats'!$D:$O,7,FALSE)</f>
        <v>CZREP-JR.</v>
      </c>
      <c r="AE369">
        <f>VLOOKUP($D369,'draft year stats'!$D:$O,8,FALSE)</f>
        <v>47</v>
      </c>
      <c r="AF369">
        <f>VLOOKUP($D369,'draft year stats'!$D:$O,9,FALSE)</f>
        <v>14</v>
      </c>
      <c r="AG369">
        <f>VLOOKUP($D369,'draft year stats'!$D:$O,10,FALSE)</f>
        <v>13</v>
      </c>
      <c r="AH369">
        <f>VLOOKUP($D369,'draft year stats'!$D:$O,11,FALSE)</f>
        <v>27</v>
      </c>
      <c r="AI369">
        <f>VLOOKUP($D369,'draft year stats'!$D:$O,12,FALSE)</f>
        <v>65</v>
      </c>
      <c r="AJ369" t="str">
        <f>VLOOKUP($C369,Sheet3!$E:$I,4,FALSE)</f>
        <v>6' 0</v>
      </c>
      <c r="AK369">
        <f>VLOOKUP($C369,Sheet3!$E:$I,5,FALSE)</f>
        <v>198</v>
      </c>
    </row>
    <row r="370" spans="1:37" x14ac:dyDescent="0.25">
      <c r="A370">
        <v>159</v>
      </c>
      <c r="B370" t="s">
        <v>126</v>
      </c>
      <c r="C370" t="s">
        <v>620</v>
      </c>
      <c r="D370" t="s">
        <v>620</v>
      </c>
      <c r="E370" t="s">
        <v>25</v>
      </c>
      <c r="F370" t="s">
        <v>34</v>
      </c>
      <c r="G370">
        <v>18</v>
      </c>
      <c r="I370" t="s">
        <v>502</v>
      </c>
      <c r="W370">
        <v>2011</v>
      </c>
      <c r="X370" t="str">
        <f>VLOOKUP($D370,'draft year stats'!$D:$O,1,FALSE)</f>
        <v>Reece Scarlett</v>
      </c>
      <c r="Y370" t="str">
        <f>VLOOKUP($D370,'draft year stats'!$D:$O,2,FALSE)</f>
        <v>D</v>
      </c>
      <c r="Z370">
        <f>VLOOKUP($D370,'draft year stats'!$D:$O,3,FALSE)</f>
        <v>6</v>
      </c>
      <c r="AA370">
        <f>VLOOKUP($D370,'draft year stats'!$D:$O,4,FALSE)</f>
        <v>2011</v>
      </c>
      <c r="AB370" t="str">
        <f>VLOOKUP($D370,'draft year stats'!$D:$O,5,FALSE)</f>
        <v>New Jersey</v>
      </c>
      <c r="AC370" t="str">
        <f>VLOOKUP($D370,'draft year stats'!$D:$O,6,FALSE)</f>
        <v>Swift Current</v>
      </c>
      <c r="AD370" t="str">
        <f>VLOOKUP($D370,'draft year stats'!$D:$O,7,FALSE)</f>
        <v>WHL</v>
      </c>
      <c r="AE370">
        <f>VLOOKUP($D370,'draft year stats'!$D:$O,8,FALSE)</f>
        <v>65</v>
      </c>
      <c r="AF370">
        <f>VLOOKUP($D370,'draft year stats'!$D:$O,9,FALSE)</f>
        <v>1</v>
      </c>
      <c r="AG370">
        <f>VLOOKUP($D370,'draft year stats'!$D:$O,10,FALSE)</f>
        <v>10</v>
      </c>
      <c r="AH370">
        <f>VLOOKUP($D370,'draft year stats'!$D:$O,11,FALSE)</f>
        <v>11</v>
      </c>
      <c r="AI370">
        <f>VLOOKUP($D370,'draft year stats'!$D:$O,12,FALSE)</f>
        <v>49</v>
      </c>
      <c r="AJ370" t="str">
        <f>VLOOKUP($C370,Sheet3!$E:$I,4,FALSE)</f>
        <v>6' 1</v>
      </c>
      <c r="AK370">
        <f>VLOOKUP($C370,Sheet3!$E:$I,5,FALSE)</f>
        <v>168</v>
      </c>
    </row>
    <row r="371" spans="1:37" x14ac:dyDescent="0.25">
      <c r="A371">
        <v>160</v>
      </c>
      <c r="B371" t="s">
        <v>64</v>
      </c>
      <c r="C371" t="s">
        <v>621</v>
      </c>
      <c r="D371" t="s">
        <v>621</v>
      </c>
      <c r="E371" t="s">
        <v>25</v>
      </c>
      <c r="F371" t="s">
        <v>34</v>
      </c>
      <c r="G371">
        <v>19</v>
      </c>
      <c r="H371">
        <v>2022</v>
      </c>
      <c r="I371" t="s">
        <v>622</v>
      </c>
      <c r="J371">
        <v>475</v>
      </c>
      <c r="K371">
        <v>28</v>
      </c>
      <c r="L371">
        <v>92</v>
      </c>
      <c r="M371">
        <v>120</v>
      </c>
      <c r="N371">
        <v>28</v>
      </c>
      <c r="O371">
        <v>443</v>
      </c>
      <c r="V371">
        <v>28.2</v>
      </c>
      <c r="W371">
        <v>2011</v>
      </c>
      <c r="X371" t="str">
        <f>VLOOKUP($D371,'draft year stats'!$D:$O,1,FALSE)</f>
        <v>Josh Manson</v>
      </c>
      <c r="Y371" t="str">
        <f>VLOOKUP($D371,'draft year stats'!$D:$O,2,FALSE)</f>
        <v>D</v>
      </c>
      <c r="Z371">
        <f>VLOOKUP($D371,'draft year stats'!$D:$O,3,FALSE)</f>
        <v>6</v>
      </c>
      <c r="AA371">
        <f>VLOOKUP($D371,'draft year stats'!$D:$O,4,FALSE)</f>
        <v>2011</v>
      </c>
      <c r="AB371" t="str">
        <f>VLOOKUP($D371,'draft year stats'!$D:$O,5,FALSE)</f>
        <v>Anaheim</v>
      </c>
      <c r="AC371" t="str">
        <f>VLOOKUP($D371,'draft year stats'!$D:$O,6,FALSE)</f>
        <v>Salmon Arm</v>
      </c>
      <c r="AD371" t="str">
        <f>VLOOKUP($D371,'draft year stats'!$D:$O,7,FALSE)</f>
        <v>BCHL</v>
      </c>
      <c r="AE371">
        <f>VLOOKUP($D371,'draft year stats'!$D:$O,8,FALSE)</f>
        <v>57</v>
      </c>
      <c r="AF371">
        <f>VLOOKUP($D371,'draft year stats'!$D:$O,9,FALSE)</f>
        <v>12</v>
      </c>
      <c r="AG371">
        <f>VLOOKUP($D371,'draft year stats'!$D:$O,10,FALSE)</f>
        <v>35</v>
      </c>
      <c r="AH371">
        <f>VLOOKUP($D371,'draft year stats'!$D:$O,11,FALSE)</f>
        <v>47</v>
      </c>
      <c r="AI371">
        <f>VLOOKUP($D371,'draft year stats'!$D:$O,12,FALSE)</f>
        <v>80</v>
      </c>
      <c r="AJ371" t="str">
        <f>VLOOKUP($C371,Sheet3!$E:$I,4,FALSE)</f>
        <v>6' 3</v>
      </c>
      <c r="AK371">
        <f>VLOOKUP($C371,Sheet3!$E:$I,5,FALSE)</f>
        <v>205</v>
      </c>
    </row>
    <row r="372" spans="1:37" hidden="1" x14ac:dyDescent="0.25">
      <c r="A372">
        <v>161</v>
      </c>
      <c r="B372" t="s">
        <v>53</v>
      </c>
      <c r="C372" t="s">
        <v>623</v>
      </c>
      <c r="D372" t="s">
        <v>623</v>
      </c>
      <c r="E372" t="s">
        <v>62</v>
      </c>
      <c r="F372" t="s">
        <v>12</v>
      </c>
      <c r="G372">
        <v>18</v>
      </c>
      <c r="I372" t="s">
        <v>624</v>
      </c>
      <c r="W372">
        <v>2011</v>
      </c>
      <c r="X372" t="e">
        <f>VLOOKUP($D372,'draft year stats'!$D:$O,1,FALSE)</f>
        <v>#N/A</v>
      </c>
      <c r="Y372" t="e">
        <f>VLOOKUP($D372,'draft year stats'!$D:$O,2,FALSE)</f>
        <v>#N/A</v>
      </c>
      <c r="Z372" t="e">
        <f>VLOOKUP($D372,'draft year stats'!$D:$O,3,FALSE)</f>
        <v>#N/A</v>
      </c>
      <c r="AA372" t="e">
        <f>VLOOKUP($D372,'draft year stats'!$D:$O,4,FALSE)</f>
        <v>#N/A</v>
      </c>
      <c r="AB372" t="e">
        <f>VLOOKUP($D372,'draft year stats'!$D:$O,5,FALSE)</f>
        <v>#N/A</v>
      </c>
      <c r="AC372" t="e">
        <f>VLOOKUP($D372,'draft year stats'!$D:$O,6,FALSE)</f>
        <v>#N/A</v>
      </c>
      <c r="AD372" t="e">
        <f>VLOOKUP($D372,'draft year stats'!$D:$O,7,FALSE)</f>
        <v>#N/A</v>
      </c>
      <c r="AE372" t="e">
        <f>VLOOKUP($D372,'draft year stats'!$D:$O,8,FALSE)</f>
        <v>#N/A</v>
      </c>
      <c r="AF372" t="e">
        <f>VLOOKUP($D372,'draft year stats'!$D:$O,9,FALSE)</f>
        <v>#N/A</v>
      </c>
      <c r="AG372" t="e">
        <f>VLOOKUP($D372,'draft year stats'!$D:$O,10,FALSE)</f>
        <v>#N/A</v>
      </c>
      <c r="AH372" t="e">
        <f>VLOOKUP($D372,'draft year stats'!$D:$O,11,FALSE)</f>
        <v>#N/A</v>
      </c>
      <c r="AI372" t="e">
        <f>VLOOKUP($D372,'draft year stats'!$D:$O,12,FALSE)</f>
        <v>#N/A</v>
      </c>
      <c r="AJ372" t="str">
        <f>VLOOKUP($C372,Sheet3!$E:$I,4,FALSE)</f>
        <v>6' 2</v>
      </c>
      <c r="AK372">
        <f>VLOOKUP($C372,Sheet3!$E:$I,5,FALSE)</f>
        <v>205</v>
      </c>
    </row>
    <row r="373" spans="1:37" x14ac:dyDescent="0.25">
      <c r="A373">
        <v>162</v>
      </c>
      <c r="B373" t="s">
        <v>69</v>
      </c>
      <c r="C373" t="s">
        <v>625</v>
      </c>
      <c r="D373" t="s">
        <v>625</v>
      </c>
      <c r="E373" t="s">
        <v>25</v>
      </c>
      <c r="F373" t="s">
        <v>30</v>
      </c>
      <c r="G373">
        <v>18</v>
      </c>
      <c r="I373" t="s">
        <v>212</v>
      </c>
      <c r="W373">
        <v>2011</v>
      </c>
      <c r="X373" t="str">
        <f>VLOOKUP($D373,'draft year stats'!$D:$O,1,FALSE)</f>
        <v>Ryan Tesink</v>
      </c>
      <c r="Y373" t="str">
        <f>VLOOKUP($D373,'draft year stats'!$D:$O,2,FALSE)</f>
        <v>L</v>
      </c>
      <c r="Z373">
        <f>VLOOKUP($D373,'draft year stats'!$D:$O,3,FALSE)</f>
        <v>6</v>
      </c>
      <c r="AA373">
        <f>VLOOKUP($D373,'draft year stats'!$D:$O,4,FALSE)</f>
        <v>2011</v>
      </c>
      <c r="AB373" t="str">
        <f>VLOOKUP($D373,'draft year stats'!$D:$O,5,FALSE)</f>
        <v>St. Louis</v>
      </c>
      <c r="AC373" t="str">
        <f>VLOOKUP($D373,'draft year stats'!$D:$O,6,FALSE)</f>
        <v>Saint John</v>
      </c>
      <c r="AD373" t="str">
        <f>VLOOKUP($D373,'draft year stats'!$D:$O,7,FALSE)</f>
        <v>QMJHL</v>
      </c>
      <c r="AE373">
        <f>VLOOKUP($D373,'draft year stats'!$D:$O,8,FALSE)</f>
        <v>59</v>
      </c>
      <c r="AF373">
        <f>VLOOKUP($D373,'draft year stats'!$D:$O,9,FALSE)</f>
        <v>8</v>
      </c>
      <c r="AG373">
        <f>VLOOKUP($D373,'draft year stats'!$D:$O,10,FALSE)</f>
        <v>27</v>
      </c>
      <c r="AH373">
        <f>VLOOKUP($D373,'draft year stats'!$D:$O,11,FALSE)</f>
        <v>35</v>
      </c>
      <c r="AI373">
        <f>VLOOKUP($D373,'draft year stats'!$D:$O,12,FALSE)</f>
        <v>38</v>
      </c>
      <c r="AJ373" t="str">
        <f>VLOOKUP($C373,Sheet3!$E:$I,4,FALSE)</f>
        <v>6' 0</v>
      </c>
      <c r="AK373">
        <f>VLOOKUP($C373,Sheet3!$E:$I,5,FALSE)</f>
        <v>153</v>
      </c>
    </row>
    <row r="374" spans="1:37" hidden="1" x14ac:dyDescent="0.25">
      <c r="A374">
        <v>163</v>
      </c>
      <c r="B374" t="s">
        <v>46</v>
      </c>
      <c r="C374" t="s">
        <v>626</v>
      </c>
      <c r="D374" t="s">
        <v>626</v>
      </c>
      <c r="E374" t="s">
        <v>62</v>
      </c>
      <c r="F374" t="s">
        <v>12</v>
      </c>
      <c r="G374">
        <v>18</v>
      </c>
      <c r="I374" t="s">
        <v>31</v>
      </c>
      <c r="W374">
        <v>2011</v>
      </c>
      <c r="X374" t="e">
        <f>VLOOKUP($D374,'draft year stats'!$D:$O,1,FALSE)</f>
        <v>#N/A</v>
      </c>
      <c r="Y374" t="e">
        <f>VLOOKUP($D374,'draft year stats'!$D:$O,2,FALSE)</f>
        <v>#N/A</v>
      </c>
      <c r="Z374" t="e">
        <f>VLOOKUP($D374,'draft year stats'!$D:$O,3,FALSE)</f>
        <v>#N/A</v>
      </c>
      <c r="AA374" t="e">
        <f>VLOOKUP($D374,'draft year stats'!$D:$O,4,FALSE)</f>
        <v>#N/A</v>
      </c>
      <c r="AB374" t="e">
        <f>VLOOKUP($D374,'draft year stats'!$D:$O,5,FALSE)</f>
        <v>#N/A</v>
      </c>
      <c r="AC374" t="e">
        <f>VLOOKUP($D374,'draft year stats'!$D:$O,6,FALSE)</f>
        <v>#N/A</v>
      </c>
      <c r="AD374" t="e">
        <f>VLOOKUP($D374,'draft year stats'!$D:$O,7,FALSE)</f>
        <v>#N/A</v>
      </c>
      <c r="AE374" t="e">
        <f>VLOOKUP($D374,'draft year stats'!$D:$O,8,FALSE)</f>
        <v>#N/A</v>
      </c>
      <c r="AF374" t="e">
        <f>VLOOKUP($D374,'draft year stats'!$D:$O,9,FALSE)</f>
        <v>#N/A</v>
      </c>
      <c r="AG374" t="e">
        <f>VLOOKUP($D374,'draft year stats'!$D:$O,10,FALSE)</f>
        <v>#N/A</v>
      </c>
      <c r="AH374" t="e">
        <f>VLOOKUP($D374,'draft year stats'!$D:$O,11,FALSE)</f>
        <v>#N/A</v>
      </c>
      <c r="AI374" t="e">
        <f>VLOOKUP($D374,'draft year stats'!$D:$O,12,FALSE)</f>
        <v>#N/A</v>
      </c>
      <c r="AJ374" t="str">
        <f>VLOOKUP($C374,Sheet3!$E:$I,4,FALSE)</f>
        <v>6' 2</v>
      </c>
      <c r="AK374">
        <f>VLOOKUP($C374,Sheet3!$E:$I,5,FALSE)</f>
        <v>182</v>
      </c>
    </row>
    <row r="375" spans="1:37" hidden="1" x14ac:dyDescent="0.25">
      <c r="A375">
        <v>164</v>
      </c>
      <c r="B375" t="s">
        <v>173</v>
      </c>
      <c r="C375" t="s">
        <v>627</v>
      </c>
      <c r="D375" t="s">
        <v>627</v>
      </c>
      <c r="E375" t="s">
        <v>25</v>
      </c>
      <c r="F375" t="s">
        <v>12</v>
      </c>
      <c r="G375">
        <v>18</v>
      </c>
      <c r="H375">
        <v>2022</v>
      </c>
      <c r="I375" t="s">
        <v>94</v>
      </c>
      <c r="J375">
        <v>106</v>
      </c>
      <c r="K375">
        <v>0</v>
      </c>
      <c r="L375">
        <v>1</v>
      </c>
      <c r="M375">
        <v>1</v>
      </c>
      <c r="N375">
        <v>0</v>
      </c>
      <c r="O375">
        <v>0</v>
      </c>
      <c r="P375">
        <v>106</v>
      </c>
      <c r="Q375">
        <v>42</v>
      </c>
      <c r="R375">
        <v>41</v>
      </c>
      <c r="S375">
        <v>8</v>
      </c>
      <c r="T375">
        <v>0.90500000000000003</v>
      </c>
      <c r="U375">
        <v>2.84</v>
      </c>
      <c r="V375">
        <v>14.5</v>
      </c>
      <c r="W375">
        <v>2011</v>
      </c>
      <c r="X375" t="e">
        <f>VLOOKUP($D375,'draft year stats'!$D:$O,1,FALSE)</f>
        <v>#N/A</v>
      </c>
      <c r="Y375" t="e">
        <f>VLOOKUP($D375,'draft year stats'!$D:$O,2,FALSE)</f>
        <v>#N/A</v>
      </c>
      <c r="Z375" t="e">
        <f>VLOOKUP($D375,'draft year stats'!$D:$O,3,FALSE)</f>
        <v>#N/A</v>
      </c>
      <c r="AA375" t="e">
        <f>VLOOKUP($D375,'draft year stats'!$D:$O,4,FALSE)</f>
        <v>#N/A</v>
      </c>
      <c r="AB375" t="e">
        <f>VLOOKUP($D375,'draft year stats'!$D:$O,5,FALSE)</f>
        <v>#N/A</v>
      </c>
      <c r="AC375" t="e">
        <f>VLOOKUP($D375,'draft year stats'!$D:$O,6,FALSE)</f>
        <v>#N/A</v>
      </c>
      <c r="AD375" t="e">
        <f>VLOOKUP($D375,'draft year stats'!$D:$O,7,FALSE)</f>
        <v>#N/A</v>
      </c>
      <c r="AE375" t="e">
        <f>VLOOKUP($D375,'draft year stats'!$D:$O,8,FALSE)</f>
        <v>#N/A</v>
      </c>
      <c r="AF375" t="e">
        <f>VLOOKUP($D375,'draft year stats'!$D:$O,9,FALSE)</f>
        <v>#N/A</v>
      </c>
      <c r="AG375" t="e">
        <f>VLOOKUP($D375,'draft year stats'!$D:$O,10,FALSE)</f>
        <v>#N/A</v>
      </c>
      <c r="AH375" t="e">
        <f>VLOOKUP($D375,'draft year stats'!$D:$O,11,FALSE)</f>
        <v>#N/A</v>
      </c>
      <c r="AI375" t="e">
        <f>VLOOKUP($D375,'draft year stats'!$D:$O,12,FALSE)</f>
        <v>#N/A</v>
      </c>
      <c r="AJ375" t="str">
        <f>VLOOKUP($C375,Sheet3!$E:$I,4,FALSE)</f>
        <v>6' 3</v>
      </c>
      <c r="AK375">
        <f>VLOOKUP($C375,Sheet3!$E:$I,5,FALSE)</f>
        <v>200</v>
      </c>
    </row>
    <row r="376" spans="1:37" x14ac:dyDescent="0.25">
      <c r="A376">
        <v>165</v>
      </c>
      <c r="B376" t="s">
        <v>60</v>
      </c>
      <c r="C376" t="s">
        <v>628</v>
      </c>
      <c r="D376" t="s">
        <v>628</v>
      </c>
      <c r="E376" t="s">
        <v>159</v>
      </c>
      <c r="F376" t="s">
        <v>42</v>
      </c>
      <c r="G376">
        <v>18</v>
      </c>
      <c r="I376" t="s">
        <v>146</v>
      </c>
      <c r="W376">
        <v>2011</v>
      </c>
      <c r="X376" t="str">
        <f>VLOOKUP($D376,'draft year stats'!$D:$O,1,FALSE)</f>
        <v>Matej Stransky</v>
      </c>
      <c r="Y376" t="str">
        <f>VLOOKUP($D376,'draft year stats'!$D:$O,2,FALSE)</f>
        <v>R</v>
      </c>
      <c r="Z376">
        <f>VLOOKUP($D376,'draft year stats'!$D:$O,3,FALSE)</f>
        <v>6</v>
      </c>
      <c r="AA376">
        <f>VLOOKUP($D376,'draft year stats'!$D:$O,4,FALSE)</f>
        <v>2011</v>
      </c>
      <c r="AB376" t="str">
        <f>VLOOKUP($D376,'draft year stats'!$D:$O,5,FALSE)</f>
        <v>Dallas</v>
      </c>
      <c r="AC376" t="str">
        <f>VLOOKUP($D376,'draft year stats'!$D:$O,6,FALSE)</f>
        <v>Saskatoon</v>
      </c>
      <c r="AD376" t="str">
        <f>VLOOKUP($D376,'draft year stats'!$D:$O,7,FALSE)</f>
        <v>WHL</v>
      </c>
      <c r="AE376">
        <f>VLOOKUP($D376,'draft year stats'!$D:$O,8,FALSE)</f>
        <v>71</v>
      </c>
      <c r="AF376">
        <f>VLOOKUP($D376,'draft year stats'!$D:$O,9,FALSE)</f>
        <v>14</v>
      </c>
      <c r="AG376">
        <f>VLOOKUP($D376,'draft year stats'!$D:$O,10,FALSE)</f>
        <v>12</v>
      </c>
      <c r="AH376">
        <f>VLOOKUP($D376,'draft year stats'!$D:$O,11,FALSE)</f>
        <v>26</v>
      </c>
      <c r="AI376">
        <f>VLOOKUP($D376,'draft year stats'!$D:$O,12,FALSE)</f>
        <v>53</v>
      </c>
      <c r="AJ376" t="str">
        <f>VLOOKUP($C376,Sheet3!$E:$I,4,FALSE)</f>
        <v>6' 3</v>
      </c>
      <c r="AK376">
        <f>VLOOKUP($C376,Sheet3!$E:$I,5,FALSE)</f>
        <v>193</v>
      </c>
    </row>
    <row r="377" spans="1:37" x14ac:dyDescent="0.25">
      <c r="A377">
        <v>166</v>
      </c>
      <c r="B377" t="s">
        <v>104</v>
      </c>
      <c r="C377" t="s">
        <v>629</v>
      </c>
      <c r="D377" t="s">
        <v>629</v>
      </c>
      <c r="E377" t="s">
        <v>630</v>
      </c>
      <c r="F377" t="s">
        <v>30</v>
      </c>
      <c r="G377">
        <v>20</v>
      </c>
      <c r="I377" t="s">
        <v>631</v>
      </c>
      <c r="W377">
        <v>2011</v>
      </c>
      <c r="X377" t="str">
        <f>VLOOKUP($D377,'draft year stats'!$D:$O,1,FALSE)</f>
        <v>Daniil Sobchenko</v>
      </c>
      <c r="Y377" t="str">
        <f>VLOOKUP($D377,'draft year stats'!$D:$O,2,FALSE)</f>
        <v>F</v>
      </c>
      <c r="Z377">
        <f>VLOOKUP($D377,'draft year stats'!$D:$O,3,FALSE)</f>
        <v>6</v>
      </c>
      <c r="AA377">
        <f>VLOOKUP($D377,'draft year stats'!$D:$O,4,FALSE)</f>
        <v>2011</v>
      </c>
      <c r="AB377" t="str">
        <f>VLOOKUP($D377,'draft year stats'!$D:$O,5,FALSE)</f>
        <v>San Jose</v>
      </c>
      <c r="AC377" t="str">
        <f>VLOOKUP($D377,'draft year stats'!$D:$O,6,FALSE)</f>
        <v>Yaroslavl</v>
      </c>
      <c r="AD377" t="str">
        <f>VLOOKUP($D377,'draft year stats'!$D:$O,7,FALSE)</f>
        <v>RUSSIA</v>
      </c>
      <c r="AE377">
        <f>VLOOKUP($D377,'draft year stats'!$D:$O,8,FALSE)</f>
        <v>16</v>
      </c>
      <c r="AF377">
        <f>VLOOKUP($D377,'draft year stats'!$D:$O,9,FALSE)</f>
        <v>1</v>
      </c>
      <c r="AG377">
        <f>VLOOKUP($D377,'draft year stats'!$D:$O,10,FALSE)</f>
        <v>1</v>
      </c>
      <c r="AH377">
        <f>VLOOKUP($D377,'draft year stats'!$D:$O,11,FALSE)</f>
        <v>2</v>
      </c>
      <c r="AI377">
        <f>VLOOKUP($D377,'draft year stats'!$D:$O,12,FALSE)</f>
        <v>4</v>
      </c>
      <c r="AJ377" t="str">
        <f>VLOOKUP($C377,Sheet3!$E:$I,4,FALSE)</f>
        <v>6' 2</v>
      </c>
      <c r="AK377">
        <f>VLOOKUP($C377,Sheet3!$E:$I,5,FALSE)</f>
        <v>192</v>
      </c>
    </row>
    <row r="378" spans="1:37" hidden="1" x14ac:dyDescent="0.25">
      <c r="A378">
        <v>167</v>
      </c>
      <c r="B378" t="s">
        <v>92</v>
      </c>
      <c r="C378" t="s">
        <v>632</v>
      </c>
      <c r="D378" t="s">
        <v>632</v>
      </c>
      <c r="E378" t="s">
        <v>25</v>
      </c>
      <c r="F378" t="s">
        <v>12</v>
      </c>
      <c r="G378">
        <v>20</v>
      </c>
      <c r="H378">
        <v>2014</v>
      </c>
      <c r="I378" t="s">
        <v>175</v>
      </c>
      <c r="J378">
        <v>7</v>
      </c>
      <c r="K378">
        <v>0</v>
      </c>
      <c r="L378">
        <v>0</v>
      </c>
      <c r="M378">
        <v>0</v>
      </c>
      <c r="O378">
        <v>0</v>
      </c>
      <c r="P378">
        <v>7</v>
      </c>
      <c r="Q378">
        <v>1</v>
      </c>
      <c r="R378">
        <v>4</v>
      </c>
      <c r="S378">
        <v>0</v>
      </c>
      <c r="T378">
        <v>0.90600000000000003</v>
      </c>
      <c r="U378">
        <v>2.97</v>
      </c>
      <c r="V378">
        <v>1</v>
      </c>
      <c r="W378">
        <v>2011</v>
      </c>
      <c r="X378" t="e">
        <f>VLOOKUP($D378,'draft year stats'!$D:$O,1,FALSE)</f>
        <v>#N/A</v>
      </c>
      <c r="Y378" t="e">
        <f>VLOOKUP($D378,'draft year stats'!$D:$O,2,FALSE)</f>
        <v>#N/A</v>
      </c>
      <c r="Z378" t="e">
        <f>VLOOKUP($D378,'draft year stats'!$D:$O,3,FALSE)</f>
        <v>#N/A</v>
      </c>
      <c r="AA378" t="e">
        <f>VLOOKUP($D378,'draft year stats'!$D:$O,4,FALSE)</f>
        <v>#N/A</v>
      </c>
      <c r="AB378" t="e">
        <f>VLOOKUP($D378,'draft year stats'!$D:$O,5,FALSE)</f>
        <v>#N/A</v>
      </c>
      <c r="AC378" t="e">
        <f>VLOOKUP($D378,'draft year stats'!$D:$O,6,FALSE)</f>
        <v>#N/A</v>
      </c>
      <c r="AD378" t="e">
        <f>VLOOKUP($D378,'draft year stats'!$D:$O,7,FALSE)</f>
        <v>#N/A</v>
      </c>
      <c r="AE378" t="e">
        <f>VLOOKUP($D378,'draft year stats'!$D:$O,8,FALSE)</f>
        <v>#N/A</v>
      </c>
      <c r="AF378" t="e">
        <f>VLOOKUP($D378,'draft year stats'!$D:$O,9,FALSE)</f>
        <v>#N/A</v>
      </c>
      <c r="AG378" t="e">
        <f>VLOOKUP($D378,'draft year stats'!$D:$O,10,FALSE)</f>
        <v>#N/A</v>
      </c>
      <c r="AH378" t="e">
        <f>VLOOKUP($D378,'draft year stats'!$D:$O,11,FALSE)</f>
        <v>#N/A</v>
      </c>
      <c r="AI378" t="e">
        <f>VLOOKUP($D378,'draft year stats'!$D:$O,12,FALSE)</f>
        <v>#N/A</v>
      </c>
      <c r="AJ378" t="str">
        <f>VLOOKUP($C378,Sheet3!$E:$I,4,FALSE)</f>
        <v>6' 5</v>
      </c>
      <c r="AK378">
        <f>VLOOKUP($C378,Sheet3!$E:$I,5,FALSE)</f>
        <v>185</v>
      </c>
    </row>
    <row r="379" spans="1:37" x14ac:dyDescent="0.25">
      <c r="A379">
        <v>168</v>
      </c>
      <c r="B379" t="s">
        <v>90</v>
      </c>
      <c r="C379" t="s">
        <v>633</v>
      </c>
      <c r="D379" t="s">
        <v>633</v>
      </c>
      <c r="E379" t="s">
        <v>159</v>
      </c>
      <c r="F379" t="s">
        <v>30</v>
      </c>
      <c r="G379">
        <v>18</v>
      </c>
      <c r="I379" t="s">
        <v>634</v>
      </c>
      <c r="W379">
        <v>2011</v>
      </c>
      <c r="X379" t="str">
        <f>VLOOKUP($D379,'draft year stats'!$D:$O,1,FALSE)</f>
        <v>Daniel Pribyl</v>
      </c>
      <c r="Y379" t="str">
        <f>VLOOKUP($D379,'draft year stats'!$D:$O,2,FALSE)</f>
        <v>C</v>
      </c>
      <c r="Z379">
        <f>VLOOKUP($D379,'draft year stats'!$D:$O,3,FALSE)</f>
        <v>6</v>
      </c>
      <c r="AA379">
        <f>VLOOKUP($D379,'draft year stats'!$D:$O,4,FALSE)</f>
        <v>2011</v>
      </c>
      <c r="AB379" t="str">
        <f>VLOOKUP($D379,'draft year stats'!$D:$O,5,FALSE)</f>
        <v>Montreal</v>
      </c>
      <c r="AC379" t="str">
        <f>VLOOKUP($D379,'draft year stats'!$D:$O,6,FALSE)</f>
        <v>Sparta Jr.</v>
      </c>
      <c r="AD379" t="str">
        <f>VLOOKUP($D379,'draft year stats'!$D:$O,7,FALSE)</f>
        <v>CZREP-JR.</v>
      </c>
      <c r="AE379">
        <f>VLOOKUP($D379,'draft year stats'!$D:$O,8,FALSE)</f>
        <v>41</v>
      </c>
      <c r="AF379">
        <f>VLOOKUP($D379,'draft year stats'!$D:$O,9,FALSE)</f>
        <v>27</v>
      </c>
      <c r="AG379">
        <f>VLOOKUP($D379,'draft year stats'!$D:$O,10,FALSE)</f>
        <v>31</v>
      </c>
      <c r="AH379">
        <f>VLOOKUP($D379,'draft year stats'!$D:$O,11,FALSE)</f>
        <v>58</v>
      </c>
      <c r="AI379">
        <f>VLOOKUP($D379,'draft year stats'!$D:$O,12,FALSE)</f>
        <v>22</v>
      </c>
      <c r="AJ379" t="str">
        <f>VLOOKUP($C379,Sheet3!$E:$I,4,FALSE)</f>
        <v>6' 3</v>
      </c>
      <c r="AK379">
        <f>VLOOKUP($C379,Sheet3!$E:$I,5,FALSE)</f>
        <v>189</v>
      </c>
    </row>
    <row r="380" spans="1:37" x14ac:dyDescent="0.25">
      <c r="A380">
        <v>169</v>
      </c>
      <c r="B380" t="s">
        <v>95</v>
      </c>
      <c r="C380" t="s">
        <v>635</v>
      </c>
      <c r="D380" t="s">
        <v>635</v>
      </c>
      <c r="E380" t="s">
        <v>25</v>
      </c>
      <c r="F380" t="s">
        <v>34</v>
      </c>
      <c r="G380">
        <v>18</v>
      </c>
      <c r="I380" t="s">
        <v>227</v>
      </c>
      <c r="W380">
        <v>2011</v>
      </c>
      <c r="X380" t="str">
        <f>VLOOKUP($D380,'draft year stats'!$D:$O,1,FALSE)</f>
        <v>Sam Jardine</v>
      </c>
      <c r="Y380" t="str">
        <f>VLOOKUP($D380,'draft year stats'!$D:$O,2,FALSE)</f>
        <v>D</v>
      </c>
      <c r="Z380">
        <f>VLOOKUP($D380,'draft year stats'!$D:$O,3,FALSE)</f>
        <v>6</v>
      </c>
      <c r="AA380">
        <f>VLOOKUP($D380,'draft year stats'!$D:$O,4,FALSE)</f>
        <v>2011</v>
      </c>
      <c r="AB380" t="str">
        <f>VLOOKUP($D380,'draft year stats'!$D:$O,5,FALSE)</f>
        <v>Chicago</v>
      </c>
      <c r="AC380" t="str">
        <f>VLOOKUP($D380,'draft year stats'!$D:$O,6,FALSE)</f>
        <v>Camrose</v>
      </c>
      <c r="AD380" t="str">
        <f>VLOOKUP($D380,'draft year stats'!$D:$O,7,FALSE)</f>
        <v>AJHL</v>
      </c>
      <c r="AE380">
        <f>VLOOKUP($D380,'draft year stats'!$D:$O,8,FALSE)</f>
        <v>50</v>
      </c>
      <c r="AF380">
        <f>VLOOKUP($D380,'draft year stats'!$D:$O,9,FALSE)</f>
        <v>6</v>
      </c>
      <c r="AG380">
        <f>VLOOKUP($D380,'draft year stats'!$D:$O,10,FALSE)</f>
        <v>16</v>
      </c>
      <c r="AH380">
        <f>VLOOKUP($D380,'draft year stats'!$D:$O,11,FALSE)</f>
        <v>22</v>
      </c>
      <c r="AI380">
        <f>VLOOKUP($D380,'draft year stats'!$D:$O,12,FALSE)</f>
        <v>56</v>
      </c>
      <c r="AJ380" t="str">
        <f>VLOOKUP($C380,Sheet3!$E:$I,4,FALSE)</f>
        <v>6' 1</v>
      </c>
      <c r="AK380">
        <f>VLOOKUP($C380,Sheet3!$E:$I,5,FALSE)</f>
        <v>190</v>
      </c>
    </row>
    <row r="381" spans="1:37" x14ac:dyDescent="0.25">
      <c r="A381">
        <v>170</v>
      </c>
      <c r="B381" t="s">
        <v>79</v>
      </c>
      <c r="C381" t="s">
        <v>636</v>
      </c>
      <c r="D381" t="s">
        <v>636</v>
      </c>
      <c r="E381" t="s">
        <v>62</v>
      </c>
      <c r="F381" t="s">
        <v>30</v>
      </c>
      <c r="G381">
        <v>19</v>
      </c>
      <c r="H381">
        <v>2018</v>
      </c>
      <c r="I381" t="s">
        <v>637</v>
      </c>
      <c r="J381">
        <v>8</v>
      </c>
      <c r="K381">
        <v>0</v>
      </c>
      <c r="L381">
        <v>0</v>
      </c>
      <c r="M381">
        <v>0</v>
      </c>
      <c r="N381">
        <v>-2</v>
      </c>
      <c r="O381">
        <v>0</v>
      </c>
      <c r="V381">
        <v>-0.2</v>
      </c>
      <c r="W381">
        <v>2011</v>
      </c>
      <c r="X381" t="str">
        <f>VLOOKUP($D381,'draft year stats'!$D:$O,1,FALSE)</f>
        <v>Chase Balisy</v>
      </c>
      <c r="Y381" t="str">
        <f>VLOOKUP($D381,'draft year stats'!$D:$O,2,FALSE)</f>
        <v>C</v>
      </c>
      <c r="Z381">
        <f>VLOOKUP($D381,'draft year stats'!$D:$O,3,FALSE)</f>
        <v>6</v>
      </c>
      <c r="AA381">
        <f>VLOOKUP($D381,'draft year stats'!$D:$O,4,FALSE)</f>
        <v>2011</v>
      </c>
      <c r="AB381" t="str">
        <f>VLOOKUP($D381,'draft year stats'!$D:$O,5,FALSE)</f>
        <v>Nashville</v>
      </c>
      <c r="AC381" t="str">
        <f>VLOOKUP($D381,'draft year stats'!$D:$O,6,FALSE)</f>
        <v>Western Michigan</v>
      </c>
      <c r="AD381" t="str">
        <f>VLOOKUP($D381,'draft year stats'!$D:$O,7,FALSE)</f>
        <v>CCHA</v>
      </c>
      <c r="AE381">
        <f>VLOOKUP($D381,'draft year stats'!$D:$O,8,FALSE)</f>
        <v>42</v>
      </c>
      <c r="AF381">
        <f>VLOOKUP($D381,'draft year stats'!$D:$O,9,FALSE)</f>
        <v>12</v>
      </c>
      <c r="AG381">
        <f>VLOOKUP($D381,'draft year stats'!$D:$O,10,FALSE)</f>
        <v>18</v>
      </c>
      <c r="AH381">
        <f>VLOOKUP($D381,'draft year stats'!$D:$O,11,FALSE)</f>
        <v>30</v>
      </c>
      <c r="AI381">
        <f>VLOOKUP($D381,'draft year stats'!$D:$O,12,FALSE)</f>
        <v>12</v>
      </c>
      <c r="AJ381" t="str">
        <f>VLOOKUP($C381,Sheet3!$E:$I,4,FALSE)</f>
        <v>5' 11</v>
      </c>
      <c r="AK381">
        <f>VLOOKUP($C381,Sheet3!$E:$I,5,FALSE)</f>
        <v>170</v>
      </c>
    </row>
    <row r="382" spans="1:37" x14ac:dyDescent="0.25">
      <c r="A382">
        <v>171</v>
      </c>
      <c r="B382" t="s">
        <v>194</v>
      </c>
      <c r="C382" t="s">
        <v>638</v>
      </c>
      <c r="D382" t="s">
        <v>638</v>
      </c>
      <c r="E382" t="s">
        <v>62</v>
      </c>
      <c r="F382" t="s">
        <v>26</v>
      </c>
      <c r="G382">
        <v>19</v>
      </c>
      <c r="H382">
        <v>2022</v>
      </c>
      <c r="I382" t="s">
        <v>314</v>
      </c>
      <c r="J382">
        <v>93</v>
      </c>
      <c r="K382">
        <v>8</v>
      </c>
      <c r="L382">
        <v>5</v>
      </c>
      <c r="M382">
        <v>13</v>
      </c>
      <c r="N382">
        <v>-14</v>
      </c>
      <c r="O382">
        <v>97</v>
      </c>
      <c r="V382">
        <v>0.3</v>
      </c>
      <c r="W382">
        <v>2011</v>
      </c>
      <c r="X382" t="str">
        <f>VLOOKUP($D382,'draft year stats'!$D:$O,1,FALSE)</f>
        <v>Max McCormick</v>
      </c>
      <c r="Y382" t="str">
        <f>VLOOKUP($D382,'draft year stats'!$D:$O,2,FALSE)</f>
        <v>L</v>
      </c>
      <c r="Z382">
        <f>VLOOKUP($D382,'draft year stats'!$D:$O,3,FALSE)</f>
        <v>6</v>
      </c>
      <c r="AA382">
        <f>VLOOKUP($D382,'draft year stats'!$D:$O,4,FALSE)</f>
        <v>2011</v>
      </c>
      <c r="AB382" t="str">
        <f>VLOOKUP($D382,'draft year stats'!$D:$O,5,FALSE)</f>
        <v>Ottawa</v>
      </c>
      <c r="AC382" t="str">
        <f>VLOOKUP($D382,'draft year stats'!$D:$O,6,FALSE)</f>
        <v>Sioux City</v>
      </c>
      <c r="AD382" t="str">
        <f>VLOOKUP($D382,'draft year stats'!$D:$O,7,FALSE)</f>
        <v>USHL</v>
      </c>
      <c r="AE382">
        <f>VLOOKUP($D382,'draft year stats'!$D:$O,8,FALSE)</f>
        <v>55</v>
      </c>
      <c r="AF382">
        <f>VLOOKUP($D382,'draft year stats'!$D:$O,9,FALSE)</f>
        <v>21</v>
      </c>
      <c r="AG382">
        <f>VLOOKUP($D382,'draft year stats'!$D:$O,10,FALSE)</f>
        <v>21</v>
      </c>
      <c r="AH382">
        <f>VLOOKUP($D382,'draft year stats'!$D:$O,11,FALSE)</f>
        <v>42</v>
      </c>
      <c r="AI382">
        <f>VLOOKUP($D382,'draft year stats'!$D:$O,12,FALSE)</f>
        <v>102</v>
      </c>
      <c r="AJ382" t="str">
        <f>VLOOKUP($C382,Sheet3!$E:$I,4,FALSE)</f>
        <v>5' 11</v>
      </c>
      <c r="AK382">
        <f>VLOOKUP($C382,Sheet3!$E:$I,5,FALSE)</f>
        <v>174</v>
      </c>
    </row>
    <row r="383" spans="1:37" x14ac:dyDescent="0.25">
      <c r="A383">
        <v>172</v>
      </c>
      <c r="B383" t="s">
        <v>57</v>
      </c>
      <c r="C383" t="s">
        <v>639</v>
      </c>
      <c r="D383" t="s">
        <v>639</v>
      </c>
      <c r="E383" t="s">
        <v>142</v>
      </c>
      <c r="F383" t="s">
        <v>34</v>
      </c>
      <c r="G383">
        <v>18</v>
      </c>
      <c r="I383" t="s">
        <v>640</v>
      </c>
      <c r="W383">
        <v>2011</v>
      </c>
      <c r="X383" t="str">
        <f>VLOOKUP($D383,'draft year stats'!$D:$O,1,FALSE)</f>
        <v>Peter Ceresnak</v>
      </c>
      <c r="Y383" t="str">
        <f>VLOOKUP($D383,'draft year stats'!$D:$O,2,FALSE)</f>
        <v>D</v>
      </c>
      <c r="Z383">
        <f>VLOOKUP($D383,'draft year stats'!$D:$O,3,FALSE)</f>
        <v>6</v>
      </c>
      <c r="AA383">
        <f>VLOOKUP($D383,'draft year stats'!$D:$O,4,FALSE)</f>
        <v>2011</v>
      </c>
      <c r="AB383" t="str">
        <f>VLOOKUP($D383,'draft year stats'!$D:$O,5,FALSE)</f>
        <v>NY Rangers</v>
      </c>
      <c r="AC383" t="str">
        <f>VLOOKUP($D383,'draft year stats'!$D:$O,6,FALSE)</f>
        <v>Trencin Jr.</v>
      </c>
      <c r="AD383" t="str">
        <f>VLOOKUP($D383,'draft year stats'!$D:$O,7,FALSE)</f>
        <v>SLOVAKIA-JR.</v>
      </c>
      <c r="AE383">
        <f>VLOOKUP($D383,'draft year stats'!$D:$O,8,FALSE)</f>
        <v>25</v>
      </c>
      <c r="AF383">
        <f>VLOOKUP($D383,'draft year stats'!$D:$O,9,FALSE)</f>
        <v>1</v>
      </c>
      <c r="AG383">
        <f>VLOOKUP($D383,'draft year stats'!$D:$O,10,FALSE)</f>
        <v>3</v>
      </c>
      <c r="AH383">
        <f>VLOOKUP($D383,'draft year stats'!$D:$O,11,FALSE)</f>
        <v>4</v>
      </c>
      <c r="AI383">
        <f>VLOOKUP($D383,'draft year stats'!$D:$O,12,FALSE)</f>
        <v>16</v>
      </c>
      <c r="AJ383" t="str">
        <f>VLOOKUP($C383,Sheet3!$E:$I,4,FALSE)</f>
        <v>6' 3</v>
      </c>
      <c r="AK383">
        <f>VLOOKUP($C383,Sheet3!$E:$I,5,FALSE)</f>
        <v>209</v>
      </c>
    </row>
    <row r="384" spans="1:37" x14ac:dyDescent="0.25">
      <c r="A384">
        <v>173</v>
      </c>
      <c r="B384" t="s">
        <v>136</v>
      </c>
      <c r="C384" t="s">
        <v>641</v>
      </c>
      <c r="D384" t="s">
        <v>641</v>
      </c>
      <c r="E384" t="s">
        <v>25</v>
      </c>
      <c r="F384" t="s">
        <v>34</v>
      </c>
      <c r="G384">
        <v>20</v>
      </c>
      <c r="I384" t="s">
        <v>642</v>
      </c>
      <c r="W384">
        <v>2011</v>
      </c>
      <c r="X384" t="str">
        <f>VLOOKUP($D384,'draft year stats'!$D:$O,1,FALSE)</f>
        <v>Dennis Robertson</v>
      </c>
      <c r="Y384" t="str">
        <f>VLOOKUP($D384,'draft year stats'!$D:$O,2,FALSE)</f>
        <v>D</v>
      </c>
      <c r="Z384">
        <f>VLOOKUP($D384,'draft year stats'!$D:$O,3,FALSE)</f>
        <v>6</v>
      </c>
      <c r="AA384">
        <f>VLOOKUP($D384,'draft year stats'!$D:$O,4,FALSE)</f>
        <v>2011</v>
      </c>
      <c r="AB384" t="str">
        <f>VLOOKUP($D384,'draft year stats'!$D:$O,5,FALSE)</f>
        <v>Toronto</v>
      </c>
      <c r="AC384" t="str">
        <f>VLOOKUP($D384,'draft year stats'!$D:$O,6,FALSE)</f>
        <v>Brown U.</v>
      </c>
      <c r="AD384" t="str">
        <f>VLOOKUP($D384,'draft year stats'!$D:$O,7,FALSE)</f>
        <v>ECAC</v>
      </c>
      <c r="AE384">
        <f>VLOOKUP($D384,'draft year stats'!$D:$O,8,FALSE)</f>
        <v>30</v>
      </c>
      <c r="AF384">
        <f>VLOOKUP($D384,'draft year stats'!$D:$O,9,FALSE)</f>
        <v>6</v>
      </c>
      <c r="AG384">
        <f>VLOOKUP($D384,'draft year stats'!$D:$O,10,FALSE)</f>
        <v>11</v>
      </c>
      <c r="AH384">
        <f>VLOOKUP($D384,'draft year stats'!$D:$O,11,FALSE)</f>
        <v>17</v>
      </c>
      <c r="AI384">
        <f>VLOOKUP($D384,'draft year stats'!$D:$O,12,FALSE)</f>
        <v>48</v>
      </c>
      <c r="AJ384" t="str">
        <f>VLOOKUP($C384,Sheet3!$E:$I,4,FALSE)</f>
        <v>6' 0</v>
      </c>
      <c r="AK384">
        <f>VLOOKUP($C384,Sheet3!$E:$I,5,FALSE)</f>
        <v>195</v>
      </c>
    </row>
    <row r="385" spans="1:37" x14ac:dyDescent="0.25">
      <c r="A385">
        <v>174</v>
      </c>
      <c r="B385" t="s">
        <v>84</v>
      </c>
      <c r="C385" t="s">
        <v>643</v>
      </c>
      <c r="D385" t="s">
        <v>643</v>
      </c>
      <c r="E385" t="s">
        <v>25</v>
      </c>
      <c r="F385" t="s">
        <v>17</v>
      </c>
      <c r="G385">
        <v>18</v>
      </c>
      <c r="H385">
        <v>2022</v>
      </c>
      <c r="I385" t="s">
        <v>644</v>
      </c>
      <c r="J385">
        <v>243</v>
      </c>
      <c r="K385">
        <v>39</v>
      </c>
      <c r="L385">
        <v>32</v>
      </c>
      <c r="M385">
        <v>71</v>
      </c>
      <c r="N385">
        <v>-6</v>
      </c>
      <c r="O385">
        <v>100</v>
      </c>
      <c r="V385">
        <v>6.4</v>
      </c>
      <c r="W385">
        <v>2011</v>
      </c>
      <c r="X385" t="str">
        <f>VLOOKUP($D385,'draft year stats'!$D:$O,1,FALSE)</f>
        <v>Josh Archibald</v>
      </c>
      <c r="Y385" t="str">
        <f>VLOOKUP($D385,'draft year stats'!$D:$O,2,FALSE)</f>
        <v>R</v>
      </c>
      <c r="Z385">
        <f>VLOOKUP($D385,'draft year stats'!$D:$O,3,FALSE)</f>
        <v>6</v>
      </c>
      <c r="AA385">
        <f>VLOOKUP($D385,'draft year stats'!$D:$O,4,FALSE)</f>
        <v>2011</v>
      </c>
      <c r="AB385" t="str">
        <f>VLOOKUP($D385,'draft year stats'!$D:$O,5,FALSE)</f>
        <v>Pittsburgh</v>
      </c>
      <c r="AC385" t="str">
        <f>VLOOKUP($D385,'draft year stats'!$D:$O,6,FALSE)</f>
        <v>Brainerd H.S.</v>
      </c>
      <c r="AD385" t="str">
        <f>VLOOKUP($D385,'draft year stats'!$D:$O,7,FALSE)</f>
        <v>HIGH-MN</v>
      </c>
      <c r="AE385">
        <f>VLOOKUP($D385,'draft year stats'!$D:$O,8,FALSE)</f>
        <v>25</v>
      </c>
      <c r="AF385">
        <f>VLOOKUP($D385,'draft year stats'!$D:$O,9,FALSE)</f>
        <v>27</v>
      </c>
      <c r="AG385">
        <f>VLOOKUP($D385,'draft year stats'!$D:$O,10,FALSE)</f>
        <v>46</v>
      </c>
      <c r="AH385">
        <f>VLOOKUP($D385,'draft year stats'!$D:$O,11,FALSE)</f>
        <v>73</v>
      </c>
      <c r="AI385">
        <f>VLOOKUP($D385,'draft year stats'!$D:$O,12,FALSE)</f>
        <v>40</v>
      </c>
      <c r="AJ385" t="str">
        <f>VLOOKUP($C385,Sheet3!$E:$I,4,FALSE)</f>
        <v>5' 10</v>
      </c>
      <c r="AK385">
        <f>VLOOKUP($C385,Sheet3!$E:$I,5,FALSE)</f>
        <v>161</v>
      </c>
    </row>
    <row r="386" spans="1:37" x14ac:dyDescent="0.25">
      <c r="A386">
        <v>175</v>
      </c>
      <c r="B386" t="s">
        <v>87</v>
      </c>
      <c r="C386" t="s">
        <v>645</v>
      </c>
      <c r="D386" t="s">
        <v>645</v>
      </c>
      <c r="E386" t="s">
        <v>159</v>
      </c>
      <c r="F386" t="s">
        <v>34</v>
      </c>
      <c r="G386">
        <v>18</v>
      </c>
      <c r="I386" t="s">
        <v>502</v>
      </c>
      <c r="W386">
        <v>2011</v>
      </c>
      <c r="X386" t="str">
        <f>VLOOKUP($D386,'draft year stats'!$D:$O,1,FALSE)</f>
        <v>Richard Nedomlel</v>
      </c>
      <c r="Y386" t="str">
        <f>VLOOKUP($D386,'draft year stats'!$D:$O,2,FALSE)</f>
        <v>D</v>
      </c>
      <c r="Z386">
        <f>VLOOKUP($D386,'draft year stats'!$D:$O,3,FALSE)</f>
        <v>6</v>
      </c>
      <c r="AA386">
        <f>VLOOKUP($D386,'draft year stats'!$D:$O,4,FALSE)</f>
        <v>2011</v>
      </c>
      <c r="AB386" t="str">
        <f>VLOOKUP($D386,'draft year stats'!$D:$O,5,FALSE)</f>
        <v>Detroit</v>
      </c>
      <c r="AC386" t="str">
        <f>VLOOKUP($D386,'draft year stats'!$D:$O,6,FALSE)</f>
        <v>Swift Current</v>
      </c>
      <c r="AD386" t="str">
        <f>VLOOKUP($D386,'draft year stats'!$D:$O,7,FALSE)</f>
        <v>WHL</v>
      </c>
      <c r="AE386">
        <f>VLOOKUP($D386,'draft year stats'!$D:$O,8,FALSE)</f>
        <v>66</v>
      </c>
      <c r="AF386">
        <f>VLOOKUP($D386,'draft year stats'!$D:$O,9,FALSE)</f>
        <v>0</v>
      </c>
      <c r="AG386">
        <f>VLOOKUP($D386,'draft year stats'!$D:$O,10,FALSE)</f>
        <v>10</v>
      </c>
      <c r="AH386">
        <f>VLOOKUP($D386,'draft year stats'!$D:$O,11,FALSE)</f>
        <v>10</v>
      </c>
      <c r="AI386">
        <f>VLOOKUP($D386,'draft year stats'!$D:$O,12,FALSE)</f>
        <v>107</v>
      </c>
      <c r="AJ386" t="str">
        <f>VLOOKUP($C386,Sheet3!$E:$I,4,FALSE)</f>
        <v>6' 4</v>
      </c>
      <c r="AK386">
        <f>VLOOKUP($C386,Sheet3!$E:$I,5,FALSE)</f>
        <v>204</v>
      </c>
    </row>
    <row r="387" spans="1:37" x14ac:dyDescent="0.25">
      <c r="A387">
        <v>176</v>
      </c>
      <c r="B387" t="s">
        <v>217</v>
      </c>
      <c r="C387" t="s">
        <v>646</v>
      </c>
      <c r="D387" t="s">
        <v>646</v>
      </c>
      <c r="E387" t="s">
        <v>159</v>
      </c>
      <c r="F387" t="s">
        <v>42</v>
      </c>
      <c r="G387">
        <v>18</v>
      </c>
      <c r="I387" t="s">
        <v>647</v>
      </c>
      <c r="W387">
        <v>2011</v>
      </c>
      <c r="X387" t="str">
        <f>VLOOKUP($D387,'draft year stats'!$D:$O,1,FALSE)</f>
        <v>Petr Placek</v>
      </c>
      <c r="Y387" t="str">
        <f>VLOOKUP($D387,'draft year stats'!$D:$O,2,FALSE)</f>
        <v>R</v>
      </c>
      <c r="Z387">
        <f>VLOOKUP($D387,'draft year stats'!$D:$O,3,FALSE)</f>
        <v>6</v>
      </c>
      <c r="AA387">
        <f>VLOOKUP($D387,'draft year stats'!$D:$O,4,FALSE)</f>
        <v>2011</v>
      </c>
      <c r="AB387" t="str">
        <f>VLOOKUP($D387,'draft year stats'!$D:$O,5,FALSE)</f>
        <v>Philadelphia</v>
      </c>
      <c r="AC387" t="str">
        <f>VLOOKUP($D387,'draft year stats'!$D:$O,6,FALSE)</f>
        <v>Hotchkiss School</v>
      </c>
      <c r="AD387" t="str">
        <f>VLOOKUP($D387,'draft year stats'!$D:$O,7,FALSE)</f>
        <v>HIGH-CT</v>
      </c>
      <c r="AE387">
        <f>VLOOKUP($D387,'draft year stats'!$D:$O,8,FALSE)</f>
        <v>16</v>
      </c>
      <c r="AF387">
        <f>VLOOKUP($D387,'draft year stats'!$D:$O,9,FALSE)</f>
        <v>8</v>
      </c>
      <c r="AG387">
        <f>VLOOKUP($D387,'draft year stats'!$D:$O,10,FALSE)</f>
        <v>9</v>
      </c>
      <c r="AH387">
        <f>VLOOKUP($D387,'draft year stats'!$D:$O,11,FALSE)</f>
        <v>17</v>
      </c>
      <c r="AI387">
        <f>VLOOKUP($D387,'draft year stats'!$D:$O,12,FALSE)</f>
        <v>2</v>
      </c>
      <c r="AJ387" t="str">
        <f>VLOOKUP($C387,Sheet3!$E:$I,4,FALSE)</f>
        <v>6' 4</v>
      </c>
      <c r="AK387">
        <f>VLOOKUP($C387,Sheet3!$E:$I,5,FALSE)</f>
        <v>210</v>
      </c>
    </row>
    <row r="388" spans="1:37" x14ac:dyDescent="0.25">
      <c r="A388">
        <v>177</v>
      </c>
      <c r="B388" t="s">
        <v>99</v>
      </c>
      <c r="C388" t="s">
        <v>648</v>
      </c>
      <c r="D388" t="s">
        <v>648</v>
      </c>
      <c r="E388" t="s">
        <v>62</v>
      </c>
      <c r="F388" t="s">
        <v>30</v>
      </c>
      <c r="G388">
        <v>18</v>
      </c>
      <c r="H388">
        <v>2022</v>
      </c>
      <c r="I388" t="s">
        <v>63</v>
      </c>
      <c r="J388">
        <v>198</v>
      </c>
      <c r="K388">
        <v>30</v>
      </c>
      <c r="L388">
        <v>46</v>
      </c>
      <c r="M388">
        <v>76</v>
      </c>
      <c r="N388">
        <v>2</v>
      </c>
      <c r="O388">
        <v>46</v>
      </c>
      <c r="V388">
        <v>6.2</v>
      </c>
      <c r="W388">
        <v>2011</v>
      </c>
      <c r="X388" t="str">
        <f>VLOOKUP($D388,'draft year stats'!$D:$O,1,FALSE)</f>
        <v>Travis Boyd</v>
      </c>
      <c r="Y388" t="str">
        <f>VLOOKUP($D388,'draft year stats'!$D:$O,2,FALSE)</f>
        <v>C</v>
      </c>
      <c r="Z388">
        <f>VLOOKUP($D388,'draft year stats'!$D:$O,3,FALSE)</f>
        <v>6</v>
      </c>
      <c r="AA388">
        <f>VLOOKUP($D388,'draft year stats'!$D:$O,4,FALSE)</f>
        <v>2011</v>
      </c>
      <c r="AB388" t="str">
        <f>VLOOKUP($D388,'draft year stats'!$D:$O,5,FALSE)</f>
        <v>Washington</v>
      </c>
      <c r="AC388" t="str">
        <f>VLOOKUP($D388,'draft year stats'!$D:$O,6,FALSE)</f>
        <v>USA U-18</v>
      </c>
      <c r="AD388" t="str">
        <f>VLOOKUP($D388,'draft year stats'!$D:$O,7,FALSE)</f>
        <v>USHL</v>
      </c>
      <c r="AE388">
        <f>VLOOKUP($D388,'draft year stats'!$D:$O,8,FALSE)</f>
        <v>24</v>
      </c>
      <c r="AF388">
        <f>VLOOKUP($D388,'draft year stats'!$D:$O,9,FALSE)</f>
        <v>5</v>
      </c>
      <c r="AG388">
        <f>VLOOKUP($D388,'draft year stats'!$D:$O,10,FALSE)</f>
        <v>13</v>
      </c>
      <c r="AH388">
        <f>VLOOKUP($D388,'draft year stats'!$D:$O,11,FALSE)</f>
        <v>18</v>
      </c>
      <c r="AI388">
        <f>VLOOKUP($D388,'draft year stats'!$D:$O,12,FALSE)</f>
        <v>10</v>
      </c>
      <c r="AJ388" t="str">
        <f>VLOOKUP($C388,Sheet3!$E:$I,4,FALSE)</f>
        <v>5' 11</v>
      </c>
      <c r="AK388">
        <f>VLOOKUP($C388,Sheet3!$E:$I,5,FALSE)</f>
        <v>185</v>
      </c>
    </row>
    <row r="389" spans="1:37" hidden="1" x14ac:dyDescent="0.25">
      <c r="A389">
        <v>178</v>
      </c>
      <c r="B389" t="s">
        <v>43</v>
      </c>
      <c r="C389" t="s">
        <v>649</v>
      </c>
      <c r="D389" t="s">
        <v>649</v>
      </c>
      <c r="E389" t="s">
        <v>62</v>
      </c>
      <c r="F389" t="s">
        <v>12</v>
      </c>
      <c r="G389">
        <v>18</v>
      </c>
      <c r="H389">
        <v>2018</v>
      </c>
      <c r="I389" t="s">
        <v>394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1</v>
      </c>
      <c r="U389">
        <v>0</v>
      </c>
      <c r="V389">
        <v>0.2</v>
      </c>
      <c r="W389">
        <v>2011</v>
      </c>
      <c r="X389" t="e">
        <f>VLOOKUP($D389,'draft year stats'!$D:$O,1,FALSE)</f>
        <v>#N/A</v>
      </c>
      <c r="Y389" t="e">
        <f>VLOOKUP($D389,'draft year stats'!$D:$O,2,FALSE)</f>
        <v>#N/A</v>
      </c>
      <c r="Z389" t="e">
        <f>VLOOKUP($D389,'draft year stats'!$D:$O,3,FALSE)</f>
        <v>#N/A</v>
      </c>
      <c r="AA389" t="e">
        <f>VLOOKUP($D389,'draft year stats'!$D:$O,4,FALSE)</f>
        <v>#N/A</v>
      </c>
      <c r="AB389" t="e">
        <f>VLOOKUP($D389,'draft year stats'!$D:$O,5,FALSE)</f>
        <v>#N/A</v>
      </c>
      <c r="AC389" t="e">
        <f>VLOOKUP($D389,'draft year stats'!$D:$O,6,FALSE)</f>
        <v>#N/A</v>
      </c>
      <c r="AD389" t="e">
        <f>VLOOKUP($D389,'draft year stats'!$D:$O,7,FALSE)</f>
        <v>#N/A</v>
      </c>
      <c r="AE389" t="e">
        <f>VLOOKUP($D389,'draft year stats'!$D:$O,8,FALSE)</f>
        <v>#N/A</v>
      </c>
      <c r="AF389" t="e">
        <f>VLOOKUP($D389,'draft year stats'!$D:$O,9,FALSE)</f>
        <v>#N/A</v>
      </c>
      <c r="AG389" t="e">
        <f>VLOOKUP($D389,'draft year stats'!$D:$O,10,FALSE)</f>
        <v>#N/A</v>
      </c>
      <c r="AH389" t="e">
        <f>VLOOKUP($D389,'draft year stats'!$D:$O,11,FALSE)</f>
        <v>#N/A</v>
      </c>
      <c r="AI389" t="e">
        <f>VLOOKUP($D389,'draft year stats'!$D:$O,12,FALSE)</f>
        <v>#N/A</v>
      </c>
      <c r="AJ389" t="str">
        <f>VLOOKUP($C389,Sheet3!$E:$I,4,FALSE)</f>
        <v>6' 0</v>
      </c>
      <c r="AK389">
        <f>VLOOKUP($C389,Sheet3!$E:$I,5,FALSE)</f>
        <v>171</v>
      </c>
    </row>
    <row r="390" spans="1:37" x14ac:dyDescent="0.25">
      <c r="A390">
        <v>179</v>
      </c>
      <c r="B390" t="s">
        <v>104</v>
      </c>
      <c r="C390" t="s">
        <v>2371</v>
      </c>
      <c r="D390" t="s">
        <v>650</v>
      </c>
      <c r="E390" t="s">
        <v>25</v>
      </c>
      <c r="F390" t="s">
        <v>34</v>
      </c>
      <c r="G390">
        <v>18</v>
      </c>
      <c r="H390">
        <v>2022</v>
      </c>
      <c r="I390" t="s">
        <v>441</v>
      </c>
      <c r="J390">
        <v>397</v>
      </c>
      <c r="K390">
        <v>8</v>
      </c>
      <c r="L390">
        <v>78</v>
      </c>
      <c r="M390">
        <v>86</v>
      </c>
      <c r="N390">
        <v>24</v>
      </c>
      <c r="O390">
        <v>179</v>
      </c>
      <c r="V390">
        <v>17.5</v>
      </c>
      <c r="W390">
        <v>2011</v>
      </c>
      <c r="X390" t="str">
        <f>VLOOKUP($D390,'draft year stats'!$D:$O,1,FALSE)</f>
        <v>Dylan DeMelo</v>
      </c>
      <c r="Y390" t="str">
        <f>VLOOKUP($D390,'draft year stats'!$D:$O,2,FALSE)</f>
        <v>D</v>
      </c>
      <c r="Z390">
        <f>VLOOKUP($D390,'draft year stats'!$D:$O,3,FALSE)</f>
        <v>6</v>
      </c>
      <c r="AA390">
        <f>VLOOKUP($D390,'draft year stats'!$D:$O,4,FALSE)</f>
        <v>2011</v>
      </c>
      <c r="AB390" t="str">
        <f>VLOOKUP($D390,'draft year stats'!$D:$O,5,FALSE)</f>
        <v>San Jose</v>
      </c>
      <c r="AC390" t="str">
        <f>VLOOKUP($D390,'draft year stats'!$D:$O,6,FALSE)</f>
        <v>Mississauga St. Michael's</v>
      </c>
      <c r="AD390" t="str">
        <f>VLOOKUP($D390,'draft year stats'!$D:$O,7,FALSE)</f>
        <v>OHL</v>
      </c>
      <c r="AE390">
        <f>VLOOKUP($D390,'draft year stats'!$D:$O,8,FALSE)</f>
        <v>67</v>
      </c>
      <c r="AF390">
        <f>VLOOKUP($D390,'draft year stats'!$D:$O,9,FALSE)</f>
        <v>3</v>
      </c>
      <c r="AG390">
        <f>VLOOKUP($D390,'draft year stats'!$D:$O,10,FALSE)</f>
        <v>24</v>
      </c>
      <c r="AH390">
        <f>VLOOKUP($D390,'draft year stats'!$D:$O,11,FALSE)</f>
        <v>27</v>
      </c>
      <c r="AI390">
        <f>VLOOKUP($D390,'draft year stats'!$D:$O,12,FALSE)</f>
        <v>70</v>
      </c>
      <c r="AJ390" t="str">
        <f>VLOOKUP($C390,Sheet3!$E:$I,4,FALSE)</f>
        <v>6' 0</v>
      </c>
      <c r="AK390">
        <f>VLOOKUP($C390,Sheet3!$E:$I,5,FALSE)</f>
        <v>196</v>
      </c>
    </row>
    <row r="391" spans="1:37" x14ac:dyDescent="0.25">
      <c r="A391">
        <v>180</v>
      </c>
      <c r="B391" t="s">
        <v>264</v>
      </c>
      <c r="C391" t="s">
        <v>651</v>
      </c>
      <c r="D391" t="s">
        <v>651</v>
      </c>
      <c r="E391" t="s">
        <v>121</v>
      </c>
      <c r="F391" t="s">
        <v>30</v>
      </c>
      <c r="G391">
        <v>19</v>
      </c>
      <c r="I391" t="s">
        <v>652</v>
      </c>
      <c r="W391">
        <v>2011</v>
      </c>
      <c r="X391" t="str">
        <f>VLOOKUP($D391,'draft year stats'!$D:$O,1,FALSE)</f>
        <v>Pathrik Westerholm</v>
      </c>
      <c r="Y391" t="str">
        <f>VLOOKUP($D391,'draft year stats'!$D:$O,2,FALSE)</f>
        <v>L</v>
      </c>
      <c r="Z391">
        <f>VLOOKUP($D391,'draft year stats'!$D:$O,3,FALSE)</f>
        <v>6</v>
      </c>
      <c r="AA391">
        <f>VLOOKUP($D391,'draft year stats'!$D:$O,4,FALSE)</f>
        <v>2011</v>
      </c>
      <c r="AB391" t="str">
        <f>VLOOKUP($D391,'draft year stats'!$D:$O,5,FALSE)</f>
        <v>Vancouver</v>
      </c>
      <c r="AC391" t="str">
        <f>VLOOKUP($D391,'draft year stats'!$D:$O,6,FALSE)</f>
        <v>Malmo</v>
      </c>
      <c r="AD391" t="str">
        <f>VLOOKUP($D391,'draft year stats'!$D:$O,7,FALSE)</f>
        <v>SWEDEN-2</v>
      </c>
      <c r="AE391">
        <f>VLOOKUP($D391,'draft year stats'!$D:$O,8,FALSE)</f>
        <v>26</v>
      </c>
      <c r="AF391">
        <f>VLOOKUP($D391,'draft year stats'!$D:$O,9,FALSE)</f>
        <v>32</v>
      </c>
      <c r="AG391">
        <f>VLOOKUP($D391,'draft year stats'!$D:$O,10,FALSE)</f>
        <v>25</v>
      </c>
      <c r="AH391">
        <f>VLOOKUP($D391,'draft year stats'!$D:$O,11,FALSE)</f>
        <v>57</v>
      </c>
      <c r="AI391">
        <f>VLOOKUP($D391,'draft year stats'!$D:$O,12,FALSE)</f>
        <v>8</v>
      </c>
      <c r="AJ391" t="str">
        <f>VLOOKUP($C391,Sheet3!$E:$I,4,FALSE)</f>
        <v>6' 0</v>
      </c>
      <c r="AK391">
        <f>VLOOKUP($C391,Sheet3!$E:$I,5,FALSE)</f>
        <v>187</v>
      </c>
    </row>
    <row r="392" spans="1:37" hidden="1" x14ac:dyDescent="0.25">
      <c r="A392">
        <v>181</v>
      </c>
      <c r="B392" t="s">
        <v>28</v>
      </c>
      <c r="C392" t="s">
        <v>653</v>
      </c>
      <c r="D392" t="s">
        <v>653</v>
      </c>
      <c r="E392" t="s">
        <v>200</v>
      </c>
      <c r="F392" t="s">
        <v>12</v>
      </c>
      <c r="G392">
        <v>19</v>
      </c>
      <c r="I392" t="s">
        <v>355</v>
      </c>
      <c r="W392">
        <v>2011</v>
      </c>
      <c r="X392" t="e">
        <f>VLOOKUP($D392,'draft year stats'!$D:$O,1,FALSE)</f>
        <v>#N/A</v>
      </c>
      <c r="Y392" t="e">
        <f>VLOOKUP($D392,'draft year stats'!$D:$O,2,FALSE)</f>
        <v>#N/A</v>
      </c>
      <c r="Z392" t="e">
        <f>VLOOKUP($D392,'draft year stats'!$D:$O,3,FALSE)</f>
        <v>#N/A</v>
      </c>
      <c r="AA392" t="e">
        <f>VLOOKUP($D392,'draft year stats'!$D:$O,4,FALSE)</f>
        <v>#N/A</v>
      </c>
      <c r="AB392" t="e">
        <f>VLOOKUP($D392,'draft year stats'!$D:$O,5,FALSE)</f>
        <v>#N/A</v>
      </c>
      <c r="AC392" t="e">
        <f>VLOOKUP($D392,'draft year stats'!$D:$O,6,FALSE)</f>
        <v>#N/A</v>
      </c>
      <c r="AD392" t="e">
        <f>VLOOKUP($D392,'draft year stats'!$D:$O,7,FALSE)</f>
        <v>#N/A</v>
      </c>
      <c r="AE392" t="e">
        <f>VLOOKUP($D392,'draft year stats'!$D:$O,8,FALSE)</f>
        <v>#N/A</v>
      </c>
      <c r="AF392" t="e">
        <f>VLOOKUP($D392,'draft year stats'!$D:$O,9,FALSE)</f>
        <v>#N/A</v>
      </c>
      <c r="AG392" t="e">
        <f>VLOOKUP($D392,'draft year stats'!$D:$O,10,FALSE)</f>
        <v>#N/A</v>
      </c>
      <c r="AH392" t="e">
        <f>VLOOKUP($D392,'draft year stats'!$D:$O,11,FALSE)</f>
        <v>#N/A</v>
      </c>
      <c r="AI392" t="e">
        <f>VLOOKUP($D392,'draft year stats'!$D:$O,12,FALSE)</f>
        <v>#N/A</v>
      </c>
      <c r="AJ392" t="str">
        <f>VLOOKUP($C392,Sheet3!$E:$I,4,FALSE)</f>
        <v>6' 3</v>
      </c>
      <c r="AK392">
        <f>VLOOKUP($C392,Sheet3!$E:$I,5,FALSE)</f>
        <v>198</v>
      </c>
    </row>
    <row r="393" spans="1:37" hidden="1" x14ac:dyDescent="0.25">
      <c r="A393">
        <v>182</v>
      </c>
      <c r="B393" t="s">
        <v>23</v>
      </c>
      <c r="C393" t="s">
        <v>654</v>
      </c>
      <c r="D393" t="s">
        <v>654</v>
      </c>
      <c r="E393" t="s">
        <v>55</v>
      </c>
      <c r="F393" t="s">
        <v>12</v>
      </c>
      <c r="G393">
        <v>20</v>
      </c>
      <c r="I393" t="s">
        <v>477</v>
      </c>
      <c r="W393">
        <v>2011</v>
      </c>
      <c r="X393" t="e">
        <f>VLOOKUP($D393,'draft year stats'!$D:$O,1,FALSE)</f>
        <v>#N/A</v>
      </c>
      <c r="Y393" t="e">
        <f>VLOOKUP($D393,'draft year stats'!$D:$O,2,FALSE)</f>
        <v>#N/A</v>
      </c>
      <c r="Z393" t="e">
        <f>VLOOKUP($D393,'draft year stats'!$D:$O,3,FALSE)</f>
        <v>#N/A</v>
      </c>
      <c r="AA393" t="e">
        <f>VLOOKUP($D393,'draft year stats'!$D:$O,4,FALSE)</f>
        <v>#N/A</v>
      </c>
      <c r="AB393" t="e">
        <f>VLOOKUP($D393,'draft year stats'!$D:$O,5,FALSE)</f>
        <v>#N/A</v>
      </c>
      <c r="AC393" t="e">
        <f>VLOOKUP($D393,'draft year stats'!$D:$O,6,FALSE)</f>
        <v>#N/A</v>
      </c>
      <c r="AD393" t="e">
        <f>VLOOKUP($D393,'draft year stats'!$D:$O,7,FALSE)</f>
        <v>#N/A</v>
      </c>
      <c r="AE393" t="e">
        <f>VLOOKUP($D393,'draft year stats'!$D:$O,8,FALSE)</f>
        <v>#N/A</v>
      </c>
      <c r="AF393" t="e">
        <f>VLOOKUP($D393,'draft year stats'!$D:$O,9,FALSE)</f>
        <v>#N/A</v>
      </c>
      <c r="AG393" t="e">
        <f>VLOOKUP($D393,'draft year stats'!$D:$O,10,FALSE)</f>
        <v>#N/A</v>
      </c>
      <c r="AH393" t="e">
        <f>VLOOKUP($D393,'draft year stats'!$D:$O,11,FALSE)</f>
        <v>#N/A</v>
      </c>
      <c r="AI393" t="e">
        <f>VLOOKUP($D393,'draft year stats'!$D:$O,12,FALSE)</f>
        <v>#N/A</v>
      </c>
      <c r="AJ393" t="str">
        <f>VLOOKUP($C393,Sheet3!$E:$I,4,FALSE)</f>
        <v>6' 2</v>
      </c>
      <c r="AK393">
        <f>VLOOKUP($C393,Sheet3!$E:$I,5,FALSE)</f>
        <v>178</v>
      </c>
    </row>
    <row r="394" spans="1:37" x14ac:dyDescent="0.25">
      <c r="A394">
        <v>183</v>
      </c>
      <c r="B394" t="s">
        <v>76</v>
      </c>
      <c r="C394" t="s">
        <v>655</v>
      </c>
      <c r="D394" t="s">
        <v>655</v>
      </c>
      <c r="E394" t="s">
        <v>62</v>
      </c>
      <c r="F394" t="s">
        <v>34</v>
      </c>
      <c r="G394">
        <v>18</v>
      </c>
      <c r="I394" t="s">
        <v>187</v>
      </c>
      <c r="W394">
        <v>2011</v>
      </c>
      <c r="X394" t="str">
        <f>VLOOKUP($D394,'draft year stats'!$D:$O,1,FALSE)</f>
        <v>Dillon Donnelly</v>
      </c>
      <c r="Y394" t="str">
        <f>VLOOKUP($D394,'draft year stats'!$D:$O,2,FALSE)</f>
        <v>D</v>
      </c>
      <c r="Z394">
        <f>VLOOKUP($D394,'draft year stats'!$D:$O,3,FALSE)</f>
        <v>7</v>
      </c>
      <c r="AA394">
        <f>VLOOKUP($D394,'draft year stats'!$D:$O,4,FALSE)</f>
        <v>2011</v>
      </c>
      <c r="AB394" t="str">
        <f>VLOOKUP($D394,'draft year stats'!$D:$O,5,FALSE)</f>
        <v>Colorado</v>
      </c>
      <c r="AC394" t="str">
        <f>VLOOKUP($D394,'draft year stats'!$D:$O,6,FALSE)</f>
        <v>Shawinigan</v>
      </c>
      <c r="AD394" t="str">
        <f>VLOOKUP($D394,'draft year stats'!$D:$O,7,FALSE)</f>
        <v>QMJHL</v>
      </c>
      <c r="AE394">
        <f>VLOOKUP($D394,'draft year stats'!$D:$O,8,FALSE)</f>
        <v>63</v>
      </c>
      <c r="AF394">
        <f>VLOOKUP($D394,'draft year stats'!$D:$O,9,FALSE)</f>
        <v>1</v>
      </c>
      <c r="AG394">
        <f>VLOOKUP($D394,'draft year stats'!$D:$O,10,FALSE)</f>
        <v>7</v>
      </c>
      <c r="AH394">
        <f>VLOOKUP($D394,'draft year stats'!$D:$O,11,FALSE)</f>
        <v>8</v>
      </c>
      <c r="AI394">
        <f>VLOOKUP($D394,'draft year stats'!$D:$O,12,FALSE)</f>
        <v>153</v>
      </c>
      <c r="AJ394" t="str">
        <f>VLOOKUP($C394,Sheet3!$E:$I,4,FALSE)</f>
        <v>6' 2</v>
      </c>
      <c r="AK394">
        <f>VLOOKUP($C394,Sheet3!$E:$I,5,FALSE)</f>
        <v>193</v>
      </c>
    </row>
    <row r="395" spans="1:37" x14ac:dyDescent="0.25">
      <c r="A395">
        <v>184</v>
      </c>
      <c r="B395" t="s">
        <v>32</v>
      </c>
      <c r="C395" t="s">
        <v>656</v>
      </c>
      <c r="D395" t="s">
        <v>656</v>
      </c>
      <c r="E395" t="s">
        <v>55</v>
      </c>
      <c r="F395" t="s">
        <v>42</v>
      </c>
      <c r="G395">
        <v>20</v>
      </c>
      <c r="H395">
        <v>2018</v>
      </c>
      <c r="I395" t="s">
        <v>657</v>
      </c>
      <c r="J395">
        <v>134</v>
      </c>
      <c r="K395">
        <v>10</v>
      </c>
      <c r="L395">
        <v>13</v>
      </c>
      <c r="M395">
        <v>23</v>
      </c>
      <c r="N395">
        <v>-11</v>
      </c>
      <c r="O395">
        <v>18</v>
      </c>
      <c r="V395">
        <v>1</v>
      </c>
      <c r="W395">
        <v>2011</v>
      </c>
      <c r="X395" t="str">
        <f>VLOOKUP($D395,'draft year stats'!$D:$O,1,FALSE)</f>
        <v>Iiro Pakarinen</v>
      </c>
      <c r="Y395" t="str">
        <f>VLOOKUP($D395,'draft year stats'!$D:$O,2,FALSE)</f>
        <v>R</v>
      </c>
      <c r="Z395">
        <f>VLOOKUP($D395,'draft year stats'!$D:$O,3,FALSE)</f>
        <v>7</v>
      </c>
      <c r="AA395">
        <f>VLOOKUP($D395,'draft year stats'!$D:$O,4,FALSE)</f>
        <v>2011</v>
      </c>
      <c r="AB395" t="str">
        <f>VLOOKUP($D395,'draft year stats'!$D:$O,5,FALSE)</f>
        <v>Florida</v>
      </c>
      <c r="AC395" t="str">
        <f>VLOOKUP($D395,'draft year stats'!$D:$O,6,FALSE)</f>
        <v>Kalpa</v>
      </c>
      <c r="AD395" t="str">
        <f>VLOOKUP($D395,'draft year stats'!$D:$O,7,FALSE)</f>
        <v>FINLAND</v>
      </c>
      <c r="AE395">
        <f>VLOOKUP($D395,'draft year stats'!$D:$O,8,FALSE)</f>
        <v>46</v>
      </c>
      <c r="AF395">
        <f>VLOOKUP($D395,'draft year stats'!$D:$O,9,FALSE)</f>
        <v>7</v>
      </c>
      <c r="AG395">
        <f>VLOOKUP($D395,'draft year stats'!$D:$O,10,FALSE)</f>
        <v>3</v>
      </c>
      <c r="AH395">
        <f>VLOOKUP($D395,'draft year stats'!$D:$O,11,FALSE)</f>
        <v>10</v>
      </c>
      <c r="AI395">
        <f>VLOOKUP($D395,'draft year stats'!$D:$O,12,FALSE)</f>
        <v>34</v>
      </c>
      <c r="AJ395" t="str">
        <f>VLOOKUP($C395,Sheet3!$E:$I,4,FALSE)</f>
        <v>6' 1</v>
      </c>
      <c r="AK395">
        <f>VLOOKUP($C395,Sheet3!$E:$I,5,FALSE)</f>
        <v>198</v>
      </c>
    </row>
    <row r="396" spans="1:37" x14ac:dyDescent="0.25">
      <c r="A396">
        <v>185</v>
      </c>
      <c r="B396" t="s">
        <v>39</v>
      </c>
      <c r="C396" t="s">
        <v>658</v>
      </c>
      <c r="D396" t="s">
        <v>658</v>
      </c>
      <c r="E396" t="s">
        <v>25</v>
      </c>
      <c r="F396" t="s">
        <v>30</v>
      </c>
      <c r="G396">
        <v>18</v>
      </c>
      <c r="I396" t="s">
        <v>103</v>
      </c>
      <c r="W396">
        <v>2011</v>
      </c>
      <c r="X396" t="str">
        <f>VLOOKUP($D396,'draft year stats'!$D:$O,1,FALSE)</f>
        <v>Mitchell Theoret</v>
      </c>
      <c r="Y396" t="str">
        <f>VLOOKUP($D396,'draft year stats'!$D:$O,2,FALSE)</f>
        <v>L</v>
      </c>
      <c r="Z396">
        <f>VLOOKUP($D396,'draft year stats'!$D:$O,3,FALSE)</f>
        <v>7</v>
      </c>
      <c r="AA396">
        <f>VLOOKUP($D396,'draft year stats'!$D:$O,4,FALSE)</f>
        <v>2011</v>
      </c>
      <c r="AB396" t="str">
        <f>VLOOKUP($D396,'draft year stats'!$D:$O,5,FALSE)</f>
        <v>NY Islanders</v>
      </c>
      <c r="AC396" t="str">
        <f>VLOOKUP($D396,'draft year stats'!$D:$O,6,FALSE)</f>
        <v>Niagara</v>
      </c>
      <c r="AD396" t="str">
        <f>VLOOKUP($D396,'draft year stats'!$D:$O,7,FALSE)</f>
        <v>OHL</v>
      </c>
      <c r="AE396">
        <f>VLOOKUP($D396,'draft year stats'!$D:$O,8,FALSE)</f>
        <v>66</v>
      </c>
      <c r="AF396">
        <f>VLOOKUP($D396,'draft year stats'!$D:$O,9,FALSE)</f>
        <v>9</v>
      </c>
      <c r="AG396">
        <f>VLOOKUP($D396,'draft year stats'!$D:$O,10,FALSE)</f>
        <v>11</v>
      </c>
      <c r="AH396">
        <f>VLOOKUP($D396,'draft year stats'!$D:$O,11,FALSE)</f>
        <v>20</v>
      </c>
      <c r="AI396">
        <f>VLOOKUP($D396,'draft year stats'!$D:$O,12,FALSE)</f>
        <v>52</v>
      </c>
      <c r="AJ396" t="str">
        <f>VLOOKUP($C396,Sheet3!$E:$I,4,FALSE)</f>
        <v>6' 1</v>
      </c>
      <c r="AK396">
        <f>VLOOKUP($C396,Sheet3!$E:$I,5,FALSE)</f>
        <v>210</v>
      </c>
    </row>
    <row r="397" spans="1:37" x14ac:dyDescent="0.25">
      <c r="A397">
        <v>186</v>
      </c>
      <c r="B397" t="s">
        <v>194</v>
      </c>
      <c r="C397" t="s">
        <v>659</v>
      </c>
      <c r="D397" t="s">
        <v>659</v>
      </c>
      <c r="E397" t="s">
        <v>25</v>
      </c>
      <c r="F397" t="s">
        <v>34</v>
      </c>
      <c r="G397">
        <v>18</v>
      </c>
      <c r="I397" t="s">
        <v>294</v>
      </c>
      <c r="W397">
        <v>2011</v>
      </c>
      <c r="X397" t="str">
        <f>VLOOKUP($D397,'draft year stats'!$D:$O,1,FALSE)</f>
        <v>Jordan Fransoo</v>
      </c>
      <c r="Y397" t="str">
        <f>VLOOKUP($D397,'draft year stats'!$D:$O,2,FALSE)</f>
        <v>D</v>
      </c>
      <c r="Z397">
        <f>VLOOKUP($D397,'draft year stats'!$D:$O,3,FALSE)</f>
        <v>7</v>
      </c>
      <c r="AA397">
        <f>VLOOKUP($D397,'draft year stats'!$D:$O,4,FALSE)</f>
        <v>2011</v>
      </c>
      <c r="AB397" t="str">
        <f>VLOOKUP($D397,'draft year stats'!$D:$O,5,FALSE)</f>
        <v>Ottawa</v>
      </c>
      <c r="AC397" t="str">
        <f>VLOOKUP($D397,'draft year stats'!$D:$O,6,FALSE)</f>
        <v>Brandon</v>
      </c>
      <c r="AD397" t="str">
        <f>VLOOKUP($D397,'draft year stats'!$D:$O,7,FALSE)</f>
        <v>WHL</v>
      </c>
      <c r="AE397">
        <f>VLOOKUP($D397,'draft year stats'!$D:$O,8,FALSE)</f>
        <v>63</v>
      </c>
      <c r="AF397">
        <f>VLOOKUP($D397,'draft year stats'!$D:$O,9,FALSE)</f>
        <v>6</v>
      </c>
      <c r="AG397">
        <f>VLOOKUP($D397,'draft year stats'!$D:$O,10,FALSE)</f>
        <v>12</v>
      </c>
      <c r="AH397">
        <f>VLOOKUP($D397,'draft year stats'!$D:$O,11,FALSE)</f>
        <v>18</v>
      </c>
      <c r="AI397">
        <f>VLOOKUP($D397,'draft year stats'!$D:$O,12,FALSE)</f>
        <v>72</v>
      </c>
      <c r="AJ397" t="str">
        <f>VLOOKUP($C397,Sheet3!$E:$I,4,FALSE)</f>
        <v>6' 2</v>
      </c>
      <c r="AK397">
        <f>VLOOKUP($C397,Sheet3!$E:$I,5,FALSE)</f>
        <v>178</v>
      </c>
    </row>
    <row r="398" spans="1:37" x14ac:dyDescent="0.25">
      <c r="A398">
        <v>187</v>
      </c>
      <c r="B398" t="s">
        <v>417</v>
      </c>
      <c r="C398" t="s">
        <v>660</v>
      </c>
      <c r="D398" t="s">
        <v>660</v>
      </c>
      <c r="E398" t="s">
        <v>62</v>
      </c>
      <c r="F398" t="s">
        <v>34</v>
      </c>
      <c r="G398">
        <v>19</v>
      </c>
      <c r="I398" t="s">
        <v>394</v>
      </c>
      <c r="W398">
        <v>2011</v>
      </c>
      <c r="X398" t="str">
        <f>VLOOKUP($D398,'draft year stats'!$D:$O,1,FALSE)</f>
        <v>Aaron Harstad</v>
      </c>
      <c r="Y398" t="str">
        <f>VLOOKUP($D398,'draft year stats'!$D:$O,2,FALSE)</f>
        <v>D</v>
      </c>
      <c r="Z398">
        <f>VLOOKUP($D398,'draft year stats'!$D:$O,3,FALSE)</f>
        <v>7</v>
      </c>
      <c r="AA398">
        <f>VLOOKUP($D398,'draft year stats'!$D:$O,4,FALSE)</f>
        <v>2011</v>
      </c>
      <c r="AB398" t="str">
        <f>VLOOKUP($D398,'draft year stats'!$D:$O,5,FALSE)</f>
        <v>Winnipeg</v>
      </c>
      <c r="AC398" t="str">
        <f>VLOOKUP($D398,'draft year stats'!$D:$O,6,FALSE)</f>
        <v>Green Bay</v>
      </c>
      <c r="AD398" t="str">
        <f>VLOOKUP($D398,'draft year stats'!$D:$O,7,FALSE)</f>
        <v>USHL</v>
      </c>
      <c r="AE398">
        <f>VLOOKUP($D398,'draft year stats'!$D:$O,8,FALSE)</f>
        <v>51</v>
      </c>
      <c r="AF398">
        <f>VLOOKUP($D398,'draft year stats'!$D:$O,9,FALSE)</f>
        <v>7</v>
      </c>
      <c r="AG398">
        <f>VLOOKUP($D398,'draft year stats'!$D:$O,10,FALSE)</f>
        <v>14</v>
      </c>
      <c r="AH398">
        <f>VLOOKUP($D398,'draft year stats'!$D:$O,11,FALSE)</f>
        <v>21</v>
      </c>
      <c r="AI398">
        <f>VLOOKUP($D398,'draft year stats'!$D:$O,12,FALSE)</f>
        <v>73</v>
      </c>
      <c r="AJ398" t="str">
        <f>VLOOKUP($C398,Sheet3!$E:$I,4,FALSE)</f>
        <v>6' 2</v>
      </c>
      <c r="AK398">
        <f>VLOOKUP($C398,Sheet3!$E:$I,5,FALSE)</f>
        <v>199</v>
      </c>
    </row>
    <row r="399" spans="1:37" hidden="1" x14ac:dyDescent="0.25">
      <c r="A399">
        <v>188</v>
      </c>
      <c r="B399" t="s">
        <v>36</v>
      </c>
      <c r="C399" t="s">
        <v>661</v>
      </c>
      <c r="D399" t="s">
        <v>661</v>
      </c>
      <c r="E399" t="s">
        <v>121</v>
      </c>
      <c r="F399" t="s">
        <v>12</v>
      </c>
      <c r="G399">
        <v>18</v>
      </c>
      <c r="H399">
        <v>2022</v>
      </c>
      <c r="I399" t="s">
        <v>201</v>
      </c>
      <c r="J399">
        <v>102</v>
      </c>
      <c r="K399">
        <v>0</v>
      </c>
      <c r="L399">
        <v>1</v>
      </c>
      <c r="M399">
        <v>1</v>
      </c>
      <c r="N399">
        <v>0</v>
      </c>
      <c r="O399">
        <v>2</v>
      </c>
      <c r="P399">
        <v>102</v>
      </c>
      <c r="Q399">
        <v>37</v>
      </c>
      <c r="R399">
        <v>46</v>
      </c>
      <c r="S399">
        <v>9</v>
      </c>
      <c r="T399">
        <v>0.90900000000000003</v>
      </c>
      <c r="U399">
        <v>3.03</v>
      </c>
      <c r="V399">
        <v>16.5</v>
      </c>
      <c r="W399">
        <v>2011</v>
      </c>
      <c r="X399" t="e">
        <f>VLOOKUP($D399,'draft year stats'!$D:$O,1,FALSE)</f>
        <v>#N/A</v>
      </c>
      <c r="Y399" t="e">
        <f>VLOOKUP($D399,'draft year stats'!$D:$O,2,FALSE)</f>
        <v>#N/A</v>
      </c>
      <c r="Z399" t="e">
        <f>VLOOKUP($D399,'draft year stats'!$D:$O,3,FALSE)</f>
        <v>#N/A</v>
      </c>
      <c r="AA399" t="e">
        <f>VLOOKUP($D399,'draft year stats'!$D:$O,4,FALSE)</f>
        <v>#N/A</v>
      </c>
      <c r="AB399" t="e">
        <f>VLOOKUP($D399,'draft year stats'!$D:$O,5,FALSE)</f>
        <v>#N/A</v>
      </c>
      <c r="AC399" t="e">
        <f>VLOOKUP($D399,'draft year stats'!$D:$O,6,FALSE)</f>
        <v>#N/A</v>
      </c>
      <c r="AD399" t="e">
        <f>VLOOKUP($D399,'draft year stats'!$D:$O,7,FALSE)</f>
        <v>#N/A</v>
      </c>
      <c r="AE399" t="e">
        <f>VLOOKUP($D399,'draft year stats'!$D:$O,8,FALSE)</f>
        <v>#N/A</v>
      </c>
      <c r="AF399" t="e">
        <f>VLOOKUP($D399,'draft year stats'!$D:$O,9,FALSE)</f>
        <v>#N/A</v>
      </c>
      <c r="AG399" t="e">
        <f>VLOOKUP($D399,'draft year stats'!$D:$O,10,FALSE)</f>
        <v>#N/A</v>
      </c>
      <c r="AH399" t="e">
        <f>VLOOKUP($D399,'draft year stats'!$D:$O,11,FALSE)</f>
        <v>#N/A</v>
      </c>
      <c r="AI399" t="e">
        <f>VLOOKUP($D399,'draft year stats'!$D:$O,12,FALSE)</f>
        <v>#N/A</v>
      </c>
      <c r="AJ399" t="str">
        <f>VLOOKUP($C399,Sheet3!$E:$I,4,FALSE)</f>
        <v>6' 2</v>
      </c>
      <c r="AK399">
        <f>VLOOKUP($C399,Sheet3!$E:$I,5,FALSE)</f>
        <v>176</v>
      </c>
    </row>
    <row r="400" spans="1:37" x14ac:dyDescent="0.25">
      <c r="A400">
        <v>189</v>
      </c>
      <c r="B400" t="s">
        <v>126</v>
      </c>
      <c r="C400" t="s">
        <v>662</v>
      </c>
      <c r="D400" t="s">
        <v>662</v>
      </c>
      <c r="E400" t="s">
        <v>62</v>
      </c>
      <c r="F400" t="s">
        <v>34</v>
      </c>
      <c r="G400">
        <v>19</v>
      </c>
      <c r="I400" t="s">
        <v>663</v>
      </c>
      <c r="W400">
        <v>2011</v>
      </c>
      <c r="X400" t="str">
        <f>VLOOKUP($D400,'draft year stats'!$D:$O,1,FALSE)</f>
        <v>Patrick Daly</v>
      </c>
      <c r="Y400" t="str">
        <f>VLOOKUP($D400,'draft year stats'!$D:$O,2,FALSE)</f>
        <v>D</v>
      </c>
      <c r="Z400">
        <f>VLOOKUP($D400,'draft year stats'!$D:$O,3,FALSE)</f>
        <v>7</v>
      </c>
      <c r="AA400">
        <f>VLOOKUP($D400,'draft year stats'!$D:$O,4,FALSE)</f>
        <v>2011</v>
      </c>
      <c r="AB400" t="str">
        <f>VLOOKUP($D400,'draft year stats'!$D:$O,5,FALSE)</f>
        <v>New Jersey</v>
      </c>
      <c r="AC400" t="str">
        <f>VLOOKUP($D400,'draft year stats'!$D:$O,6,FALSE)</f>
        <v>Benilde-St. Margaret's</v>
      </c>
      <c r="AD400" t="str">
        <f>VLOOKUP($D400,'draft year stats'!$D:$O,7,FALSE)</f>
        <v>HIGH-MN</v>
      </c>
      <c r="AE400">
        <f>VLOOKUP($D400,'draft year stats'!$D:$O,8,FALSE)</f>
        <v>25</v>
      </c>
      <c r="AF400">
        <f>VLOOKUP($D400,'draft year stats'!$D:$O,9,FALSE)</f>
        <v>3</v>
      </c>
      <c r="AG400">
        <f>VLOOKUP($D400,'draft year stats'!$D:$O,10,FALSE)</f>
        <v>34</v>
      </c>
      <c r="AH400">
        <f>VLOOKUP($D400,'draft year stats'!$D:$O,11,FALSE)</f>
        <v>37</v>
      </c>
      <c r="AI400">
        <f>VLOOKUP($D400,'draft year stats'!$D:$O,12,FALSE)</f>
        <v>14</v>
      </c>
      <c r="AJ400" t="str">
        <f>VLOOKUP($C400,Sheet3!$E:$I,4,FALSE)</f>
        <v>6' 0</v>
      </c>
      <c r="AK400">
        <f>VLOOKUP($C400,Sheet3!$E:$I,5,FALSE)</f>
        <v>178</v>
      </c>
    </row>
    <row r="401" spans="1:37" hidden="1" x14ac:dyDescent="0.25">
      <c r="A401">
        <v>190</v>
      </c>
      <c r="B401" t="s">
        <v>136</v>
      </c>
      <c r="C401" t="s">
        <v>664</v>
      </c>
      <c r="D401" t="s">
        <v>664</v>
      </c>
      <c r="E401" t="s">
        <v>62</v>
      </c>
      <c r="F401" t="s">
        <v>12</v>
      </c>
      <c r="G401">
        <v>18</v>
      </c>
      <c r="H401">
        <v>2022</v>
      </c>
      <c r="I401" t="s">
        <v>496</v>
      </c>
      <c r="J401">
        <v>40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40</v>
      </c>
      <c r="Q401">
        <v>15</v>
      </c>
      <c r="R401">
        <v>18</v>
      </c>
      <c r="S401">
        <v>2</v>
      </c>
      <c r="T401">
        <v>0.89900000000000002</v>
      </c>
      <c r="U401">
        <v>3.05</v>
      </c>
      <c r="V401">
        <v>4.7</v>
      </c>
      <c r="W401">
        <v>2011</v>
      </c>
      <c r="X401" t="e">
        <f>VLOOKUP($D401,'draft year stats'!$D:$O,1,FALSE)</f>
        <v>#N/A</v>
      </c>
      <c r="Y401" t="e">
        <f>VLOOKUP($D401,'draft year stats'!$D:$O,2,FALSE)</f>
        <v>#N/A</v>
      </c>
      <c r="Z401" t="e">
        <f>VLOOKUP($D401,'draft year stats'!$D:$O,3,FALSE)</f>
        <v>#N/A</v>
      </c>
      <c r="AA401" t="e">
        <f>VLOOKUP($D401,'draft year stats'!$D:$O,4,FALSE)</f>
        <v>#N/A</v>
      </c>
      <c r="AB401" t="e">
        <f>VLOOKUP($D401,'draft year stats'!$D:$O,5,FALSE)</f>
        <v>#N/A</v>
      </c>
      <c r="AC401" t="e">
        <f>VLOOKUP($D401,'draft year stats'!$D:$O,6,FALSE)</f>
        <v>#N/A</v>
      </c>
      <c r="AD401" t="e">
        <f>VLOOKUP($D401,'draft year stats'!$D:$O,7,FALSE)</f>
        <v>#N/A</v>
      </c>
      <c r="AE401" t="e">
        <f>VLOOKUP($D401,'draft year stats'!$D:$O,8,FALSE)</f>
        <v>#N/A</v>
      </c>
      <c r="AF401" t="e">
        <f>VLOOKUP($D401,'draft year stats'!$D:$O,9,FALSE)</f>
        <v>#N/A</v>
      </c>
      <c r="AG401" t="e">
        <f>VLOOKUP($D401,'draft year stats'!$D:$O,10,FALSE)</f>
        <v>#N/A</v>
      </c>
      <c r="AH401" t="e">
        <f>VLOOKUP($D401,'draft year stats'!$D:$O,11,FALSE)</f>
        <v>#N/A</v>
      </c>
      <c r="AI401" t="e">
        <f>VLOOKUP($D401,'draft year stats'!$D:$O,12,FALSE)</f>
        <v>#N/A</v>
      </c>
      <c r="AJ401" t="str">
        <f>VLOOKUP($C401,Sheet3!$E:$I,4,FALSE)</f>
        <v>6' 2</v>
      </c>
      <c r="AK401">
        <f>VLOOKUP($C401,Sheet3!$E:$I,5,FALSE)</f>
        <v>200</v>
      </c>
    </row>
    <row r="402" spans="1:37" x14ac:dyDescent="0.25">
      <c r="A402">
        <v>191</v>
      </c>
      <c r="B402" t="s">
        <v>53</v>
      </c>
      <c r="C402" t="s">
        <v>665</v>
      </c>
      <c r="D402" t="s">
        <v>665</v>
      </c>
      <c r="E402" t="s">
        <v>25</v>
      </c>
      <c r="F402" t="s">
        <v>30</v>
      </c>
      <c r="G402">
        <v>18</v>
      </c>
      <c r="H402">
        <v>2021</v>
      </c>
      <c r="I402" t="s">
        <v>119</v>
      </c>
      <c r="J402">
        <v>84</v>
      </c>
      <c r="K402">
        <v>12</v>
      </c>
      <c r="L402">
        <v>3</v>
      </c>
      <c r="M402">
        <v>15</v>
      </c>
      <c r="N402">
        <v>-2</v>
      </c>
      <c r="O402">
        <v>20</v>
      </c>
      <c r="V402">
        <v>1.4</v>
      </c>
      <c r="W402">
        <v>2011</v>
      </c>
      <c r="X402" t="str">
        <f>VLOOKUP($D402,'draft year stats'!$D:$O,1,FALSE)</f>
        <v>Tyler Graovac</v>
      </c>
      <c r="Y402" t="str">
        <f>VLOOKUP($D402,'draft year stats'!$D:$O,2,FALSE)</f>
        <v>C</v>
      </c>
      <c r="Z402">
        <f>VLOOKUP($D402,'draft year stats'!$D:$O,3,FALSE)</f>
        <v>7</v>
      </c>
      <c r="AA402">
        <f>VLOOKUP($D402,'draft year stats'!$D:$O,4,FALSE)</f>
        <v>2011</v>
      </c>
      <c r="AB402" t="str">
        <f>VLOOKUP($D402,'draft year stats'!$D:$O,5,FALSE)</f>
        <v>Minnesota</v>
      </c>
      <c r="AC402" t="str">
        <f>VLOOKUP($D402,'draft year stats'!$D:$O,6,FALSE)</f>
        <v>Ottawa</v>
      </c>
      <c r="AD402" t="str">
        <f>VLOOKUP($D402,'draft year stats'!$D:$O,7,FALSE)</f>
        <v>OHL</v>
      </c>
      <c r="AE402">
        <f>VLOOKUP($D402,'draft year stats'!$D:$O,8,FALSE)</f>
        <v>66</v>
      </c>
      <c r="AF402">
        <f>VLOOKUP($D402,'draft year stats'!$D:$O,9,FALSE)</f>
        <v>10</v>
      </c>
      <c r="AG402">
        <f>VLOOKUP($D402,'draft year stats'!$D:$O,10,FALSE)</f>
        <v>11</v>
      </c>
      <c r="AH402">
        <f>VLOOKUP($D402,'draft year stats'!$D:$O,11,FALSE)</f>
        <v>21</v>
      </c>
      <c r="AI402">
        <f>VLOOKUP($D402,'draft year stats'!$D:$O,12,FALSE)</f>
        <v>10</v>
      </c>
      <c r="AJ402" t="str">
        <f>VLOOKUP($C402,Sheet3!$E:$I,4,FALSE)</f>
        <v>6' 3</v>
      </c>
      <c r="AK402">
        <f>VLOOKUP($C402,Sheet3!$E:$I,5,FALSE)</f>
        <v>179</v>
      </c>
    </row>
    <row r="403" spans="1:37" x14ac:dyDescent="0.25">
      <c r="A403">
        <v>192</v>
      </c>
      <c r="B403" t="s">
        <v>69</v>
      </c>
      <c r="C403" t="s">
        <v>666</v>
      </c>
      <c r="D403" t="s">
        <v>666</v>
      </c>
      <c r="E403" t="s">
        <v>55</v>
      </c>
      <c r="F403" t="s">
        <v>34</v>
      </c>
      <c r="G403">
        <v>20</v>
      </c>
      <c r="I403" t="s">
        <v>257</v>
      </c>
      <c r="W403">
        <v>2011</v>
      </c>
      <c r="X403" t="str">
        <f>VLOOKUP($D403,'draft year stats'!$D:$O,1,FALSE)</f>
        <v>Teemu Eronen</v>
      </c>
      <c r="Y403" t="str">
        <f>VLOOKUP($D403,'draft year stats'!$D:$O,2,FALSE)</f>
        <v>D</v>
      </c>
      <c r="Z403">
        <f>VLOOKUP($D403,'draft year stats'!$D:$O,3,FALSE)</f>
        <v>7</v>
      </c>
      <c r="AA403">
        <f>VLOOKUP($D403,'draft year stats'!$D:$O,4,FALSE)</f>
        <v>2011</v>
      </c>
      <c r="AB403" t="str">
        <f>VLOOKUP($D403,'draft year stats'!$D:$O,5,FALSE)</f>
        <v>St. Louis</v>
      </c>
      <c r="AC403" t="str">
        <f>VLOOKUP($D403,'draft year stats'!$D:$O,6,FALSE)</f>
        <v>Jokerit</v>
      </c>
      <c r="AD403" t="str">
        <f>VLOOKUP($D403,'draft year stats'!$D:$O,7,FALSE)</f>
        <v>FINLAND</v>
      </c>
      <c r="AE403">
        <f>VLOOKUP($D403,'draft year stats'!$D:$O,8,FALSE)</f>
        <v>48</v>
      </c>
      <c r="AF403">
        <f>VLOOKUP($D403,'draft year stats'!$D:$O,9,FALSE)</f>
        <v>2</v>
      </c>
      <c r="AG403">
        <f>VLOOKUP($D403,'draft year stats'!$D:$O,10,FALSE)</f>
        <v>11</v>
      </c>
      <c r="AH403">
        <f>VLOOKUP($D403,'draft year stats'!$D:$O,11,FALSE)</f>
        <v>13</v>
      </c>
      <c r="AI403">
        <f>VLOOKUP($D403,'draft year stats'!$D:$O,12,FALSE)</f>
        <v>24</v>
      </c>
      <c r="AJ403" t="str">
        <f>VLOOKUP($C403,Sheet3!$E:$I,4,FALSE)</f>
        <v>5' 11</v>
      </c>
      <c r="AK403">
        <f>VLOOKUP($C403,Sheet3!$E:$I,5,FALSE)</f>
        <v>180</v>
      </c>
    </row>
    <row r="404" spans="1:37" x14ac:dyDescent="0.25">
      <c r="A404">
        <v>193</v>
      </c>
      <c r="B404" t="s">
        <v>46</v>
      </c>
      <c r="C404" t="s">
        <v>667</v>
      </c>
      <c r="D404" t="s">
        <v>667</v>
      </c>
      <c r="E404" t="s">
        <v>25</v>
      </c>
      <c r="F404" t="s">
        <v>30</v>
      </c>
      <c r="G404">
        <v>19</v>
      </c>
      <c r="H404">
        <v>2016</v>
      </c>
      <c r="I404" t="s">
        <v>668</v>
      </c>
      <c r="J404">
        <v>12</v>
      </c>
      <c r="K404">
        <v>0</v>
      </c>
      <c r="L404">
        <v>0</v>
      </c>
      <c r="M404">
        <v>0</v>
      </c>
      <c r="N404">
        <v>-6</v>
      </c>
      <c r="O404">
        <v>0</v>
      </c>
      <c r="V404">
        <v>-0.4</v>
      </c>
      <c r="W404">
        <v>2011</v>
      </c>
      <c r="X404" t="str">
        <f>VLOOKUP($D404,'draft year stats'!$D:$O,1,FALSE)</f>
        <v>Brody Sutter</v>
      </c>
      <c r="Y404" t="str">
        <f>VLOOKUP($D404,'draft year stats'!$D:$O,2,FALSE)</f>
        <v>R</v>
      </c>
      <c r="Z404">
        <f>VLOOKUP($D404,'draft year stats'!$D:$O,3,FALSE)</f>
        <v>7</v>
      </c>
      <c r="AA404">
        <f>VLOOKUP($D404,'draft year stats'!$D:$O,4,FALSE)</f>
        <v>2011</v>
      </c>
      <c r="AB404" t="str">
        <f>VLOOKUP($D404,'draft year stats'!$D:$O,5,FALSE)</f>
        <v>Carolina</v>
      </c>
      <c r="AC404" t="str">
        <f>VLOOKUP($D404,'draft year stats'!$D:$O,6,FALSE)</f>
        <v>Lethbridge</v>
      </c>
      <c r="AD404" t="str">
        <f>VLOOKUP($D404,'draft year stats'!$D:$O,7,FALSE)</f>
        <v>WHL</v>
      </c>
      <c r="AE404">
        <f>VLOOKUP($D404,'draft year stats'!$D:$O,8,FALSE)</f>
        <v>46</v>
      </c>
      <c r="AF404">
        <f>VLOOKUP($D404,'draft year stats'!$D:$O,9,FALSE)</f>
        <v>18</v>
      </c>
      <c r="AG404">
        <f>VLOOKUP($D404,'draft year stats'!$D:$O,10,FALSE)</f>
        <v>24</v>
      </c>
      <c r="AH404">
        <f>VLOOKUP($D404,'draft year stats'!$D:$O,11,FALSE)</f>
        <v>42</v>
      </c>
      <c r="AI404">
        <f>VLOOKUP($D404,'draft year stats'!$D:$O,12,FALSE)</f>
        <v>35</v>
      </c>
      <c r="AJ404" t="str">
        <f>VLOOKUP($C404,Sheet3!$E:$I,4,FALSE)</f>
        <v>6' 4</v>
      </c>
      <c r="AK404">
        <f>VLOOKUP($C404,Sheet3!$E:$I,5,FALSE)</f>
        <v>190</v>
      </c>
    </row>
    <row r="405" spans="1:37" x14ac:dyDescent="0.25">
      <c r="A405">
        <v>194</v>
      </c>
      <c r="B405" t="s">
        <v>104</v>
      </c>
      <c r="C405" t="s">
        <v>669</v>
      </c>
      <c r="D405" t="s">
        <v>669</v>
      </c>
      <c r="E405" t="s">
        <v>62</v>
      </c>
      <c r="F405" t="s">
        <v>30</v>
      </c>
      <c r="G405">
        <v>18</v>
      </c>
      <c r="H405">
        <v>2022</v>
      </c>
      <c r="I405" t="s">
        <v>670</v>
      </c>
      <c r="J405">
        <v>138</v>
      </c>
      <c r="K405">
        <v>25</v>
      </c>
      <c r="L405">
        <v>27</v>
      </c>
      <c r="M405">
        <v>52</v>
      </c>
      <c r="N405">
        <v>8</v>
      </c>
      <c r="O405">
        <v>41</v>
      </c>
      <c r="V405">
        <v>5.2</v>
      </c>
      <c r="W405">
        <v>2011</v>
      </c>
      <c r="X405" t="str">
        <f>VLOOKUP($D405,'draft year stats'!$D:$O,1,FALSE)</f>
        <v>Colin Blackwell</v>
      </c>
      <c r="Y405" t="str">
        <f>VLOOKUP($D405,'draft year stats'!$D:$O,2,FALSE)</f>
        <v>C</v>
      </c>
      <c r="Z405">
        <f>VLOOKUP($D405,'draft year stats'!$D:$O,3,FALSE)</f>
        <v>7</v>
      </c>
      <c r="AA405">
        <f>VLOOKUP($D405,'draft year stats'!$D:$O,4,FALSE)</f>
        <v>2011</v>
      </c>
      <c r="AB405" t="str">
        <f>VLOOKUP($D405,'draft year stats'!$D:$O,5,FALSE)</f>
        <v>San Jose</v>
      </c>
      <c r="AC405" t="str">
        <f>VLOOKUP($D405,'draft year stats'!$D:$O,6,FALSE)</f>
        <v>St. John's Prep</v>
      </c>
      <c r="AD405" t="str">
        <f>VLOOKUP($D405,'draft year stats'!$D:$O,7,FALSE)</f>
        <v>HIGH-MA</v>
      </c>
      <c r="AE405">
        <f>VLOOKUP($D405,'draft year stats'!$D:$O,8,FALSE)</f>
        <v>25</v>
      </c>
      <c r="AF405">
        <f>VLOOKUP($D405,'draft year stats'!$D:$O,9,FALSE)</f>
        <v>33</v>
      </c>
      <c r="AG405">
        <f>VLOOKUP($D405,'draft year stats'!$D:$O,10,FALSE)</f>
        <v>33</v>
      </c>
      <c r="AH405">
        <f>VLOOKUP($D405,'draft year stats'!$D:$O,11,FALSE)</f>
        <v>66</v>
      </c>
      <c r="AI405">
        <f>VLOOKUP($D405,'draft year stats'!$D:$O,12,FALSE)</f>
        <v>12</v>
      </c>
      <c r="AJ405" t="str">
        <f>VLOOKUP($C405,Sheet3!$E:$I,4,FALSE)</f>
        <v>5' 9</v>
      </c>
      <c r="AK405">
        <f>VLOOKUP($C405,Sheet3!$E:$I,5,FALSE)</f>
        <v>164</v>
      </c>
    </row>
    <row r="406" spans="1:37" x14ac:dyDescent="0.25">
      <c r="A406">
        <v>195</v>
      </c>
      <c r="B406" t="s">
        <v>60</v>
      </c>
      <c r="C406" t="s">
        <v>671</v>
      </c>
      <c r="D406" t="s">
        <v>671</v>
      </c>
      <c r="E406" t="s">
        <v>55</v>
      </c>
      <c r="F406" t="s">
        <v>34</v>
      </c>
      <c r="G406">
        <v>20</v>
      </c>
      <c r="H406">
        <v>2017</v>
      </c>
      <c r="I406" t="s">
        <v>672</v>
      </c>
      <c r="J406">
        <v>150</v>
      </c>
      <c r="K406">
        <v>3</v>
      </c>
      <c r="L406">
        <v>25</v>
      </c>
      <c r="M406">
        <v>28</v>
      </c>
      <c r="N406">
        <v>-2</v>
      </c>
      <c r="O406">
        <v>34</v>
      </c>
      <c r="V406">
        <v>4.5999999999999996</v>
      </c>
      <c r="W406">
        <v>2011</v>
      </c>
      <c r="X406" t="str">
        <f>VLOOKUP($D406,'draft year stats'!$D:$O,1,FALSE)</f>
        <v>Jyrki Jokipakka</v>
      </c>
      <c r="Y406" t="str">
        <f>VLOOKUP($D406,'draft year stats'!$D:$O,2,FALSE)</f>
        <v>D</v>
      </c>
      <c r="Z406">
        <f>VLOOKUP($D406,'draft year stats'!$D:$O,3,FALSE)</f>
        <v>7</v>
      </c>
      <c r="AA406">
        <f>VLOOKUP($D406,'draft year stats'!$D:$O,4,FALSE)</f>
        <v>2011</v>
      </c>
      <c r="AB406" t="str">
        <f>VLOOKUP($D406,'draft year stats'!$D:$O,5,FALSE)</f>
        <v>Dallas</v>
      </c>
      <c r="AC406" t="str">
        <f>VLOOKUP($D406,'draft year stats'!$D:$O,6,FALSE)</f>
        <v>Ilves</v>
      </c>
      <c r="AD406" t="str">
        <f>VLOOKUP($D406,'draft year stats'!$D:$O,7,FALSE)</f>
        <v>FINLAND</v>
      </c>
      <c r="AE406">
        <f>VLOOKUP($D406,'draft year stats'!$D:$O,8,FALSE)</f>
        <v>48</v>
      </c>
      <c r="AF406">
        <f>VLOOKUP($D406,'draft year stats'!$D:$O,9,FALSE)</f>
        <v>1</v>
      </c>
      <c r="AG406">
        <f>VLOOKUP($D406,'draft year stats'!$D:$O,10,FALSE)</f>
        <v>8</v>
      </c>
      <c r="AH406">
        <f>VLOOKUP($D406,'draft year stats'!$D:$O,11,FALSE)</f>
        <v>9</v>
      </c>
      <c r="AI406">
        <f>VLOOKUP($D406,'draft year stats'!$D:$O,12,FALSE)</f>
        <v>18</v>
      </c>
      <c r="AJ406" t="str">
        <f>VLOOKUP($C406,Sheet3!$E:$I,4,FALSE)</f>
        <v>6' 3</v>
      </c>
      <c r="AK406">
        <f>VLOOKUP($C406,Sheet3!$E:$I,5,FALSE)</f>
        <v>191</v>
      </c>
    </row>
    <row r="407" spans="1:37" x14ac:dyDescent="0.25">
      <c r="A407">
        <v>196</v>
      </c>
      <c r="B407" t="s">
        <v>66</v>
      </c>
      <c r="C407" t="s">
        <v>673</v>
      </c>
      <c r="D407" t="s">
        <v>673</v>
      </c>
      <c r="E407" t="s">
        <v>62</v>
      </c>
      <c r="F407" t="s">
        <v>26</v>
      </c>
      <c r="G407">
        <v>18</v>
      </c>
      <c r="I407" t="s">
        <v>63</v>
      </c>
      <c r="W407">
        <v>2011</v>
      </c>
      <c r="X407" t="str">
        <f>VLOOKUP($D407,'draft year stats'!$D:$O,1,FALSE)</f>
        <v>Zac Larraza</v>
      </c>
      <c r="Y407" t="str">
        <f>VLOOKUP($D407,'draft year stats'!$D:$O,2,FALSE)</f>
        <v>F</v>
      </c>
      <c r="Z407">
        <f>VLOOKUP($D407,'draft year stats'!$D:$O,3,FALSE)</f>
        <v>7</v>
      </c>
      <c r="AA407">
        <f>VLOOKUP($D407,'draft year stats'!$D:$O,4,FALSE)</f>
        <v>2011</v>
      </c>
      <c r="AB407" t="str">
        <f>VLOOKUP($D407,'draft year stats'!$D:$O,5,FALSE)</f>
        <v>Phoenix</v>
      </c>
      <c r="AC407" t="str">
        <f>VLOOKUP($D407,'draft year stats'!$D:$O,6,FALSE)</f>
        <v>USA U-18</v>
      </c>
      <c r="AD407" t="str">
        <f>VLOOKUP($D407,'draft year stats'!$D:$O,7,FALSE)</f>
        <v>USHL</v>
      </c>
      <c r="AE407">
        <f>VLOOKUP($D407,'draft year stats'!$D:$O,8,FALSE)</f>
        <v>24</v>
      </c>
      <c r="AF407">
        <f>VLOOKUP($D407,'draft year stats'!$D:$O,9,FALSE)</f>
        <v>6</v>
      </c>
      <c r="AG407">
        <f>VLOOKUP($D407,'draft year stats'!$D:$O,10,FALSE)</f>
        <v>3</v>
      </c>
      <c r="AH407">
        <f>VLOOKUP($D407,'draft year stats'!$D:$O,11,FALSE)</f>
        <v>9</v>
      </c>
      <c r="AI407">
        <f>VLOOKUP($D407,'draft year stats'!$D:$O,12,FALSE)</f>
        <v>16</v>
      </c>
      <c r="AJ407" t="str">
        <f>VLOOKUP($C407,Sheet3!$E:$I,4,FALSE)</f>
        <v>6' 2</v>
      </c>
      <c r="AK407">
        <f>VLOOKUP($C407,Sheet3!$E:$I,5,FALSE)</f>
        <v>194</v>
      </c>
    </row>
    <row r="408" spans="1:37" x14ac:dyDescent="0.25">
      <c r="A408">
        <v>197</v>
      </c>
      <c r="B408" t="s">
        <v>92</v>
      </c>
      <c r="C408" t="s">
        <v>674</v>
      </c>
      <c r="D408" t="s">
        <v>674</v>
      </c>
      <c r="E408" t="s">
        <v>62</v>
      </c>
      <c r="F408" t="s">
        <v>30</v>
      </c>
      <c r="G408">
        <v>19</v>
      </c>
      <c r="I408" t="s">
        <v>675</v>
      </c>
      <c r="W408">
        <v>2011</v>
      </c>
      <c r="X408" t="str">
        <f>VLOOKUP($D408,'draft year stats'!$D:$O,1,FALSE)</f>
        <v>Brad Navin</v>
      </c>
      <c r="Y408" t="str">
        <f>VLOOKUP($D408,'draft year stats'!$D:$O,2,FALSE)</f>
        <v>F</v>
      </c>
      <c r="Z408">
        <f>VLOOKUP($D408,'draft year stats'!$D:$O,3,FALSE)</f>
        <v>7</v>
      </c>
      <c r="AA408">
        <f>VLOOKUP($D408,'draft year stats'!$D:$O,4,FALSE)</f>
        <v>2011</v>
      </c>
      <c r="AB408" t="str">
        <f>VLOOKUP($D408,'draft year stats'!$D:$O,5,FALSE)</f>
        <v>Buffalo</v>
      </c>
      <c r="AC408" t="str">
        <f>VLOOKUP($D408,'draft year stats'!$D:$O,6,FALSE)</f>
        <v>Waupaca</v>
      </c>
      <c r="AD408" t="str">
        <f>VLOOKUP($D408,'draft year stats'!$D:$O,7,FALSE)</f>
        <v>HIGH-WI</v>
      </c>
      <c r="AE408">
        <f>VLOOKUP($D408,'draft year stats'!$D:$O,8,FALSE)</f>
        <v>14</v>
      </c>
      <c r="AF408">
        <f>VLOOKUP($D408,'draft year stats'!$D:$O,9,FALSE)</f>
        <v>29</v>
      </c>
      <c r="AG408">
        <f>VLOOKUP($D408,'draft year stats'!$D:$O,10,FALSE)</f>
        <v>23</v>
      </c>
      <c r="AH408">
        <f>VLOOKUP($D408,'draft year stats'!$D:$O,11,FALSE)</f>
        <v>52</v>
      </c>
      <c r="AI408">
        <f>VLOOKUP($D408,'draft year stats'!$D:$O,12,FALSE)</f>
        <v>40</v>
      </c>
      <c r="AJ408" t="str">
        <f>VLOOKUP($C408,Sheet3!$E:$I,4,FALSE)</f>
        <v>6' 2</v>
      </c>
      <c r="AK408">
        <f>VLOOKUP($C408,Sheet3!$E:$I,5,FALSE)</f>
        <v>183</v>
      </c>
    </row>
    <row r="409" spans="1:37" x14ac:dyDescent="0.25">
      <c r="A409">
        <v>198</v>
      </c>
      <c r="B409" t="s">
        <v>90</v>
      </c>
      <c r="C409" t="s">
        <v>676</v>
      </c>
      <c r="D409" t="s">
        <v>676</v>
      </c>
      <c r="E409" t="s">
        <v>62</v>
      </c>
      <c r="F409" t="s">
        <v>34</v>
      </c>
      <c r="G409">
        <v>18</v>
      </c>
      <c r="I409" t="s">
        <v>677</v>
      </c>
      <c r="W409">
        <v>2011</v>
      </c>
      <c r="X409" t="str">
        <f>VLOOKUP($D409,'draft year stats'!$D:$O,1,FALSE)</f>
        <v>Colin Sullivan</v>
      </c>
      <c r="Y409" t="str">
        <f>VLOOKUP($D409,'draft year stats'!$D:$O,2,FALSE)</f>
        <v>D</v>
      </c>
      <c r="Z409">
        <f>VLOOKUP($D409,'draft year stats'!$D:$O,3,FALSE)</f>
        <v>7</v>
      </c>
      <c r="AA409">
        <f>VLOOKUP($D409,'draft year stats'!$D:$O,4,FALSE)</f>
        <v>2011</v>
      </c>
      <c r="AB409" t="str">
        <f>VLOOKUP($D409,'draft year stats'!$D:$O,5,FALSE)</f>
        <v>Montreal</v>
      </c>
      <c r="AC409" t="str">
        <f>VLOOKUP($D409,'draft year stats'!$D:$O,6,FALSE)</f>
        <v>Avon Old Farms H.S.</v>
      </c>
      <c r="AD409" t="str">
        <f>VLOOKUP($D409,'draft year stats'!$D:$O,7,FALSE)</f>
        <v>HIGH-CT</v>
      </c>
      <c r="AE409">
        <f>VLOOKUP($D409,'draft year stats'!$D:$O,8,FALSE)</f>
        <v>27</v>
      </c>
      <c r="AF409">
        <f>VLOOKUP($D409,'draft year stats'!$D:$O,9,FALSE)</f>
        <v>3</v>
      </c>
      <c r="AG409">
        <f>VLOOKUP($D409,'draft year stats'!$D:$O,10,FALSE)</f>
        <v>12</v>
      </c>
      <c r="AH409">
        <f>VLOOKUP($D409,'draft year stats'!$D:$O,11,FALSE)</f>
        <v>15</v>
      </c>
      <c r="AI409">
        <f>VLOOKUP($D409,'draft year stats'!$D:$O,12,FALSE)</f>
        <v>14</v>
      </c>
      <c r="AJ409" t="str">
        <f>VLOOKUP($C409,Sheet3!$E:$I,4,FALSE)</f>
        <v>6' 1</v>
      </c>
      <c r="AK409">
        <f>VLOOKUP($C409,Sheet3!$E:$I,5,FALSE)</f>
        <v>196</v>
      </c>
    </row>
    <row r="410" spans="1:37" x14ac:dyDescent="0.25">
      <c r="A410">
        <v>199</v>
      </c>
      <c r="B410" t="s">
        <v>95</v>
      </c>
      <c r="C410" t="s">
        <v>678</v>
      </c>
      <c r="D410" t="s">
        <v>678</v>
      </c>
      <c r="E410" t="s">
        <v>62</v>
      </c>
      <c r="F410" t="s">
        <v>30</v>
      </c>
      <c r="G410">
        <v>18</v>
      </c>
      <c r="H410">
        <v>2018</v>
      </c>
      <c r="I410" t="s">
        <v>394</v>
      </c>
      <c r="J410">
        <v>2</v>
      </c>
      <c r="K410">
        <v>0</v>
      </c>
      <c r="L410">
        <v>0</v>
      </c>
      <c r="M410">
        <v>0</v>
      </c>
      <c r="N410">
        <v>0</v>
      </c>
      <c r="O410">
        <v>2</v>
      </c>
      <c r="V410">
        <v>0</v>
      </c>
      <c r="W410">
        <v>2011</v>
      </c>
      <c r="X410" t="str">
        <f>VLOOKUP($D410,'draft year stats'!$D:$O,1,FALSE)</f>
        <v>Alex Broadhurst</v>
      </c>
      <c r="Y410" t="str">
        <f>VLOOKUP($D410,'draft year stats'!$D:$O,2,FALSE)</f>
        <v>C</v>
      </c>
      <c r="Z410">
        <f>VLOOKUP($D410,'draft year stats'!$D:$O,3,FALSE)</f>
        <v>7</v>
      </c>
      <c r="AA410">
        <f>VLOOKUP($D410,'draft year stats'!$D:$O,4,FALSE)</f>
        <v>2011</v>
      </c>
      <c r="AB410" t="str">
        <f>VLOOKUP($D410,'draft year stats'!$D:$O,5,FALSE)</f>
        <v>Chicago</v>
      </c>
      <c r="AC410" t="str">
        <f>VLOOKUP($D410,'draft year stats'!$D:$O,6,FALSE)</f>
        <v>Green Bay</v>
      </c>
      <c r="AD410" t="str">
        <f>VLOOKUP($D410,'draft year stats'!$D:$O,7,FALSE)</f>
        <v>USHL</v>
      </c>
      <c r="AE410">
        <f>VLOOKUP($D410,'draft year stats'!$D:$O,8,FALSE)</f>
        <v>55</v>
      </c>
      <c r="AF410">
        <f>VLOOKUP($D410,'draft year stats'!$D:$O,9,FALSE)</f>
        <v>13</v>
      </c>
      <c r="AG410">
        <f>VLOOKUP($D410,'draft year stats'!$D:$O,10,FALSE)</f>
        <v>20</v>
      </c>
      <c r="AH410">
        <f>VLOOKUP($D410,'draft year stats'!$D:$O,11,FALSE)</f>
        <v>33</v>
      </c>
      <c r="AI410">
        <f>VLOOKUP($D410,'draft year stats'!$D:$O,12,FALSE)</f>
        <v>22</v>
      </c>
      <c r="AJ410" t="str">
        <f>VLOOKUP($C410,Sheet3!$E:$I,4,FALSE)</f>
        <v>5' 10</v>
      </c>
      <c r="AK410">
        <f>VLOOKUP($C410,Sheet3!$E:$I,5,FALSE)</f>
        <v>150</v>
      </c>
    </row>
    <row r="411" spans="1:37" x14ac:dyDescent="0.25">
      <c r="A411">
        <v>200</v>
      </c>
      <c r="B411" t="s">
        <v>72</v>
      </c>
      <c r="C411" t="s">
        <v>679</v>
      </c>
      <c r="D411" t="s">
        <v>679</v>
      </c>
      <c r="E411" t="s">
        <v>121</v>
      </c>
      <c r="F411" t="s">
        <v>26</v>
      </c>
      <c r="G411">
        <v>18</v>
      </c>
      <c r="I411" t="s">
        <v>290</v>
      </c>
      <c r="W411">
        <v>2011</v>
      </c>
      <c r="X411" t="str">
        <f>VLOOKUP($D411,'draft year stats'!$D:$O,1,FALSE)</f>
        <v>Michael Schumacher</v>
      </c>
      <c r="Y411" t="str">
        <f>VLOOKUP($D411,'draft year stats'!$D:$O,2,FALSE)</f>
        <v>L</v>
      </c>
      <c r="Z411">
        <f>VLOOKUP($D411,'draft year stats'!$D:$O,3,FALSE)</f>
        <v>7</v>
      </c>
      <c r="AA411">
        <f>VLOOKUP($D411,'draft year stats'!$D:$O,4,FALSE)</f>
        <v>2011</v>
      </c>
      <c r="AB411" t="str">
        <f>VLOOKUP($D411,'draft year stats'!$D:$O,5,FALSE)</f>
        <v>Los Angeles</v>
      </c>
      <c r="AC411" t="str">
        <f>VLOOKUP($D411,'draft year stats'!$D:$O,6,FALSE)</f>
        <v>Frolunda Jr.</v>
      </c>
      <c r="AD411" t="str">
        <f>VLOOKUP($D411,'draft year stats'!$D:$O,7,FALSE)</f>
        <v>SWEDEN-JR.</v>
      </c>
      <c r="AE411">
        <f>VLOOKUP($D411,'draft year stats'!$D:$O,8,FALSE)</f>
        <v>15</v>
      </c>
      <c r="AF411">
        <f>VLOOKUP($D411,'draft year stats'!$D:$O,9,FALSE)</f>
        <v>6</v>
      </c>
      <c r="AG411">
        <f>VLOOKUP($D411,'draft year stats'!$D:$O,10,FALSE)</f>
        <v>7</v>
      </c>
      <c r="AH411">
        <f>VLOOKUP($D411,'draft year stats'!$D:$O,11,FALSE)</f>
        <v>13</v>
      </c>
      <c r="AI411">
        <f>VLOOKUP($D411,'draft year stats'!$D:$O,12,FALSE)</f>
        <v>10</v>
      </c>
      <c r="AJ411" t="str">
        <f>VLOOKUP($C411,Sheet3!$E:$I,4,FALSE)</f>
        <v>6' 3</v>
      </c>
      <c r="AK411">
        <f>VLOOKUP($C411,Sheet3!$E:$I,5,FALSE)</f>
        <v>198</v>
      </c>
    </row>
    <row r="412" spans="1:37" x14ac:dyDescent="0.25">
      <c r="A412">
        <v>201</v>
      </c>
      <c r="B412" t="s">
        <v>43</v>
      </c>
      <c r="C412" t="s">
        <v>680</v>
      </c>
      <c r="D412" t="s">
        <v>680</v>
      </c>
      <c r="E412" t="s">
        <v>25</v>
      </c>
      <c r="F412" t="s">
        <v>30</v>
      </c>
      <c r="G412">
        <v>18</v>
      </c>
      <c r="H412">
        <v>2022</v>
      </c>
      <c r="I412" t="s">
        <v>681</v>
      </c>
      <c r="J412">
        <v>83</v>
      </c>
      <c r="K412">
        <v>6</v>
      </c>
      <c r="L412">
        <v>15</v>
      </c>
      <c r="M412">
        <v>21</v>
      </c>
      <c r="N412">
        <v>-15</v>
      </c>
      <c r="O412">
        <v>6</v>
      </c>
      <c r="V412">
        <v>0.6</v>
      </c>
      <c r="W412">
        <v>2011</v>
      </c>
      <c r="X412" t="str">
        <f>VLOOKUP($D412,'draft year stats'!$D:$O,1,FALSE)</f>
        <v>Matthew Peca</v>
      </c>
      <c r="Y412" t="str">
        <f>VLOOKUP($D412,'draft year stats'!$D:$O,2,FALSE)</f>
        <v>C</v>
      </c>
      <c r="Z412">
        <f>VLOOKUP($D412,'draft year stats'!$D:$O,3,FALSE)</f>
        <v>7</v>
      </c>
      <c r="AA412">
        <f>VLOOKUP($D412,'draft year stats'!$D:$O,4,FALSE)</f>
        <v>2011</v>
      </c>
      <c r="AB412" t="str">
        <f>VLOOKUP($D412,'draft year stats'!$D:$O,5,FALSE)</f>
        <v>Tampa Bay</v>
      </c>
      <c r="AC412" t="str">
        <f>VLOOKUP($D412,'draft year stats'!$D:$O,6,FALSE)</f>
        <v>Pembroke</v>
      </c>
      <c r="AD412" t="str">
        <f>VLOOKUP($D412,'draft year stats'!$D:$O,7,FALSE)</f>
        <v>CJHL</v>
      </c>
      <c r="AE412">
        <f>VLOOKUP($D412,'draft year stats'!$D:$O,8,FALSE)</f>
        <v>50</v>
      </c>
      <c r="AF412">
        <f>VLOOKUP($D412,'draft year stats'!$D:$O,9,FALSE)</f>
        <v>26</v>
      </c>
      <c r="AG412">
        <f>VLOOKUP($D412,'draft year stats'!$D:$O,10,FALSE)</f>
        <v>46</v>
      </c>
      <c r="AH412">
        <f>VLOOKUP($D412,'draft year stats'!$D:$O,11,FALSE)</f>
        <v>72</v>
      </c>
      <c r="AI412">
        <f>VLOOKUP($D412,'draft year stats'!$D:$O,12,FALSE)</f>
        <v>14</v>
      </c>
      <c r="AJ412" t="str">
        <f>VLOOKUP($C412,Sheet3!$E:$I,4,FALSE)</f>
        <v>5' 8</v>
      </c>
      <c r="AK412">
        <f>VLOOKUP($C412,Sheet3!$E:$I,5,FALSE)</f>
        <v>155</v>
      </c>
    </row>
    <row r="413" spans="1:37" x14ac:dyDescent="0.25">
      <c r="A413">
        <v>202</v>
      </c>
      <c r="B413" t="s">
        <v>79</v>
      </c>
      <c r="C413" t="s">
        <v>682</v>
      </c>
      <c r="D413" t="s">
        <v>682</v>
      </c>
      <c r="E413" t="s">
        <v>25</v>
      </c>
      <c r="F413" t="s">
        <v>26</v>
      </c>
      <c r="G413">
        <v>18</v>
      </c>
      <c r="I413" t="s">
        <v>241</v>
      </c>
      <c r="W413">
        <v>2011</v>
      </c>
      <c r="X413" t="str">
        <f>VLOOKUP($D413,'draft year stats'!$D:$O,1,FALSE)</f>
        <v>Brent Andrews</v>
      </c>
      <c r="Y413" t="str">
        <f>VLOOKUP($D413,'draft year stats'!$D:$O,2,FALSE)</f>
        <v>C</v>
      </c>
      <c r="Z413">
        <f>VLOOKUP($D413,'draft year stats'!$D:$O,3,FALSE)</f>
        <v>7</v>
      </c>
      <c r="AA413">
        <f>VLOOKUP($D413,'draft year stats'!$D:$O,4,FALSE)</f>
        <v>2011</v>
      </c>
      <c r="AB413" t="str">
        <f>VLOOKUP($D413,'draft year stats'!$D:$O,5,FALSE)</f>
        <v>Nashville</v>
      </c>
      <c r="AC413" t="str">
        <f>VLOOKUP($D413,'draft year stats'!$D:$O,6,FALSE)</f>
        <v>Halifax</v>
      </c>
      <c r="AD413" t="str">
        <f>VLOOKUP($D413,'draft year stats'!$D:$O,7,FALSE)</f>
        <v>QMJHL</v>
      </c>
      <c r="AE413">
        <f>VLOOKUP($D413,'draft year stats'!$D:$O,8,FALSE)</f>
        <v>68</v>
      </c>
      <c r="AF413">
        <f>VLOOKUP($D413,'draft year stats'!$D:$O,9,FALSE)</f>
        <v>12</v>
      </c>
      <c r="AG413">
        <f>VLOOKUP($D413,'draft year stats'!$D:$O,10,FALSE)</f>
        <v>17</v>
      </c>
      <c r="AH413">
        <f>VLOOKUP($D413,'draft year stats'!$D:$O,11,FALSE)</f>
        <v>29</v>
      </c>
      <c r="AI413">
        <f>VLOOKUP($D413,'draft year stats'!$D:$O,12,FALSE)</f>
        <v>33</v>
      </c>
      <c r="AJ413" t="str">
        <f>VLOOKUP($C413,Sheet3!$E:$I,4,FALSE)</f>
        <v>6' 2</v>
      </c>
      <c r="AK413">
        <f>VLOOKUP($C413,Sheet3!$E:$I,5,FALSE)</f>
        <v>200</v>
      </c>
    </row>
    <row r="414" spans="1:37" x14ac:dyDescent="0.25">
      <c r="A414">
        <v>203</v>
      </c>
      <c r="B414" t="s">
        <v>136</v>
      </c>
      <c r="C414" t="s">
        <v>683</v>
      </c>
      <c r="D414" t="s">
        <v>683</v>
      </c>
      <c r="E414" t="s">
        <v>62</v>
      </c>
      <c r="F414" t="s">
        <v>34</v>
      </c>
      <c r="G414">
        <v>18</v>
      </c>
      <c r="I414" t="s">
        <v>507</v>
      </c>
      <c r="W414">
        <v>2011</v>
      </c>
      <c r="X414" t="str">
        <f>VLOOKUP($D414,'draft year stats'!$D:$O,1,FALSE)</f>
        <v>Max Everson</v>
      </c>
      <c r="Y414" t="str">
        <f>VLOOKUP($D414,'draft year stats'!$D:$O,2,FALSE)</f>
        <v>D</v>
      </c>
      <c r="Z414">
        <f>VLOOKUP($D414,'draft year stats'!$D:$O,3,FALSE)</f>
        <v>7</v>
      </c>
      <c r="AA414">
        <f>VLOOKUP($D414,'draft year stats'!$D:$O,4,FALSE)</f>
        <v>2011</v>
      </c>
      <c r="AB414" t="str">
        <f>VLOOKUP($D414,'draft year stats'!$D:$O,5,FALSE)</f>
        <v>Toronto</v>
      </c>
      <c r="AC414" t="str">
        <f>VLOOKUP($D414,'draft year stats'!$D:$O,6,FALSE)</f>
        <v>Edina H.S.</v>
      </c>
      <c r="AD414" t="str">
        <f>VLOOKUP($D414,'draft year stats'!$D:$O,7,FALSE)</f>
        <v>HIGH-MN</v>
      </c>
      <c r="AE414">
        <f>VLOOKUP($D414,'draft year stats'!$D:$O,8,FALSE)</f>
        <v>22</v>
      </c>
      <c r="AF414">
        <f>VLOOKUP($D414,'draft year stats'!$D:$O,9,FALSE)</f>
        <v>4</v>
      </c>
      <c r="AG414">
        <f>VLOOKUP($D414,'draft year stats'!$D:$O,10,FALSE)</f>
        <v>17</v>
      </c>
      <c r="AH414">
        <f>VLOOKUP($D414,'draft year stats'!$D:$O,11,FALSE)</f>
        <v>21</v>
      </c>
      <c r="AI414">
        <f>VLOOKUP($D414,'draft year stats'!$D:$O,12,FALSE)</f>
        <v>20</v>
      </c>
      <c r="AJ414" t="str">
        <f>VLOOKUP($C414,Sheet3!$E:$I,4,FALSE)</f>
        <v>6' 1</v>
      </c>
      <c r="AK414">
        <f>VLOOKUP($C414,Sheet3!$E:$I,5,FALSE)</f>
        <v>184</v>
      </c>
    </row>
    <row r="415" spans="1:37" x14ac:dyDescent="0.25">
      <c r="A415">
        <v>204</v>
      </c>
      <c r="B415" t="s">
        <v>194</v>
      </c>
      <c r="C415" t="s">
        <v>684</v>
      </c>
      <c r="D415" t="s">
        <v>684</v>
      </c>
      <c r="E415" t="s">
        <v>62</v>
      </c>
      <c r="F415" t="s">
        <v>30</v>
      </c>
      <c r="G415">
        <v>19</v>
      </c>
      <c r="H415">
        <v>2022</v>
      </c>
      <c r="I415" t="s">
        <v>685</v>
      </c>
      <c r="J415">
        <v>404</v>
      </c>
      <c r="K415">
        <v>87</v>
      </c>
      <c r="L415">
        <v>101</v>
      </c>
      <c r="M415">
        <v>188</v>
      </c>
      <c r="N415">
        <v>-22</v>
      </c>
      <c r="O415">
        <v>191</v>
      </c>
      <c r="V415">
        <v>17.7</v>
      </c>
      <c r="W415">
        <v>2011</v>
      </c>
      <c r="X415" t="str">
        <f>VLOOKUP($D415,'draft year stats'!$D:$O,1,FALSE)</f>
        <v>Ryan Dzingel</v>
      </c>
      <c r="Y415" t="str">
        <f>VLOOKUP($D415,'draft year stats'!$D:$O,2,FALSE)</f>
        <v>C</v>
      </c>
      <c r="Z415">
        <f>VLOOKUP($D415,'draft year stats'!$D:$O,3,FALSE)</f>
        <v>7</v>
      </c>
      <c r="AA415">
        <f>VLOOKUP($D415,'draft year stats'!$D:$O,4,FALSE)</f>
        <v>2011</v>
      </c>
      <c r="AB415" t="str">
        <f>VLOOKUP($D415,'draft year stats'!$D:$O,5,FALSE)</f>
        <v>Ottawa</v>
      </c>
      <c r="AC415" t="str">
        <f>VLOOKUP($D415,'draft year stats'!$D:$O,6,FALSE)</f>
        <v>Lincoln</v>
      </c>
      <c r="AD415" t="str">
        <f>VLOOKUP($D415,'draft year stats'!$D:$O,7,FALSE)</f>
        <v>USHL</v>
      </c>
      <c r="AE415">
        <f>VLOOKUP($D415,'draft year stats'!$D:$O,8,FALSE)</f>
        <v>54</v>
      </c>
      <c r="AF415">
        <f>VLOOKUP($D415,'draft year stats'!$D:$O,9,FALSE)</f>
        <v>23</v>
      </c>
      <c r="AG415">
        <f>VLOOKUP($D415,'draft year stats'!$D:$O,10,FALSE)</f>
        <v>44</v>
      </c>
      <c r="AH415">
        <f>VLOOKUP($D415,'draft year stats'!$D:$O,11,FALSE)</f>
        <v>67</v>
      </c>
      <c r="AI415">
        <f>VLOOKUP($D415,'draft year stats'!$D:$O,12,FALSE)</f>
        <v>8</v>
      </c>
      <c r="AJ415" t="str">
        <f>VLOOKUP($C415,Sheet3!$E:$I,4,FALSE)</f>
        <v>6' 0</v>
      </c>
      <c r="AK415">
        <f>VLOOKUP($C415,Sheet3!$E:$I,5,FALSE)</f>
        <v>185</v>
      </c>
    </row>
    <row r="416" spans="1:37" x14ac:dyDescent="0.25">
      <c r="A416">
        <v>205</v>
      </c>
      <c r="B416" t="s">
        <v>87</v>
      </c>
      <c r="C416" t="s">
        <v>2389</v>
      </c>
      <c r="D416" t="s">
        <v>686</v>
      </c>
      <c r="E416" t="s">
        <v>51</v>
      </c>
      <c r="F416" t="s">
        <v>34</v>
      </c>
      <c r="G416">
        <v>19</v>
      </c>
      <c r="H416">
        <v>2017</v>
      </c>
      <c r="I416" t="s">
        <v>687</v>
      </c>
      <c r="J416">
        <v>121</v>
      </c>
      <c r="K416">
        <v>4</v>
      </c>
      <c r="L416">
        <v>17</v>
      </c>
      <c r="M416">
        <v>21</v>
      </c>
      <c r="N416">
        <v>5</v>
      </c>
      <c r="O416">
        <v>26</v>
      </c>
      <c r="V416">
        <v>5.3</v>
      </c>
      <c r="W416">
        <v>2011</v>
      </c>
      <c r="X416" t="str">
        <f>VLOOKUP($D416,'draft year stats'!$D:$O,1,FALSE)</f>
        <v>Alexei Marchenko</v>
      </c>
      <c r="Y416" t="str">
        <f>VLOOKUP($D416,'draft year stats'!$D:$O,2,FALSE)</f>
        <v>D</v>
      </c>
      <c r="Z416">
        <f>VLOOKUP($D416,'draft year stats'!$D:$O,3,FALSE)</f>
        <v>7</v>
      </c>
      <c r="AA416">
        <f>VLOOKUP($D416,'draft year stats'!$D:$O,4,FALSE)</f>
        <v>2011</v>
      </c>
      <c r="AB416" t="str">
        <f>VLOOKUP($D416,'draft year stats'!$D:$O,5,FALSE)</f>
        <v>Detroit</v>
      </c>
      <c r="AC416" t="str">
        <f>VLOOKUP($D416,'draft year stats'!$D:$O,6,FALSE)</f>
        <v>CSKA</v>
      </c>
      <c r="AD416" t="str">
        <f>VLOOKUP($D416,'draft year stats'!$D:$O,7,FALSE)</f>
        <v>RUSSIA</v>
      </c>
      <c r="AE416">
        <f>VLOOKUP($D416,'draft year stats'!$D:$O,8,FALSE)</f>
        <v>36</v>
      </c>
      <c r="AF416">
        <f>VLOOKUP($D416,'draft year stats'!$D:$O,9,FALSE)</f>
        <v>5</v>
      </c>
      <c r="AG416">
        <f>VLOOKUP($D416,'draft year stats'!$D:$O,10,FALSE)</f>
        <v>33</v>
      </c>
      <c r="AH416">
        <f>VLOOKUP($D416,'draft year stats'!$D:$O,11,FALSE)</f>
        <v>38</v>
      </c>
      <c r="AI416">
        <f>VLOOKUP($D416,'draft year stats'!$D:$O,12,FALSE)</f>
        <v>28</v>
      </c>
      <c r="AJ416" t="str">
        <f>VLOOKUP($C416,Sheet3!$E:$I,4,FALSE)</f>
        <v>6' 2</v>
      </c>
      <c r="AK416">
        <f>VLOOKUP($C416,Sheet3!$E:$I,5,FALSE)</f>
        <v>183</v>
      </c>
    </row>
    <row r="417" spans="1:37" x14ac:dyDescent="0.25">
      <c r="A417">
        <v>206</v>
      </c>
      <c r="B417" t="s">
        <v>217</v>
      </c>
      <c r="C417" t="s">
        <v>688</v>
      </c>
      <c r="D417" t="s">
        <v>688</v>
      </c>
      <c r="E417" t="s">
        <v>25</v>
      </c>
      <c r="F417" t="s">
        <v>42</v>
      </c>
      <c r="G417">
        <v>18</v>
      </c>
      <c r="I417" t="s">
        <v>81</v>
      </c>
      <c r="W417">
        <v>2011</v>
      </c>
      <c r="X417" t="str">
        <f>VLOOKUP($D417,'draft year stats'!$D:$O,1,FALSE)</f>
        <v>Derek Mathers</v>
      </c>
      <c r="Y417" t="str">
        <f>VLOOKUP($D417,'draft year stats'!$D:$O,2,FALSE)</f>
        <v>R</v>
      </c>
      <c r="Z417">
        <f>VLOOKUP($D417,'draft year stats'!$D:$O,3,FALSE)</f>
        <v>7</v>
      </c>
      <c r="AA417">
        <f>VLOOKUP($D417,'draft year stats'!$D:$O,4,FALSE)</f>
        <v>2011</v>
      </c>
      <c r="AB417" t="str">
        <f>VLOOKUP($D417,'draft year stats'!$D:$O,5,FALSE)</f>
        <v>Philadelphia</v>
      </c>
      <c r="AC417" t="str">
        <f>VLOOKUP($D417,'draft year stats'!$D:$O,6,FALSE)</f>
        <v>Peterborough</v>
      </c>
      <c r="AD417" t="str">
        <f>VLOOKUP($D417,'draft year stats'!$D:$O,7,FALSE)</f>
        <v>OHL</v>
      </c>
      <c r="AE417">
        <f>VLOOKUP($D417,'draft year stats'!$D:$O,8,FALSE)</f>
        <v>55</v>
      </c>
      <c r="AF417">
        <f>VLOOKUP($D417,'draft year stats'!$D:$O,9,FALSE)</f>
        <v>1</v>
      </c>
      <c r="AG417">
        <f>VLOOKUP($D417,'draft year stats'!$D:$O,10,FALSE)</f>
        <v>4</v>
      </c>
      <c r="AH417">
        <f>VLOOKUP($D417,'draft year stats'!$D:$O,11,FALSE)</f>
        <v>5</v>
      </c>
      <c r="AI417">
        <f>VLOOKUP($D417,'draft year stats'!$D:$O,12,FALSE)</f>
        <v>173</v>
      </c>
      <c r="AJ417" t="str">
        <f>VLOOKUP($C417,Sheet3!$E:$I,4,FALSE)</f>
        <v>6' 3</v>
      </c>
      <c r="AK417">
        <f>VLOOKUP($C417,Sheet3!$E:$I,5,FALSE)</f>
        <v>226</v>
      </c>
    </row>
    <row r="418" spans="1:37" x14ac:dyDescent="0.25">
      <c r="A418">
        <v>207</v>
      </c>
      <c r="B418" t="s">
        <v>99</v>
      </c>
      <c r="C418" t="s">
        <v>689</v>
      </c>
      <c r="D418" t="s">
        <v>689</v>
      </c>
      <c r="E418" t="s">
        <v>62</v>
      </c>
      <c r="F418" t="s">
        <v>34</v>
      </c>
      <c r="G418">
        <v>18</v>
      </c>
      <c r="I418" t="s">
        <v>690</v>
      </c>
      <c r="W418">
        <v>2011</v>
      </c>
      <c r="X418" t="str">
        <f>VLOOKUP($D418,'draft year stats'!$D:$O,1,FALSE)</f>
        <v>Garrett Haar</v>
      </c>
      <c r="Y418" t="str">
        <f>VLOOKUP($D418,'draft year stats'!$D:$O,2,FALSE)</f>
        <v>D</v>
      </c>
      <c r="Z418">
        <f>VLOOKUP($D418,'draft year stats'!$D:$O,3,FALSE)</f>
        <v>7</v>
      </c>
      <c r="AA418">
        <f>VLOOKUP($D418,'draft year stats'!$D:$O,4,FALSE)</f>
        <v>2011</v>
      </c>
      <c r="AB418" t="str">
        <f>VLOOKUP($D418,'draft year stats'!$D:$O,5,FALSE)</f>
        <v>Washington</v>
      </c>
      <c r="AC418" t="str">
        <f>VLOOKUP($D418,'draft year stats'!$D:$O,6,FALSE)</f>
        <v>Fargo</v>
      </c>
      <c r="AD418" t="str">
        <f>VLOOKUP($D418,'draft year stats'!$D:$O,7,FALSE)</f>
        <v>USHL</v>
      </c>
      <c r="AE418">
        <f>VLOOKUP($D418,'draft year stats'!$D:$O,8,FALSE)</f>
        <v>51</v>
      </c>
      <c r="AF418">
        <f>VLOOKUP($D418,'draft year stats'!$D:$O,9,FALSE)</f>
        <v>7</v>
      </c>
      <c r="AG418">
        <f>VLOOKUP($D418,'draft year stats'!$D:$O,10,FALSE)</f>
        <v>16</v>
      </c>
      <c r="AH418">
        <f>VLOOKUP($D418,'draft year stats'!$D:$O,11,FALSE)</f>
        <v>23</v>
      </c>
      <c r="AI418">
        <f>VLOOKUP($D418,'draft year stats'!$D:$O,12,FALSE)</f>
        <v>38</v>
      </c>
      <c r="AJ418" t="str">
        <f>VLOOKUP($C418,Sheet3!$E:$I,4,FALSE)</f>
        <v>5' 11</v>
      </c>
      <c r="AK418">
        <f>VLOOKUP($C418,Sheet3!$E:$I,5,FALSE)</f>
        <v>190</v>
      </c>
    </row>
    <row r="419" spans="1:37" x14ac:dyDescent="0.25">
      <c r="A419">
        <v>208</v>
      </c>
      <c r="B419" t="s">
        <v>43</v>
      </c>
      <c r="C419" t="s">
        <v>691</v>
      </c>
      <c r="D419" t="s">
        <v>691</v>
      </c>
      <c r="E419" t="s">
        <v>159</v>
      </c>
      <c r="F419" t="s">
        <v>26</v>
      </c>
      <c r="G419">
        <v>20</v>
      </c>
      <c r="H419">
        <v>2022</v>
      </c>
      <c r="I419" t="s">
        <v>420</v>
      </c>
      <c r="J419">
        <v>628</v>
      </c>
      <c r="K419">
        <v>143</v>
      </c>
      <c r="L419">
        <v>280</v>
      </c>
      <c r="M419">
        <v>423</v>
      </c>
      <c r="N419">
        <v>147</v>
      </c>
      <c r="O419">
        <v>197</v>
      </c>
      <c r="V419">
        <v>47</v>
      </c>
      <c r="W419">
        <v>2011</v>
      </c>
      <c r="X419" t="str">
        <f>VLOOKUP($D419,'draft year stats'!$D:$O,1,FALSE)</f>
        <v>Ondrej Palat</v>
      </c>
      <c r="Y419" t="str">
        <f>VLOOKUP($D419,'draft year stats'!$D:$O,2,FALSE)</f>
        <v>L</v>
      </c>
      <c r="Z419">
        <f>VLOOKUP($D419,'draft year stats'!$D:$O,3,FALSE)</f>
        <v>7</v>
      </c>
      <c r="AA419">
        <f>VLOOKUP($D419,'draft year stats'!$D:$O,4,FALSE)</f>
        <v>2011</v>
      </c>
      <c r="AB419" t="str">
        <f>VLOOKUP($D419,'draft year stats'!$D:$O,5,FALSE)</f>
        <v>Tampa Bay</v>
      </c>
      <c r="AC419" t="str">
        <f>VLOOKUP($D419,'draft year stats'!$D:$O,6,FALSE)</f>
        <v>Drummondville</v>
      </c>
      <c r="AD419" t="str">
        <f>VLOOKUP($D419,'draft year stats'!$D:$O,7,FALSE)</f>
        <v>QMJHL</v>
      </c>
      <c r="AE419">
        <f>VLOOKUP($D419,'draft year stats'!$D:$O,8,FALSE)</f>
        <v>61</v>
      </c>
      <c r="AF419">
        <f>VLOOKUP($D419,'draft year stats'!$D:$O,9,FALSE)</f>
        <v>39</v>
      </c>
      <c r="AG419">
        <f>VLOOKUP($D419,'draft year stats'!$D:$O,10,FALSE)</f>
        <v>57</v>
      </c>
      <c r="AH419">
        <f>VLOOKUP($D419,'draft year stats'!$D:$O,11,FALSE)</f>
        <v>96</v>
      </c>
      <c r="AI419">
        <f>VLOOKUP($D419,'draft year stats'!$D:$O,12,FALSE)</f>
        <v>24</v>
      </c>
      <c r="AJ419" t="str">
        <f>VLOOKUP($C419,Sheet3!$E:$I,4,FALSE)</f>
        <v>6' 0</v>
      </c>
      <c r="AK419">
        <f>VLOOKUP($C419,Sheet3!$E:$I,5,FALSE)</f>
        <v>174</v>
      </c>
    </row>
    <row r="420" spans="1:37" x14ac:dyDescent="0.25">
      <c r="A420">
        <v>209</v>
      </c>
      <c r="B420" t="s">
        <v>84</v>
      </c>
      <c r="C420" t="s">
        <v>692</v>
      </c>
      <c r="D420" t="s">
        <v>692</v>
      </c>
      <c r="E420" t="s">
        <v>25</v>
      </c>
      <c r="F420" t="s">
        <v>206</v>
      </c>
      <c r="G420">
        <v>19</v>
      </c>
      <c r="H420">
        <v>2020</v>
      </c>
      <c r="I420" t="s">
        <v>693</v>
      </c>
      <c r="J420">
        <v>193</v>
      </c>
      <c r="K420">
        <v>20</v>
      </c>
      <c r="L420">
        <v>31</v>
      </c>
      <c r="M420">
        <v>51</v>
      </c>
      <c r="N420">
        <v>-27</v>
      </c>
      <c r="O420">
        <v>58</v>
      </c>
      <c r="V420">
        <v>2.8</v>
      </c>
      <c r="W420">
        <v>2011</v>
      </c>
      <c r="X420" t="str">
        <f>VLOOKUP($D420,'draft year stats'!$D:$O,1,FALSE)</f>
        <v>Scott Wilson</v>
      </c>
      <c r="Y420" t="str">
        <f>VLOOKUP($D420,'draft year stats'!$D:$O,2,FALSE)</f>
        <v>L</v>
      </c>
      <c r="Z420">
        <f>VLOOKUP($D420,'draft year stats'!$D:$O,3,FALSE)</f>
        <v>7</v>
      </c>
      <c r="AA420">
        <f>VLOOKUP($D420,'draft year stats'!$D:$O,4,FALSE)</f>
        <v>2011</v>
      </c>
      <c r="AB420" t="str">
        <f>VLOOKUP($D420,'draft year stats'!$D:$O,5,FALSE)</f>
        <v>Pittsburgh</v>
      </c>
      <c r="AC420" t="str">
        <f>VLOOKUP($D420,'draft year stats'!$D:$O,6,FALSE)</f>
        <v>Georgetown</v>
      </c>
      <c r="AD420" t="str">
        <f>VLOOKUP($D420,'draft year stats'!$D:$O,7,FALSE)</f>
        <v>OJHL</v>
      </c>
      <c r="AE420">
        <f>VLOOKUP($D420,'draft year stats'!$D:$O,8,FALSE)</f>
        <v>42</v>
      </c>
      <c r="AF420">
        <f>VLOOKUP($D420,'draft year stats'!$D:$O,9,FALSE)</f>
        <v>20</v>
      </c>
      <c r="AG420">
        <f>VLOOKUP($D420,'draft year stats'!$D:$O,10,FALSE)</f>
        <v>41</v>
      </c>
      <c r="AH420">
        <f>VLOOKUP($D420,'draft year stats'!$D:$O,11,FALSE)</f>
        <v>61</v>
      </c>
      <c r="AI420">
        <f>VLOOKUP($D420,'draft year stats'!$D:$O,12,FALSE)</f>
        <v>59</v>
      </c>
      <c r="AJ420" t="str">
        <f>VLOOKUP($C420,Sheet3!$E:$I,4,FALSE)</f>
        <v>5' 11</v>
      </c>
      <c r="AK420">
        <f>VLOOKUP($C420,Sheet3!$E:$I,5,FALSE)</f>
        <v>166</v>
      </c>
    </row>
    <row r="421" spans="1:37" x14ac:dyDescent="0.25">
      <c r="A421">
        <v>210</v>
      </c>
      <c r="B421" t="s">
        <v>264</v>
      </c>
      <c r="C421" t="s">
        <v>694</v>
      </c>
      <c r="D421" t="s">
        <v>694</v>
      </c>
      <c r="E421" t="s">
        <v>121</v>
      </c>
      <c r="F421" t="s">
        <v>34</v>
      </c>
      <c r="G421">
        <v>21</v>
      </c>
      <c r="I421" t="s">
        <v>475</v>
      </c>
      <c r="W421">
        <v>2011</v>
      </c>
      <c r="X421" t="str">
        <f>VLOOKUP($D421,'draft year stats'!$D:$O,1,FALSE)</f>
        <v>Henrik Tommernes</v>
      </c>
      <c r="Y421" t="str">
        <f>VLOOKUP($D421,'draft year stats'!$D:$O,2,FALSE)</f>
        <v>D</v>
      </c>
      <c r="Z421">
        <f>VLOOKUP($D421,'draft year stats'!$D:$O,3,FALSE)</f>
        <v>7</v>
      </c>
      <c r="AA421">
        <f>VLOOKUP($D421,'draft year stats'!$D:$O,4,FALSE)</f>
        <v>2011</v>
      </c>
      <c r="AB421" t="str">
        <f>VLOOKUP($D421,'draft year stats'!$D:$O,5,FALSE)</f>
        <v>Vancouver</v>
      </c>
      <c r="AC421" t="str">
        <f>VLOOKUP($D421,'draft year stats'!$D:$O,6,FALSE)</f>
        <v>Frolunda</v>
      </c>
      <c r="AD421" t="str">
        <f>VLOOKUP($D421,'draft year stats'!$D:$O,7,FALSE)</f>
        <v>SWEDEN</v>
      </c>
      <c r="AE421">
        <f>VLOOKUP($D421,'draft year stats'!$D:$O,8,FALSE)</f>
        <v>47</v>
      </c>
      <c r="AF421">
        <f>VLOOKUP($D421,'draft year stats'!$D:$O,9,FALSE)</f>
        <v>3</v>
      </c>
      <c r="AG421">
        <f>VLOOKUP($D421,'draft year stats'!$D:$O,10,FALSE)</f>
        <v>17</v>
      </c>
      <c r="AH421">
        <f>VLOOKUP($D421,'draft year stats'!$D:$O,11,FALSE)</f>
        <v>20</v>
      </c>
      <c r="AI421">
        <f>VLOOKUP($D421,'draft year stats'!$D:$O,12,FALSE)</f>
        <v>24</v>
      </c>
      <c r="AJ421" t="str">
        <f>VLOOKUP($C421,Sheet3!$E:$I,4,FALSE)</f>
        <v>6' 1</v>
      </c>
      <c r="AK421">
        <f>VLOOKUP($C421,Sheet3!$E:$I,5,FALSE)</f>
        <v>176</v>
      </c>
    </row>
    <row r="422" spans="1:37" hidden="1" x14ac:dyDescent="0.25">
      <c r="A422">
        <v>211</v>
      </c>
      <c r="B422" t="s">
        <v>95</v>
      </c>
      <c r="C422" t="s">
        <v>695</v>
      </c>
      <c r="D422" t="s">
        <v>695</v>
      </c>
      <c r="E422" t="s">
        <v>121</v>
      </c>
      <c r="F422" t="s">
        <v>12</v>
      </c>
      <c r="G422">
        <v>19</v>
      </c>
      <c r="I422" t="s">
        <v>248</v>
      </c>
      <c r="W422">
        <v>2011</v>
      </c>
      <c r="X422" t="e">
        <f>VLOOKUP($D422,'draft year stats'!$D:$O,1,FALSE)</f>
        <v>#N/A</v>
      </c>
      <c r="Y422" t="e">
        <f>VLOOKUP($D422,'draft year stats'!$D:$O,2,FALSE)</f>
        <v>#N/A</v>
      </c>
      <c r="Z422" t="e">
        <f>VLOOKUP($D422,'draft year stats'!$D:$O,3,FALSE)</f>
        <v>#N/A</v>
      </c>
      <c r="AA422" t="e">
        <f>VLOOKUP($D422,'draft year stats'!$D:$O,4,FALSE)</f>
        <v>#N/A</v>
      </c>
      <c r="AB422" t="e">
        <f>VLOOKUP($D422,'draft year stats'!$D:$O,5,FALSE)</f>
        <v>#N/A</v>
      </c>
      <c r="AC422" t="e">
        <f>VLOOKUP($D422,'draft year stats'!$D:$O,6,FALSE)</f>
        <v>#N/A</v>
      </c>
      <c r="AD422" t="e">
        <f>VLOOKUP($D422,'draft year stats'!$D:$O,7,FALSE)</f>
        <v>#N/A</v>
      </c>
      <c r="AE422" t="e">
        <f>VLOOKUP($D422,'draft year stats'!$D:$O,8,FALSE)</f>
        <v>#N/A</v>
      </c>
      <c r="AF422" t="e">
        <f>VLOOKUP($D422,'draft year stats'!$D:$O,9,FALSE)</f>
        <v>#N/A</v>
      </c>
      <c r="AG422" t="e">
        <f>VLOOKUP($D422,'draft year stats'!$D:$O,10,FALSE)</f>
        <v>#N/A</v>
      </c>
      <c r="AH422" t="e">
        <f>VLOOKUP($D422,'draft year stats'!$D:$O,11,FALSE)</f>
        <v>#N/A</v>
      </c>
      <c r="AI422" t="e">
        <f>VLOOKUP($D422,'draft year stats'!$D:$O,12,FALSE)</f>
        <v>#N/A</v>
      </c>
      <c r="AJ422" t="str">
        <f>VLOOKUP($C422,Sheet3!$E:$I,4,FALSE)</f>
        <v>6' 3</v>
      </c>
      <c r="AK422">
        <f>VLOOKUP($C422,Sheet3!$E:$I,5,FALSE)</f>
        <v>200</v>
      </c>
    </row>
    <row r="423" spans="1:37" x14ac:dyDescent="0.25">
      <c r="A423">
        <v>1</v>
      </c>
      <c r="B423" t="s">
        <v>23</v>
      </c>
      <c r="C423" t="s">
        <v>696</v>
      </c>
      <c r="D423" t="s">
        <v>696</v>
      </c>
      <c r="E423" t="s">
        <v>51</v>
      </c>
      <c r="F423" t="s">
        <v>42</v>
      </c>
      <c r="G423">
        <v>18</v>
      </c>
      <c r="H423">
        <v>2018</v>
      </c>
      <c r="I423" t="s">
        <v>321</v>
      </c>
      <c r="J423">
        <v>350</v>
      </c>
      <c r="K423">
        <v>62</v>
      </c>
      <c r="L423">
        <v>74</v>
      </c>
      <c r="M423">
        <v>136</v>
      </c>
      <c r="N423">
        <v>-89</v>
      </c>
      <c r="O423">
        <v>142</v>
      </c>
      <c r="V423">
        <v>10.7</v>
      </c>
      <c r="W423">
        <v>2012</v>
      </c>
      <c r="X423" t="str">
        <f>VLOOKUP($D423,'draft year stats'!$D:$O,1,FALSE)</f>
        <v>Nail Yakupov</v>
      </c>
      <c r="Y423" t="str">
        <f>VLOOKUP($D423,'draft year stats'!$D:$O,2,FALSE)</f>
        <v>R</v>
      </c>
      <c r="Z423">
        <f>VLOOKUP($D423,'draft year stats'!$D:$O,3,FALSE)</f>
        <v>1</v>
      </c>
      <c r="AA423">
        <f>VLOOKUP($D423,'draft year stats'!$D:$O,4,FALSE)</f>
        <v>2012</v>
      </c>
      <c r="AB423" t="str">
        <f>VLOOKUP($D423,'draft year stats'!$D:$O,5,FALSE)</f>
        <v>Edmonton</v>
      </c>
      <c r="AC423" t="str">
        <f>VLOOKUP($D423,'draft year stats'!$D:$O,6,FALSE)</f>
        <v>Sarnia Sting</v>
      </c>
      <c r="AD423" t="str">
        <f>VLOOKUP($D423,'draft year stats'!$D:$O,7,FALSE)</f>
        <v>OHL</v>
      </c>
      <c r="AE423">
        <f>VLOOKUP($D423,'draft year stats'!$D:$O,8,FALSE)</f>
        <v>42</v>
      </c>
      <c r="AF423">
        <f>VLOOKUP($D423,'draft year stats'!$D:$O,9,FALSE)</f>
        <v>31</v>
      </c>
      <c r="AG423">
        <f>VLOOKUP($D423,'draft year stats'!$D:$O,10,FALSE)</f>
        <v>38</v>
      </c>
      <c r="AH423">
        <f>VLOOKUP($D423,'draft year stats'!$D:$O,11,FALSE)</f>
        <v>69</v>
      </c>
      <c r="AI423">
        <f>VLOOKUP($D423,'draft year stats'!$D:$O,12,FALSE)</f>
        <v>30</v>
      </c>
      <c r="AJ423" t="str">
        <f>VLOOKUP($C423,Sheet3!$E:$I,4,FALSE)</f>
        <v>5' 11</v>
      </c>
      <c r="AK423">
        <f>VLOOKUP($C423,Sheet3!$E:$I,5,FALSE)</f>
        <v>185</v>
      </c>
    </row>
    <row r="424" spans="1:37" x14ac:dyDescent="0.25">
      <c r="A424">
        <v>2</v>
      </c>
      <c r="B424" t="s">
        <v>36</v>
      </c>
      <c r="C424" t="s">
        <v>697</v>
      </c>
      <c r="D424" t="s">
        <v>697</v>
      </c>
      <c r="E424" t="s">
        <v>25</v>
      </c>
      <c r="F424" t="s">
        <v>34</v>
      </c>
      <c r="G424">
        <v>18</v>
      </c>
      <c r="H424">
        <v>2022</v>
      </c>
      <c r="I424" t="s">
        <v>165</v>
      </c>
      <c r="J424">
        <v>432</v>
      </c>
      <c r="K424">
        <v>15</v>
      </c>
      <c r="L424">
        <v>113</v>
      </c>
      <c r="M424">
        <v>128</v>
      </c>
      <c r="N424">
        <v>13</v>
      </c>
      <c r="O424">
        <v>114</v>
      </c>
      <c r="V424">
        <v>23.4</v>
      </c>
      <c r="W424">
        <v>2012</v>
      </c>
      <c r="X424" t="str">
        <f>VLOOKUP($D424,'draft year stats'!$D:$O,1,FALSE)</f>
        <v>Ryan Murray</v>
      </c>
      <c r="Y424" t="str">
        <f>VLOOKUP($D424,'draft year stats'!$D:$O,2,FALSE)</f>
        <v>D</v>
      </c>
      <c r="Z424">
        <f>VLOOKUP($D424,'draft year stats'!$D:$O,3,FALSE)</f>
        <v>1</v>
      </c>
      <c r="AA424">
        <f>VLOOKUP($D424,'draft year stats'!$D:$O,4,FALSE)</f>
        <v>2012</v>
      </c>
      <c r="AB424" t="str">
        <f>VLOOKUP($D424,'draft year stats'!$D:$O,5,FALSE)</f>
        <v>Columbus</v>
      </c>
      <c r="AC424" t="str">
        <f>VLOOKUP($D424,'draft year stats'!$D:$O,6,FALSE)</f>
        <v>Everett Silvertips</v>
      </c>
      <c r="AD424" t="str">
        <f>VLOOKUP($D424,'draft year stats'!$D:$O,7,FALSE)</f>
        <v>WHL</v>
      </c>
      <c r="AE424">
        <f>VLOOKUP($D424,'draft year stats'!$D:$O,8,FALSE)</f>
        <v>46</v>
      </c>
      <c r="AF424">
        <f>VLOOKUP($D424,'draft year stats'!$D:$O,9,FALSE)</f>
        <v>9</v>
      </c>
      <c r="AG424">
        <f>VLOOKUP($D424,'draft year stats'!$D:$O,10,FALSE)</f>
        <v>22</v>
      </c>
      <c r="AH424">
        <f>VLOOKUP($D424,'draft year stats'!$D:$O,11,FALSE)</f>
        <v>31</v>
      </c>
      <c r="AI424">
        <f>VLOOKUP($D424,'draft year stats'!$D:$O,12,FALSE)</f>
        <v>31</v>
      </c>
      <c r="AJ424" t="str">
        <f>VLOOKUP($C424,Sheet3!$E:$I,4,FALSE)</f>
        <v>6' 0</v>
      </c>
      <c r="AK424">
        <f>VLOOKUP($C424,Sheet3!$E:$I,5,FALSE)</f>
        <v>198</v>
      </c>
    </row>
    <row r="425" spans="1:37" x14ac:dyDescent="0.25">
      <c r="A425">
        <v>3</v>
      </c>
      <c r="B425" t="s">
        <v>90</v>
      </c>
      <c r="C425" t="s">
        <v>698</v>
      </c>
      <c r="D425" t="s">
        <v>698</v>
      </c>
      <c r="E425" t="s">
        <v>62</v>
      </c>
      <c r="F425" t="s">
        <v>30</v>
      </c>
      <c r="G425">
        <v>18</v>
      </c>
      <c r="H425">
        <v>2022</v>
      </c>
      <c r="I425" t="s">
        <v>321</v>
      </c>
      <c r="J425">
        <v>643</v>
      </c>
      <c r="K425">
        <v>146</v>
      </c>
      <c r="L425">
        <v>208</v>
      </c>
      <c r="M425">
        <v>354</v>
      </c>
      <c r="N425">
        <v>-77</v>
      </c>
      <c r="O425">
        <v>253</v>
      </c>
      <c r="V425">
        <v>35.799999999999997</v>
      </c>
      <c r="W425">
        <v>2012</v>
      </c>
      <c r="X425" t="str">
        <f>VLOOKUP($D425,'draft year stats'!$D:$O,1,FALSE)</f>
        <v>Alex Galchenyuk</v>
      </c>
      <c r="Y425" t="str">
        <f>VLOOKUP($D425,'draft year stats'!$D:$O,2,FALSE)</f>
        <v>C</v>
      </c>
      <c r="Z425">
        <f>VLOOKUP($D425,'draft year stats'!$D:$O,3,FALSE)</f>
        <v>1</v>
      </c>
      <c r="AA425">
        <f>VLOOKUP($D425,'draft year stats'!$D:$O,4,FALSE)</f>
        <v>2012</v>
      </c>
      <c r="AB425" t="str">
        <f>VLOOKUP($D425,'draft year stats'!$D:$O,5,FALSE)</f>
        <v>Montreal</v>
      </c>
      <c r="AC425" t="str">
        <f>VLOOKUP($D425,'draft year stats'!$D:$O,6,FALSE)</f>
        <v>Sarnia Sting</v>
      </c>
      <c r="AD425" t="str">
        <f>VLOOKUP($D425,'draft year stats'!$D:$O,7,FALSE)</f>
        <v>OHL</v>
      </c>
      <c r="AE425">
        <f>VLOOKUP($D425,'draft year stats'!$D:$O,8,FALSE)</f>
        <v>68</v>
      </c>
      <c r="AF425">
        <f>VLOOKUP($D425,'draft year stats'!$D:$O,9,FALSE)</f>
        <v>31</v>
      </c>
      <c r="AG425">
        <f>VLOOKUP($D425,'draft year stats'!$D:$O,10,FALSE)</f>
        <v>52</v>
      </c>
      <c r="AH425">
        <f>VLOOKUP($D425,'draft year stats'!$D:$O,11,FALSE)</f>
        <v>83</v>
      </c>
      <c r="AI425">
        <f>VLOOKUP($D425,'draft year stats'!$D:$O,12,FALSE)</f>
        <v>52</v>
      </c>
      <c r="AJ425" t="str">
        <f>VLOOKUP($C425,Sheet3!$E:$I,4,FALSE)</f>
        <v>6' 0</v>
      </c>
      <c r="AK425">
        <f>VLOOKUP($C425,Sheet3!$E:$I,5,FALSE)</f>
        <v>194</v>
      </c>
    </row>
    <row r="426" spans="1:37" x14ac:dyDescent="0.25">
      <c r="A426">
        <v>4</v>
      </c>
      <c r="B426" t="s">
        <v>39</v>
      </c>
      <c r="C426" t="s">
        <v>699</v>
      </c>
      <c r="D426" t="s">
        <v>699</v>
      </c>
      <c r="E426" t="s">
        <v>25</v>
      </c>
      <c r="F426" t="s">
        <v>34</v>
      </c>
      <c r="G426">
        <v>18</v>
      </c>
      <c r="H426">
        <v>2016</v>
      </c>
      <c r="I426" t="s">
        <v>94</v>
      </c>
      <c r="J426">
        <v>37</v>
      </c>
      <c r="K426">
        <v>0</v>
      </c>
      <c r="L426">
        <v>2</v>
      </c>
      <c r="M426">
        <v>2</v>
      </c>
      <c r="N426">
        <v>-5</v>
      </c>
      <c r="O426">
        <v>26</v>
      </c>
      <c r="V426">
        <v>0.4</v>
      </c>
      <c r="W426">
        <v>2012</v>
      </c>
      <c r="X426" t="str">
        <f>VLOOKUP($D426,'draft year stats'!$D:$O,1,FALSE)</f>
        <v>Griffin Reinhart</v>
      </c>
      <c r="Y426" t="str">
        <f>VLOOKUP($D426,'draft year stats'!$D:$O,2,FALSE)</f>
        <v>D</v>
      </c>
      <c r="Z426">
        <f>VLOOKUP($D426,'draft year stats'!$D:$O,3,FALSE)</f>
        <v>1</v>
      </c>
      <c r="AA426">
        <f>VLOOKUP($D426,'draft year stats'!$D:$O,4,FALSE)</f>
        <v>2012</v>
      </c>
      <c r="AB426" t="str">
        <f>VLOOKUP($D426,'draft year stats'!$D:$O,5,FALSE)</f>
        <v>NY Islanders</v>
      </c>
      <c r="AC426" t="str">
        <f>VLOOKUP($D426,'draft year stats'!$D:$O,6,FALSE)</f>
        <v>Edmonton Oil Kings</v>
      </c>
      <c r="AD426" t="str">
        <f>VLOOKUP($D426,'draft year stats'!$D:$O,7,FALSE)</f>
        <v>WHL</v>
      </c>
      <c r="AE426">
        <f>VLOOKUP($D426,'draft year stats'!$D:$O,8,FALSE)</f>
        <v>58</v>
      </c>
      <c r="AF426">
        <f>VLOOKUP($D426,'draft year stats'!$D:$O,9,FALSE)</f>
        <v>12</v>
      </c>
      <c r="AG426">
        <f>VLOOKUP($D426,'draft year stats'!$D:$O,10,FALSE)</f>
        <v>24</v>
      </c>
      <c r="AH426">
        <f>VLOOKUP($D426,'draft year stats'!$D:$O,11,FALSE)</f>
        <v>36</v>
      </c>
      <c r="AI426">
        <f>VLOOKUP($D426,'draft year stats'!$D:$O,12,FALSE)</f>
        <v>38</v>
      </c>
      <c r="AJ426" t="str">
        <f>VLOOKUP($C426,Sheet3!$E:$I,4,FALSE)</f>
        <v>6' 3</v>
      </c>
      <c r="AK426">
        <f>VLOOKUP($C426,Sheet3!$E:$I,5,FALSE)</f>
        <v>206</v>
      </c>
    </row>
    <row r="427" spans="1:37" x14ac:dyDescent="0.25">
      <c r="A427">
        <v>5</v>
      </c>
      <c r="B427" t="s">
        <v>136</v>
      </c>
      <c r="C427" t="s">
        <v>700</v>
      </c>
      <c r="D427" t="s">
        <v>700</v>
      </c>
      <c r="E427" t="s">
        <v>25</v>
      </c>
      <c r="F427" t="s">
        <v>34</v>
      </c>
      <c r="G427">
        <v>18</v>
      </c>
      <c r="H427">
        <v>2022</v>
      </c>
      <c r="I427" t="s">
        <v>59</v>
      </c>
      <c r="J427">
        <v>654</v>
      </c>
      <c r="K427">
        <v>69</v>
      </c>
      <c r="L427">
        <v>304</v>
      </c>
      <c r="M427">
        <v>373</v>
      </c>
      <c r="N427">
        <v>-13</v>
      </c>
      <c r="O427">
        <v>181</v>
      </c>
      <c r="V427">
        <v>53.1</v>
      </c>
      <c r="W427">
        <v>2012</v>
      </c>
      <c r="X427" t="str">
        <f>VLOOKUP($D427,'draft year stats'!$D:$O,1,FALSE)</f>
        <v>Morgan Rielly</v>
      </c>
      <c r="Y427" t="str">
        <f>VLOOKUP($D427,'draft year stats'!$D:$O,2,FALSE)</f>
        <v>D</v>
      </c>
      <c r="Z427">
        <f>VLOOKUP($D427,'draft year stats'!$D:$O,3,FALSE)</f>
        <v>1</v>
      </c>
      <c r="AA427">
        <f>VLOOKUP($D427,'draft year stats'!$D:$O,4,FALSE)</f>
        <v>2012</v>
      </c>
      <c r="AB427" t="str">
        <f>VLOOKUP($D427,'draft year stats'!$D:$O,5,FALSE)</f>
        <v>Toronto</v>
      </c>
      <c r="AC427" t="str">
        <f>VLOOKUP($D427,'draft year stats'!$D:$O,6,FALSE)</f>
        <v>Moose Jaw Warriors</v>
      </c>
      <c r="AD427" t="str">
        <f>VLOOKUP($D427,'draft year stats'!$D:$O,7,FALSE)</f>
        <v>WHL</v>
      </c>
      <c r="AE427">
        <f>VLOOKUP($D427,'draft year stats'!$D:$O,8,FALSE)</f>
        <v>18</v>
      </c>
      <c r="AF427">
        <f>VLOOKUP($D427,'draft year stats'!$D:$O,9,FALSE)</f>
        <v>3</v>
      </c>
      <c r="AG427">
        <f>VLOOKUP($D427,'draft year stats'!$D:$O,10,FALSE)</f>
        <v>15</v>
      </c>
      <c r="AH427">
        <f>VLOOKUP($D427,'draft year stats'!$D:$O,11,FALSE)</f>
        <v>18</v>
      </c>
      <c r="AI427">
        <f>VLOOKUP($D427,'draft year stats'!$D:$O,12,FALSE)</f>
        <v>2</v>
      </c>
      <c r="AJ427" t="str">
        <f>VLOOKUP($C427,Sheet3!$E:$I,4,FALSE)</f>
        <v>6' 0</v>
      </c>
      <c r="AK427">
        <f>VLOOKUP($C427,Sheet3!$E:$I,5,FALSE)</f>
        <v>200</v>
      </c>
    </row>
    <row r="428" spans="1:37" x14ac:dyDescent="0.25">
      <c r="A428">
        <v>6</v>
      </c>
      <c r="B428" t="s">
        <v>64</v>
      </c>
      <c r="C428" t="s">
        <v>701</v>
      </c>
      <c r="D428" t="s">
        <v>701</v>
      </c>
      <c r="E428" t="s">
        <v>121</v>
      </c>
      <c r="F428" t="s">
        <v>34</v>
      </c>
      <c r="G428">
        <v>18</v>
      </c>
      <c r="H428">
        <v>2022</v>
      </c>
      <c r="I428" t="s">
        <v>702</v>
      </c>
      <c r="J428">
        <v>591</v>
      </c>
      <c r="K428">
        <v>57</v>
      </c>
      <c r="L428">
        <v>169</v>
      </c>
      <c r="M428">
        <v>226</v>
      </c>
      <c r="N428">
        <v>84</v>
      </c>
      <c r="O428">
        <v>318</v>
      </c>
      <c r="V428">
        <v>49.9</v>
      </c>
      <c r="W428">
        <v>2012</v>
      </c>
      <c r="X428" t="str">
        <f>VLOOKUP($D428,'draft year stats'!$D:$O,1,FALSE)</f>
        <v>Hampus Lindholm</v>
      </c>
      <c r="Y428" t="str">
        <f>VLOOKUP($D428,'draft year stats'!$D:$O,2,FALSE)</f>
        <v>D</v>
      </c>
      <c r="Z428">
        <f>VLOOKUP($D428,'draft year stats'!$D:$O,3,FALSE)</f>
        <v>1</v>
      </c>
      <c r="AA428">
        <f>VLOOKUP($D428,'draft year stats'!$D:$O,4,FALSE)</f>
        <v>2012</v>
      </c>
      <c r="AB428" t="str">
        <f>VLOOKUP($D428,'draft year stats'!$D:$O,5,FALSE)</f>
        <v>Anaheim</v>
      </c>
      <c r="AC428" t="str">
        <f>VLOOKUP($D428,'draft year stats'!$D:$O,6,FALSE)</f>
        <v>Rögle BK J20</v>
      </c>
      <c r="AD428" t="str">
        <f>VLOOKUP($D428,'draft year stats'!$D:$O,7,FALSE)</f>
        <v>J20 SuperElit</v>
      </c>
      <c r="AE428">
        <f>VLOOKUP($D428,'draft year stats'!$D:$O,8,FALSE)</f>
        <v>28</v>
      </c>
      <c r="AF428">
        <f>VLOOKUP($D428,'draft year stats'!$D:$O,9,FALSE)</f>
        <v>5</v>
      </c>
      <c r="AG428">
        <f>VLOOKUP($D428,'draft year stats'!$D:$O,10,FALSE)</f>
        <v>12</v>
      </c>
      <c r="AH428">
        <f>VLOOKUP($D428,'draft year stats'!$D:$O,11,FALSE)</f>
        <v>17</v>
      </c>
      <c r="AI428">
        <f>VLOOKUP($D428,'draft year stats'!$D:$O,12,FALSE)</f>
        <v>16</v>
      </c>
      <c r="AJ428" t="str">
        <f>VLOOKUP($C428,Sheet3!$E:$I,4,FALSE)</f>
        <v>6' 3</v>
      </c>
      <c r="AK428">
        <f>VLOOKUP($C428,Sheet3!$E:$I,5,FALSE)</f>
        <v>195</v>
      </c>
    </row>
    <row r="429" spans="1:37" x14ac:dyDescent="0.25">
      <c r="A429">
        <v>7</v>
      </c>
      <c r="B429" t="s">
        <v>53</v>
      </c>
      <c r="C429" t="s">
        <v>2396</v>
      </c>
      <c r="D429" t="s">
        <v>2396</v>
      </c>
      <c r="E429" t="s">
        <v>25</v>
      </c>
      <c r="F429" t="s">
        <v>34</v>
      </c>
      <c r="G429">
        <v>18</v>
      </c>
      <c r="H429">
        <v>2022</v>
      </c>
      <c r="I429" t="s">
        <v>124</v>
      </c>
      <c r="J429">
        <v>519</v>
      </c>
      <c r="K429">
        <v>75</v>
      </c>
      <c r="L429">
        <v>147</v>
      </c>
      <c r="M429">
        <v>222</v>
      </c>
      <c r="N429">
        <v>37</v>
      </c>
      <c r="O429">
        <v>318</v>
      </c>
      <c r="V429">
        <v>41.9</v>
      </c>
      <c r="W429">
        <v>2012</v>
      </c>
      <c r="X429" t="str">
        <f>VLOOKUP($D429,'draft year stats'!$D:$O,1,FALSE)</f>
        <v>Matt Dumba</v>
      </c>
      <c r="Y429" t="str">
        <f>VLOOKUP($D429,'draft year stats'!$D:$O,2,FALSE)</f>
        <v>D</v>
      </c>
      <c r="Z429">
        <f>VLOOKUP($D429,'draft year stats'!$D:$O,3,FALSE)</f>
        <v>1</v>
      </c>
      <c r="AA429">
        <f>VLOOKUP($D429,'draft year stats'!$D:$O,4,FALSE)</f>
        <v>2012</v>
      </c>
      <c r="AB429" t="str">
        <f>VLOOKUP($D429,'draft year stats'!$D:$O,5,FALSE)</f>
        <v>Minnesota</v>
      </c>
      <c r="AC429" t="str">
        <f>VLOOKUP($D429,'draft year stats'!$D:$O,6,FALSE)</f>
        <v>Red Deer Rebels</v>
      </c>
      <c r="AD429" t="str">
        <f>VLOOKUP($D429,'draft year stats'!$D:$O,7,FALSE)</f>
        <v>WHL</v>
      </c>
      <c r="AE429">
        <f>VLOOKUP($D429,'draft year stats'!$D:$O,8,FALSE)</f>
        <v>69</v>
      </c>
      <c r="AF429">
        <f>VLOOKUP($D429,'draft year stats'!$D:$O,9,FALSE)</f>
        <v>20</v>
      </c>
      <c r="AG429">
        <f>VLOOKUP($D429,'draft year stats'!$D:$O,10,FALSE)</f>
        <v>37</v>
      </c>
      <c r="AH429">
        <f>VLOOKUP($D429,'draft year stats'!$D:$O,11,FALSE)</f>
        <v>57</v>
      </c>
      <c r="AI429">
        <f>VLOOKUP($D429,'draft year stats'!$D:$O,12,FALSE)</f>
        <v>67</v>
      </c>
      <c r="AJ429" t="str">
        <f>VLOOKUP($C429,Sheet3!$E:$I,4,FALSE)</f>
        <v>5' 11</v>
      </c>
      <c r="AK429">
        <f>VLOOKUP($C429,Sheet3!$E:$I,5,FALSE)</f>
        <v>184</v>
      </c>
    </row>
    <row r="430" spans="1:37" x14ac:dyDescent="0.25">
      <c r="A430">
        <v>8</v>
      </c>
      <c r="B430" t="s">
        <v>84</v>
      </c>
      <c r="C430" t="s">
        <v>703</v>
      </c>
      <c r="D430" t="s">
        <v>703</v>
      </c>
      <c r="E430" t="s">
        <v>25</v>
      </c>
      <c r="F430" t="s">
        <v>34</v>
      </c>
      <c r="G430">
        <v>18</v>
      </c>
      <c r="H430">
        <v>2022</v>
      </c>
      <c r="I430" t="s">
        <v>38</v>
      </c>
      <c r="J430">
        <v>213</v>
      </c>
      <c r="K430">
        <v>8</v>
      </c>
      <c r="L430">
        <v>44</v>
      </c>
      <c r="M430">
        <v>52</v>
      </c>
      <c r="N430">
        <v>-29</v>
      </c>
      <c r="O430">
        <v>85</v>
      </c>
      <c r="V430">
        <v>7.6</v>
      </c>
      <c r="W430">
        <v>2012</v>
      </c>
      <c r="X430" t="str">
        <f>VLOOKUP($D430,'draft year stats'!$D:$O,1,FALSE)</f>
        <v>Derrick Pouliot</v>
      </c>
      <c r="Y430" t="str">
        <f>VLOOKUP($D430,'draft year stats'!$D:$O,2,FALSE)</f>
        <v>D</v>
      </c>
      <c r="Z430">
        <f>VLOOKUP($D430,'draft year stats'!$D:$O,3,FALSE)</f>
        <v>1</v>
      </c>
      <c r="AA430">
        <f>VLOOKUP($D430,'draft year stats'!$D:$O,4,FALSE)</f>
        <v>2012</v>
      </c>
      <c r="AB430" t="str">
        <f>VLOOKUP($D430,'draft year stats'!$D:$O,5,FALSE)</f>
        <v>Pittsburgh</v>
      </c>
      <c r="AC430" t="str">
        <f>VLOOKUP($D430,'draft year stats'!$D:$O,6,FALSE)</f>
        <v>Portland Winterhawks</v>
      </c>
      <c r="AD430" t="str">
        <f>VLOOKUP($D430,'draft year stats'!$D:$O,7,FALSE)</f>
        <v>WHL</v>
      </c>
      <c r="AE430">
        <f>VLOOKUP($D430,'draft year stats'!$D:$O,8,FALSE)</f>
        <v>72</v>
      </c>
      <c r="AF430">
        <f>VLOOKUP($D430,'draft year stats'!$D:$O,9,FALSE)</f>
        <v>11</v>
      </c>
      <c r="AG430">
        <f>VLOOKUP($D430,'draft year stats'!$D:$O,10,FALSE)</f>
        <v>48</v>
      </c>
      <c r="AH430">
        <f>VLOOKUP($D430,'draft year stats'!$D:$O,11,FALSE)</f>
        <v>59</v>
      </c>
      <c r="AI430">
        <f>VLOOKUP($D430,'draft year stats'!$D:$O,12,FALSE)</f>
        <v>79</v>
      </c>
      <c r="AJ430" t="str">
        <f>VLOOKUP($C430,Sheet3!$E:$I,4,FALSE)</f>
        <v>5' 11</v>
      </c>
      <c r="AK430">
        <f>VLOOKUP($C430,Sheet3!$E:$I,5,FALSE)</f>
        <v>192</v>
      </c>
    </row>
    <row r="431" spans="1:37" x14ac:dyDescent="0.25">
      <c r="A431">
        <v>9</v>
      </c>
      <c r="B431" t="s">
        <v>417</v>
      </c>
      <c r="C431" t="s">
        <v>704</v>
      </c>
      <c r="D431" t="s">
        <v>704</v>
      </c>
      <c r="E431" t="s">
        <v>62</v>
      </c>
      <c r="F431" t="s">
        <v>34</v>
      </c>
      <c r="G431">
        <v>18</v>
      </c>
      <c r="H431">
        <v>2022</v>
      </c>
      <c r="I431" t="s">
        <v>63</v>
      </c>
      <c r="J431">
        <v>597</v>
      </c>
      <c r="K431">
        <v>62</v>
      </c>
      <c r="L431">
        <v>195</v>
      </c>
      <c r="M431">
        <v>257</v>
      </c>
      <c r="N431">
        <v>53</v>
      </c>
      <c r="O431">
        <v>468</v>
      </c>
      <c r="V431">
        <v>46.8</v>
      </c>
      <c r="W431">
        <v>2012</v>
      </c>
      <c r="X431" t="str">
        <f>VLOOKUP($D431,'draft year stats'!$D:$O,1,FALSE)</f>
        <v>Jacob Trouba</v>
      </c>
      <c r="Y431" t="str">
        <f>VLOOKUP($D431,'draft year stats'!$D:$O,2,FALSE)</f>
        <v>D</v>
      </c>
      <c r="Z431">
        <f>VLOOKUP($D431,'draft year stats'!$D:$O,3,FALSE)</f>
        <v>1</v>
      </c>
      <c r="AA431">
        <f>VLOOKUP($D431,'draft year stats'!$D:$O,4,FALSE)</f>
        <v>2012</v>
      </c>
      <c r="AB431" t="str">
        <f>VLOOKUP($D431,'draft year stats'!$D:$O,5,FALSE)</f>
        <v>Winnipeg</v>
      </c>
      <c r="AC431" t="str">
        <f>VLOOKUP($D431,'draft year stats'!$D:$O,6,FALSE)</f>
        <v>U.S. National U18 Team</v>
      </c>
      <c r="AD431" t="str">
        <f>VLOOKUP($D431,'draft year stats'!$D:$O,7,FALSE)</f>
        <v>USDP</v>
      </c>
      <c r="AE431">
        <f>VLOOKUP($D431,'draft year stats'!$D:$O,8,FALSE)</f>
        <v>32</v>
      </c>
      <c r="AF431">
        <f>VLOOKUP($D431,'draft year stats'!$D:$O,9,FALSE)</f>
        <v>5</v>
      </c>
      <c r="AG431">
        <f>VLOOKUP($D431,'draft year stats'!$D:$O,10,FALSE)</f>
        <v>9</v>
      </c>
      <c r="AH431">
        <f>VLOOKUP($D431,'draft year stats'!$D:$O,11,FALSE)</f>
        <v>14</v>
      </c>
      <c r="AI431">
        <f>VLOOKUP($D431,'draft year stats'!$D:$O,12,FALSE)</f>
        <v>36</v>
      </c>
      <c r="AJ431" t="str">
        <f>VLOOKUP($C431,Sheet3!$E:$I,4,FALSE)</f>
        <v>6' 2</v>
      </c>
      <c r="AK431">
        <f>VLOOKUP($C431,Sheet3!$E:$I,5,FALSE)</f>
        <v>187</v>
      </c>
    </row>
    <row r="432" spans="1:37" x14ac:dyDescent="0.25">
      <c r="A432">
        <v>10</v>
      </c>
      <c r="B432" t="s">
        <v>43</v>
      </c>
      <c r="C432" t="s">
        <v>705</v>
      </c>
      <c r="D432" t="s">
        <v>705</v>
      </c>
      <c r="E432" t="s">
        <v>25</v>
      </c>
      <c r="F432" t="s">
        <v>34</v>
      </c>
      <c r="G432">
        <v>18</v>
      </c>
      <c r="H432">
        <v>2022</v>
      </c>
      <c r="I432" t="s">
        <v>81</v>
      </c>
      <c r="J432">
        <v>186</v>
      </c>
      <c r="K432">
        <v>8</v>
      </c>
      <c r="L432">
        <v>26</v>
      </c>
      <c r="M432">
        <v>34</v>
      </c>
      <c r="N432">
        <v>1</v>
      </c>
      <c r="O432">
        <v>104</v>
      </c>
      <c r="V432">
        <v>5.9</v>
      </c>
      <c r="W432">
        <v>2012</v>
      </c>
      <c r="X432" t="str">
        <f>VLOOKUP($D432,'draft year stats'!$D:$O,1,FALSE)</f>
        <v>Slater Koekkoek</v>
      </c>
      <c r="Y432" t="str">
        <f>VLOOKUP($D432,'draft year stats'!$D:$O,2,FALSE)</f>
        <v>D</v>
      </c>
      <c r="Z432">
        <f>VLOOKUP($D432,'draft year stats'!$D:$O,3,FALSE)</f>
        <v>1</v>
      </c>
      <c r="AA432">
        <f>VLOOKUP($D432,'draft year stats'!$D:$O,4,FALSE)</f>
        <v>2012</v>
      </c>
      <c r="AB432" t="str">
        <f>VLOOKUP($D432,'draft year stats'!$D:$O,5,FALSE)</f>
        <v>Tampa Bay</v>
      </c>
      <c r="AC432" t="str">
        <f>VLOOKUP($D432,'draft year stats'!$D:$O,6,FALSE)</f>
        <v>Peterborough Petes</v>
      </c>
      <c r="AD432" t="str">
        <f>VLOOKUP($D432,'draft year stats'!$D:$O,7,FALSE)</f>
        <v>OHL</v>
      </c>
      <c r="AE432">
        <f>VLOOKUP($D432,'draft year stats'!$D:$O,8,FALSE)</f>
        <v>26</v>
      </c>
      <c r="AF432">
        <f>VLOOKUP($D432,'draft year stats'!$D:$O,9,FALSE)</f>
        <v>5</v>
      </c>
      <c r="AG432">
        <f>VLOOKUP($D432,'draft year stats'!$D:$O,10,FALSE)</f>
        <v>13</v>
      </c>
      <c r="AH432">
        <f>VLOOKUP($D432,'draft year stats'!$D:$O,11,FALSE)</f>
        <v>18</v>
      </c>
      <c r="AI432">
        <f>VLOOKUP($D432,'draft year stats'!$D:$O,12,FALSE)</f>
        <v>17</v>
      </c>
      <c r="AJ432" t="str">
        <f>VLOOKUP($C432,Sheet3!$E:$I,4,FALSE)</f>
        <v>6' 1</v>
      </c>
      <c r="AK432">
        <f>VLOOKUP($C432,Sheet3!$E:$I,5,FALSE)</f>
        <v>184</v>
      </c>
    </row>
    <row r="433" spans="1:37" x14ac:dyDescent="0.25">
      <c r="A433">
        <v>11</v>
      </c>
      <c r="B433" t="s">
        <v>99</v>
      </c>
      <c r="C433" t="s">
        <v>706</v>
      </c>
      <c r="D433" t="s">
        <v>706</v>
      </c>
      <c r="E433" t="s">
        <v>121</v>
      </c>
      <c r="F433" t="s">
        <v>30</v>
      </c>
      <c r="G433">
        <v>18</v>
      </c>
      <c r="H433">
        <v>2022</v>
      </c>
      <c r="I433" t="s">
        <v>463</v>
      </c>
      <c r="J433">
        <v>566</v>
      </c>
      <c r="K433">
        <v>220</v>
      </c>
      <c r="L433">
        <v>249</v>
      </c>
      <c r="M433">
        <v>469</v>
      </c>
      <c r="N433">
        <v>30</v>
      </c>
      <c r="O433">
        <v>238</v>
      </c>
      <c r="V433">
        <v>56.6</v>
      </c>
      <c r="W433">
        <v>2012</v>
      </c>
      <c r="X433" t="str">
        <f>VLOOKUP($D433,'draft year stats'!$D:$O,1,FALSE)</f>
        <v>Filip Forsberg</v>
      </c>
      <c r="Y433" t="str">
        <f>VLOOKUP($D433,'draft year stats'!$D:$O,2,FALSE)</f>
        <v>L</v>
      </c>
      <c r="Z433">
        <f>VLOOKUP($D433,'draft year stats'!$D:$O,3,FALSE)</f>
        <v>1</v>
      </c>
      <c r="AA433">
        <f>VLOOKUP($D433,'draft year stats'!$D:$O,4,FALSE)</f>
        <v>2012</v>
      </c>
      <c r="AB433" t="str">
        <f>VLOOKUP($D433,'draft year stats'!$D:$O,5,FALSE)</f>
        <v>Washington</v>
      </c>
      <c r="AC433" t="str">
        <f>VLOOKUP($D433,'draft year stats'!$D:$O,6,FALSE)</f>
        <v>Leksands IF</v>
      </c>
      <c r="AD433" t="str">
        <f>VLOOKUP($D433,'draft year stats'!$D:$O,7,FALSE)</f>
        <v>HockeyAllsvenskan</v>
      </c>
      <c r="AE433">
        <f>VLOOKUP($D433,'draft year stats'!$D:$O,8,FALSE)</f>
        <v>43</v>
      </c>
      <c r="AF433">
        <f>VLOOKUP($D433,'draft year stats'!$D:$O,9,FALSE)</f>
        <v>8</v>
      </c>
      <c r="AG433">
        <f>VLOOKUP($D433,'draft year stats'!$D:$O,10,FALSE)</f>
        <v>9</v>
      </c>
      <c r="AH433">
        <f>VLOOKUP($D433,'draft year stats'!$D:$O,11,FALSE)</f>
        <v>17</v>
      </c>
      <c r="AI433">
        <f>VLOOKUP($D433,'draft year stats'!$D:$O,12,FALSE)</f>
        <v>33</v>
      </c>
      <c r="AJ433" t="str">
        <f>VLOOKUP($C433,Sheet3!$E:$I,4,FALSE)</f>
        <v>6' 1</v>
      </c>
      <c r="AK433">
        <f>VLOOKUP($C433,Sheet3!$E:$I,5,FALSE)</f>
        <v>188</v>
      </c>
    </row>
    <row r="434" spans="1:37" x14ac:dyDescent="0.25">
      <c r="A434">
        <v>12</v>
      </c>
      <c r="B434" t="s">
        <v>92</v>
      </c>
      <c r="C434" t="s">
        <v>707</v>
      </c>
      <c r="D434" t="s">
        <v>707</v>
      </c>
      <c r="E434" t="s">
        <v>51</v>
      </c>
      <c r="F434" t="s">
        <v>30</v>
      </c>
      <c r="G434">
        <v>18</v>
      </c>
      <c r="H434">
        <v>2021</v>
      </c>
      <c r="I434" t="s">
        <v>301</v>
      </c>
      <c r="J434">
        <v>249</v>
      </c>
      <c r="K434">
        <v>26</v>
      </c>
      <c r="L434">
        <v>50</v>
      </c>
      <c r="M434">
        <v>76</v>
      </c>
      <c r="N434">
        <v>-28</v>
      </c>
      <c r="O434">
        <v>36</v>
      </c>
      <c r="V434">
        <v>5</v>
      </c>
      <c r="W434">
        <v>2012</v>
      </c>
      <c r="X434" t="str">
        <f>VLOOKUP($D434,'draft year stats'!$D:$O,1,FALSE)</f>
        <v>Mikhail Grigorenko</v>
      </c>
      <c r="Y434" t="str">
        <f>VLOOKUP($D434,'draft year stats'!$D:$O,2,FALSE)</f>
        <v>C</v>
      </c>
      <c r="Z434">
        <f>VLOOKUP($D434,'draft year stats'!$D:$O,3,FALSE)</f>
        <v>1</v>
      </c>
      <c r="AA434">
        <f>VLOOKUP($D434,'draft year stats'!$D:$O,4,FALSE)</f>
        <v>2012</v>
      </c>
      <c r="AB434" t="str">
        <f>VLOOKUP($D434,'draft year stats'!$D:$O,5,FALSE)</f>
        <v>Buffalo</v>
      </c>
      <c r="AC434" t="str">
        <f>VLOOKUP($D434,'draft year stats'!$D:$O,6,FALSE)</f>
        <v>Québec Remparts</v>
      </c>
      <c r="AD434" t="str">
        <f>VLOOKUP($D434,'draft year stats'!$D:$O,7,FALSE)</f>
        <v>QMJHL</v>
      </c>
      <c r="AE434">
        <f>VLOOKUP($D434,'draft year stats'!$D:$O,8,FALSE)</f>
        <v>59</v>
      </c>
      <c r="AF434">
        <f>VLOOKUP($D434,'draft year stats'!$D:$O,9,FALSE)</f>
        <v>40</v>
      </c>
      <c r="AG434">
        <f>VLOOKUP($D434,'draft year stats'!$D:$O,10,FALSE)</f>
        <v>45</v>
      </c>
      <c r="AH434">
        <f>VLOOKUP($D434,'draft year stats'!$D:$O,11,FALSE)</f>
        <v>85</v>
      </c>
      <c r="AI434">
        <f>VLOOKUP($D434,'draft year stats'!$D:$O,12,FALSE)</f>
        <v>12</v>
      </c>
      <c r="AJ434" t="str">
        <f>VLOOKUP($C434,Sheet3!$E:$I,4,FALSE)</f>
        <v>6' 3</v>
      </c>
      <c r="AK434">
        <f>VLOOKUP($C434,Sheet3!$E:$I,5,FALSE)</f>
        <v>200</v>
      </c>
    </row>
    <row r="435" spans="1:37" x14ac:dyDescent="0.25">
      <c r="A435">
        <v>13</v>
      </c>
      <c r="B435" t="s">
        <v>60</v>
      </c>
      <c r="C435" t="s">
        <v>708</v>
      </c>
      <c r="D435" t="s">
        <v>708</v>
      </c>
      <c r="E435" t="s">
        <v>159</v>
      </c>
      <c r="F435" t="s">
        <v>30</v>
      </c>
      <c r="G435">
        <v>18</v>
      </c>
      <c r="H435">
        <v>2022</v>
      </c>
      <c r="I435" t="s">
        <v>48</v>
      </c>
      <c r="J435">
        <v>483</v>
      </c>
      <c r="K435">
        <v>71</v>
      </c>
      <c r="L435">
        <v>90</v>
      </c>
      <c r="M435">
        <v>161</v>
      </c>
      <c r="N435">
        <v>-20</v>
      </c>
      <c r="O435">
        <v>297</v>
      </c>
      <c r="V435">
        <v>11.7</v>
      </c>
      <c r="W435">
        <v>2012</v>
      </c>
      <c r="X435" t="str">
        <f>VLOOKUP($D435,'draft year stats'!$D:$O,1,FALSE)</f>
        <v>Radek Faksa</v>
      </c>
      <c r="Y435" t="str">
        <f>VLOOKUP($D435,'draft year stats'!$D:$O,2,FALSE)</f>
        <v>C</v>
      </c>
      <c r="Z435">
        <f>VLOOKUP($D435,'draft year stats'!$D:$O,3,FALSE)</f>
        <v>1</v>
      </c>
      <c r="AA435">
        <f>VLOOKUP($D435,'draft year stats'!$D:$O,4,FALSE)</f>
        <v>2012</v>
      </c>
      <c r="AB435" t="str">
        <f>VLOOKUP($D435,'draft year stats'!$D:$O,5,FALSE)</f>
        <v>Dallas</v>
      </c>
      <c r="AC435" t="str">
        <f>VLOOKUP($D435,'draft year stats'!$D:$O,6,FALSE)</f>
        <v>Kitchener Rangers</v>
      </c>
      <c r="AD435" t="str">
        <f>VLOOKUP($D435,'draft year stats'!$D:$O,7,FALSE)</f>
        <v>OHL</v>
      </c>
      <c r="AE435">
        <f>VLOOKUP($D435,'draft year stats'!$D:$O,8,FALSE)</f>
        <v>62</v>
      </c>
      <c r="AF435">
        <f>VLOOKUP($D435,'draft year stats'!$D:$O,9,FALSE)</f>
        <v>29</v>
      </c>
      <c r="AG435">
        <f>VLOOKUP($D435,'draft year stats'!$D:$O,10,FALSE)</f>
        <v>37</v>
      </c>
      <c r="AH435">
        <f>VLOOKUP($D435,'draft year stats'!$D:$O,11,FALSE)</f>
        <v>66</v>
      </c>
      <c r="AI435">
        <f>VLOOKUP($D435,'draft year stats'!$D:$O,12,FALSE)</f>
        <v>47</v>
      </c>
      <c r="AJ435" t="str">
        <f>VLOOKUP($C435,Sheet3!$E:$I,4,FALSE)</f>
        <v>6' 2</v>
      </c>
      <c r="AK435">
        <f>VLOOKUP($C435,Sheet3!$E:$I,5,FALSE)</f>
        <v>200</v>
      </c>
    </row>
    <row r="436" spans="1:37" x14ac:dyDescent="0.25">
      <c r="A436">
        <v>14</v>
      </c>
      <c r="B436" t="s">
        <v>92</v>
      </c>
      <c r="C436" t="s">
        <v>709</v>
      </c>
      <c r="D436" t="s">
        <v>709</v>
      </c>
      <c r="E436" t="s">
        <v>364</v>
      </c>
      <c r="F436" t="s">
        <v>30</v>
      </c>
      <c r="G436">
        <v>18</v>
      </c>
      <c r="H436">
        <v>2022</v>
      </c>
      <c r="I436" t="s">
        <v>547</v>
      </c>
      <c r="J436">
        <v>545</v>
      </c>
      <c r="K436">
        <v>71</v>
      </c>
      <c r="L436">
        <v>85</v>
      </c>
      <c r="M436">
        <v>156</v>
      </c>
      <c r="N436">
        <v>-60</v>
      </c>
      <c r="O436">
        <v>157</v>
      </c>
      <c r="V436">
        <v>10.3</v>
      </c>
      <c r="W436">
        <v>2012</v>
      </c>
      <c r="X436" t="str">
        <f>VLOOKUP($D436,'draft year stats'!$D:$O,1,FALSE)</f>
        <v>Zemgus Girgensons</v>
      </c>
      <c r="Y436" t="str">
        <f>VLOOKUP($D436,'draft year stats'!$D:$O,2,FALSE)</f>
        <v>C</v>
      </c>
      <c r="Z436">
        <f>VLOOKUP($D436,'draft year stats'!$D:$O,3,FALSE)</f>
        <v>1</v>
      </c>
      <c r="AA436">
        <f>VLOOKUP($D436,'draft year stats'!$D:$O,4,FALSE)</f>
        <v>2012</v>
      </c>
      <c r="AB436" t="str">
        <f>VLOOKUP($D436,'draft year stats'!$D:$O,5,FALSE)</f>
        <v>Buffalo</v>
      </c>
      <c r="AC436" t="str">
        <f>VLOOKUP($D436,'draft year stats'!$D:$O,6,FALSE)</f>
        <v>Dubuque Fighting Saints</v>
      </c>
      <c r="AD436" t="str">
        <f>VLOOKUP($D436,'draft year stats'!$D:$O,7,FALSE)</f>
        <v>USHL</v>
      </c>
      <c r="AE436">
        <f>VLOOKUP($D436,'draft year stats'!$D:$O,8,FALSE)</f>
        <v>49</v>
      </c>
      <c r="AF436">
        <f>VLOOKUP($D436,'draft year stats'!$D:$O,9,FALSE)</f>
        <v>24</v>
      </c>
      <c r="AG436">
        <f>VLOOKUP($D436,'draft year stats'!$D:$O,10,FALSE)</f>
        <v>31</v>
      </c>
      <c r="AH436">
        <f>VLOOKUP($D436,'draft year stats'!$D:$O,11,FALSE)</f>
        <v>55</v>
      </c>
      <c r="AI436">
        <f>VLOOKUP($D436,'draft year stats'!$D:$O,12,FALSE)</f>
        <v>69</v>
      </c>
      <c r="AJ436" t="str">
        <f>VLOOKUP($C436,Sheet3!$E:$I,4,FALSE)</f>
        <v>6' 1</v>
      </c>
      <c r="AK436">
        <f>VLOOKUP($C436,Sheet3!$E:$I,5,FALSE)</f>
        <v>186</v>
      </c>
    </row>
    <row r="437" spans="1:37" x14ac:dyDescent="0.25">
      <c r="A437">
        <v>15</v>
      </c>
      <c r="B437" t="s">
        <v>194</v>
      </c>
      <c r="C437" t="s">
        <v>710</v>
      </c>
      <c r="D437" t="s">
        <v>710</v>
      </c>
      <c r="E437" t="s">
        <v>25</v>
      </c>
      <c r="F437" t="s">
        <v>34</v>
      </c>
      <c r="G437">
        <v>18</v>
      </c>
      <c r="H437">
        <v>2022</v>
      </c>
      <c r="I437" t="s">
        <v>119</v>
      </c>
      <c r="J437">
        <v>627</v>
      </c>
      <c r="K437">
        <v>42</v>
      </c>
      <c r="L437">
        <v>129</v>
      </c>
      <c r="M437">
        <v>171</v>
      </c>
      <c r="N437">
        <v>-27</v>
      </c>
      <c r="O437">
        <v>132</v>
      </c>
      <c r="V437">
        <v>29.1</v>
      </c>
      <c r="W437">
        <v>2012</v>
      </c>
      <c r="X437" t="str">
        <f>VLOOKUP($D437,'draft year stats'!$D:$O,1,FALSE)</f>
        <v>Cody Ceci</v>
      </c>
      <c r="Y437" t="str">
        <f>VLOOKUP($D437,'draft year stats'!$D:$O,2,FALSE)</f>
        <v>D</v>
      </c>
      <c r="Z437">
        <f>VLOOKUP($D437,'draft year stats'!$D:$O,3,FALSE)</f>
        <v>1</v>
      </c>
      <c r="AA437">
        <f>VLOOKUP($D437,'draft year stats'!$D:$O,4,FALSE)</f>
        <v>2012</v>
      </c>
      <c r="AB437" t="str">
        <f>VLOOKUP($D437,'draft year stats'!$D:$O,5,FALSE)</f>
        <v>Ottawa</v>
      </c>
      <c r="AC437" t="str">
        <f>VLOOKUP($D437,'draft year stats'!$D:$O,6,FALSE)</f>
        <v>Ottawa 67's</v>
      </c>
      <c r="AD437" t="str">
        <f>VLOOKUP($D437,'draft year stats'!$D:$O,7,FALSE)</f>
        <v>OHL</v>
      </c>
      <c r="AE437">
        <f>VLOOKUP($D437,'draft year stats'!$D:$O,8,FALSE)</f>
        <v>64</v>
      </c>
      <c r="AF437">
        <f>VLOOKUP($D437,'draft year stats'!$D:$O,9,FALSE)</f>
        <v>17</v>
      </c>
      <c r="AG437">
        <f>VLOOKUP($D437,'draft year stats'!$D:$O,10,FALSE)</f>
        <v>43</v>
      </c>
      <c r="AH437">
        <f>VLOOKUP($D437,'draft year stats'!$D:$O,11,FALSE)</f>
        <v>60</v>
      </c>
      <c r="AI437">
        <f>VLOOKUP($D437,'draft year stats'!$D:$O,12,FALSE)</f>
        <v>14</v>
      </c>
      <c r="AJ437" t="str">
        <f>VLOOKUP($C437,Sheet3!$E:$I,4,FALSE)</f>
        <v>6' 1</v>
      </c>
      <c r="AK437">
        <f>VLOOKUP($C437,Sheet3!$E:$I,5,FALSE)</f>
        <v>205</v>
      </c>
    </row>
    <row r="438" spans="1:37" x14ac:dyDescent="0.25">
      <c r="A438">
        <v>16</v>
      </c>
      <c r="B438" t="s">
        <v>99</v>
      </c>
      <c r="C438" t="s">
        <v>711</v>
      </c>
      <c r="D438" t="s">
        <v>711</v>
      </c>
      <c r="E438" t="s">
        <v>25</v>
      </c>
      <c r="F438" t="s">
        <v>42</v>
      </c>
      <c r="G438">
        <v>18</v>
      </c>
      <c r="H438">
        <v>2022</v>
      </c>
      <c r="I438" t="s">
        <v>31</v>
      </c>
      <c r="J438">
        <v>647</v>
      </c>
      <c r="K438">
        <v>115</v>
      </c>
      <c r="L438">
        <v>158</v>
      </c>
      <c r="M438">
        <v>273</v>
      </c>
      <c r="N438">
        <v>44</v>
      </c>
      <c r="O438">
        <v>1221</v>
      </c>
      <c r="V438">
        <v>25.2</v>
      </c>
      <c r="W438">
        <v>2012</v>
      </c>
      <c r="X438" t="str">
        <f>VLOOKUP($D438,'draft year stats'!$D:$O,1,FALSE)</f>
        <v>Tom Wilson</v>
      </c>
      <c r="Y438" t="str">
        <f>VLOOKUP($D438,'draft year stats'!$D:$O,2,FALSE)</f>
        <v>R</v>
      </c>
      <c r="Z438">
        <f>VLOOKUP($D438,'draft year stats'!$D:$O,3,FALSE)</f>
        <v>1</v>
      </c>
      <c r="AA438">
        <f>VLOOKUP($D438,'draft year stats'!$D:$O,4,FALSE)</f>
        <v>2012</v>
      </c>
      <c r="AB438" t="str">
        <f>VLOOKUP($D438,'draft year stats'!$D:$O,5,FALSE)</f>
        <v>Washington</v>
      </c>
      <c r="AC438" t="str">
        <f>VLOOKUP($D438,'draft year stats'!$D:$O,6,FALSE)</f>
        <v>Plymouth Whalers</v>
      </c>
      <c r="AD438" t="str">
        <f>VLOOKUP($D438,'draft year stats'!$D:$O,7,FALSE)</f>
        <v>OHL</v>
      </c>
      <c r="AE438">
        <f>VLOOKUP($D438,'draft year stats'!$D:$O,8,FALSE)</f>
        <v>49</v>
      </c>
      <c r="AF438">
        <f>VLOOKUP($D438,'draft year stats'!$D:$O,9,FALSE)</f>
        <v>9</v>
      </c>
      <c r="AG438">
        <f>VLOOKUP($D438,'draft year stats'!$D:$O,10,FALSE)</f>
        <v>18</v>
      </c>
      <c r="AH438">
        <f>VLOOKUP($D438,'draft year stats'!$D:$O,11,FALSE)</f>
        <v>27</v>
      </c>
      <c r="AI438">
        <f>VLOOKUP($D438,'draft year stats'!$D:$O,12,FALSE)</f>
        <v>141</v>
      </c>
      <c r="AJ438" t="str">
        <f>VLOOKUP($C438,Sheet3!$E:$I,4,FALSE)</f>
        <v>6' 3</v>
      </c>
      <c r="AK438">
        <f>VLOOKUP($C438,Sheet3!$E:$I,5,FALSE)</f>
        <v>205</v>
      </c>
    </row>
    <row r="439" spans="1:37" x14ac:dyDescent="0.25">
      <c r="A439">
        <v>17</v>
      </c>
      <c r="B439" t="s">
        <v>104</v>
      </c>
      <c r="C439" t="s">
        <v>712</v>
      </c>
      <c r="D439" t="s">
        <v>712</v>
      </c>
      <c r="E439" t="s">
        <v>159</v>
      </c>
      <c r="F439" t="s">
        <v>30</v>
      </c>
      <c r="G439">
        <v>18</v>
      </c>
      <c r="H439">
        <v>2022</v>
      </c>
      <c r="I439" t="s">
        <v>713</v>
      </c>
      <c r="J439">
        <v>585</v>
      </c>
      <c r="K439">
        <v>181</v>
      </c>
      <c r="L439">
        <v>206</v>
      </c>
      <c r="M439">
        <v>387</v>
      </c>
      <c r="N439">
        <v>-9</v>
      </c>
      <c r="O439">
        <v>192</v>
      </c>
      <c r="V439">
        <v>42.4</v>
      </c>
      <c r="W439">
        <v>2012</v>
      </c>
      <c r="X439" t="str">
        <f>VLOOKUP($D439,'draft year stats'!$D:$O,1,FALSE)</f>
        <v>Tomas Hertl</v>
      </c>
      <c r="Y439" t="str">
        <f>VLOOKUP($D439,'draft year stats'!$D:$O,2,FALSE)</f>
        <v>C</v>
      </c>
      <c r="Z439">
        <f>VLOOKUP($D439,'draft year stats'!$D:$O,3,FALSE)</f>
        <v>1</v>
      </c>
      <c r="AA439">
        <f>VLOOKUP($D439,'draft year stats'!$D:$O,4,FALSE)</f>
        <v>2012</v>
      </c>
      <c r="AB439" t="str">
        <f>VLOOKUP($D439,'draft year stats'!$D:$O,5,FALSE)</f>
        <v>San Jose</v>
      </c>
      <c r="AC439" t="str">
        <f>VLOOKUP($D439,'draft year stats'!$D:$O,6,FALSE)</f>
        <v>HC Slavia Praha</v>
      </c>
      <c r="AD439" t="str">
        <f>VLOOKUP($D439,'draft year stats'!$D:$O,7,FALSE)</f>
        <v>Czech</v>
      </c>
      <c r="AE439">
        <f>VLOOKUP($D439,'draft year stats'!$D:$O,8,FALSE)</f>
        <v>38</v>
      </c>
      <c r="AF439">
        <f>VLOOKUP($D439,'draft year stats'!$D:$O,9,FALSE)</f>
        <v>12</v>
      </c>
      <c r="AG439">
        <f>VLOOKUP($D439,'draft year stats'!$D:$O,10,FALSE)</f>
        <v>13</v>
      </c>
      <c r="AH439">
        <f>VLOOKUP($D439,'draft year stats'!$D:$O,11,FALSE)</f>
        <v>25</v>
      </c>
      <c r="AI439">
        <f>VLOOKUP($D439,'draft year stats'!$D:$O,12,FALSE)</f>
        <v>22</v>
      </c>
      <c r="AJ439" t="str">
        <f>VLOOKUP($C439,Sheet3!$E:$I,4,FALSE)</f>
        <v>6' 2</v>
      </c>
      <c r="AK439">
        <f>VLOOKUP($C439,Sheet3!$E:$I,5,FALSE)</f>
        <v>198</v>
      </c>
    </row>
    <row r="440" spans="1:37" x14ac:dyDescent="0.25">
      <c r="A440">
        <v>18</v>
      </c>
      <c r="B440" t="s">
        <v>95</v>
      </c>
      <c r="C440" t="s">
        <v>714</v>
      </c>
      <c r="D440" t="s">
        <v>714</v>
      </c>
      <c r="E440" t="s">
        <v>55</v>
      </c>
      <c r="F440" t="s">
        <v>26</v>
      </c>
      <c r="G440">
        <v>18</v>
      </c>
      <c r="H440">
        <v>2022</v>
      </c>
      <c r="I440" t="s">
        <v>257</v>
      </c>
      <c r="J440">
        <v>526</v>
      </c>
      <c r="K440">
        <v>118</v>
      </c>
      <c r="L440">
        <v>251</v>
      </c>
      <c r="M440">
        <v>369</v>
      </c>
      <c r="N440">
        <v>81</v>
      </c>
      <c r="O440">
        <v>100</v>
      </c>
      <c r="V440">
        <v>38.9</v>
      </c>
      <c r="W440">
        <v>2012</v>
      </c>
      <c r="X440" t="str">
        <f>VLOOKUP($D440,'draft year stats'!$D:$O,1,FALSE)</f>
        <v>Teuvo Teravainen</v>
      </c>
      <c r="Y440" t="str">
        <f>VLOOKUP($D440,'draft year stats'!$D:$O,2,FALSE)</f>
        <v>L</v>
      </c>
      <c r="Z440">
        <f>VLOOKUP($D440,'draft year stats'!$D:$O,3,FALSE)</f>
        <v>1</v>
      </c>
      <c r="AA440">
        <f>VLOOKUP($D440,'draft year stats'!$D:$O,4,FALSE)</f>
        <v>2012</v>
      </c>
      <c r="AB440" t="str">
        <f>VLOOKUP($D440,'draft year stats'!$D:$O,5,FALSE)</f>
        <v>Chicago</v>
      </c>
      <c r="AC440" t="str">
        <f>VLOOKUP($D440,'draft year stats'!$D:$O,6,FALSE)</f>
        <v>Jokerit</v>
      </c>
      <c r="AD440" t="str">
        <f>VLOOKUP($D440,'draft year stats'!$D:$O,7,FALSE)</f>
        <v>SM-liiga</v>
      </c>
      <c r="AE440">
        <f>VLOOKUP($D440,'draft year stats'!$D:$O,8,FALSE)</f>
        <v>40</v>
      </c>
      <c r="AF440">
        <f>VLOOKUP($D440,'draft year stats'!$D:$O,9,FALSE)</f>
        <v>11</v>
      </c>
      <c r="AG440">
        <f>VLOOKUP($D440,'draft year stats'!$D:$O,10,FALSE)</f>
        <v>7</v>
      </c>
      <c r="AH440">
        <f>VLOOKUP($D440,'draft year stats'!$D:$O,11,FALSE)</f>
        <v>18</v>
      </c>
      <c r="AI440">
        <f>VLOOKUP($D440,'draft year stats'!$D:$O,12,FALSE)</f>
        <v>6</v>
      </c>
      <c r="AJ440" t="str">
        <f>VLOOKUP($C440,Sheet3!$E:$I,4,FALSE)</f>
        <v>5' 10</v>
      </c>
      <c r="AK440">
        <f>VLOOKUP($C440,Sheet3!$E:$I,5,FALSE)</f>
        <v>169</v>
      </c>
    </row>
    <row r="441" spans="1:37" hidden="1" x14ac:dyDescent="0.25">
      <c r="A441">
        <v>19</v>
      </c>
      <c r="B441" t="s">
        <v>43</v>
      </c>
      <c r="C441" t="s">
        <v>2399</v>
      </c>
      <c r="D441" t="s">
        <v>715</v>
      </c>
      <c r="E441" t="s">
        <v>51</v>
      </c>
      <c r="F441" t="s">
        <v>12</v>
      </c>
      <c r="G441">
        <v>18</v>
      </c>
      <c r="H441">
        <v>2022</v>
      </c>
      <c r="I441" t="s">
        <v>716</v>
      </c>
      <c r="J441">
        <v>365</v>
      </c>
      <c r="K441">
        <v>0</v>
      </c>
      <c r="L441">
        <v>16</v>
      </c>
      <c r="M441">
        <v>16</v>
      </c>
      <c r="N441">
        <v>0</v>
      </c>
      <c r="O441">
        <v>32</v>
      </c>
      <c r="P441">
        <v>365</v>
      </c>
      <c r="Q441">
        <v>229</v>
      </c>
      <c r="R441">
        <v>101</v>
      </c>
      <c r="S441">
        <v>24</v>
      </c>
      <c r="T441">
        <v>0.91900000000000004</v>
      </c>
      <c r="U441">
        <v>2.5</v>
      </c>
      <c r="V441">
        <v>73</v>
      </c>
      <c r="W441">
        <v>2012</v>
      </c>
      <c r="X441" t="e">
        <f>VLOOKUP($D441,'draft year stats'!$D:$O,1,FALSE)</f>
        <v>#N/A</v>
      </c>
      <c r="Y441" t="e">
        <f>VLOOKUP($D441,'draft year stats'!$D:$O,2,FALSE)</f>
        <v>#N/A</v>
      </c>
      <c r="Z441" t="e">
        <f>VLOOKUP($D441,'draft year stats'!$D:$O,3,FALSE)</f>
        <v>#N/A</v>
      </c>
      <c r="AA441" t="e">
        <f>VLOOKUP($D441,'draft year stats'!$D:$O,4,FALSE)</f>
        <v>#N/A</v>
      </c>
      <c r="AB441" t="e">
        <f>VLOOKUP($D441,'draft year stats'!$D:$O,5,FALSE)</f>
        <v>#N/A</v>
      </c>
      <c r="AC441" t="e">
        <f>VLOOKUP($D441,'draft year stats'!$D:$O,6,FALSE)</f>
        <v>#N/A</v>
      </c>
      <c r="AD441" t="e">
        <f>VLOOKUP($D441,'draft year stats'!$D:$O,7,FALSE)</f>
        <v>#N/A</v>
      </c>
      <c r="AE441" t="e">
        <f>VLOOKUP($D441,'draft year stats'!$D:$O,8,FALSE)</f>
        <v>#N/A</v>
      </c>
      <c r="AF441" t="e">
        <f>VLOOKUP($D441,'draft year stats'!$D:$O,9,FALSE)</f>
        <v>#N/A</v>
      </c>
      <c r="AG441" t="e">
        <f>VLOOKUP($D441,'draft year stats'!$D:$O,10,FALSE)</f>
        <v>#N/A</v>
      </c>
      <c r="AH441" t="e">
        <f>VLOOKUP($D441,'draft year stats'!$D:$O,11,FALSE)</f>
        <v>#N/A</v>
      </c>
      <c r="AI441" t="e">
        <f>VLOOKUP($D441,'draft year stats'!$D:$O,12,FALSE)</f>
        <v>#N/A</v>
      </c>
      <c r="AJ441" t="str">
        <f>VLOOKUP($C441,Sheet3!$E:$I,4,FALSE)</f>
        <v>6' 3</v>
      </c>
      <c r="AK441">
        <f>VLOOKUP($C441,Sheet3!$E:$I,5,FALSE)</f>
        <v>210</v>
      </c>
    </row>
    <row r="442" spans="1:37" x14ac:dyDescent="0.25">
      <c r="A442">
        <v>20</v>
      </c>
      <c r="B442" t="s">
        <v>217</v>
      </c>
      <c r="C442" t="s">
        <v>717</v>
      </c>
      <c r="D442" t="s">
        <v>717</v>
      </c>
      <c r="E442" t="s">
        <v>25</v>
      </c>
      <c r="F442" t="s">
        <v>30</v>
      </c>
      <c r="G442">
        <v>18</v>
      </c>
      <c r="H442">
        <v>2022</v>
      </c>
      <c r="I442" t="s">
        <v>131</v>
      </c>
      <c r="J442">
        <v>441</v>
      </c>
      <c r="K442">
        <v>64</v>
      </c>
      <c r="L442">
        <v>92</v>
      </c>
      <c r="M442">
        <v>156</v>
      </c>
      <c r="N442">
        <v>-7</v>
      </c>
      <c r="O442">
        <v>246</v>
      </c>
      <c r="V442">
        <v>12.1</v>
      </c>
      <c r="W442">
        <v>2012</v>
      </c>
      <c r="X442" t="str">
        <f>VLOOKUP($D442,'draft year stats'!$D:$O,1,FALSE)</f>
        <v>Scott Laughton</v>
      </c>
      <c r="Y442" t="str">
        <f>VLOOKUP($D442,'draft year stats'!$D:$O,2,FALSE)</f>
        <v>C</v>
      </c>
      <c r="Z442">
        <f>VLOOKUP($D442,'draft year stats'!$D:$O,3,FALSE)</f>
        <v>1</v>
      </c>
      <c r="AA442">
        <f>VLOOKUP($D442,'draft year stats'!$D:$O,4,FALSE)</f>
        <v>2012</v>
      </c>
      <c r="AB442" t="str">
        <f>VLOOKUP($D442,'draft year stats'!$D:$O,5,FALSE)</f>
        <v>Philadelphia</v>
      </c>
      <c r="AC442" t="str">
        <f>VLOOKUP($D442,'draft year stats'!$D:$O,6,FALSE)</f>
        <v>Oshawa Generals</v>
      </c>
      <c r="AD442" t="str">
        <f>VLOOKUP($D442,'draft year stats'!$D:$O,7,FALSE)</f>
        <v>OHL</v>
      </c>
      <c r="AE442">
        <f>VLOOKUP($D442,'draft year stats'!$D:$O,8,FALSE)</f>
        <v>64</v>
      </c>
      <c r="AF442">
        <f>VLOOKUP($D442,'draft year stats'!$D:$O,9,FALSE)</f>
        <v>21</v>
      </c>
      <c r="AG442">
        <f>VLOOKUP($D442,'draft year stats'!$D:$O,10,FALSE)</f>
        <v>32</v>
      </c>
      <c r="AH442">
        <f>VLOOKUP($D442,'draft year stats'!$D:$O,11,FALSE)</f>
        <v>53</v>
      </c>
      <c r="AI442">
        <f>VLOOKUP($D442,'draft year stats'!$D:$O,12,FALSE)</f>
        <v>101</v>
      </c>
      <c r="AJ442" t="str">
        <f>VLOOKUP($C442,Sheet3!$E:$I,4,FALSE)</f>
        <v>6' 0</v>
      </c>
      <c r="AK442">
        <f>VLOOKUP($C442,Sheet3!$E:$I,5,FALSE)</f>
        <v>177</v>
      </c>
    </row>
    <row r="443" spans="1:37" x14ac:dyDescent="0.25">
      <c r="A443">
        <v>21</v>
      </c>
      <c r="B443" t="s">
        <v>173</v>
      </c>
      <c r="C443" t="s">
        <v>718</v>
      </c>
      <c r="D443" t="s">
        <v>718</v>
      </c>
      <c r="E443" t="s">
        <v>25</v>
      </c>
      <c r="F443" t="s">
        <v>30</v>
      </c>
      <c r="G443">
        <v>18</v>
      </c>
      <c r="H443">
        <v>2022</v>
      </c>
      <c r="I443" t="s">
        <v>719</v>
      </c>
      <c r="J443">
        <v>272</v>
      </c>
      <c r="K443">
        <v>42</v>
      </c>
      <c r="L443">
        <v>38</v>
      </c>
      <c r="M443">
        <v>80</v>
      </c>
      <c r="N443">
        <v>-7</v>
      </c>
      <c r="O443">
        <v>69</v>
      </c>
      <c r="V443">
        <v>6.3</v>
      </c>
      <c r="W443">
        <v>2012</v>
      </c>
      <c r="X443" t="str">
        <f>VLOOKUP($D443,'draft year stats'!$D:$O,1,FALSE)</f>
        <v>Mark Jankowski</v>
      </c>
      <c r="Y443" t="str">
        <f>VLOOKUP($D443,'draft year stats'!$D:$O,2,FALSE)</f>
        <v>C</v>
      </c>
      <c r="Z443">
        <f>VLOOKUP($D443,'draft year stats'!$D:$O,3,FALSE)</f>
        <v>1</v>
      </c>
      <c r="AA443">
        <f>VLOOKUP($D443,'draft year stats'!$D:$O,4,FALSE)</f>
        <v>2012</v>
      </c>
      <c r="AB443" t="str">
        <f>VLOOKUP($D443,'draft year stats'!$D:$O,5,FALSE)</f>
        <v>Calgary</v>
      </c>
      <c r="AC443" t="str">
        <f>VLOOKUP($D443,'draft year stats'!$D:$O,6,FALSE)</f>
        <v>Stanstead College</v>
      </c>
      <c r="AD443" t="str">
        <f>VLOOKUP($D443,'draft year stats'!$D:$O,7,FALSE)</f>
        <v>HIGH</v>
      </c>
      <c r="AE443">
        <f>VLOOKUP($D443,'draft year stats'!$D:$O,8,FALSE)</f>
        <v>41</v>
      </c>
      <c r="AF443">
        <f>VLOOKUP($D443,'draft year stats'!$D:$O,9,FALSE)</f>
        <v>31</v>
      </c>
      <c r="AG443">
        <f>VLOOKUP($D443,'draft year stats'!$D:$O,10,FALSE)</f>
        <v>26</v>
      </c>
      <c r="AH443">
        <f>VLOOKUP($D443,'draft year stats'!$D:$O,11,FALSE)</f>
        <v>57</v>
      </c>
      <c r="AI443">
        <f>VLOOKUP($D443,'draft year stats'!$D:$O,12,FALSE)</f>
        <v>22</v>
      </c>
      <c r="AJ443" t="str">
        <f>VLOOKUP($C443,Sheet3!$E:$I,4,FALSE)</f>
        <v>6' 2</v>
      </c>
      <c r="AK443">
        <f>VLOOKUP($C443,Sheet3!$E:$I,5,FALSE)</f>
        <v>168</v>
      </c>
    </row>
    <row r="444" spans="1:37" x14ac:dyDescent="0.25">
      <c r="A444">
        <v>22</v>
      </c>
      <c r="B444" t="s">
        <v>84</v>
      </c>
      <c r="C444" t="s">
        <v>720</v>
      </c>
      <c r="D444" t="s">
        <v>720</v>
      </c>
      <c r="E444" t="s">
        <v>55</v>
      </c>
      <c r="F444" t="s">
        <v>34</v>
      </c>
      <c r="G444">
        <v>18</v>
      </c>
      <c r="H444">
        <v>2022</v>
      </c>
      <c r="I444" t="s">
        <v>115</v>
      </c>
      <c r="J444">
        <v>534</v>
      </c>
      <c r="K444">
        <v>30</v>
      </c>
      <c r="L444">
        <v>106</v>
      </c>
      <c r="M444">
        <v>136</v>
      </c>
      <c r="N444">
        <v>70</v>
      </c>
      <c r="O444">
        <v>134</v>
      </c>
      <c r="V444">
        <v>31.1</v>
      </c>
      <c r="W444">
        <v>2012</v>
      </c>
      <c r="X444" t="str">
        <f>VLOOKUP($D444,'draft year stats'!$D:$O,1,FALSE)</f>
        <v>Olli Maatta</v>
      </c>
      <c r="Y444" t="str">
        <f>VLOOKUP($D444,'draft year stats'!$D:$O,2,FALSE)</f>
        <v>D</v>
      </c>
      <c r="Z444">
        <f>VLOOKUP($D444,'draft year stats'!$D:$O,3,FALSE)</f>
        <v>1</v>
      </c>
      <c r="AA444">
        <f>VLOOKUP($D444,'draft year stats'!$D:$O,4,FALSE)</f>
        <v>2012</v>
      </c>
      <c r="AB444" t="str">
        <f>VLOOKUP($D444,'draft year stats'!$D:$O,5,FALSE)</f>
        <v>Pittsburgh</v>
      </c>
      <c r="AC444" t="str">
        <f>VLOOKUP($D444,'draft year stats'!$D:$O,6,FALSE)</f>
        <v>London Knights</v>
      </c>
      <c r="AD444" t="str">
        <f>VLOOKUP($D444,'draft year stats'!$D:$O,7,FALSE)</f>
        <v>OHL</v>
      </c>
      <c r="AE444">
        <f>VLOOKUP($D444,'draft year stats'!$D:$O,8,FALSE)</f>
        <v>58</v>
      </c>
      <c r="AF444">
        <f>VLOOKUP($D444,'draft year stats'!$D:$O,9,FALSE)</f>
        <v>5</v>
      </c>
      <c r="AG444">
        <f>VLOOKUP($D444,'draft year stats'!$D:$O,10,FALSE)</f>
        <v>27</v>
      </c>
      <c r="AH444">
        <f>VLOOKUP($D444,'draft year stats'!$D:$O,11,FALSE)</f>
        <v>32</v>
      </c>
      <c r="AI444">
        <f>VLOOKUP($D444,'draft year stats'!$D:$O,12,FALSE)</f>
        <v>25</v>
      </c>
      <c r="AJ444" t="str">
        <f>VLOOKUP($C444,Sheet3!$E:$I,4,FALSE)</f>
        <v>6' 1</v>
      </c>
      <c r="AK444">
        <f>VLOOKUP($C444,Sheet3!$E:$I,5,FALSE)</f>
        <v>204</v>
      </c>
    </row>
    <row r="445" spans="1:37" x14ac:dyDescent="0.25">
      <c r="A445">
        <v>23</v>
      </c>
      <c r="B445" t="s">
        <v>32</v>
      </c>
      <c r="C445" t="s">
        <v>2403</v>
      </c>
      <c r="D445" t="s">
        <v>2403</v>
      </c>
      <c r="E445" t="s">
        <v>25</v>
      </c>
      <c r="F445" t="s">
        <v>34</v>
      </c>
      <c r="G445">
        <v>18</v>
      </c>
      <c r="H445">
        <v>2022</v>
      </c>
      <c r="I445" t="s">
        <v>547</v>
      </c>
      <c r="J445">
        <v>417</v>
      </c>
      <c r="K445">
        <v>49</v>
      </c>
      <c r="L445">
        <v>89</v>
      </c>
      <c r="M445">
        <v>138</v>
      </c>
      <c r="N445">
        <v>-9</v>
      </c>
      <c r="O445">
        <v>218</v>
      </c>
      <c r="V445">
        <v>25.2</v>
      </c>
      <c r="W445">
        <v>2012</v>
      </c>
      <c r="X445" t="str">
        <f>VLOOKUP($D445,'draft year stats'!$D:$O,1,FALSE)</f>
        <v>Mike Matheson</v>
      </c>
      <c r="Y445" t="str">
        <f>VLOOKUP($D445,'draft year stats'!$D:$O,2,FALSE)</f>
        <v>D</v>
      </c>
      <c r="Z445">
        <f>VLOOKUP($D445,'draft year stats'!$D:$O,3,FALSE)</f>
        <v>1</v>
      </c>
      <c r="AA445">
        <f>VLOOKUP($D445,'draft year stats'!$D:$O,4,FALSE)</f>
        <v>2012</v>
      </c>
      <c r="AB445" t="str">
        <f>VLOOKUP($D445,'draft year stats'!$D:$O,5,FALSE)</f>
        <v>Florida</v>
      </c>
      <c r="AC445" t="str">
        <f>VLOOKUP($D445,'draft year stats'!$D:$O,6,FALSE)</f>
        <v>Dubuque Fighting Saints</v>
      </c>
      <c r="AD445" t="str">
        <f>VLOOKUP($D445,'draft year stats'!$D:$O,7,FALSE)</f>
        <v>USHL</v>
      </c>
      <c r="AE445">
        <f>VLOOKUP($D445,'draft year stats'!$D:$O,8,FALSE)</f>
        <v>53</v>
      </c>
      <c r="AF445">
        <f>VLOOKUP($D445,'draft year stats'!$D:$O,9,FALSE)</f>
        <v>11</v>
      </c>
      <c r="AG445">
        <f>VLOOKUP($D445,'draft year stats'!$D:$O,10,FALSE)</f>
        <v>16</v>
      </c>
      <c r="AH445">
        <f>VLOOKUP($D445,'draft year stats'!$D:$O,11,FALSE)</f>
        <v>27</v>
      </c>
      <c r="AI445">
        <f>VLOOKUP($D445,'draft year stats'!$D:$O,12,FALSE)</f>
        <v>84</v>
      </c>
      <c r="AJ445" t="str">
        <f>VLOOKUP($C445,Sheet3!$E:$I,4,FALSE)</f>
        <v>6' 1</v>
      </c>
      <c r="AK445">
        <f>VLOOKUP($C445,Sheet3!$E:$I,5,FALSE)</f>
        <v>178</v>
      </c>
    </row>
    <row r="446" spans="1:37" hidden="1" x14ac:dyDescent="0.25">
      <c r="A446">
        <v>24</v>
      </c>
      <c r="B446" t="s">
        <v>28</v>
      </c>
      <c r="C446" t="s">
        <v>721</v>
      </c>
      <c r="D446" t="s">
        <v>721</v>
      </c>
      <c r="E446" t="s">
        <v>25</v>
      </c>
      <c r="F446" t="s">
        <v>12</v>
      </c>
      <c r="G446">
        <v>18</v>
      </c>
      <c r="H446">
        <v>2022</v>
      </c>
      <c r="I446" t="s">
        <v>230</v>
      </c>
      <c r="J446">
        <v>86</v>
      </c>
      <c r="K446">
        <v>0</v>
      </c>
      <c r="L446">
        <v>0</v>
      </c>
      <c r="M446">
        <v>0</v>
      </c>
      <c r="N446">
        <v>0</v>
      </c>
      <c r="O446">
        <v>6</v>
      </c>
      <c r="P446">
        <v>86</v>
      </c>
      <c r="Q446">
        <v>36</v>
      </c>
      <c r="R446">
        <v>33</v>
      </c>
      <c r="S446">
        <v>9</v>
      </c>
      <c r="T446">
        <v>0.89800000000000002</v>
      </c>
      <c r="U446">
        <v>3.1</v>
      </c>
      <c r="V446">
        <v>10.4</v>
      </c>
      <c r="W446">
        <v>2012</v>
      </c>
      <c r="X446" t="str">
        <f>VLOOKUP($D446,'draft year stats'!$D:$O,1,FALSE)</f>
        <v>Malcolm Subban</v>
      </c>
      <c r="Y446" t="str">
        <f>VLOOKUP($D446,'draft year stats'!$D:$O,2,FALSE)</f>
        <v>G</v>
      </c>
      <c r="Z446">
        <f>VLOOKUP($D446,'draft year stats'!$D:$O,3,FALSE)</f>
        <v>1</v>
      </c>
      <c r="AA446">
        <f>VLOOKUP($D446,'draft year stats'!$D:$O,4,FALSE)</f>
        <v>2012</v>
      </c>
      <c r="AB446" t="str">
        <f>VLOOKUP($D446,'draft year stats'!$D:$O,5,FALSE)</f>
        <v>Boston</v>
      </c>
      <c r="AC446" t="str">
        <f>VLOOKUP($D446,'draft year stats'!$D:$O,6,FALSE)</f>
        <v>Belleville Bulls [OHL]</v>
      </c>
      <c r="AD446">
        <f>VLOOKUP($D446,'draft year stats'!$D:$O,7,FALSE)</f>
        <v>0</v>
      </c>
      <c r="AE446">
        <f>VLOOKUP($D446,'draft year stats'!$D:$O,8,FALSE)</f>
        <v>0</v>
      </c>
      <c r="AF446">
        <f>VLOOKUP($D446,'draft year stats'!$D:$O,9,FALSE)</f>
        <v>0</v>
      </c>
      <c r="AG446">
        <f>VLOOKUP($D446,'draft year stats'!$D:$O,10,FALSE)</f>
        <v>0</v>
      </c>
      <c r="AH446">
        <f>VLOOKUP($D446,'draft year stats'!$D:$O,11,FALSE)</f>
        <v>0</v>
      </c>
      <c r="AI446">
        <f>VLOOKUP($D446,'draft year stats'!$D:$O,12,FALSE)</f>
        <v>0</v>
      </c>
      <c r="AJ446" t="str">
        <f>VLOOKUP($C446,Sheet3!$E:$I,4,FALSE)</f>
        <v>6' 1</v>
      </c>
      <c r="AK446">
        <f>VLOOKUP($C446,Sheet3!$E:$I,5,FALSE)</f>
        <v>195</v>
      </c>
    </row>
    <row r="447" spans="1:37" x14ac:dyDescent="0.25">
      <c r="A447">
        <v>25</v>
      </c>
      <c r="B447" t="s">
        <v>69</v>
      </c>
      <c r="C447" t="s">
        <v>722</v>
      </c>
      <c r="D447" t="s">
        <v>722</v>
      </c>
      <c r="E447" t="s">
        <v>62</v>
      </c>
      <c r="F447" t="s">
        <v>34</v>
      </c>
      <c r="G447">
        <v>18</v>
      </c>
      <c r="H447">
        <v>2019</v>
      </c>
      <c r="I447" t="s">
        <v>394</v>
      </c>
      <c r="J447">
        <v>42</v>
      </c>
      <c r="K447">
        <v>0</v>
      </c>
      <c r="L447">
        <v>5</v>
      </c>
      <c r="M447">
        <v>5</v>
      </c>
      <c r="N447">
        <v>-7</v>
      </c>
      <c r="O447">
        <v>12</v>
      </c>
      <c r="V447">
        <v>0.5</v>
      </c>
      <c r="W447">
        <v>2012</v>
      </c>
      <c r="X447" t="str">
        <f>VLOOKUP($D447,'draft year stats'!$D:$O,1,FALSE)</f>
        <v>Jordan Schmaltz</v>
      </c>
      <c r="Y447" t="str">
        <f>VLOOKUP($D447,'draft year stats'!$D:$O,2,FALSE)</f>
        <v>D</v>
      </c>
      <c r="Z447">
        <f>VLOOKUP($D447,'draft year stats'!$D:$O,3,FALSE)</f>
        <v>1</v>
      </c>
      <c r="AA447">
        <f>VLOOKUP($D447,'draft year stats'!$D:$O,4,FALSE)</f>
        <v>2012</v>
      </c>
      <c r="AB447" t="str">
        <f>VLOOKUP($D447,'draft year stats'!$D:$O,5,FALSE)</f>
        <v>St. Louis</v>
      </c>
      <c r="AC447" t="str">
        <f>VLOOKUP($D447,'draft year stats'!$D:$O,6,FALSE)</f>
        <v>Green Bay Gamblers</v>
      </c>
      <c r="AD447" t="str">
        <f>VLOOKUP($D447,'draft year stats'!$D:$O,7,FALSE)</f>
        <v>USHL</v>
      </c>
      <c r="AE447">
        <f>VLOOKUP($D447,'draft year stats'!$D:$O,8,FALSE)</f>
        <v>55</v>
      </c>
      <c r="AF447">
        <f>VLOOKUP($D447,'draft year stats'!$D:$O,9,FALSE)</f>
        <v>10</v>
      </c>
      <c r="AG447">
        <f>VLOOKUP($D447,'draft year stats'!$D:$O,10,FALSE)</f>
        <v>31</v>
      </c>
      <c r="AH447">
        <f>VLOOKUP($D447,'draft year stats'!$D:$O,11,FALSE)</f>
        <v>41</v>
      </c>
      <c r="AI447">
        <f>VLOOKUP($D447,'draft year stats'!$D:$O,12,FALSE)</f>
        <v>29</v>
      </c>
      <c r="AJ447" t="str">
        <f>VLOOKUP($C447,Sheet3!$E:$I,4,FALSE)</f>
        <v>6' 2</v>
      </c>
      <c r="AK447">
        <f>VLOOKUP($C447,Sheet3!$E:$I,5,FALSE)</f>
        <v>180</v>
      </c>
    </row>
    <row r="448" spans="1:37" x14ac:dyDescent="0.25">
      <c r="A448">
        <v>26</v>
      </c>
      <c r="B448" t="s">
        <v>264</v>
      </c>
      <c r="C448" t="s">
        <v>723</v>
      </c>
      <c r="D448" t="s">
        <v>723</v>
      </c>
      <c r="E448" t="s">
        <v>25</v>
      </c>
      <c r="F448" t="s">
        <v>30</v>
      </c>
      <c r="G448">
        <v>18</v>
      </c>
      <c r="H448">
        <v>2022</v>
      </c>
      <c r="I448" t="s">
        <v>230</v>
      </c>
      <c r="J448">
        <v>148</v>
      </c>
      <c r="K448">
        <v>11</v>
      </c>
      <c r="L448">
        <v>12</v>
      </c>
      <c r="M448">
        <v>23</v>
      </c>
      <c r="N448">
        <v>-5</v>
      </c>
      <c r="O448">
        <v>59</v>
      </c>
      <c r="V448">
        <v>0.8</v>
      </c>
      <c r="W448">
        <v>2012</v>
      </c>
      <c r="X448" t="str">
        <f>VLOOKUP($D448,'draft year stats'!$D:$O,1,FALSE)</f>
        <v>Brendan Gaunce</v>
      </c>
      <c r="Y448" t="str">
        <f>VLOOKUP($D448,'draft year stats'!$D:$O,2,FALSE)</f>
        <v>C</v>
      </c>
      <c r="Z448">
        <f>VLOOKUP($D448,'draft year stats'!$D:$O,3,FALSE)</f>
        <v>1</v>
      </c>
      <c r="AA448">
        <f>VLOOKUP($D448,'draft year stats'!$D:$O,4,FALSE)</f>
        <v>2012</v>
      </c>
      <c r="AB448" t="str">
        <f>VLOOKUP($D448,'draft year stats'!$D:$O,5,FALSE)</f>
        <v>Vancouver</v>
      </c>
      <c r="AC448" t="str">
        <f>VLOOKUP($D448,'draft year stats'!$D:$O,6,FALSE)</f>
        <v>Belleville Bulls</v>
      </c>
      <c r="AD448" t="str">
        <f>VLOOKUP($D448,'draft year stats'!$D:$O,7,FALSE)</f>
        <v>OHL</v>
      </c>
      <c r="AE448">
        <f>VLOOKUP($D448,'draft year stats'!$D:$O,8,FALSE)</f>
        <v>68</v>
      </c>
      <c r="AF448">
        <f>VLOOKUP($D448,'draft year stats'!$D:$O,9,FALSE)</f>
        <v>28</v>
      </c>
      <c r="AG448">
        <f>VLOOKUP($D448,'draft year stats'!$D:$O,10,FALSE)</f>
        <v>40</v>
      </c>
      <c r="AH448">
        <f>VLOOKUP($D448,'draft year stats'!$D:$O,11,FALSE)</f>
        <v>68</v>
      </c>
      <c r="AI448">
        <f>VLOOKUP($D448,'draft year stats'!$D:$O,12,FALSE)</f>
        <v>68</v>
      </c>
      <c r="AJ448" t="str">
        <f>VLOOKUP($C448,Sheet3!$E:$I,4,FALSE)</f>
        <v>6' 1</v>
      </c>
      <c r="AK448">
        <f>VLOOKUP($C448,Sheet3!$E:$I,5,FALSE)</f>
        <v>207</v>
      </c>
    </row>
    <row r="449" spans="1:37" x14ac:dyDescent="0.25">
      <c r="A449">
        <v>27</v>
      </c>
      <c r="B449" t="s">
        <v>66</v>
      </c>
      <c r="C449" t="s">
        <v>724</v>
      </c>
      <c r="D449" t="s">
        <v>724</v>
      </c>
      <c r="E449" t="s">
        <v>62</v>
      </c>
      <c r="F449" t="s">
        <v>106</v>
      </c>
      <c r="G449">
        <v>18</v>
      </c>
      <c r="H449">
        <v>2015</v>
      </c>
      <c r="I449" t="s">
        <v>94</v>
      </c>
      <c r="J449">
        <v>3</v>
      </c>
      <c r="K449">
        <v>0</v>
      </c>
      <c r="L449">
        <v>0</v>
      </c>
      <c r="M449">
        <v>0</v>
      </c>
      <c r="N449">
        <v>-2</v>
      </c>
      <c r="O449">
        <v>2</v>
      </c>
      <c r="V449">
        <v>-0.1</v>
      </c>
      <c r="W449">
        <v>2012</v>
      </c>
      <c r="X449" t="str">
        <f>VLOOKUP($D449,'draft year stats'!$D:$O,1,FALSE)</f>
        <v>Henrik Samuelsson</v>
      </c>
      <c r="Y449" t="str">
        <f>VLOOKUP($D449,'draft year stats'!$D:$O,2,FALSE)</f>
        <v>C</v>
      </c>
      <c r="Z449">
        <f>VLOOKUP($D449,'draft year stats'!$D:$O,3,FALSE)</f>
        <v>1</v>
      </c>
      <c r="AA449">
        <f>VLOOKUP($D449,'draft year stats'!$D:$O,4,FALSE)</f>
        <v>2012</v>
      </c>
      <c r="AB449" t="str">
        <f>VLOOKUP($D449,'draft year stats'!$D:$O,5,FALSE)</f>
        <v>Phoenix</v>
      </c>
      <c r="AC449" t="str">
        <f>VLOOKUP($D449,'draft year stats'!$D:$O,6,FALSE)</f>
        <v>Edmonton Oil Kings</v>
      </c>
      <c r="AD449" t="str">
        <f>VLOOKUP($D449,'draft year stats'!$D:$O,7,FALSE)</f>
        <v>WHL</v>
      </c>
      <c r="AE449">
        <f>VLOOKUP($D449,'draft year stats'!$D:$O,8,FALSE)</f>
        <v>28</v>
      </c>
      <c r="AF449">
        <f>VLOOKUP($D449,'draft year stats'!$D:$O,9,FALSE)</f>
        <v>7</v>
      </c>
      <c r="AG449">
        <f>VLOOKUP($D449,'draft year stats'!$D:$O,10,FALSE)</f>
        <v>16</v>
      </c>
      <c r="AH449">
        <f>VLOOKUP($D449,'draft year stats'!$D:$O,11,FALSE)</f>
        <v>23</v>
      </c>
      <c r="AI449">
        <f>VLOOKUP($D449,'draft year stats'!$D:$O,12,FALSE)</f>
        <v>42</v>
      </c>
      <c r="AJ449" t="str">
        <f>VLOOKUP($C449,Sheet3!$E:$I,4,FALSE)</f>
        <v>6' 2</v>
      </c>
      <c r="AK449">
        <f>VLOOKUP($C449,Sheet3!$E:$I,5,FALSE)</f>
        <v>216</v>
      </c>
    </row>
    <row r="450" spans="1:37" x14ac:dyDescent="0.25">
      <c r="A450">
        <v>28</v>
      </c>
      <c r="B450" t="s">
        <v>57</v>
      </c>
      <c r="C450" t="s">
        <v>725</v>
      </c>
      <c r="D450" t="s">
        <v>725</v>
      </c>
      <c r="E450" t="s">
        <v>62</v>
      </c>
      <c r="F450" t="s">
        <v>34</v>
      </c>
      <c r="G450">
        <v>18</v>
      </c>
      <c r="H450">
        <v>2022</v>
      </c>
      <c r="I450" t="s">
        <v>63</v>
      </c>
      <c r="J450">
        <v>448</v>
      </c>
      <c r="K450">
        <v>37</v>
      </c>
      <c r="L450">
        <v>125</v>
      </c>
      <c r="M450">
        <v>162</v>
      </c>
      <c r="N450">
        <v>-1</v>
      </c>
      <c r="O450">
        <v>252</v>
      </c>
      <c r="V450">
        <v>27.9</v>
      </c>
      <c r="W450">
        <v>2012</v>
      </c>
      <c r="X450" t="str">
        <f>VLOOKUP($D450,'draft year stats'!$D:$O,1,FALSE)</f>
        <v>Brady Skjei</v>
      </c>
      <c r="Y450" t="str">
        <f>VLOOKUP($D450,'draft year stats'!$D:$O,2,FALSE)</f>
        <v>D</v>
      </c>
      <c r="Z450">
        <f>VLOOKUP($D450,'draft year stats'!$D:$O,3,FALSE)</f>
        <v>1</v>
      </c>
      <c r="AA450">
        <f>VLOOKUP($D450,'draft year stats'!$D:$O,4,FALSE)</f>
        <v>2012</v>
      </c>
      <c r="AB450" t="str">
        <f>VLOOKUP($D450,'draft year stats'!$D:$O,5,FALSE)</f>
        <v>NY Rangers</v>
      </c>
      <c r="AC450" t="str">
        <f>VLOOKUP($D450,'draft year stats'!$D:$O,6,FALSE)</f>
        <v>U.S. National U18 Team</v>
      </c>
      <c r="AD450" t="str">
        <f>VLOOKUP($D450,'draft year stats'!$D:$O,7,FALSE)</f>
        <v>USDP</v>
      </c>
      <c r="AE450">
        <f>VLOOKUP($D450,'draft year stats'!$D:$O,8,FALSE)</f>
        <v>60</v>
      </c>
      <c r="AF450">
        <f>VLOOKUP($D450,'draft year stats'!$D:$O,9,FALSE)</f>
        <v>4</v>
      </c>
      <c r="AG450">
        <f>VLOOKUP($D450,'draft year stats'!$D:$O,10,FALSE)</f>
        <v>19</v>
      </c>
      <c r="AH450">
        <f>VLOOKUP($D450,'draft year stats'!$D:$O,11,FALSE)</f>
        <v>23</v>
      </c>
      <c r="AI450">
        <f>VLOOKUP($D450,'draft year stats'!$D:$O,12,FALSE)</f>
        <v>36</v>
      </c>
      <c r="AJ450" t="str">
        <f>VLOOKUP($C450,Sheet3!$E:$I,4,FALSE)</f>
        <v>6' 2</v>
      </c>
      <c r="AK450">
        <f>VLOOKUP($C450,Sheet3!$E:$I,5,FALSE)</f>
        <v>196</v>
      </c>
    </row>
    <row r="451" spans="1:37" x14ac:dyDescent="0.25">
      <c r="A451">
        <v>29</v>
      </c>
      <c r="B451" t="s">
        <v>126</v>
      </c>
      <c r="C451" t="s">
        <v>726</v>
      </c>
      <c r="D451" t="s">
        <v>726</v>
      </c>
      <c r="E451" t="s">
        <v>62</v>
      </c>
      <c r="F451" t="s">
        <v>26</v>
      </c>
      <c r="G451">
        <v>18</v>
      </c>
      <c r="H451">
        <v>2022</v>
      </c>
      <c r="I451" t="s">
        <v>63</v>
      </c>
      <c r="J451">
        <v>92</v>
      </c>
      <c r="K451">
        <v>6</v>
      </c>
      <c r="L451">
        <v>5</v>
      </c>
      <c r="M451">
        <v>11</v>
      </c>
      <c r="N451">
        <v>-18</v>
      </c>
      <c r="O451">
        <v>41</v>
      </c>
      <c r="V451">
        <v>-0.3</v>
      </c>
      <c r="W451">
        <v>2012</v>
      </c>
      <c r="X451" t="str">
        <f>VLOOKUP($D451,'draft year stats'!$D:$O,1,FALSE)</f>
        <v>Stefan Matteau</v>
      </c>
      <c r="Y451" t="str">
        <f>VLOOKUP($D451,'draft year stats'!$D:$O,2,FALSE)</f>
        <v>L</v>
      </c>
      <c r="Z451">
        <f>VLOOKUP($D451,'draft year stats'!$D:$O,3,FALSE)</f>
        <v>1</v>
      </c>
      <c r="AA451">
        <f>VLOOKUP($D451,'draft year stats'!$D:$O,4,FALSE)</f>
        <v>2012</v>
      </c>
      <c r="AB451" t="str">
        <f>VLOOKUP($D451,'draft year stats'!$D:$O,5,FALSE)</f>
        <v>New Jersey</v>
      </c>
      <c r="AC451" t="str">
        <f>VLOOKUP($D451,'draft year stats'!$D:$O,6,FALSE)</f>
        <v>U.S. National U18 Team</v>
      </c>
      <c r="AD451" t="str">
        <f>VLOOKUP($D451,'draft year stats'!$D:$O,7,FALSE)</f>
        <v>USDP</v>
      </c>
      <c r="AE451">
        <f>VLOOKUP($D451,'draft year stats'!$D:$O,8,FALSE)</f>
        <v>46</v>
      </c>
      <c r="AF451">
        <f>VLOOKUP($D451,'draft year stats'!$D:$O,9,FALSE)</f>
        <v>15</v>
      </c>
      <c r="AG451">
        <f>VLOOKUP($D451,'draft year stats'!$D:$O,10,FALSE)</f>
        <v>17</v>
      </c>
      <c r="AH451">
        <f>VLOOKUP($D451,'draft year stats'!$D:$O,11,FALSE)</f>
        <v>32</v>
      </c>
      <c r="AI451">
        <f>VLOOKUP($D451,'draft year stats'!$D:$O,12,FALSE)</f>
        <v>166</v>
      </c>
      <c r="AJ451" t="str">
        <f>VLOOKUP($C451,Sheet3!$E:$I,4,FALSE)</f>
        <v>6' 1</v>
      </c>
      <c r="AK451">
        <f>VLOOKUP($C451,Sheet3!$E:$I,5,FALSE)</f>
        <v>215</v>
      </c>
    </row>
    <row r="452" spans="1:37" x14ac:dyDescent="0.25">
      <c r="A452">
        <v>30</v>
      </c>
      <c r="B452" t="s">
        <v>72</v>
      </c>
      <c r="C452" t="s">
        <v>727</v>
      </c>
      <c r="D452" t="s">
        <v>727</v>
      </c>
      <c r="E452" t="s">
        <v>25</v>
      </c>
      <c r="F452" t="s">
        <v>26</v>
      </c>
      <c r="G452">
        <v>20</v>
      </c>
      <c r="H452">
        <v>2022</v>
      </c>
      <c r="I452" t="s">
        <v>52</v>
      </c>
      <c r="J452">
        <v>576</v>
      </c>
      <c r="K452">
        <v>132</v>
      </c>
      <c r="L452">
        <v>135</v>
      </c>
      <c r="M452">
        <v>267</v>
      </c>
      <c r="N452">
        <v>18</v>
      </c>
      <c r="O452">
        <v>188</v>
      </c>
      <c r="V452">
        <v>28.9</v>
      </c>
      <c r="W452">
        <v>2012</v>
      </c>
      <c r="X452" t="str">
        <f>VLOOKUP($D452,'draft year stats'!$D:$O,1,FALSE)</f>
        <v>Tanner Pearson</v>
      </c>
      <c r="Y452" t="str">
        <f>VLOOKUP($D452,'draft year stats'!$D:$O,2,FALSE)</f>
        <v>L</v>
      </c>
      <c r="Z452">
        <f>VLOOKUP($D452,'draft year stats'!$D:$O,3,FALSE)</f>
        <v>1</v>
      </c>
      <c r="AA452">
        <f>VLOOKUP($D452,'draft year stats'!$D:$O,4,FALSE)</f>
        <v>2012</v>
      </c>
      <c r="AB452" t="str">
        <f>VLOOKUP($D452,'draft year stats'!$D:$O,5,FALSE)</f>
        <v>Los Angeles</v>
      </c>
      <c r="AC452" t="str">
        <f>VLOOKUP($D452,'draft year stats'!$D:$O,6,FALSE)</f>
        <v>Barrie Colts</v>
      </c>
      <c r="AD452" t="str">
        <f>VLOOKUP($D452,'draft year stats'!$D:$O,7,FALSE)</f>
        <v>OHL</v>
      </c>
      <c r="AE452">
        <f>VLOOKUP($D452,'draft year stats'!$D:$O,8,FALSE)</f>
        <v>60</v>
      </c>
      <c r="AF452">
        <f>VLOOKUP($D452,'draft year stats'!$D:$O,9,FALSE)</f>
        <v>37</v>
      </c>
      <c r="AG452">
        <f>VLOOKUP($D452,'draft year stats'!$D:$O,10,FALSE)</f>
        <v>54</v>
      </c>
      <c r="AH452">
        <f>VLOOKUP($D452,'draft year stats'!$D:$O,11,FALSE)</f>
        <v>91</v>
      </c>
      <c r="AI452">
        <f>VLOOKUP($D452,'draft year stats'!$D:$O,12,FALSE)</f>
        <v>37</v>
      </c>
      <c r="AJ452" t="str">
        <f>VLOOKUP($C452,Sheet3!$E:$I,4,FALSE)</f>
        <v>6' 0</v>
      </c>
      <c r="AK452">
        <f>VLOOKUP($C452,Sheet3!$E:$I,5,FALSE)</f>
        <v>193</v>
      </c>
    </row>
    <row r="453" spans="1:37" hidden="1" x14ac:dyDescent="0.25">
      <c r="A453">
        <v>31</v>
      </c>
      <c r="B453" t="s">
        <v>36</v>
      </c>
      <c r="C453" t="s">
        <v>728</v>
      </c>
      <c r="D453" t="s">
        <v>728</v>
      </c>
      <c r="E453" t="s">
        <v>121</v>
      </c>
      <c r="F453" t="s">
        <v>12</v>
      </c>
      <c r="G453">
        <v>18</v>
      </c>
      <c r="H453">
        <v>2021</v>
      </c>
      <c r="I453" t="s">
        <v>122</v>
      </c>
      <c r="J453">
        <v>6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6</v>
      </c>
      <c r="Q453">
        <v>4</v>
      </c>
      <c r="R453">
        <v>1</v>
      </c>
      <c r="S453">
        <v>0</v>
      </c>
      <c r="T453">
        <v>0.90600000000000003</v>
      </c>
      <c r="U453">
        <v>3.1</v>
      </c>
      <c r="V453">
        <v>0.8</v>
      </c>
      <c r="W453">
        <v>2012</v>
      </c>
      <c r="X453" t="str">
        <f>VLOOKUP($D453,'draft year stats'!$D:$O,1,FALSE)</f>
        <v>Oscar Dansk</v>
      </c>
      <c r="Y453" t="str">
        <f>VLOOKUP($D453,'draft year stats'!$D:$O,2,FALSE)</f>
        <v>G</v>
      </c>
      <c r="Z453">
        <f>VLOOKUP($D453,'draft year stats'!$D:$O,3,FALSE)</f>
        <v>2</v>
      </c>
      <c r="AA453">
        <f>VLOOKUP($D453,'draft year stats'!$D:$O,4,FALSE)</f>
        <v>2012</v>
      </c>
      <c r="AB453" t="str">
        <f>VLOOKUP($D453,'draft year stats'!$D:$O,5,FALSE)</f>
        <v>Columbus</v>
      </c>
      <c r="AC453" t="str">
        <f>VLOOKUP($D453,'draft year stats'!$D:$O,6,FALSE)</f>
        <v>Brynas IF Gavle [SEL]</v>
      </c>
      <c r="AD453">
        <f>VLOOKUP($D453,'draft year stats'!$D:$O,7,FALSE)</f>
        <v>0</v>
      </c>
      <c r="AE453">
        <f>VLOOKUP($D453,'draft year stats'!$D:$O,8,FALSE)</f>
        <v>0</v>
      </c>
      <c r="AF453">
        <f>VLOOKUP($D453,'draft year stats'!$D:$O,9,FALSE)</f>
        <v>0</v>
      </c>
      <c r="AG453">
        <f>VLOOKUP($D453,'draft year stats'!$D:$O,10,FALSE)</f>
        <v>0</v>
      </c>
      <c r="AH453">
        <f>VLOOKUP($D453,'draft year stats'!$D:$O,11,FALSE)</f>
        <v>0</v>
      </c>
      <c r="AI453">
        <f>VLOOKUP($D453,'draft year stats'!$D:$O,12,FALSE)</f>
        <v>0</v>
      </c>
      <c r="AJ453" t="str">
        <f>VLOOKUP($C453,Sheet3!$E:$I,4,FALSE)</f>
        <v>6' 2</v>
      </c>
      <c r="AK453">
        <f>VLOOKUP($C453,Sheet3!$E:$I,5,FALSE)</f>
        <v>187</v>
      </c>
    </row>
    <row r="454" spans="1:37" x14ac:dyDescent="0.25">
      <c r="A454">
        <v>32</v>
      </c>
      <c r="B454" t="s">
        <v>23</v>
      </c>
      <c r="C454" t="s">
        <v>729</v>
      </c>
      <c r="D454" t="s">
        <v>2408</v>
      </c>
      <c r="E454" t="s">
        <v>25</v>
      </c>
      <c r="F454" t="s">
        <v>26</v>
      </c>
      <c r="G454">
        <v>18</v>
      </c>
      <c r="I454" t="s">
        <v>94</v>
      </c>
      <c r="W454">
        <v>2012</v>
      </c>
      <c r="X454" t="str">
        <f>VLOOKUP($D454,'draft year stats'!$D:$O,1,FALSE)</f>
        <v>Mitch Moroz</v>
      </c>
      <c r="Y454" t="str">
        <f>VLOOKUP($D454,'draft year stats'!$D:$O,2,FALSE)</f>
        <v>L</v>
      </c>
      <c r="Z454">
        <f>VLOOKUP($D454,'draft year stats'!$D:$O,3,FALSE)</f>
        <v>2</v>
      </c>
      <c r="AA454">
        <f>VLOOKUP($D454,'draft year stats'!$D:$O,4,FALSE)</f>
        <v>2012</v>
      </c>
      <c r="AB454" t="str">
        <f>VLOOKUP($D454,'draft year stats'!$D:$O,5,FALSE)</f>
        <v>Edmonton</v>
      </c>
      <c r="AC454" t="str">
        <f>VLOOKUP($D454,'draft year stats'!$D:$O,6,FALSE)</f>
        <v>Edmonton Oil Kings</v>
      </c>
      <c r="AD454" t="str">
        <f>VLOOKUP($D454,'draft year stats'!$D:$O,7,FALSE)</f>
        <v>WHL</v>
      </c>
      <c r="AE454">
        <f>VLOOKUP($D454,'draft year stats'!$D:$O,8,FALSE)</f>
        <v>66</v>
      </c>
      <c r="AF454">
        <f>VLOOKUP($D454,'draft year stats'!$D:$O,9,FALSE)</f>
        <v>16</v>
      </c>
      <c r="AG454">
        <f>VLOOKUP($D454,'draft year stats'!$D:$O,10,FALSE)</f>
        <v>9</v>
      </c>
      <c r="AH454">
        <f>VLOOKUP($D454,'draft year stats'!$D:$O,11,FALSE)</f>
        <v>25</v>
      </c>
      <c r="AI454">
        <f>VLOOKUP($D454,'draft year stats'!$D:$O,12,FALSE)</f>
        <v>131</v>
      </c>
      <c r="AJ454" t="str">
        <f>VLOOKUP($C454,Sheet3!$E:$I,4,FALSE)</f>
        <v>6' 1</v>
      </c>
      <c r="AK454">
        <f>VLOOKUP($C454,Sheet3!$E:$I,5,FALSE)</f>
        <v>208</v>
      </c>
    </row>
    <row r="455" spans="1:37" x14ac:dyDescent="0.25">
      <c r="A455">
        <v>33</v>
      </c>
      <c r="B455" t="s">
        <v>90</v>
      </c>
      <c r="C455" t="s">
        <v>730</v>
      </c>
      <c r="D455" t="s">
        <v>730</v>
      </c>
      <c r="E455" t="s">
        <v>121</v>
      </c>
      <c r="F455" t="s">
        <v>42</v>
      </c>
      <c r="G455">
        <v>18</v>
      </c>
      <c r="I455" t="s">
        <v>475</v>
      </c>
      <c r="W455">
        <v>2012</v>
      </c>
      <c r="X455" t="str">
        <f>VLOOKUP($D455,'draft year stats'!$D:$O,1,FALSE)</f>
        <v>Sebastian Collberg</v>
      </c>
      <c r="Y455" t="str">
        <f>VLOOKUP($D455,'draft year stats'!$D:$O,2,FALSE)</f>
        <v>R</v>
      </c>
      <c r="Z455">
        <f>VLOOKUP($D455,'draft year stats'!$D:$O,3,FALSE)</f>
        <v>2</v>
      </c>
      <c r="AA455">
        <f>VLOOKUP($D455,'draft year stats'!$D:$O,4,FALSE)</f>
        <v>2012</v>
      </c>
      <c r="AB455" t="str">
        <f>VLOOKUP($D455,'draft year stats'!$D:$O,5,FALSE)</f>
        <v>Montreal</v>
      </c>
      <c r="AC455" t="str">
        <f>VLOOKUP($D455,'draft year stats'!$D:$O,6,FALSE)</f>
        <v>Frölunda HC</v>
      </c>
      <c r="AD455" t="str">
        <f>VLOOKUP($D455,'draft year stats'!$D:$O,7,FALSE)</f>
        <v>Elitserien</v>
      </c>
      <c r="AE455">
        <f>VLOOKUP($D455,'draft year stats'!$D:$O,8,FALSE)</f>
        <v>41</v>
      </c>
      <c r="AF455">
        <f>VLOOKUP($D455,'draft year stats'!$D:$O,9,FALSE)</f>
        <v>0</v>
      </c>
      <c r="AG455">
        <f>VLOOKUP($D455,'draft year stats'!$D:$O,10,FALSE)</f>
        <v>0</v>
      </c>
      <c r="AH455">
        <f>VLOOKUP($D455,'draft year stats'!$D:$O,11,FALSE)</f>
        <v>0</v>
      </c>
      <c r="AI455">
        <f>VLOOKUP($D455,'draft year stats'!$D:$O,12,FALSE)</f>
        <v>2</v>
      </c>
      <c r="AJ455" t="str">
        <f>VLOOKUP($C455,Sheet3!$E:$I,4,FALSE)</f>
        <v>5' 11</v>
      </c>
      <c r="AK455">
        <f>VLOOKUP($C455,Sheet3!$E:$I,5,FALSE)</f>
        <v>180</v>
      </c>
    </row>
    <row r="456" spans="1:37" x14ac:dyDescent="0.25">
      <c r="A456">
        <v>34</v>
      </c>
      <c r="B456" t="s">
        <v>39</v>
      </c>
      <c r="C456" t="s">
        <v>731</v>
      </c>
      <c r="D456" t="s">
        <v>731</v>
      </c>
      <c r="E456" t="s">
        <v>55</v>
      </c>
      <c r="F456" t="s">
        <v>34</v>
      </c>
      <c r="G456">
        <v>18</v>
      </c>
      <c r="I456" t="s">
        <v>236</v>
      </c>
      <c r="W456">
        <v>2012</v>
      </c>
      <c r="X456" t="str">
        <f>VLOOKUP($D456,'draft year stats'!$D:$O,1,FALSE)</f>
        <v>Ville Pokka</v>
      </c>
      <c r="Y456" t="str">
        <f>VLOOKUP($D456,'draft year stats'!$D:$O,2,FALSE)</f>
        <v>D</v>
      </c>
      <c r="Z456">
        <f>VLOOKUP($D456,'draft year stats'!$D:$O,3,FALSE)</f>
        <v>2</v>
      </c>
      <c r="AA456">
        <f>VLOOKUP($D456,'draft year stats'!$D:$O,4,FALSE)</f>
        <v>2012</v>
      </c>
      <c r="AB456" t="str">
        <f>VLOOKUP($D456,'draft year stats'!$D:$O,5,FALSE)</f>
        <v>NY Islanders</v>
      </c>
      <c r="AC456" t="str">
        <f>VLOOKUP($D456,'draft year stats'!$D:$O,6,FALSE)</f>
        <v>Kärpät</v>
      </c>
      <c r="AD456" t="str">
        <f>VLOOKUP($D456,'draft year stats'!$D:$O,7,FALSE)</f>
        <v>SM-liiga</v>
      </c>
      <c r="AE456">
        <f>VLOOKUP($D456,'draft year stats'!$D:$O,8,FALSE)</f>
        <v>35</v>
      </c>
      <c r="AF456">
        <f>VLOOKUP($D456,'draft year stats'!$D:$O,9,FALSE)</f>
        <v>0</v>
      </c>
      <c r="AG456">
        <f>VLOOKUP($D456,'draft year stats'!$D:$O,10,FALSE)</f>
        <v>3</v>
      </c>
      <c r="AH456">
        <f>VLOOKUP($D456,'draft year stats'!$D:$O,11,FALSE)</f>
        <v>3</v>
      </c>
      <c r="AI456">
        <f>VLOOKUP($D456,'draft year stats'!$D:$O,12,FALSE)</f>
        <v>12</v>
      </c>
      <c r="AJ456" t="str">
        <f>VLOOKUP($C456,Sheet3!$E:$I,4,FALSE)</f>
        <v>5' 11</v>
      </c>
      <c r="AK456">
        <f>VLOOKUP($C456,Sheet3!$E:$I,5,FALSE)</f>
        <v>205</v>
      </c>
    </row>
    <row r="457" spans="1:37" x14ac:dyDescent="0.25">
      <c r="A457">
        <v>35</v>
      </c>
      <c r="B457" t="s">
        <v>136</v>
      </c>
      <c r="C457" t="s">
        <v>3938</v>
      </c>
      <c r="D457" t="s">
        <v>732</v>
      </c>
      <c r="E457" t="s">
        <v>25</v>
      </c>
      <c r="F457" t="s">
        <v>34</v>
      </c>
      <c r="G457">
        <v>18</v>
      </c>
      <c r="I457" t="s">
        <v>496</v>
      </c>
      <c r="W457">
        <v>2012</v>
      </c>
      <c r="X457" t="str">
        <f>VLOOKUP($D457,'draft year stats'!$D:$O,1,FALSE)</f>
        <v>Matt Finn</v>
      </c>
      <c r="Y457" t="str">
        <f>VLOOKUP($D457,'draft year stats'!$D:$O,2,FALSE)</f>
        <v>D</v>
      </c>
      <c r="Z457">
        <f>VLOOKUP($D457,'draft year stats'!$D:$O,3,FALSE)</f>
        <v>2</v>
      </c>
      <c r="AA457">
        <f>VLOOKUP($D457,'draft year stats'!$D:$O,4,FALSE)</f>
        <v>2012</v>
      </c>
      <c r="AB457" t="str">
        <f>VLOOKUP($D457,'draft year stats'!$D:$O,5,FALSE)</f>
        <v>Toronto</v>
      </c>
      <c r="AC457" t="str">
        <f>VLOOKUP($D457,'draft year stats'!$D:$O,6,FALSE)</f>
        <v>Guelph Storm</v>
      </c>
      <c r="AD457" t="str">
        <f>VLOOKUP($D457,'draft year stats'!$D:$O,7,FALSE)</f>
        <v>OHL</v>
      </c>
      <c r="AE457">
        <f>VLOOKUP($D457,'draft year stats'!$D:$O,8,FALSE)</f>
        <v>61</v>
      </c>
      <c r="AF457">
        <f>VLOOKUP($D457,'draft year stats'!$D:$O,9,FALSE)</f>
        <v>10</v>
      </c>
      <c r="AG457">
        <f>VLOOKUP($D457,'draft year stats'!$D:$O,10,FALSE)</f>
        <v>38</v>
      </c>
      <c r="AH457">
        <f>VLOOKUP($D457,'draft year stats'!$D:$O,11,FALSE)</f>
        <v>48</v>
      </c>
      <c r="AI457">
        <f>VLOOKUP($D457,'draft year stats'!$D:$O,12,FALSE)</f>
        <v>58</v>
      </c>
      <c r="AJ457" t="str">
        <f>VLOOKUP($C457,Sheet3!$E:$I,4,FALSE)</f>
        <v>6' 0</v>
      </c>
      <c r="AK457">
        <f>VLOOKUP($C457,Sheet3!$E:$I,5,FALSE)</f>
        <v>199</v>
      </c>
    </row>
    <row r="458" spans="1:37" x14ac:dyDescent="0.25">
      <c r="A458">
        <v>36</v>
      </c>
      <c r="B458" t="s">
        <v>64</v>
      </c>
      <c r="C458" t="s">
        <v>733</v>
      </c>
      <c r="D458" t="s">
        <v>733</v>
      </c>
      <c r="E458" t="s">
        <v>62</v>
      </c>
      <c r="F458" t="s">
        <v>26</v>
      </c>
      <c r="G458">
        <v>18</v>
      </c>
      <c r="H458">
        <v>2018</v>
      </c>
      <c r="I458" t="s">
        <v>63</v>
      </c>
      <c r="J458">
        <v>3</v>
      </c>
      <c r="K458">
        <v>0</v>
      </c>
      <c r="L458">
        <v>0</v>
      </c>
      <c r="M458">
        <v>0</v>
      </c>
      <c r="N458">
        <v>1</v>
      </c>
      <c r="O458">
        <v>0</v>
      </c>
      <c r="V458">
        <v>0</v>
      </c>
      <c r="W458">
        <v>2012</v>
      </c>
      <c r="X458" t="str">
        <f>VLOOKUP($D458,'draft year stats'!$D:$O,1,FALSE)</f>
        <v>Nicolas Kerdiles</v>
      </c>
      <c r="Y458" t="str">
        <f>VLOOKUP($D458,'draft year stats'!$D:$O,2,FALSE)</f>
        <v>L</v>
      </c>
      <c r="Z458">
        <f>VLOOKUP($D458,'draft year stats'!$D:$O,3,FALSE)</f>
        <v>2</v>
      </c>
      <c r="AA458">
        <f>VLOOKUP($D458,'draft year stats'!$D:$O,4,FALSE)</f>
        <v>2012</v>
      </c>
      <c r="AB458" t="str">
        <f>VLOOKUP($D458,'draft year stats'!$D:$O,5,FALSE)</f>
        <v>Anaheim</v>
      </c>
      <c r="AC458" t="str">
        <f>VLOOKUP($D458,'draft year stats'!$D:$O,6,FALSE)</f>
        <v>U.S. National U18 Team</v>
      </c>
      <c r="AD458" t="str">
        <f>VLOOKUP($D458,'draft year stats'!$D:$O,7,FALSE)</f>
        <v>USDP</v>
      </c>
      <c r="AE458">
        <f>VLOOKUP($D458,'draft year stats'!$D:$O,8,FALSE)</f>
        <v>54</v>
      </c>
      <c r="AF458">
        <f>VLOOKUP($D458,'draft year stats'!$D:$O,9,FALSE)</f>
        <v>22</v>
      </c>
      <c r="AG458">
        <f>VLOOKUP($D458,'draft year stats'!$D:$O,10,FALSE)</f>
        <v>26</v>
      </c>
      <c r="AH458">
        <f>VLOOKUP($D458,'draft year stats'!$D:$O,11,FALSE)</f>
        <v>48</v>
      </c>
      <c r="AI458">
        <f>VLOOKUP($D458,'draft year stats'!$D:$O,12,FALSE)</f>
        <v>38</v>
      </c>
      <c r="AJ458" t="str">
        <f>VLOOKUP($C458,Sheet3!$E:$I,4,FALSE)</f>
        <v>6' 1</v>
      </c>
      <c r="AK458">
        <f>VLOOKUP($C458,Sheet3!$E:$I,5,FALSE)</f>
        <v>191</v>
      </c>
    </row>
    <row r="459" spans="1:37" x14ac:dyDescent="0.25">
      <c r="A459">
        <v>37</v>
      </c>
      <c r="B459" t="s">
        <v>79</v>
      </c>
      <c r="C459" t="s">
        <v>734</v>
      </c>
      <c r="D459" t="s">
        <v>734</v>
      </c>
      <c r="E459" t="s">
        <v>121</v>
      </c>
      <c r="F459" t="s">
        <v>26</v>
      </c>
      <c r="G459">
        <v>18</v>
      </c>
      <c r="H459">
        <v>2020</v>
      </c>
      <c r="I459" t="s">
        <v>282</v>
      </c>
      <c r="J459">
        <v>132</v>
      </c>
      <c r="K459">
        <v>17</v>
      </c>
      <c r="L459">
        <v>27</v>
      </c>
      <c r="M459">
        <v>44</v>
      </c>
      <c r="N459">
        <v>-7</v>
      </c>
      <c r="O459">
        <v>34</v>
      </c>
      <c r="V459">
        <v>3.2</v>
      </c>
      <c r="W459">
        <v>2012</v>
      </c>
      <c r="X459" t="str">
        <f>VLOOKUP($D459,'draft year stats'!$D:$O,1,FALSE)</f>
        <v>Pontus Aberg</v>
      </c>
      <c r="Y459" t="str">
        <f>VLOOKUP($D459,'draft year stats'!$D:$O,2,FALSE)</f>
        <v>L</v>
      </c>
      <c r="Z459">
        <f>VLOOKUP($D459,'draft year stats'!$D:$O,3,FALSE)</f>
        <v>2</v>
      </c>
      <c r="AA459">
        <f>VLOOKUP($D459,'draft year stats'!$D:$O,4,FALSE)</f>
        <v>2012</v>
      </c>
      <c r="AB459" t="str">
        <f>VLOOKUP($D459,'draft year stats'!$D:$O,5,FALSE)</f>
        <v>Nashville</v>
      </c>
      <c r="AC459" t="str">
        <f>VLOOKUP($D459,'draft year stats'!$D:$O,6,FALSE)</f>
        <v>Djurgårdens IF</v>
      </c>
      <c r="AD459" t="str">
        <f>VLOOKUP($D459,'draft year stats'!$D:$O,7,FALSE)</f>
        <v>Elitserien</v>
      </c>
      <c r="AE459">
        <f>VLOOKUP($D459,'draft year stats'!$D:$O,8,FALSE)</f>
        <v>47</v>
      </c>
      <c r="AF459">
        <f>VLOOKUP($D459,'draft year stats'!$D:$O,9,FALSE)</f>
        <v>8</v>
      </c>
      <c r="AG459">
        <f>VLOOKUP($D459,'draft year stats'!$D:$O,10,FALSE)</f>
        <v>7</v>
      </c>
      <c r="AH459">
        <f>VLOOKUP($D459,'draft year stats'!$D:$O,11,FALSE)</f>
        <v>15</v>
      </c>
      <c r="AI459">
        <f>VLOOKUP($D459,'draft year stats'!$D:$O,12,FALSE)</f>
        <v>6</v>
      </c>
      <c r="AJ459" t="str">
        <f>VLOOKUP($C459,Sheet3!$E:$I,4,FALSE)</f>
        <v>5' 11</v>
      </c>
      <c r="AK459">
        <f>VLOOKUP($C459,Sheet3!$E:$I,5,FALSE)</f>
        <v>189</v>
      </c>
    </row>
    <row r="460" spans="1:37" x14ac:dyDescent="0.25">
      <c r="A460">
        <v>38</v>
      </c>
      <c r="B460" t="s">
        <v>46</v>
      </c>
      <c r="C460" t="s">
        <v>735</v>
      </c>
      <c r="D460" t="s">
        <v>2411</v>
      </c>
      <c r="E460" t="s">
        <v>25</v>
      </c>
      <c r="F460" t="s">
        <v>26</v>
      </c>
      <c r="G460">
        <v>18</v>
      </c>
      <c r="H460">
        <v>2021</v>
      </c>
      <c r="I460" t="s">
        <v>378</v>
      </c>
      <c r="J460">
        <v>201</v>
      </c>
      <c r="K460">
        <v>16</v>
      </c>
      <c r="L460">
        <v>37</v>
      </c>
      <c r="M460">
        <v>53</v>
      </c>
      <c r="N460">
        <v>-12</v>
      </c>
      <c r="O460">
        <v>73</v>
      </c>
      <c r="V460">
        <v>3.2</v>
      </c>
      <c r="W460">
        <v>2012</v>
      </c>
      <c r="X460" t="str">
        <f>VLOOKUP($D460,'draft year stats'!$D:$O,1,FALSE)</f>
        <v>Phil Di Giuseppe</v>
      </c>
      <c r="Y460" t="str">
        <f>VLOOKUP($D460,'draft year stats'!$D:$O,2,FALSE)</f>
        <v>L</v>
      </c>
      <c r="Z460">
        <f>VLOOKUP($D460,'draft year stats'!$D:$O,3,FALSE)</f>
        <v>2</v>
      </c>
      <c r="AA460">
        <f>VLOOKUP($D460,'draft year stats'!$D:$O,4,FALSE)</f>
        <v>2012</v>
      </c>
      <c r="AB460" t="str">
        <f>VLOOKUP($D460,'draft year stats'!$D:$O,5,FALSE)</f>
        <v>Carolina</v>
      </c>
      <c r="AC460" t="str">
        <f>VLOOKUP($D460,'draft year stats'!$D:$O,6,FALSE)</f>
        <v>Univ. of Michigan</v>
      </c>
      <c r="AD460" t="str">
        <f>VLOOKUP($D460,'draft year stats'!$D:$O,7,FALSE)</f>
        <v>NCAA</v>
      </c>
      <c r="AE460">
        <f>VLOOKUP($D460,'draft year stats'!$D:$O,8,FALSE)</f>
        <v>40</v>
      </c>
      <c r="AF460">
        <f>VLOOKUP($D460,'draft year stats'!$D:$O,9,FALSE)</f>
        <v>11</v>
      </c>
      <c r="AG460">
        <f>VLOOKUP($D460,'draft year stats'!$D:$O,10,FALSE)</f>
        <v>15</v>
      </c>
      <c r="AH460">
        <f>VLOOKUP($D460,'draft year stats'!$D:$O,11,FALSE)</f>
        <v>26</v>
      </c>
      <c r="AI460">
        <f>VLOOKUP($D460,'draft year stats'!$D:$O,12,FALSE)</f>
        <v>18</v>
      </c>
      <c r="AJ460" t="str">
        <f>VLOOKUP($C460,Sheet3!$E:$I,4,FALSE)</f>
        <v>5' 11</v>
      </c>
      <c r="AK460">
        <f>VLOOKUP($C460,Sheet3!$E:$I,5,FALSE)</f>
        <v>197</v>
      </c>
    </row>
    <row r="461" spans="1:37" x14ac:dyDescent="0.25">
      <c r="A461">
        <v>39</v>
      </c>
      <c r="B461" t="s">
        <v>417</v>
      </c>
      <c r="C461" t="s">
        <v>736</v>
      </c>
      <c r="D461" t="s">
        <v>736</v>
      </c>
      <c r="E461" t="s">
        <v>62</v>
      </c>
      <c r="F461" t="s">
        <v>30</v>
      </c>
      <c r="G461">
        <v>18</v>
      </c>
      <c r="I461" t="s">
        <v>146</v>
      </c>
      <c r="W461">
        <v>2012</v>
      </c>
      <c r="X461" t="str">
        <f>VLOOKUP($D461,'draft year stats'!$D:$O,1,FALSE)</f>
        <v>Lukas Sutter</v>
      </c>
      <c r="Y461" t="str">
        <f>VLOOKUP($D461,'draft year stats'!$D:$O,2,FALSE)</f>
        <v>C</v>
      </c>
      <c r="Z461">
        <f>VLOOKUP($D461,'draft year stats'!$D:$O,3,FALSE)</f>
        <v>2</v>
      </c>
      <c r="AA461">
        <f>VLOOKUP($D461,'draft year stats'!$D:$O,4,FALSE)</f>
        <v>2012</v>
      </c>
      <c r="AB461" t="str">
        <f>VLOOKUP($D461,'draft year stats'!$D:$O,5,FALSE)</f>
        <v>Winnipeg</v>
      </c>
      <c r="AC461" t="str">
        <f>VLOOKUP($D461,'draft year stats'!$D:$O,6,FALSE)</f>
        <v>askatoon Blades</v>
      </c>
      <c r="AD461" t="str">
        <f>VLOOKUP($D461,'draft year stats'!$D:$O,7,FALSE)</f>
        <v>WHL</v>
      </c>
      <c r="AE461">
        <f>VLOOKUP($D461,'draft year stats'!$D:$O,8,FALSE)</f>
        <v>70</v>
      </c>
      <c r="AF461">
        <f>VLOOKUP($D461,'draft year stats'!$D:$O,9,FALSE)</f>
        <v>28</v>
      </c>
      <c r="AG461">
        <f>VLOOKUP($D461,'draft year stats'!$D:$O,10,FALSE)</f>
        <v>31</v>
      </c>
      <c r="AH461">
        <f>VLOOKUP($D461,'draft year stats'!$D:$O,11,FALSE)</f>
        <v>59</v>
      </c>
      <c r="AI461">
        <f>VLOOKUP($D461,'draft year stats'!$D:$O,12,FALSE)</f>
        <v>165</v>
      </c>
      <c r="AJ461" t="str">
        <f>VLOOKUP($C461,Sheet3!$E:$I,4,FALSE)</f>
        <v>6' 0</v>
      </c>
      <c r="AK461">
        <f>VLOOKUP($C461,Sheet3!$E:$I,5,FALSE)</f>
        <v>215</v>
      </c>
    </row>
    <row r="462" spans="1:37" x14ac:dyDescent="0.25">
      <c r="A462">
        <v>40</v>
      </c>
      <c r="B462" t="s">
        <v>43</v>
      </c>
      <c r="C462" t="s">
        <v>737</v>
      </c>
      <c r="D462" t="s">
        <v>737</v>
      </c>
      <c r="E462" t="s">
        <v>62</v>
      </c>
      <c r="F462" t="s">
        <v>34</v>
      </c>
      <c r="G462">
        <v>18</v>
      </c>
      <c r="I462" t="s">
        <v>153</v>
      </c>
      <c r="W462">
        <v>2012</v>
      </c>
      <c r="X462" t="str">
        <f>VLOOKUP($D462,'draft year stats'!$D:$O,1,FALSE)</f>
        <v>Dylan Blujus</v>
      </c>
      <c r="Y462" t="str">
        <f>VLOOKUP($D462,'draft year stats'!$D:$O,2,FALSE)</f>
        <v>D</v>
      </c>
      <c r="Z462">
        <f>VLOOKUP($D462,'draft year stats'!$D:$O,3,FALSE)</f>
        <v>2</v>
      </c>
      <c r="AA462">
        <f>VLOOKUP($D462,'draft year stats'!$D:$O,4,FALSE)</f>
        <v>2012</v>
      </c>
      <c r="AB462" t="str">
        <f>VLOOKUP($D462,'draft year stats'!$D:$O,5,FALSE)</f>
        <v>Tampa Bay</v>
      </c>
      <c r="AC462" t="str">
        <f>VLOOKUP($D462,'draft year stats'!$D:$O,6,FALSE)</f>
        <v>Brampton Battalion</v>
      </c>
      <c r="AD462" t="str">
        <f>VLOOKUP($D462,'draft year stats'!$D:$O,7,FALSE)</f>
        <v>OHL</v>
      </c>
      <c r="AE462">
        <f>VLOOKUP($D462,'draft year stats'!$D:$O,8,FALSE)</f>
        <v>66</v>
      </c>
      <c r="AF462">
        <f>VLOOKUP($D462,'draft year stats'!$D:$O,9,FALSE)</f>
        <v>7</v>
      </c>
      <c r="AG462">
        <f>VLOOKUP($D462,'draft year stats'!$D:$O,10,FALSE)</f>
        <v>27</v>
      </c>
      <c r="AH462">
        <f>VLOOKUP($D462,'draft year stats'!$D:$O,11,FALSE)</f>
        <v>34</v>
      </c>
      <c r="AI462">
        <f>VLOOKUP($D462,'draft year stats'!$D:$O,12,FALSE)</f>
        <v>38</v>
      </c>
      <c r="AJ462" t="str">
        <f>VLOOKUP($C462,Sheet3!$E:$I,4,FALSE)</f>
        <v>6' 2</v>
      </c>
      <c r="AK462">
        <f>VLOOKUP($C462,Sheet3!$E:$I,5,FALSE)</f>
        <v>191</v>
      </c>
    </row>
    <row r="463" spans="1:37" x14ac:dyDescent="0.25">
      <c r="A463">
        <v>41</v>
      </c>
      <c r="B463" t="s">
        <v>76</v>
      </c>
      <c r="C463" t="s">
        <v>738</v>
      </c>
      <c r="D463" t="s">
        <v>738</v>
      </c>
      <c r="E463" t="s">
        <v>25</v>
      </c>
      <c r="F463" t="s">
        <v>30</v>
      </c>
      <c r="G463">
        <v>20</v>
      </c>
      <c r="I463" t="s">
        <v>31</v>
      </c>
      <c r="W463">
        <v>2012</v>
      </c>
      <c r="X463" t="str">
        <f>VLOOKUP($D463,'draft year stats'!$D:$O,1,FALSE)</f>
        <v>Mitchell Heard</v>
      </c>
      <c r="Y463" t="str">
        <f>VLOOKUP($D463,'draft year stats'!$D:$O,2,FALSE)</f>
        <v>C</v>
      </c>
      <c r="Z463">
        <f>VLOOKUP($D463,'draft year stats'!$D:$O,3,FALSE)</f>
        <v>2</v>
      </c>
      <c r="AA463">
        <f>VLOOKUP($D463,'draft year stats'!$D:$O,4,FALSE)</f>
        <v>2012</v>
      </c>
      <c r="AB463" t="str">
        <f>VLOOKUP($D463,'draft year stats'!$D:$O,5,FALSE)</f>
        <v>Colorado</v>
      </c>
      <c r="AC463" t="str">
        <f>VLOOKUP($D463,'draft year stats'!$D:$O,6,FALSE)</f>
        <v>Plymouth Whalers</v>
      </c>
      <c r="AD463" t="str">
        <f>VLOOKUP($D463,'draft year stats'!$D:$O,7,FALSE)</f>
        <v>OHL</v>
      </c>
      <c r="AE463">
        <f>VLOOKUP($D463,'draft year stats'!$D:$O,8,FALSE)</f>
        <v>57</v>
      </c>
      <c r="AF463">
        <f>VLOOKUP($D463,'draft year stats'!$D:$O,9,FALSE)</f>
        <v>29</v>
      </c>
      <c r="AG463">
        <f>VLOOKUP($D463,'draft year stats'!$D:$O,10,FALSE)</f>
        <v>28</v>
      </c>
      <c r="AH463">
        <f>VLOOKUP($D463,'draft year stats'!$D:$O,11,FALSE)</f>
        <v>57</v>
      </c>
      <c r="AI463">
        <f>VLOOKUP($D463,'draft year stats'!$D:$O,12,FALSE)</f>
        <v>111</v>
      </c>
      <c r="AJ463" t="str">
        <f>VLOOKUP($C463,Sheet3!$E:$I,4,FALSE)</f>
        <v>6' 0</v>
      </c>
      <c r="AK463">
        <f>VLOOKUP($C463,Sheet3!$E:$I,5,FALSE)</f>
        <v>188</v>
      </c>
    </row>
    <row r="464" spans="1:37" x14ac:dyDescent="0.25">
      <c r="A464">
        <v>42</v>
      </c>
      <c r="B464" t="s">
        <v>173</v>
      </c>
      <c r="C464" t="s">
        <v>739</v>
      </c>
      <c r="D464" t="s">
        <v>739</v>
      </c>
      <c r="E464" t="s">
        <v>62</v>
      </c>
      <c r="F464" t="s">
        <v>34</v>
      </c>
      <c r="G464">
        <v>18</v>
      </c>
      <c r="H464">
        <v>2018</v>
      </c>
      <c r="I464" t="s">
        <v>63</v>
      </c>
      <c r="J464">
        <v>2</v>
      </c>
      <c r="K464">
        <v>2</v>
      </c>
      <c r="L464">
        <v>0</v>
      </c>
      <c r="M464">
        <v>2</v>
      </c>
      <c r="N464">
        <v>-1</v>
      </c>
      <c r="O464">
        <v>2</v>
      </c>
      <c r="V464">
        <v>0.4</v>
      </c>
      <c r="W464">
        <v>2012</v>
      </c>
      <c r="X464" t="str">
        <f>VLOOKUP($D464,'draft year stats'!$D:$O,1,FALSE)</f>
        <v>Patrick Sieloff</v>
      </c>
      <c r="Y464" t="str">
        <f>VLOOKUP($D464,'draft year stats'!$D:$O,2,FALSE)</f>
        <v>D</v>
      </c>
      <c r="Z464">
        <f>VLOOKUP($D464,'draft year stats'!$D:$O,3,FALSE)</f>
        <v>2</v>
      </c>
      <c r="AA464">
        <f>VLOOKUP($D464,'draft year stats'!$D:$O,4,FALSE)</f>
        <v>2012</v>
      </c>
      <c r="AB464" t="str">
        <f>VLOOKUP($D464,'draft year stats'!$D:$O,5,FALSE)</f>
        <v>Calgary</v>
      </c>
      <c r="AC464" t="str">
        <f>VLOOKUP($D464,'draft year stats'!$D:$O,6,FALSE)</f>
        <v>U.S. National U18 Team</v>
      </c>
      <c r="AD464" t="str">
        <f>VLOOKUP($D464,'draft year stats'!$D:$O,7,FALSE)</f>
        <v>USDP</v>
      </c>
      <c r="AE464">
        <f>VLOOKUP($D464,'draft year stats'!$D:$O,8,FALSE)</f>
        <v>60</v>
      </c>
      <c r="AF464">
        <f>VLOOKUP($D464,'draft year stats'!$D:$O,9,FALSE)</f>
        <v>3</v>
      </c>
      <c r="AG464">
        <f>VLOOKUP($D464,'draft year stats'!$D:$O,10,FALSE)</f>
        <v>7</v>
      </c>
      <c r="AH464">
        <f>VLOOKUP($D464,'draft year stats'!$D:$O,11,FALSE)</f>
        <v>10</v>
      </c>
      <c r="AI464">
        <f>VLOOKUP($D464,'draft year stats'!$D:$O,12,FALSE)</f>
        <v>113</v>
      </c>
      <c r="AJ464" t="str">
        <f>VLOOKUP($C464,Sheet3!$E:$I,4,FALSE)</f>
        <v>6' 0</v>
      </c>
      <c r="AK464">
        <f>VLOOKUP($C464,Sheet3!$E:$I,5,FALSE)</f>
        <v>192</v>
      </c>
    </row>
    <row r="465" spans="1:37" x14ac:dyDescent="0.25">
      <c r="A465">
        <v>43</v>
      </c>
      <c r="B465" t="s">
        <v>60</v>
      </c>
      <c r="C465" t="s">
        <v>740</v>
      </c>
      <c r="D465" t="s">
        <v>740</v>
      </c>
      <c r="E465" t="s">
        <v>121</v>
      </c>
      <c r="F465" t="s">
        <v>34</v>
      </c>
      <c r="G465">
        <v>18</v>
      </c>
      <c r="I465" t="s">
        <v>201</v>
      </c>
      <c r="W465">
        <v>2012</v>
      </c>
      <c r="X465" t="str">
        <f>VLOOKUP($D465,'draft year stats'!$D:$O,1,FALSE)</f>
        <v>Ludwig Bystrom</v>
      </c>
      <c r="Y465" t="str">
        <f>VLOOKUP($D465,'draft year stats'!$D:$O,2,FALSE)</f>
        <v>D</v>
      </c>
      <c r="Z465">
        <f>VLOOKUP($D465,'draft year stats'!$D:$O,3,FALSE)</f>
        <v>2</v>
      </c>
      <c r="AA465">
        <f>VLOOKUP($D465,'draft year stats'!$D:$O,4,FALSE)</f>
        <v>2012</v>
      </c>
      <c r="AB465" t="str">
        <f>VLOOKUP($D465,'draft year stats'!$D:$O,5,FALSE)</f>
        <v>Dallas</v>
      </c>
      <c r="AC465" t="str">
        <f>VLOOKUP($D465,'draft year stats'!$D:$O,6,FALSE)</f>
        <v>MODO Hockey J20</v>
      </c>
      <c r="AD465" t="str">
        <f>VLOOKUP($D465,'draft year stats'!$D:$O,7,FALSE)</f>
        <v>J20 SuperElit</v>
      </c>
      <c r="AE465">
        <f>VLOOKUP($D465,'draft year stats'!$D:$O,8,FALSE)</f>
        <v>34</v>
      </c>
      <c r="AF465">
        <f>VLOOKUP($D465,'draft year stats'!$D:$O,9,FALSE)</f>
        <v>7</v>
      </c>
      <c r="AG465">
        <f>VLOOKUP($D465,'draft year stats'!$D:$O,10,FALSE)</f>
        <v>22</v>
      </c>
      <c r="AH465">
        <f>VLOOKUP($D465,'draft year stats'!$D:$O,11,FALSE)</f>
        <v>29</v>
      </c>
      <c r="AI465">
        <f>VLOOKUP($D465,'draft year stats'!$D:$O,12,FALSE)</f>
        <v>101</v>
      </c>
      <c r="AJ465" t="str">
        <f>VLOOKUP($C465,Sheet3!$E:$I,4,FALSE)</f>
        <v>6' 0</v>
      </c>
      <c r="AK465">
        <f>VLOOKUP($C465,Sheet3!$E:$I,5,FALSE)</f>
        <v>169</v>
      </c>
    </row>
    <row r="466" spans="1:37" x14ac:dyDescent="0.25">
      <c r="A466">
        <v>44</v>
      </c>
      <c r="B466" t="s">
        <v>92</v>
      </c>
      <c r="C466" t="s">
        <v>741</v>
      </c>
      <c r="D466" t="s">
        <v>741</v>
      </c>
      <c r="E466" t="s">
        <v>62</v>
      </c>
      <c r="F466" t="s">
        <v>34</v>
      </c>
      <c r="G466">
        <v>18</v>
      </c>
      <c r="H466">
        <v>2022</v>
      </c>
      <c r="I466" t="s">
        <v>243</v>
      </c>
      <c r="J466">
        <v>428</v>
      </c>
      <c r="K466">
        <v>22</v>
      </c>
      <c r="L466">
        <v>77</v>
      </c>
      <c r="M466">
        <v>99</v>
      </c>
      <c r="N466">
        <v>-55</v>
      </c>
      <c r="O466">
        <v>236</v>
      </c>
      <c r="V466">
        <v>19.3</v>
      </c>
      <c r="W466">
        <v>2012</v>
      </c>
      <c r="X466" t="str">
        <f>VLOOKUP($D466,'draft year stats'!$D:$O,1,FALSE)</f>
        <v>Jake McCabe</v>
      </c>
      <c r="Y466" t="str">
        <f>VLOOKUP($D466,'draft year stats'!$D:$O,2,FALSE)</f>
        <v>D</v>
      </c>
      <c r="Z466">
        <f>VLOOKUP($D466,'draft year stats'!$D:$O,3,FALSE)</f>
        <v>2</v>
      </c>
      <c r="AA466">
        <f>VLOOKUP($D466,'draft year stats'!$D:$O,4,FALSE)</f>
        <v>2012</v>
      </c>
      <c r="AB466" t="str">
        <f>VLOOKUP($D466,'draft year stats'!$D:$O,5,FALSE)</f>
        <v>Buffalo</v>
      </c>
      <c r="AC466" t="str">
        <f>VLOOKUP($D466,'draft year stats'!$D:$O,6,FALSE)</f>
        <v>Univ. of Wisconsin</v>
      </c>
      <c r="AD466" t="str">
        <f>VLOOKUP($D466,'draft year stats'!$D:$O,7,FALSE)</f>
        <v>NCAA</v>
      </c>
      <c r="AE466">
        <f>VLOOKUP($D466,'draft year stats'!$D:$O,8,FALSE)</f>
        <v>26</v>
      </c>
      <c r="AF466">
        <f>VLOOKUP($D466,'draft year stats'!$D:$O,9,FALSE)</f>
        <v>3</v>
      </c>
      <c r="AG466">
        <f>VLOOKUP($D466,'draft year stats'!$D:$O,10,FALSE)</f>
        <v>9</v>
      </c>
      <c r="AH466">
        <f>VLOOKUP($D466,'draft year stats'!$D:$O,11,FALSE)</f>
        <v>12</v>
      </c>
      <c r="AI466">
        <f>VLOOKUP($D466,'draft year stats'!$D:$O,12,FALSE)</f>
        <v>12</v>
      </c>
      <c r="AJ466" t="str">
        <f>VLOOKUP($C466,Sheet3!$E:$I,4,FALSE)</f>
        <v>6' 0</v>
      </c>
      <c r="AK466">
        <f>VLOOKUP($C466,Sheet3!$E:$I,5,FALSE)</f>
        <v>203</v>
      </c>
    </row>
    <row r="467" spans="1:37" hidden="1" x14ac:dyDescent="0.25">
      <c r="A467">
        <v>45</v>
      </c>
      <c r="B467" t="s">
        <v>217</v>
      </c>
      <c r="C467" t="s">
        <v>742</v>
      </c>
      <c r="D467" t="s">
        <v>742</v>
      </c>
      <c r="E467" t="s">
        <v>62</v>
      </c>
      <c r="F467" t="s">
        <v>12</v>
      </c>
      <c r="G467">
        <v>18</v>
      </c>
      <c r="H467">
        <v>2022</v>
      </c>
      <c r="I467" t="s">
        <v>743</v>
      </c>
      <c r="J467">
        <v>62</v>
      </c>
      <c r="K467">
        <v>0</v>
      </c>
      <c r="L467">
        <v>2</v>
      </c>
      <c r="M467">
        <v>2</v>
      </c>
      <c r="N467">
        <v>0</v>
      </c>
      <c r="O467">
        <v>2</v>
      </c>
      <c r="P467">
        <v>62</v>
      </c>
      <c r="Q467">
        <v>22</v>
      </c>
      <c r="R467">
        <v>18</v>
      </c>
      <c r="S467">
        <v>7</v>
      </c>
      <c r="T467">
        <v>0.91500000000000004</v>
      </c>
      <c r="U467">
        <v>2.73</v>
      </c>
      <c r="V467">
        <v>11.1</v>
      </c>
      <c r="W467">
        <v>2012</v>
      </c>
      <c r="X467" t="str">
        <f>VLOOKUP($D467,'draft year stats'!$D:$O,1,FALSE)</f>
        <v>Anthony Stolarz</v>
      </c>
      <c r="Y467" t="str">
        <f>VLOOKUP($D467,'draft year stats'!$D:$O,2,FALSE)</f>
        <v>G</v>
      </c>
      <c r="Z467">
        <f>VLOOKUP($D467,'draft year stats'!$D:$O,3,FALSE)</f>
        <v>2</v>
      </c>
      <c r="AA467">
        <f>VLOOKUP($D467,'draft year stats'!$D:$O,4,FALSE)</f>
        <v>2012</v>
      </c>
      <c r="AB467" t="str">
        <f>VLOOKUP($D467,'draft year stats'!$D:$O,5,FALSE)</f>
        <v>Philadelphia</v>
      </c>
      <c r="AC467" t="str">
        <f>VLOOKUP($D467,'draft year stats'!$D:$O,6,FALSE)</f>
        <v>Corpus Christi IceRays [NAHL]</v>
      </c>
      <c r="AD467">
        <f>VLOOKUP($D467,'draft year stats'!$D:$O,7,FALSE)</f>
        <v>0</v>
      </c>
      <c r="AE467">
        <f>VLOOKUP($D467,'draft year stats'!$D:$O,8,FALSE)</f>
        <v>0</v>
      </c>
      <c r="AF467">
        <f>VLOOKUP($D467,'draft year stats'!$D:$O,9,FALSE)</f>
        <v>0</v>
      </c>
      <c r="AG467">
        <f>VLOOKUP($D467,'draft year stats'!$D:$O,10,FALSE)</f>
        <v>0</v>
      </c>
      <c r="AH467">
        <f>VLOOKUP($D467,'draft year stats'!$D:$O,11,FALSE)</f>
        <v>0</v>
      </c>
      <c r="AI467">
        <f>VLOOKUP($D467,'draft year stats'!$D:$O,12,FALSE)</f>
        <v>0</v>
      </c>
      <c r="AJ467" t="str">
        <f>VLOOKUP($C467,Sheet3!$E:$I,4,FALSE)</f>
        <v>6' 5</v>
      </c>
      <c r="AK467">
        <f>VLOOKUP($C467,Sheet3!$E:$I,5,FALSE)</f>
        <v>210</v>
      </c>
    </row>
    <row r="468" spans="1:37" x14ac:dyDescent="0.25">
      <c r="A468">
        <v>46</v>
      </c>
      <c r="B468" t="s">
        <v>53</v>
      </c>
      <c r="C468" t="s">
        <v>744</v>
      </c>
      <c r="D468" t="s">
        <v>744</v>
      </c>
      <c r="E468" t="s">
        <v>25</v>
      </c>
      <c r="F468" t="s">
        <v>26</v>
      </c>
      <c r="G468">
        <v>18</v>
      </c>
      <c r="I468" t="s">
        <v>589</v>
      </c>
      <c r="W468">
        <v>2012</v>
      </c>
      <c r="X468" t="str">
        <f>VLOOKUP($D468,'draft year stats'!$D:$O,1,FALSE)</f>
        <v>Raphael Bussieres</v>
      </c>
      <c r="Y468" t="str">
        <f>VLOOKUP($D468,'draft year stats'!$D:$O,2,FALSE)</f>
        <v>L</v>
      </c>
      <c r="Z468">
        <f>VLOOKUP($D468,'draft year stats'!$D:$O,3,FALSE)</f>
        <v>2</v>
      </c>
      <c r="AA468">
        <f>VLOOKUP($D468,'draft year stats'!$D:$O,4,FALSE)</f>
        <v>2012</v>
      </c>
      <c r="AB468" t="str">
        <f>VLOOKUP($D468,'draft year stats'!$D:$O,5,FALSE)</f>
        <v>Minnesota</v>
      </c>
      <c r="AC468" t="str">
        <f>VLOOKUP($D468,'draft year stats'!$D:$O,6,FALSE)</f>
        <v>Baie-Comeau Drakkar</v>
      </c>
      <c r="AD468" t="str">
        <f>VLOOKUP($D468,'draft year stats'!$D:$O,7,FALSE)</f>
        <v>QMJHL</v>
      </c>
      <c r="AE468">
        <f>VLOOKUP($D468,'draft year stats'!$D:$O,8,FALSE)</f>
        <v>56</v>
      </c>
      <c r="AF468">
        <f>VLOOKUP($D468,'draft year stats'!$D:$O,9,FALSE)</f>
        <v>21</v>
      </c>
      <c r="AG468">
        <f>VLOOKUP($D468,'draft year stats'!$D:$O,10,FALSE)</f>
        <v>23</v>
      </c>
      <c r="AH468">
        <f>VLOOKUP($D468,'draft year stats'!$D:$O,11,FALSE)</f>
        <v>44</v>
      </c>
      <c r="AI468">
        <f>VLOOKUP($D468,'draft year stats'!$D:$O,12,FALSE)</f>
        <v>60</v>
      </c>
      <c r="AJ468" t="str">
        <f>VLOOKUP($C468,Sheet3!$E:$I,4,FALSE)</f>
        <v>6' 1</v>
      </c>
      <c r="AK468">
        <f>VLOOKUP($C468,Sheet3!$E:$I,5,FALSE)</f>
        <v>195</v>
      </c>
    </row>
    <row r="469" spans="1:37" x14ac:dyDescent="0.25">
      <c r="A469">
        <v>47</v>
      </c>
      <c r="B469" t="s">
        <v>46</v>
      </c>
      <c r="C469" t="s">
        <v>745</v>
      </c>
      <c r="D469" t="s">
        <v>745</v>
      </c>
      <c r="E469" t="s">
        <v>25</v>
      </c>
      <c r="F469" t="s">
        <v>26</v>
      </c>
      <c r="G469">
        <v>18</v>
      </c>
      <c r="H469">
        <v>2022</v>
      </c>
      <c r="I469" t="s">
        <v>496</v>
      </c>
      <c r="J469">
        <v>409</v>
      </c>
      <c r="K469">
        <v>63</v>
      </c>
      <c r="L469">
        <v>65</v>
      </c>
      <c r="M469">
        <v>128</v>
      </c>
      <c r="N469">
        <v>-31</v>
      </c>
      <c r="O469">
        <v>95</v>
      </c>
      <c r="V469">
        <v>9.1999999999999993</v>
      </c>
      <c r="W469">
        <v>2012</v>
      </c>
      <c r="X469" t="str">
        <f>VLOOKUP($D469,'draft year stats'!$D:$O,1,FALSE)</f>
        <v>Brock McGinn</v>
      </c>
      <c r="Y469" t="str">
        <f>VLOOKUP($D469,'draft year stats'!$D:$O,2,FALSE)</f>
        <v>L</v>
      </c>
      <c r="Z469">
        <f>VLOOKUP($D469,'draft year stats'!$D:$O,3,FALSE)</f>
        <v>2</v>
      </c>
      <c r="AA469">
        <f>VLOOKUP($D469,'draft year stats'!$D:$O,4,FALSE)</f>
        <v>2012</v>
      </c>
      <c r="AB469" t="str">
        <f>VLOOKUP($D469,'draft year stats'!$D:$O,5,FALSE)</f>
        <v>Carolina</v>
      </c>
      <c r="AC469" t="str">
        <f>VLOOKUP($D469,'draft year stats'!$D:$O,6,FALSE)</f>
        <v>Guelph Storm</v>
      </c>
      <c r="AD469" t="str">
        <f>VLOOKUP($D469,'draft year stats'!$D:$O,7,FALSE)</f>
        <v>OHL</v>
      </c>
      <c r="AE469">
        <f>VLOOKUP($D469,'draft year stats'!$D:$O,8,FALSE)</f>
        <v>33</v>
      </c>
      <c r="AF469">
        <f>VLOOKUP($D469,'draft year stats'!$D:$O,9,FALSE)</f>
        <v>12</v>
      </c>
      <c r="AG469">
        <f>VLOOKUP($D469,'draft year stats'!$D:$O,10,FALSE)</f>
        <v>7</v>
      </c>
      <c r="AH469">
        <f>VLOOKUP($D469,'draft year stats'!$D:$O,11,FALSE)</f>
        <v>19</v>
      </c>
      <c r="AI469">
        <f>VLOOKUP($D469,'draft year stats'!$D:$O,12,FALSE)</f>
        <v>25</v>
      </c>
      <c r="AJ469" t="str">
        <f>VLOOKUP($C469,Sheet3!$E:$I,4,FALSE)</f>
        <v>5' 11</v>
      </c>
      <c r="AK469">
        <f>VLOOKUP($C469,Sheet3!$E:$I,5,FALSE)</f>
        <v>174</v>
      </c>
    </row>
    <row r="470" spans="1:37" x14ac:dyDescent="0.25">
      <c r="A470">
        <v>48</v>
      </c>
      <c r="B470" t="s">
        <v>95</v>
      </c>
      <c r="C470" t="s">
        <v>746</v>
      </c>
      <c r="D470" t="s">
        <v>746</v>
      </c>
      <c r="E470" t="s">
        <v>25</v>
      </c>
      <c r="F470" t="s">
        <v>34</v>
      </c>
      <c r="G470">
        <v>18</v>
      </c>
      <c r="I470" t="s">
        <v>181</v>
      </c>
      <c r="W470">
        <v>2012</v>
      </c>
      <c r="X470" t="str">
        <f>VLOOKUP($D470,'draft year stats'!$D:$O,1,FALSE)</f>
        <v>Dillon Fournier</v>
      </c>
      <c r="Y470" t="str">
        <f>VLOOKUP($D470,'draft year stats'!$D:$O,2,FALSE)</f>
        <v>D</v>
      </c>
      <c r="Z470">
        <f>VLOOKUP($D470,'draft year stats'!$D:$O,3,FALSE)</f>
        <v>2</v>
      </c>
      <c r="AA470">
        <f>VLOOKUP($D470,'draft year stats'!$D:$O,4,FALSE)</f>
        <v>2012</v>
      </c>
      <c r="AB470" t="str">
        <f>VLOOKUP($D470,'draft year stats'!$D:$O,5,FALSE)</f>
        <v>Chicago</v>
      </c>
      <c r="AC470" t="str">
        <f>VLOOKUP($D470,'draft year stats'!$D:$O,6,FALSE)</f>
        <v>Rouyn-Noranda Huskies</v>
      </c>
      <c r="AD470" t="str">
        <f>VLOOKUP($D470,'draft year stats'!$D:$O,7,FALSE)</f>
        <v>QMJHL</v>
      </c>
      <c r="AE470">
        <f>VLOOKUP($D470,'draft year stats'!$D:$O,8,FALSE)</f>
        <v>52</v>
      </c>
      <c r="AF470">
        <f>VLOOKUP($D470,'draft year stats'!$D:$O,9,FALSE)</f>
        <v>9</v>
      </c>
      <c r="AG470">
        <f>VLOOKUP($D470,'draft year stats'!$D:$O,10,FALSE)</f>
        <v>29</v>
      </c>
      <c r="AH470">
        <f>VLOOKUP($D470,'draft year stats'!$D:$O,11,FALSE)</f>
        <v>38</v>
      </c>
      <c r="AI470">
        <f>VLOOKUP($D470,'draft year stats'!$D:$O,12,FALSE)</f>
        <v>59</v>
      </c>
      <c r="AJ470" t="str">
        <f>VLOOKUP($C470,Sheet3!$E:$I,4,FALSE)</f>
        <v>6' 1</v>
      </c>
      <c r="AK470">
        <f>VLOOKUP($C470,Sheet3!$E:$I,5,FALSE)</f>
        <v>173</v>
      </c>
    </row>
    <row r="471" spans="1:37" x14ac:dyDescent="0.25">
      <c r="A471">
        <v>49</v>
      </c>
      <c r="B471" t="s">
        <v>87</v>
      </c>
      <c r="C471" t="s">
        <v>747</v>
      </c>
      <c r="D471" t="s">
        <v>747</v>
      </c>
      <c r="E471" t="s">
        <v>159</v>
      </c>
      <c r="F471" t="s">
        <v>42</v>
      </c>
      <c r="G471">
        <v>18</v>
      </c>
      <c r="H471">
        <v>2022</v>
      </c>
      <c r="I471" t="s">
        <v>241</v>
      </c>
      <c r="J471">
        <v>124</v>
      </c>
      <c r="K471">
        <v>20</v>
      </c>
      <c r="L471">
        <v>21</v>
      </c>
      <c r="M471">
        <v>41</v>
      </c>
      <c r="N471">
        <v>-32</v>
      </c>
      <c r="O471">
        <v>24</v>
      </c>
      <c r="V471">
        <v>2.9</v>
      </c>
      <c r="W471">
        <v>2012</v>
      </c>
      <c r="X471" t="str">
        <f>VLOOKUP($D471,'draft year stats'!$D:$O,1,FALSE)</f>
        <v>Martin Frk</v>
      </c>
      <c r="Y471" t="str">
        <f>VLOOKUP($D471,'draft year stats'!$D:$O,2,FALSE)</f>
        <v>R</v>
      </c>
      <c r="Z471">
        <f>VLOOKUP($D471,'draft year stats'!$D:$O,3,FALSE)</f>
        <v>2</v>
      </c>
      <c r="AA471">
        <f>VLOOKUP($D471,'draft year stats'!$D:$O,4,FALSE)</f>
        <v>2012</v>
      </c>
      <c r="AB471" t="str">
        <f>VLOOKUP($D471,'draft year stats'!$D:$O,5,FALSE)</f>
        <v>Detroit</v>
      </c>
      <c r="AC471" t="str">
        <f>VLOOKUP($D471,'draft year stats'!$D:$O,6,FALSE)</f>
        <v>Halifax Mooseheads</v>
      </c>
      <c r="AD471" t="str">
        <f>VLOOKUP($D471,'draft year stats'!$D:$O,7,FALSE)</f>
        <v>QMJHL</v>
      </c>
      <c r="AE471">
        <f>VLOOKUP($D471,'draft year stats'!$D:$O,8,FALSE)</f>
        <v>34</v>
      </c>
      <c r="AF471">
        <f>VLOOKUP($D471,'draft year stats'!$D:$O,9,FALSE)</f>
        <v>16</v>
      </c>
      <c r="AG471">
        <f>VLOOKUP($D471,'draft year stats'!$D:$O,10,FALSE)</f>
        <v>13</v>
      </c>
      <c r="AH471">
        <f>VLOOKUP($D471,'draft year stats'!$D:$O,11,FALSE)</f>
        <v>29</v>
      </c>
      <c r="AI471">
        <f>VLOOKUP($D471,'draft year stats'!$D:$O,12,FALSE)</f>
        <v>41</v>
      </c>
      <c r="AJ471" t="str">
        <f>VLOOKUP($C471,Sheet3!$E:$I,4,FALSE)</f>
        <v>6' 0</v>
      </c>
      <c r="AK471">
        <f>VLOOKUP($C471,Sheet3!$E:$I,5,FALSE)</f>
        <v>193</v>
      </c>
    </row>
    <row r="472" spans="1:37" x14ac:dyDescent="0.25">
      <c r="A472">
        <v>50</v>
      </c>
      <c r="B472" t="s">
        <v>79</v>
      </c>
      <c r="C472" t="s">
        <v>748</v>
      </c>
      <c r="D472" t="s">
        <v>748</v>
      </c>
      <c r="E472" t="s">
        <v>25</v>
      </c>
      <c r="F472" t="s">
        <v>30</v>
      </c>
      <c r="G472">
        <v>18</v>
      </c>
      <c r="H472">
        <v>2022</v>
      </c>
      <c r="I472" t="s">
        <v>129</v>
      </c>
      <c r="J472">
        <v>455</v>
      </c>
      <c r="K472">
        <v>61</v>
      </c>
      <c r="L472">
        <v>74</v>
      </c>
      <c r="M472">
        <v>135</v>
      </c>
      <c r="N472">
        <v>40</v>
      </c>
      <c r="O472">
        <v>161</v>
      </c>
      <c r="V472">
        <v>10.7</v>
      </c>
      <c r="W472">
        <v>2012</v>
      </c>
      <c r="X472" t="str">
        <f>VLOOKUP($D472,'draft year stats'!$D:$O,1,FALSE)</f>
        <v>Colton Sissons</v>
      </c>
      <c r="Y472" t="str">
        <f>VLOOKUP($D472,'draft year stats'!$D:$O,2,FALSE)</f>
        <v>C</v>
      </c>
      <c r="Z472">
        <f>VLOOKUP($D472,'draft year stats'!$D:$O,3,FALSE)</f>
        <v>2</v>
      </c>
      <c r="AA472">
        <f>VLOOKUP($D472,'draft year stats'!$D:$O,4,FALSE)</f>
        <v>2012</v>
      </c>
      <c r="AB472" t="str">
        <f>VLOOKUP($D472,'draft year stats'!$D:$O,5,FALSE)</f>
        <v>Nashville</v>
      </c>
      <c r="AC472" t="str">
        <f>VLOOKUP($D472,'draft year stats'!$D:$O,6,FALSE)</f>
        <v>Kelowna Rockets</v>
      </c>
      <c r="AD472" t="str">
        <f>VLOOKUP($D472,'draft year stats'!$D:$O,7,FALSE)</f>
        <v>WHL</v>
      </c>
      <c r="AE472">
        <f>VLOOKUP($D472,'draft year stats'!$D:$O,8,FALSE)</f>
        <v>58</v>
      </c>
      <c r="AF472">
        <f>VLOOKUP($D472,'draft year stats'!$D:$O,9,FALSE)</f>
        <v>26</v>
      </c>
      <c r="AG472">
        <f>VLOOKUP($D472,'draft year stats'!$D:$O,10,FALSE)</f>
        <v>15</v>
      </c>
      <c r="AH472">
        <f>VLOOKUP($D472,'draft year stats'!$D:$O,11,FALSE)</f>
        <v>41</v>
      </c>
      <c r="AI472">
        <f>VLOOKUP($D472,'draft year stats'!$D:$O,12,FALSE)</f>
        <v>62</v>
      </c>
      <c r="AJ472" t="str">
        <f>VLOOKUP($C472,Sheet3!$E:$I,4,FALSE)</f>
        <v>6' 0</v>
      </c>
      <c r="AK472">
        <f>VLOOKUP($C472,Sheet3!$E:$I,5,FALSE)</f>
        <v>187</v>
      </c>
    </row>
    <row r="473" spans="1:37" x14ac:dyDescent="0.25">
      <c r="A473">
        <v>51</v>
      </c>
      <c r="B473" t="s">
        <v>90</v>
      </c>
      <c r="C473" t="s">
        <v>749</v>
      </c>
      <c r="D473" t="s">
        <v>749</v>
      </c>
      <c r="E473" t="s">
        <v>25</v>
      </c>
      <c r="F473" t="s">
        <v>34</v>
      </c>
      <c r="G473">
        <v>18</v>
      </c>
      <c r="I473" t="s">
        <v>146</v>
      </c>
      <c r="W473">
        <v>2012</v>
      </c>
      <c r="X473" t="str">
        <f>VLOOKUP($D473,'draft year stats'!$D:$O,1,FALSE)</f>
        <v>Dalton Thrower</v>
      </c>
      <c r="Y473" t="str">
        <f>VLOOKUP($D473,'draft year stats'!$D:$O,2,FALSE)</f>
        <v>D</v>
      </c>
      <c r="Z473">
        <f>VLOOKUP($D473,'draft year stats'!$D:$O,3,FALSE)</f>
        <v>2</v>
      </c>
      <c r="AA473">
        <f>VLOOKUP($D473,'draft year stats'!$D:$O,4,FALSE)</f>
        <v>2012</v>
      </c>
      <c r="AB473" t="str">
        <f>VLOOKUP($D473,'draft year stats'!$D:$O,5,FALSE)</f>
        <v>Montreal</v>
      </c>
      <c r="AC473" t="str">
        <f>VLOOKUP($D473,'draft year stats'!$D:$O,6,FALSE)</f>
        <v>Saskatoon Blades</v>
      </c>
      <c r="AD473" t="str">
        <f>VLOOKUP($D473,'draft year stats'!$D:$O,7,FALSE)</f>
        <v>WHL</v>
      </c>
      <c r="AE473">
        <f>VLOOKUP($D473,'draft year stats'!$D:$O,8,FALSE)</f>
        <v>66</v>
      </c>
      <c r="AF473">
        <f>VLOOKUP($D473,'draft year stats'!$D:$O,9,FALSE)</f>
        <v>18</v>
      </c>
      <c r="AG473">
        <f>VLOOKUP($D473,'draft year stats'!$D:$O,10,FALSE)</f>
        <v>36</v>
      </c>
      <c r="AH473">
        <f>VLOOKUP($D473,'draft year stats'!$D:$O,11,FALSE)</f>
        <v>54</v>
      </c>
      <c r="AI473">
        <f>VLOOKUP($D473,'draft year stats'!$D:$O,12,FALSE)</f>
        <v>103</v>
      </c>
      <c r="AJ473" t="str">
        <f>VLOOKUP($C473,Sheet3!$E:$I,4,FALSE)</f>
        <v>5' 11</v>
      </c>
      <c r="AK473">
        <f>VLOOKUP($C473,Sheet3!$E:$I,5,FALSE)</f>
        <v>200</v>
      </c>
    </row>
    <row r="474" spans="1:37" x14ac:dyDescent="0.25">
      <c r="A474">
        <v>52</v>
      </c>
      <c r="B474" t="s">
        <v>84</v>
      </c>
      <c r="C474" t="s">
        <v>750</v>
      </c>
      <c r="D474" t="s">
        <v>750</v>
      </c>
      <c r="E474" t="s">
        <v>364</v>
      </c>
      <c r="F474" t="s">
        <v>30</v>
      </c>
      <c r="G474">
        <v>18</v>
      </c>
      <c r="H474">
        <v>2022</v>
      </c>
      <c r="I474" t="s">
        <v>751</v>
      </c>
      <c r="J474">
        <v>205</v>
      </c>
      <c r="K474">
        <v>31</v>
      </c>
      <c r="L474">
        <v>51</v>
      </c>
      <c r="M474">
        <v>82</v>
      </c>
      <c r="N474">
        <v>31</v>
      </c>
      <c r="O474">
        <v>66</v>
      </c>
      <c r="V474">
        <v>7.2</v>
      </c>
      <c r="W474">
        <v>2012</v>
      </c>
      <c r="X474" t="str">
        <f>VLOOKUP($D474,'draft year stats'!$D:$O,1,FALSE)</f>
        <v>Teddy Blueger</v>
      </c>
      <c r="Y474" t="str">
        <f>VLOOKUP($D474,'draft year stats'!$D:$O,2,FALSE)</f>
        <v>C</v>
      </c>
      <c r="Z474">
        <f>VLOOKUP($D474,'draft year stats'!$D:$O,3,FALSE)</f>
        <v>2</v>
      </c>
      <c r="AA474">
        <f>VLOOKUP($D474,'draft year stats'!$D:$O,4,FALSE)</f>
        <v>2012</v>
      </c>
      <c r="AB474" t="str">
        <f>VLOOKUP($D474,'draft year stats'!$D:$O,5,FALSE)</f>
        <v>Pittsburgh</v>
      </c>
      <c r="AC474" t="str">
        <f>VLOOKUP($D474,'draft year stats'!$D:$O,6,FALSE)</f>
        <v>Shattuck St. Mary's 18U Prep</v>
      </c>
      <c r="AD474" t="str">
        <f>VLOOKUP($D474,'draft year stats'!$D:$O,7,FALSE)</f>
        <v>USHS-Prep</v>
      </c>
      <c r="AE474">
        <f>VLOOKUP($D474,'draft year stats'!$D:$O,8,FALSE)</f>
        <v>51</v>
      </c>
      <c r="AF474">
        <f>VLOOKUP($D474,'draft year stats'!$D:$O,9,FALSE)</f>
        <v>24</v>
      </c>
      <c r="AG474">
        <f>VLOOKUP($D474,'draft year stats'!$D:$O,10,FALSE)</f>
        <v>64</v>
      </c>
      <c r="AH474">
        <f>VLOOKUP($D474,'draft year stats'!$D:$O,11,FALSE)</f>
        <v>88</v>
      </c>
      <c r="AI474">
        <f>VLOOKUP($D474,'draft year stats'!$D:$O,12,FALSE)</f>
        <v>63</v>
      </c>
      <c r="AJ474" t="str">
        <f>VLOOKUP($C474,Sheet3!$E:$I,4,FALSE)</f>
        <v>6' 0</v>
      </c>
      <c r="AK474">
        <f>VLOOKUP($C474,Sheet3!$E:$I,5,FALSE)</f>
        <v>171</v>
      </c>
    </row>
    <row r="475" spans="1:37" x14ac:dyDescent="0.25">
      <c r="A475">
        <v>53</v>
      </c>
      <c r="B475" t="s">
        <v>43</v>
      </c>
      <c r="C475" t="s">
        <v>752</v>
      </c>
      <c r="D475" t="s">
        <v>752</v>
      </c>
      <c r="E475" t="s">
        <v>62</v>
      </c>
      <c r="F475" t="s">
        <v>42</v>
      </c>
      <c r="G475">
        <v>18</v>
      </c>
      <c r="I475" t="s">
        <v>753</v>
      </c>
      <c r="W475">
        <v>2012</v>
      </c>
      <c r="X475" t="str">
        <f>VLOOKUP($D475,'draft year stats'!$D:$O,1,FALSE)</f>
        <v>Brian Hart</v>
      </c>
      <c r="Y475" t="str">
        <f>VLOOKUP($D475,'draft year stats'!$D:$O,2,FALSE)</f>
        <v>R</v>
      </c>
      <c r="Z475">
        <f>VLOOKUP($D475,'draft year stats'!$D:$O,3,FALSE)</f>
        <v>2</v>
      </c>
      <c r="AA475">
        <f>VLOOKUP($D475,'draft year stats'!$D:$O,4,FALSE)</f>
        <v>2012</v>
      </c>
      <c r="AB475" t="str">
        <f>VLOOKUP($D475,'draft year stats'!$D:$O,5,FALSE)</f>
        <v>Tampa Bay</v>
      </c>
      <c r="AC475" t="str">
        <f>VLOOKUP($D475,'draft year stats'!$D:$O,6,FALSE)</f>
        <v>Phillips Exeter Academy “A”</v>
      </c>
      <c r="AD475" t="str">
        <f>VLOOKUP($D475,'draft year stats'!$D:$O,7,FALSE)</f>
        <v>USHS-Prep</v>
      </c>
      <c r="AE475">
        <f>VLOOKUP($D475,'draft year stats'!$D:$O,8,FALSE)</f>
        <v>29</v>
      </c>
      <c r="AF475">
        <f>VLOOKUP($D475,'draft year stats'!$D:$O,9,FALSE)</f>
        <v>32</v>
      </c>
      <c r="AG475">
        <f>VLOOKUP($D475,'draft year stats'!$D:$O,10,FALSE)</f>
        <v>36</v>
      </c>
      <c r="AH475">
        <f>VLOOKUP($D475,'draft year stats'!$D:$O,11,FALSE)</f>
        <v>68</v>
      </c>
      <c r="AI475">
        <f>VLOOKUP($D475,'draft year stats'!$D:$O,12,FALSE)</f>
        <v>20</v>
      </c>
      <c r="AJ475" t="str">
        <f>VLOOKUP($C475,Sheet3!$E:$I,4,FALSE)</f>
        <v>6' 2</v>
      </c>
      <c r="AK475">
        <f>VLOOKUP($C475,Sheet3!$E:$I,5,FALSE)</f>
        <v>203</v>
      </c>
    </row>
    <row r="476" spans="1:37" x14ac:dyDescent="0.25">
      <c r="A476">
        <v>54</v>
      </c>
      <c r="B476" t="s">
        <v>60</v>
      </c>
      <c r="C476" t="s">
        <v>754</v>
      </c>
      <c r="D476" t="s">
        <v>754</v>
      </c>
      <c r="E476" t="s">
        <v>25</v>
      </c>
      <c r="F476" t="s">
        <v>30</v>
      </c>
      <c r="G476">
        <v>18</v>
      </c>
      <c r="I476" t="s">
        <v>434</v>
      </c>
      <c r="W476">
        <v>2012</v>
      </c>
      <c r="X476" t="str">
        <f>VLOOKUP($D476,'draft year stats'!$D:$O,1,FALSE)</f>
        <v>Mike Winther</v>
      </c>
      <c r="Y476" t="str">
        <f>VLOOKUP($D476,'draft year stats'!$D:$O,2,FALSE)</f>
        <v>C</v>
      </c>
      <c r="Z476">
        <f>VLOOKUP($D476,'draft year stats'!$D:$O,3,FALSE)</f>
        <v>2</v>
      </c>
      <c r="AA476">
        <f>VLOOKUP($D476,'draft year stats'!$D:$O,4,FALSE)</f>
        <v>2012</v>
      </c>
      <c r="AB476" t="str">
        <f>VLOOKUP($D476,'draft year stats'!$D:$O,5,FALSE)</f>
        <v>Dallas</v>
      </c>
      <c r="AC476" t="str">
        <f>VLOOKUP($D476,'draft year stats'!$D:$O,6,FALSE)</f>
        <v>Prince Albert Raiders</v>
      </c>
      <c r="AD476" t="str">
        <f>VLOOKUP($D476,'draft year stats'!$D:$O,7,FALSE)</f>
        <v>WHL</v>
      </c>
      <c r="AE476">
        <f>VLOOKUP($D476,'draft year stats'!$D:$O,8,FALSE)</f>
        <v>71</v>
      </c>
      <c r="AF476">
        <f>VLOOKUP($D476,'draft year stats'!$D:$O,9,FALSE)</f>
        <v>32</v>
      </c>
      <c r="AG476">
        <f>VLOOKUP($D476,'draft year stats'!$D:$O,10,FALSE)</f>
        <v>24</v>
      </c>
      <c r="AH476">
        <f>VLOOKUP($D476,'draft year stats'!$D:$O,11,FALSE)</f>
        <v>56</v>
      </c>
      <c r="AI476">
        <f>VLOOKUP($D476,'draft year stats'!$D:$O,12,FALSE)</f>
        <v>59</v>
      </c>
      <c r="AJ476" t="str">
        <f>VLOOKUP($C476,Sheet3!$E:$I,4,FALSE)</f>
        <v>6' 0</v>
      </c>
      <c r="AK476">
        <f>VLOOKUP($C476,Sheet3!$E:$I,5,FALSE)</f>
        <v>172</v>
      </c>
    </row>
    <row r="477" spans="1:37" x14ac:dyDescent="0.25">
      <c r="A477">
        <v>55</v>
      </c>
      <c r="B477" t="s">
        <v>104</v>
      </c>
      <c r="C477" t="s">
        <v>755</v>
      </c>
      <c r="D477" t="s">
        <v>755</v>
      </c>
      <c r="E477" t="s">
        <v>25</v>
      </c>
      <c r="F477" t="s">
        <v>30</v>
      </c>
      <c r="G477">
        <v>18</v>
      </c>
      <c r="H477">
        <v>2022</v>
      </c>
      <c r="I477" t="s">
        <v>115</v>
      </c>
      <c r="J477">
        <v>561</v>
      </c>
      <c r="K477">
        <v>73</v>
      </c>
      <c r="L477">
        <v>153</v>
      </c>
      <c r="M477">
        <v>226</v>
      </c>
      <c r="N477">
        <v>-65</v>
      </c>
      <c r="O477">
        <v>108</v>
      </c>
      <c r="V477">
        <v>15.2</v>
      </c>
      <c r="W477">
        <v>2012</v>
      </c>
      <c r="X477" t="str">
        <f>VLOOKUP($D477,'draft year stats'!$D:$O,1,FALSE)</f>
        <v>Chris Tierney</v>
      </c>
      <c r="Y477" t="str">
        <f>VLOOKUP($D477,'draft year stats'!$D:$O,2,FALSE)</f>
        <v>C</v>
      </c>
      <c r="Z477">
        <f>VLOOKUP($D477,'draft year stats'!$D:$O,3,FALSE)</f>
        <v>2</v>
      </c>
      <c r="AA477">
        <f>VLOOKUP($D477,'draft year stats'!$D:$O,4,FALSE)</f>
        <v>2012</v>
      </c>
      <c r="AB477" t="str">
        <f>VLOOKUP($D477,'draft year stats'!$D:$O,5,FALSE)</f>
        <v>San Jose</v>
      </c>
      <c r="AC477" t="str">
        <f>VLOOKUP($D477,'draft year stats'!$D:$O,6,FALSE)</f>
        <v>London Knights</v>
      </c>
      <c r="AD477" t="str">
        <f>VLOOKUP($D477,'draft year stats'!$D:$O,7,FALSE)</f>
        <v>OHL</v>
      </c>
      <c r="AE477">
        <f>VLOOKUP($D477,'draft year stats'!$D:$O,8,FALSE)</f>
        <v>65</v>
      </c>
      <c r="AF477">
        <f>VLOOKUP($D477,'draft year stats'!$D:$O,9,FALSE)</f>
        <v>11</v>
      </c>
      <c r="AG477">
        <f>VLOOKUP($D477,'draft year stats'!$D:$O,10,FALSE)</f>
        <v>23</v>
      </c>
      <c r="AH477">
        <f>VLOOKUP($D477,'draft year stats'!$D:$O,11,FALSE)</f>
        <v>34</v>
      </c>
      <c r="AI477">
        <f>VLOOKUP($D477,'draft year stats'!$D:$O,12,FALSE)</f>
        <v>20</v>
      </c>
      <c r="AJ477" t="str">
        <f>VLOOKUP($C477,Sheet3!$E:$I,4,FALSE)</f>
        <v>6' 0</v>
      </c>
      <c r="AK477">
        <f>VLOOKUP($C477,Sheet3!$E:$I,5,FALSE)</f>
        <v>181</v>
      </c>
    </row>
    <row r="478" spans="1:37" x14ac:dyDescent="0.25">
      <c r="A478">
        <v>56</v>
      </c>
      <c r="B478" t="s">
        <v>69</v>
      </c>
      <c r="C478" t="s">
        <v>3940</v>
      </c>
      <c r="D478" t="s">
        <v>756</v>
      </c>
      <c r="E478" t="s">
        <v>62</v>
      </c>
      <c r="F478" t="s">
        <v>42</v>
      </c>
      <c r="G478">
        <v>18</v>
      </c>
      <c r="I478" t="s">
        <v>670</v>
      </c>
      <c r="W478">
        <v>2012</v>
      </c>
      <c r="X478" t="str">
        <f>VLOOKUP($D478,'draft year stats'!$D:$O,1,FALSE)</f>
        <v>Sam Kurker</v>
      </c>
      <c r="Y478" t="str">
        <f>VLOOKUP($D478,'draft year stats'!$D:$O,2,FALSE)</f>
        <v>R</v>
      </c>
      <c r="Z478">
        <f>VLOOKUP($D478,'draft year stats'!$D:$O,3,FALSE)</f>
        <v>2</v>
      </c>
      <c r="AA478">
        <f>VLOOKUP($D478,'draft year stats'!$D:$O,4,FALSE)</f>
        <v>2012</v>
      </c>
      <c r="AB478" t="str">
        <f>VLOOKUP($D478,'draft year stats'!$D:$O,5,FALSE)</f>
        <v>St. Louis</v>
      </c>
      <c r="AC478" t="str">
        <f>VLOOKUP($D478,'draft year stats'!$D:$O,6,FALSE)</f>
        <v>St. John's Prep</v>
      </c>
      <c r="AD478" t="str">
        <f>VLOOKUP($D478,'draft year stats'!$D:$O,7,FALSE)</f>
        <v>USHS-Prep</v>
      </c>
      <c r="AE478">
        <f>VLOOKUP($D478,'draft year stats'!$D:$O,8,FALSE)</f>
        <v>24</v>
      </c>
      <c r="AF478">
        <f>VLOOKUP($D478,'draft year stats'!$D:$O,9,FALSE)</f>
        <v>32</v>
      </c>
      <c r="AG478">
        <f>VLOOKUP($D478,'draft year stats'!$D:$O,10,FALSE)</f>
        <v>28</v>
      </c>
      <c r="AH478">
        <f>VLOOKUP($D478,'draft year stats'!$D:$O,11,FALSE)</f>
        <v>60</v>
      </c>
      <c r="AI478">
        <f>VLOOKUP($D478,'draft year stats'!$D:$O,12,FALSE)</f>
        <v>23</v>
      </c>
      <c r="AJ478" t="str">
        <f>VLOOKUP($C478,Sheet3!$E:$I,4,FALSE)</f>
        <v>6' 2</v>
      </c>
      <c r="AK478">
        <f>VLOOKUP($C478,Sheet3!$E:$I,5,FALSE)</f>
        <v>201</v>
      </c>
    </row>
    <row r="479" spans="1:37" x14ac:dyDescent="0.25">
      <c r="A479">
        <v>57</v>
      </c>
      <c r="B479" t="s">
        <v>264</v>
      </c>
      <c r="C479" t="s">
        <v>757</v>
      </c>
      <c r="D479" t="s">
        <v>757</v>
      </c>
      <c r="E479" t="s">
        <v>25</v>
      </c>
      <c r="F479" t="s">
        <v>26</v>
      </c>
      <c r="G479">
        <v>20</v>
      </c>
      <c r="I479" t="s">
        <v>160</v>
      </c>
      <c r="W479">
        <v>2012</v>
      </c>
      <c r="X479" t="str">
        <f>VLOOKUP($D479,'draft year stats'!$D:$O,1,FALSE)</f>
        <v>Alexandre Mallet</v>
      </c>
      <c r="Y479" t="str">
        <f>VLOOKUP($D479,'draft year stats'!$D:$O,2,FALSE)</f>
        <v>C</v>
      </c>
      <c r="Z479">
        <f>VLOOKUP($D479,'draft year stats'!$D:$O,3,FALSE)</f>
        <v>2</v>
      </c>
      <c r="AA479">
        <f>VLOOKUP($D479,'draft year stats'!$D:$O,4,FALSE)</f>
        <v>2012</v>
      </c>
      <c r="AB479" t="str">
        <f>VLOOKUP($D479,'draft year stats'!$D:$O,5,FALSE)</f>
        <v>Vancouver</v>
      </c>
      <c r="AC479" t="str">
        <f>VLOOKUP($D479,'draft year stats'!$D:$O,6,FALSE)</f>
        <v>Rimouski Océanic</v>
      </c>
      <c r="AD479" t="str">
        <f>VLOOKUP($D479,'draft year stats'!$D:$O,7,FALSE)</f>
        <v>QMJHL</v>
      </c>
      <c r="AE479">
        <f>VLOOKUP($D479,'draft year stats'!$D:$O,8,FALSE)</f>
        <v>68</v>
      </c>
      <c r="AF479">
        <f>VLOOKUP($D479,'draft year stats'!$D:$O,9,FALSE)</f>
        <v>34</v>
      </c>
      <c r="AG479">
        <f>VLOOKUP($D479,'draft year stats'!$D:$O,10,FALSE)</f>
        <v>47</v>
      </c>
      <c r="AH479">
        <f>VLOOKUP($D479,'draft year stats'!$D:$O,11,FALSE)</f>
        <v>81</v>
      </c>
      <c r="AI479">
        <f>VLOOKUP($D479,'draft year stats'!$D:$O,12,FALSE)</f>
        <v>132</v>
      </c>
      <c r="AJ479" t="str">
        <f>VLOOKUP($C479,Sheet3!$E:$I,4,FALSE)</f>
        <v>6' 1</v>
      </c>
      <c r="AK479">
        <f>VLOOKUP($C479,Sheet3!$E:$I,5,FALSE)</f>
        <v>195</v>
      </c>
    </row>
    <row r="480" spans="1:37" x14ac:dyDescent="0.25">
      <c r="A480">
        <v>58</v>
      </c>
      <c r="B480" t="s">
        <v>66</v>
      </c>
      <c r="C480" t="s">
        <v>758</v>
      </c>
      <c r="D480" t="s">
        <v>758</v>
      </c>
      <c r="E480" t="s">
        <v>25</v>
      </c>
      <c r="F480" t="s">
        <v>26</v>
      </c>
      <c r="G480">
        <v>20</v>
      </c>
      <c r="H480">
        <v>2022</v>
      </c>
      <c r="I480" t="s">
        <v>233</v>
      </c>
      <c r="J480">
        <v>477</v>
      </c>
      <c r="K480">
        <v>53</v>
      </c>
      <c r="L480">
        <v>78</v>
      </c>
      <c r="M480">
        <v>131</v>
      </c>
      <c r="N480">
        <v>-47</v>
      </c>
      <c r="O480">
        <v>210</v>
      </c>
      <c r="V480">
        <v>6.9</v>
      </c>
      <c r="W480">
        <v>2012</v>
      </c>
      <c r="X480" t="str">
        <f>VLOOKUP($D480,'draft year stats'!$D:$O,1,FALSE)</f>
        <v>Jordan Martinook</v>
      </c>
      <c r="Y480" t="str">
        <f>VLOOKUP($D480,'draft year stats'!$D:$O,2,FALSE)</f>
        <v>L</v>
      </c>
      <c r="Z480">
        <f>VLOOKUP($D480,'draft year stats'!$D:$O,3,FALSE)</f>
        <v>2</v>
      </c>
      <c r="AA480">
        <f>VLOOKUP($D480,'draft year stats'!$D:$O,4,FALSE)</f>
        <v>2012</v>
      </c>
      <c r="AB480" t="str">
        <f>VLOOKUP($D480,'draft year stats'!$D:$O,5,FALSE)</f>
        <v>Phoenix</v>
      </c>
      <c r="AC480" t="str">
        <f>VLOOKUP($D480,'draft year stats'!$D:$O,6,FALSE)</f>
        <v>Vancouver Giants</v>
      </c>
      <c r="AD480" t="str">
        <f>VLOOKUP($D480,'draft year stats'!$D:$O,7,FALSE)</f>
        <v>WHL</v>
      </c>
      <c r="AE480">
        <f>VLOOKUP($D480,'draft year stats'!$D:$O,8,FALSE)</f>
        <v>72</v>
      </c>
      <c r="AF480">
        <f>VLOOKUP($D480,'draft year stats'!$D:$O,9,FALSE)</f>
        <v>40</v>
      </c>
      <c r="AG480">
        <f>VLOOKUP($D480,'draft year stats'!$D:$O,10,FALSE)</f>
        <v>24</v>
      </c>
      <c r="AH480">
        <f>VLOOKUP($D480,'draft year stats'!$D:$O,11,FALSE)</f>
        <v>64</v>
      </c>
      <c r="AI480">
        <f>VLOOKUP($D480,'draft year stats'!$D:$O,12,FALSE)</f>
        <v>80</v>
      </c>
      <c r="AJ480" t="str">
        <f>VLOOKUP($C480,Sheet3!$E:$I,4,FALSE)</f>
        <v>5' 11</v>
      </c>
      <c r="AK480">
        <f>VLOOKUP($C480,Sheet3!$E:$I,5,FALSE)</f>
        <v>202</v>
      </c>
    </row>
    <row r="481" spans="1:37" x14ac:dyDescent="0.25">
      <c r="A481">
        <v>59</v>
      </c>
      <c r="B481" t="s">
        <v>57</v>
      </c>
      <c r="C481" t="s">
        <v>3941</v>
      </c>
      <c r="D481" t="s">
        <v>759</v>
      </c>
      <c r="E481" t="s">
        <v>62</v>
      </c>
      <c r="F481" t="s">
        <v>30</v>
      </c>
      <c r="G481">
        <v>18</v>
      </c>
      <c r="H481">
        <v>2020</v>
      </c>
      <c r="I481" t="s">
        <v>760</v>
      </c>
      <c r="J481">
        <v>76</v>
      </c>
      <c r="K481">
        <v>5</v>
      </c>
      <c r="L481">
        <v>14</v>
      </c>
      <c r="M481">
        <v>19</v>
      </c>
      <c r="N481">
        <v>3</v>
      </c>
      <c r="O481">
        <v>24</v>
      </c>
      <c r="V481">
        <v>1.4</v>
      </c>
      <c r="W481">
        <v>2012</v>
      </c>
      <c r="X481" t="str">
        <f>VLOOKUP($D481,'draft year stats'!$D:$O,1,FALSE)</f>
        <v>Cristoval Nieves</v>
      </c>
      <c r="Y481" t="str">
        <f>VLOOKUP($D481,'draft year stats'!$D:$O,2,FALSE)</f>
        <v>C</v>
      </c>
      <c r="Z481">
        <f>VLOOKUP($D481,'draft year stats'!$D:$O,3,FALSE)</f>
        <v>2</v>
      </c>
      <c r="AA481">
        <f>VLOOKUP($D481,'draft year stats'!$D:$O,4,FALSE)</f>
        <v>2012</v>
      </c>
      <c r="AB481" t="str">
        <f>VLOOKUP($D481,'draft year stats'!$D:$O,5,FALSE)</f>
        <v>NY Rangers</v>
      </c>
      <c r="AC481" t="str">
        <f>VLOOKUP($D481,'draft year stats'!$D:$O,6,FALSE)</f>
        <v>Kent School “C”</v>
      </c>
      <c r="AD481" t="str">
        <f>VLOOKUP($D481,'draft year stats'!$D:$O,7,FALSE)</f>
        <v>USHS-Prep</v>
      </c>
      <c r="AE481">
        <f>VLOOKUP($D481,'draft year stats'!$D:$O,8,FALSE)</f>
        <v>26</v>
      </c>
      <c r="AF481">
        <f>VLOOKUP($D481,'draft year stats'!$D:$O,9,FALSE)</f>
        <v>7</v>
      </c>
      <c r="AG481">
        <f>VLOOKUP($D481,'draft year stats'!$D:$O,10,FALSE)</f>
        <v>32</v>
      </c>
      <c r="AH481">
        <f>VLOOKUP($D481,'draft year stats'!$D:$O,11,FALSE)</f>
        <v>39</v>
      </c>
      <c r="AI481">
        <f>VLOOKUP($D481,'draft year stats'!$D:$O,12,FALSE)</f>
        <v>0</v>
      </c>
      <c r="AJ481" t="str">
        <f>VLOOKUP($C481,Sheet3!$E:$I,4,FALSE)</f>
        <v>6' 2</v>
      </c>
      <c r="AK481">
        <f>VLOOKUP($C481,Sheet3!$E:$I,5,FALSE)</f>
        <v>192</v>
      </c>
    </row>
    <row r="482" spans="1:37" x14ac:dyDescent="0.25">
      <c r="A482">
        <v>60</v>
      </c>
      <c r="B482" t="s">
        <v>126</v>
      </c>
      <c r="C482" t="s">
        <v>761</v>
      </c>
      <c r="D482" t="s">
        <v>761</v>
      </c>
      <c r="E482" t="s">
        <v>25</v>
      </c>
      <c r="F482" t="s">
        <v>34</v>
      </c>
      <c r="G482">
        <v>18</v>
      </c>
      <c r="H482">
        <v>2022</v>
      </c>
      <c r="I482" t="s">
        <v>129</v>
      </c>
      <c r="J482">
        <v>566</v>
      </c>
      <c r="K482">
        <v>51</v>
      </c>
      <c r="L482">
        <v>179</v>
      </c>
      <c r="M482">
        <v>230</v>
      </c>
      <c r="N482">
        <v>-129</v>
      </c>
      <c r="O482">
        <v>350</v>
      </c>
      <c r="V482">
        <v>33.5</v>
      </c>
      <c r="W482">
        <v>2012</v>
      </c>
      <c r="X482" t="str">
        <f>VLOOKUP($D482,'draft year stats'!$D:$O,1,FALSE)</f>
        <v>Damon Severson</v>
      </c>
      <c r="Y482" t="str">
        <f>VLOOKUP($D482,'draft year stats'!$D:$O,2,FALSE)</f>
        <v>D</v>
      </c>
      <c r="Z482">
        <f>VLOOKUP($D482,'draft year stats'!$D:$O,3,FALSE)</f>
        <v>2</v>
      </c>
      <c r="AA482">
        <f>VLOOKUP($D482,'draft year stats'!$D:$O,4,FALSE)</f>
        <v>2012</v>
      </c>
      <c r="AB482" t="str">
        <f>VLOOKUP($D482,'draft year stats'!$D:$O,5,FALSE)</f>
        <v>New Jersey</v>
      </c>
      <c r="AC482" t="str">
        <f>VLOOKUP($D482,'draft year stats'!$D:$O,6,FALSE)</f>
        <v>Kelowna Rockets</v>
      </c>
      <c r="AD482" t="str">
        <f>VLOOKUP($D482,'draft year stats'!$D:$O,7,FALSE)</f>
        <v>WHL</v>
      </c>
      <c r="AE482">
        <f>VLOOKUP($D482,'draft year stats'!$D:$O,8,FALSE)</f>
        <v>56</v>
      </c>
      <c r="AF482">
        <f>VLOOKUP($D482,'draft year stats'!$D:$O,9,FALSE)</f>
        <v>7</v>
      </c>
      <c r="AG482">
        <f>VLOOKUP($D482,'draft year stats'!$D:$O,10,FALSE)</f>
        <v>30</v>
      </c>
      <c r="AH482">
        <f>VLOOKUP($D482,'draft year stats'!$D:$O,11,FALSE)</f>
        <v>37</v>
      </c>
      <c r="AI482">
        <f>VLOOKUP($D482,'draft year stats'!$D:$O,12,FALSE)</f>
        <v>80</v>
      </c>
      <c r="AJ482" t="str">
        <f>VLOOKUP($C482,Sheet3!$E:$I,4,FALSE)</f>
        <v>6' 1</v>
      </c>
      <c r="AK482">
        <f>VLOOKUP($C482,Sheet3!$E:$I,5,FALSE)</f>
        <v>190</v>
      </c>
    </row>
    <row r="483" spans="1:37" x14ac:dyDescent="0.25">
      <c r="A483">
        <v>61</v>
      </c>
      <c r="B483" t="s">
        <v>60</v>
      </c>
      <c r="C483" t="s">
        <v>762</v>
      </c>
      <c r="D483" t="s">
        <v>762</v>
      </c>
      <c r="E483" t="s">
        <v>25</v>
      </c>
      <c r="F483" t="s">
        <v>30</v>
      </c>
      <c r="G483">
        <v>18</v>
      </c>
      <c r="H483">
        <v>2022</v>
      </c>
      <c r="I483" t="s">
        <v>763</v>
      </c>
      <c r="J483">
        <v>375</v>
      </c>
      <c r="K483">
        <v>49</v>
      </c>
      <c r="L483">
        <v>77</v>
      </c>
      <c r="M483">
        <v>126</v>
      </c>
      <c r="N483">
        <v>-62</v>
      </c>
      <c r="O483">
        <v>65</v>
      </c>
      <c r="V483">
        <v>7.9</v>
      </c>
      <c r="W483">
        <v>2012</v>
      </c>
      <c r="X483" t="str">
        <f>VLOOKUP($D483,'draft year stats'!$D:$O,1,FALSE)</f>
        <v>Devin Shore</v>
      </c>
      <c r="Y483" t="str">
        <f>VLOOKUP($D483,'draft year stats'!$D:$O,2,FALSE)</f>
        <v>C</v>
      </c>
      <c r="Z483">
        <f>VLOOKUP($D483,'draft year stats'!$D:$O,3,FALSE)</f>
        <v>2</v>
      </c>
      <c r="AA483">
        <f>VLOOKUP($D483,'draft year stats'!$D:$O,4,FALSE)</f>
        <v>2012</v>
      </c>
      <c r="AB483" t="str">
        <f>VLOOKUP($D483,'draft year stats'!$D:$O,5,FALSE)</f>
        <v>Dallas</v>
      </c>
      <c r="AC483" t="str">
        <f>VLOOKUP($D483,'draft year stats'!$D:$O,6,FALSE)</f>
        <v>Whitby Fury</v>
      </c>
      <c r="AD483" t="str">
        <f>VLOOKUP($D483,'draft year stats'!$D:$O,7,FALSE)</f>
        <v>OJHL</v>
      </c>
      <c r="AE483">
        <f>VLOOKUP($D483,'draft year stats'!$D:$O,8,FALSE)</f>
        <v>41</v>
      </c>
      <c r="AF483">
        <f>VLOOKUP($D483,'draft year stats'!$D:$O,9,FALSE)</f>
        <v>29</v>
      </c>
      <c r="AG483">
        <f>VLOOKUP($D483,'draft year stats'!$D:$O,10,FALSE)</f>
        <v>29</v>
      </c>
      <c r="AH483">
        <f>VLOOKUP($D483,'draft year stats'!$D:$O,11,FALSE)</f>
        <v>58</v>
      </c>
      <c r="AI483">
        <f>VLOOKUP($D483,'draft year stats'!$D:$O,12,FALSE)</f>
        <v>26</v>
      </c>
      <c r="AJ483" t="str">
        <f>VLOOKUP($C483,Sheet3!$E:$I,4,FALSE)</f>
        <v>6' 0</v>
      </c>
      <c r="AK483">
        <f>VLOOKUP($C483,Sheet3!$E:$I,5,FALSE)</f>
        <v>185</v>
      </c>
    </row>
    <row r="484" spans="1:37" hidden="1" x14ac:dyDescent="0.25">
      <c r="A484">
        <v>62</v>
      </c>
      <c r="B484" t="s">
        <v>36</v>
      </c>
      <c r="C484" t="s">
        <v>764</v>
      </c>
      <c r="D484" t="s">
        <v>764</v>
      </c>
      <c r="E484" t="s">
        <v>55</v>
      </c>
      <c r="F484" t="s">
        <v>12</v>
      </c>
      <c r="G484">
        <v>18</v>
      </c>
      <c r="H484">
        <v>2022</v>
      </c>
      <c r="I484" t="s">
        <v>477</v>
      </c>
      <c r="J484">
        <v>182</v>
      </c>
      <c r="K484">
        <v>0</v>
      </c>
      <c r="L484">
        <v>2</v>
      </c>
      <c r="M484">
        <v>2</v>
      </c>
      <c r="N484">
        <v>0</v>
      </c>
      <c r="O484">
        <v>6</v>
      </c>
      <c r="P484">
        <v>182</v>
      </c>
      <c r="Q484">
        <v>76</v>
      </c>
      <c r="R484">
        <v>67</v>
      </c>
      <c r="S484">
        <v>21</v>
      </c>
      <c r="T484">
        <v>0.90200000000000002</v>
      </c>
      <c r="U484">
        <v>3.04</v>
      </c>
      <c r="V484">
        <v>24.6</v>
      </c>
      <c r="W484">
        <v>2012</v>
      </c>
      <c r="X484" t="e">
        <f>VLOOKUP($D484,'draft year stats'!$D:$O,1,FALSE)</f>
        <v>#N/A</v>
      </c>
      <c r="Y484" t="e">
        <f>VLOOKUP($D484,'draft year stats'!$D:$O,2,FALSE)</f>
        <v>#N/A</v>
      </c>
      <c r="Z484" t="e">
        <f>VLOOKUP($D484,'draft year stats'!$D:$O,3,FALSE)</f>
        <v>#N/A</v>
      </c>
      <c r="AA484" t="e">
        <f>VLOOKUP($D484,'draft year stats'!$D:$O,4,FALSE)</f>
        <v>#N/A</v>
      </c>
      <c r="AB484" t="e">
        <f>VLOOKUP($D484,'draft year stats'!$D:$O,5,FALSE)</f>
        <v>#N/A</v>
      </c>
      <c r="AC484" t="e">
        <f>VLOOKUP($D484,'draft year stats'!$D:$O,6,FALSE)</f>
        <v>#N/A</v>
      </c>
      <c r="AD484" t="e">
        <f>VLOOKUP($D484,'draft year stats'!$D:$O,7,FALSE)</f>
        <v>#N/A</v>
      </c>
      <c r="AE484" t="e">
        <f>VLOOKUP($D484,'draft year stats'!$D:$O,8,FALSE)</f>
        <v>#N/A</v>
      </c>
      <c r="AF484" t="e">
        <f>VLOOKUP($D484,'draft year stats'!$D:$O,9,FALSE)</f>
        <v>#N/A</v>
      </c>
      <c r="AG484" t="e">
        <f>VLOOKUP($D484,'draft year stats'!$D:$O,10,FALSE)</f>
        <v>#N/A</v>
      </c>
      <c r="AH484" t="e">
        <f>VLOOKUP($D484,'draft year stats'!$D:$O,11,FALSE)</f>
        <v>#N/A</v>
      </c>
      <c r="AI484" t="e">
        <f>VLOOKUP($D484,'draft year stats'!$D:$O,12,FALSE)</f>
        <v>#N/A</v>
      </c>
      <c r="AJ484" t="str">
        <f>VLOOKUP($C484,Sheet3!$E:$I,4,FALSE)</f>
        <v>6' 2</v>
      </c>
      <c r="AK484">
        <f>VLOOKUP($C484,Sheet3!$E:$I,5,FALSE)</f>
        <v>172</v>
      </c>
    </row>
    <row r="485" spans="1:37" x14ac:dyDescent="0.25">
      <c r="A485">
        <v>63</v>
      </c>
      <c r="B485" t="s">
        <v>23</v>
      </c>
      <c r="C485" t="s">
        <v>765</v>
      </c>
      <c r="D485" t="s">
        <v>765</v>
      </c>
      <c r="E485" t="s">
        <v>25</v>
      </c>
      <c r="F485" t="s">
        <v>26</v>
      </c>
      <c r="G485">
        <v>18</v>
      </c>
      <c r="H485">
        <v>2022</v>
      </c>
      <c r="I485" t="s">
        <v>766</v>
      </c>
      <c r="J485">
        <v>285</v>
      </c>
      <c r="K485">
        <v>27</v>
      </c>
      <c r="L485">
        <v>39</v>
      </c>
      <c r="M485">
        <v>66</v>
      </c>
      <c r="N485">
        <v>-44</v>
      </c>
      <c r="O485">
        <v>198</v>
      </c>
      <c r="V485">
        <v>2.1</v>
      </c>
      <c r="W485">
        <v>2012</v>
      </c>
      <c r="X485" t="str">
        <f>VLOOKUP($D485,'draft year stats'!$D:$O,1,FALSE)</f>
        <v>Jujhar Khaira</v>
      </c>
      <c r="Y485" t="str">
        <f>VLOOKUP($D485,'draft year stats'!$D:$O,2,FALSE)</f>
        <v>L</v>
      </c>
      <c r="Z485">
        <f>VLOOKUP($D485,'draft year stats'!$D:$O,3,FALSE)</f>
        <v>3</v>
      </c>
      <c r="AA485">
        <f>VLOOKUP($D485,'draft year stats'!$D:$O,4,FALSE)</f>
        <v>2012</v>
      </c>
      <c r="AB485" t="str">
        <f>VLOOKUP($D485,'draft year stats'!$D:$O,5,FALSE)</f>
        <v>Edmonton</v>
      </c>
      <c r="AC485" t="str">
        <f>VLOOKUP($D485,'draft year stats'!$D:$O,6,FALSE)</f>
        <v>Prince George Spruce Kings</v>
      </c>
      <c r="AD485" t="str">
        <f>VLOOKUP($D485,'draft year stats'!$D:$O,7,FALSE)</f>
        <v>BCHL</v>
      </c>
      <c r="AE485">
        <f>VLOOKUP($D485,'draft year stats'!$D:$O,8,FALSE)</f>
        <v>54</v>
      </c>
      <c r="AF485">
        <f>VLOOKUP($D485,'draft year stats'!$D:$O,9,FALSE)</f>
        <v>29</v>
      </c>
      <c r="AG485">
        <f>VLOOKUP($D485,'draft year stats'!$D:$O,10,FALSE)</f>
        <v>50</v>
      </c>
      <c r="AH485">
        <f>VLOOKUP($D485,'draft year stats'!$D:$O,11,FALSE)</f>
        <v>79</v>
      </c>
      <c r="AI485">
        <f>VLOOKUP($D485,'draft year stats'!$D:$O,12,FALSE)</f>
        <v>69</v>
      </c>
      <c r="AJ485" t="str">
        <f>VLOOKUP($C485,Sheet3!$E:$I,4,FALSE)</f>
        <v>6' 2</v>
      </c>
      <c r="AK485">
        <f>VLOOKUP($C485,Sheet3!$E:$I,5,FALSE)</f>
        <v>198</v>
      </c>
    </row>
    <row r="486" spans="1:37" x14ac:dyDescent="0.25">
      <c r="A486">
        <v>64</v>
      </c>
      <c r="B486" t="s">
        <v>90</v>
      </c>
      <c r="C486" t="s">
        <v>767</v>
      </c>
      <c r="D486" t="s">
        <v>767</v>
      </c>
      <c r="E486" t="s">
        <v>62</v>
      </c>
      <c r="F486" t="s">
        <v>26</v>
      </c>
      <c r="G486">
        <v>18</v>
      </c>
      <c r="I486" t="s">
        <v>279</v>
      </c>
      <c r="W486">
        <v>2012</v>
      </c>
      <c r="X486" t="str">
        <f>VLOOKUP($D486,'draft year stats'!$D:$O,1,FALSE)</f>
        <v>Tim Bozon</v>
      </c>
      <c r="Y486" t="str">
        <f>VLOOKUP($D486,'draft year stats'!$D:$O,2,FALSE)</f>
        <v>L</v>
      </c>
      <c r="Z486">
        <f>VLOOKUP($D486,'draft year stats'!$D:$O,3,FALSE)</f>
        <v>3</v>
      </c>
      <c r="AA486">
        <f>VLOOKUP($D486,'draft year stats'!$D:$O,4,FALSE)</f>
        <v>2012</v>
      </c>
      <c r="AB486" t="str">
        <f>VLOOKUP($D486,'draft year stats'!$D:$O,5,FALSE)</f>
        <v>Montreal</v>
      </c>
      <c r="AC486" t="str">
        <f>VLOOKUP($D486,'draft year stats'!$D:$O,6,FALSE)</f>
        <v>Kamloops Blazers</v>
      </c>
      <c r="AD486" t="str">
        <f>VLOOKUP($D486,'draft year stats'!$D:$O,7,FALSE)</f>
        <v>WHL</v>
      </c>
      <c r="AE486">
        <f>VLOOKUP($D486,'draft year stats'!$D:$O,8,FALSE)</f>
        <v>71</v>
      </c>
      <c r="AF486">
        <f>VLOOKUP($D486,'draft year stats'!$D:$O,9,FALSE)</f>
        <v>36</v>
      </c>
      <c r="AG486">
        <f>VLOOKUP($D486,'draft year stats'!$D:$O,10,FALSE)</f>
        <v>35</v>
      </c>
      <c r="AH486">
        <f>VLOOKUP($D486,'draft year stats'!$D:$O,11,FALSE)</f>
        <v>71</v>
      </c>
      <c r="AI486">
        <f>VLOOKUP($D486,'draft year stats'!$D:$O,12,FALSE)</f>
        <v>40</v>
      </c>
      <c r="AJ486" t="str">
        <f>VLOOKUP($C486,Sheet3!$E:$I,4,FALSE)</f>
        <v>6' 0</v>
      </c>
      <c r="AK486">
        <f>VLOOKUP($C486,Sheet3!$E:$I,5,FALSE)</f>
        <v>183</v>
      </c>
    </row>
    <row r="487" spans="1:37" x14ac:dyDescent="0.25">
      <c r="A487">
        <v>65</v>
      </c>
      <c r="B487" t="s">
        <v>39</v>
      </c>
      <c r="C487" t="s">
        <v>768</v>
      </c>
      <c r="D487" t="s">
        <v>768</v>
      </c>
      <c r="E487" t="s">
        <v>25</v>
      </c>
      <c r="F487" t="s">
        <v>34</v>
      </c>
      <c r="G487">
        <v>18</v>
      </c>
      <c r="H487">
        <v>2022</v>
      </c>
      <c r="I487" t="s">
        <v>170</v>
      </c>
      <c r="J487">
        <v>381</v>
      </c>
      <c r="K487">
        <v>19</v>
      </c>
      <c r="L487">
        <v>84</v>
      </c>
      <c r="M487">
        <v>103</v>
      </c>
      <c r="N487">
        <v>62</v>
      </c>
      <c r="O487">
        <v>138</v>
      </c>
      <c r="V487">
        <v>24.6</v>
      </c>
      <c r="W487">
        <v>2012</v>
      </c>
      <c r="X487" t="str">
        <f>VLOOKUP($D487,'draft year stats'!$D:$O,1,FALSE)</f>
        <v>Adam Pelech</v>
      </c>
      <c r="Y487" t="str">
        <f>VLOOKUP($D487,'draft year stats'!$D:$O,2,FALSE)</f>
        <v>D</v>
      </c>
      <c r="Z487">
        <f>VLOOKUP($D487,'draft year stats'!$D:$O,3,FALSE)</f>
        <v>3</v>
      </c>
      <c r="AA487">
        <f>VLOOKUP($D487,'draft year stats'!$D:$O,4,FALSE)</f>
        <v>2012</v>
      </c>
      <c r="AB487" t="str">
        <f>VLOOKUP($D487,'draft year stats'!$D:$O,5,FALSE)</f>
        <v>NY Islanders</v>
      </c>
      <c r="AC487" t="str">
        <f>VLOOKUP($D487,'draft year stats'!$D:$O,6,FALSE)</f>
        <v>Erie Otters</v>
      </c>
      <c r="AD487" t="str">
        <f>VLOOKUP($D487,'draft year stats'!$D:$O,7,FALSE)</f>
        <v>OHL</v>
      </c>
      <c r="AE487">
        <f>VLOOKUP($D487,'draft year stats'!$D:$O,8,FALSE)</f>
        <v>44</v>
      </c>
      <c r="AF487">
        <f>VLOOKUP($D487,'draft year stats'!$D:$O,9,FALSE)</f>
        <v>2</v>
      </c>
      <c r="AG487">
        <f>VLOOKUP($D487,'draft year stats'!$D:$O,10,FALSE)</f>
        <v>18</v>
      </c>
      <c r="AH487">
        <f>VLOOKUP($D487,'draft year stats'!$D:$O,11,FALSE)</f>
        <v>20</v>
      </c>
      <c r="AI487">
        <f>VLOOKUP($D487,'draft year stats'!$D:$O,12,FALSE)</f>
        <v>52</v>
      </c>
      <c r="AJ487" t="str">
        <f>VLOOKUP($C487,Sheet3!$E:$I,4,FALSE)</f>
        <v>6' 2</v>
      </c>
      <c r="AK487">
        <f>VLOOKUP($C487,Sheet3!$E:$I,5,FALSE)</f>
        <v>194</v>
      </c>
    </row>
    <row r="488" spans="1:37" x14ac:dyDescent="0.25">
      <c r="A488">
        <v>66</v>
      </c>
      <c r="B488" t="s">
        <v>79</v>
      </c>
      <c r="C488" t="s">
        <v>769</v>
      </c>
      <c r="D488" t="s">
        <v>769</v>
      </c>
      <c r="E488" t="s">
        <v>62</v>
      </c>
      <c r="F488" t="s">
        <v>26</v>
      </c>
      <c r="G488">
        <v>19</v>
      </c>
      <c r="H488">
        <v>2022</v>
      </c>
      <c r="I488" t="s">
        <v>107</v>
      </c>
      <c r="J488">
        <v>422</v>
      </c>
      <c r="K488">
        <v>72</v>
      </c>
      <c r="L488">
        <v>63</v>
      </c>
      <c r="M488">
        <v>135</v>
      </c>
      <c r="N488">
        <v>-63</v>
      </c>
      <c r="O488">
        <v>104</v>
      </c>
      <c r="V488">
        <v>8.9</v>
      </c>
      <c r="W488">
        <v>2012</v>
      </c>
      <c r="X488" t="str">
        <f>VLOOKUP($D488,'draft year stats'!$D:$O,1,FALSE)</f>
        <v>Jimmy Vesey</v>
      </c>
      <c r="Y488" t="str">
        <f>VLOOKUP($D488,'draft year stats'!$D:$O,2,FALSE)</f>
        <v>L</v>
      </c>
      <c r="Z488">
        <f>VLOOKUP($D488,'draft year stats'!$D:$O,3,FALSE)</f>
        <v>3</v>
      </c>
      <c r="AA488">
        <f>VLOOKUP($D488,'draft year stats'!$D:$O,4,FALSE)</f>
        <v>2012</v>
      </c>
      <c r="AB488" t="str">
        <f>VLOOKUP($D488,'draft year stats'!$D:$O,5,FALSE)</f>
        <v>Nashville</v>
      </c>
      <c r="AC488" t="str">
        <f>VLOOKUP($D488,'draft year stats'!$D:$O,6,FALSE)</f>
        <v>South Shore Kings</v>
      </c>
      <c r="AD488" t="str">
        <f>VLOOKUP($D488,'draft year stats'!$D:$O,7,FALSE)</f>
        <v>EJHL</v>
      </c>
      <c r="AE488">
        <f>VLOOKUP($D488,'draft year stats'!$D:$O,8,FALSE)</f>
        <v>45</v>
      </c>
      <c r="AF488">
        <f>VLOOKUP($D488,'draft year stats'!$D:$O,9,FALSE)</f>
        <v>48</v>
      </c>
      <c r="AG488">
        <f>VLOOKUP($D488,'draft year stats'!$D:$O,10,FALSE)</f>
        <v>43</v>
      </c>
      <c r="AH488">
        <f>VLOOKUP($D488,'draft year stats'!$D:$O,11,FALSE)</f>
        <v>91</v>
      </c>
      <c r="AI488">
        <f>VLOOKUP($D488,'draft year stats'!$D:$O,12,FALSE)</f>
        <v>52</v>
      </c>
      <c r="AJ488" t="str">
        <f>VLOOKUP($C488,Sheet3!$E:$I,4,FALSE)</f>
        <v>6' 1</v>
      </c>
      <c r="AK488">
        <f>VLOOKUP($C488,Sheet3!$E:$I,5,FALSE)</f>
        <v>194</v>
      </c>
    </row>
    <row r="489" spans="1:37" x14ac:dyDescent="0.25">
      <c r="A489">
        <v>67</v>
      </c>
      <c r="B489" t="s">
        <v>69</v>
      </c>
      <c r="C489" t="s">
        <v>770</v>
      </c>
      <c r="D489" t="s">
        <v>770</v>
      </c>
      <c r="E489" t="s">
        <v>62</v>
      </c>
      <c r="F489" t="s">
        <v>26</v>
      </c>
      <c r="G489">
        <v>18</v>
      </c>
      <c r="H489">
        <v>2022</v>
      </c>
      <c r="I489" t="s">
        <v>771</v>
      </c>
      <c r="J489">
        <v>115</v>
      </c>
      <c r="K489">
        <v>11</v>
      </c>
      <c r="L489">
        <v>8</v>
      </c>
      <c r="M489">
        <v>19</v>
      </c>
      <c r="N489">
        <v>4</v>
      </c>
      <c r="O489">
        <v>55</v>
      </c>
      <c r="V489">
        <v>1.5</v>
      </c>
      <c r="W489">
        <v>2012</v>
      </c>
      <c r="X489" t="str">
        <f>VLOOKUP($D489,'draft year stats'!$D:$O,1,FALSE)</f>
        <v>Mackenzie MacEachern</v>
      </c>
      <c r="Y489" t="str">
        <f>VLOOKUP($D489,'draft year stats'!$D:$O,2,FALSE)</f>
        <v>L</v>
      </c>
      <c r="Z489">
        <f>VLOOKUP($D489,'draft year stats'!$D:$O,3,FALSE)</f>
        <v>3</v>
      </c>
      <c r="AA489">
        <f>VLOOKUP($D489,'draft year stats'!$D:$O,4,FALSE)</f>
        <v>2012</v>
      </c>
      <c r="AB489" t="str">
        <f>VLOOKUP($D489,'draft year stats'!$D:$O,5,FALSE)</f>
        <v>St. Louis</v>
      </c>
      <c r="AC489" t="str">
        <f>VLOOKUP($D489,'draft year stats'!$D:$O,6,FALSE)</f>
        <v>Brother Rice High</v>
      </c>
      <c r="AD489" t="str">
        <f>VLOOKUP($D489,'draft year stats'!$D:$O,7,FALSE)</f>
        <v>USHS-MI</v>
      </c>
      <c r="AE489">
        <f>VLOOKUP($D489,'draft year stats'!$D:$O,8,FALSE)</f>
        <v>29</v>
      </c>
      <c r="AF489">
        <f>VLOOKUP($D489,'draft year stats'!$D:$O,9,FALSE)</f>
        <v>42</v>
      </c>
      <c r="AG489">
        <f>VLOOKUP($D489,'draft year stats'!$D:$O,10,FALSE)</f>
        <v>48</v>
      </c>
      <c r="AH489">
        <f>VLOOKUP($D489,'draft year stats'!$D:$O,11,FALSE)</f>
        <v>90</v>
      </c>
      <c r="AI489">
        <f>VLOOKUP($D489,'draft year stats'!$D:$O,12,FALSE)</f>
        <v>16</v>
      </c>
      <c r="AJ489" t="str">
        <f>VLOOKUP($C489,Sheet3!$E:$I,4,FALSE)</f>
        <v>6' 2</v>
      </c>
      <c r="AK489">
        <f>VLOOKUP($C489,Sheet3!$E:$I,5,FALSE)</f>
        <v>180</v>
      </c>
    </row>
    <row r="490" spans="1:37" x14ac:dyDescent="0.25">
      <c r="A490">
        <v>68</v>
      </c>
      <c r="B490" t="s">
        <v>53</v>
      </c>
      <c r="C490" t="s">
        <v>772</v>
      </c>
      <c r="D490" t="s">
        <v>772</v>
      </c>
      <c r="E490" t="s">
        <v>62</v>
      </c>
      <c r="F490" t="s">
        <v>34</v>
      </c>
      <c r="G490">
        <v>18</v>
      </c>
      <c r="I490" t="s">
        <v>751</v>
      </c>
      <c r="W490">
        <v>2012</v>
      </c>
      <c r="X490" t="str">
        <f>VLOOKUP($D490,'draft year stats'!$D:$O,1,FALSE)</f>
        <v>John Draeger</v>
      </c>
      <c r="Y490" t="str">
        <f>VLOOKUP($D490,'draft year stats'!$D:$O,2,FALSE)</f>
        <v>D</v>
      </c>
      <c r="Z490">
        <f>VLOOKUP($D490,'draft year stats'!$D:$O,3,FALSE)</f>
        <v>3</v>
      </c>
      <c r="AA490">
        <f>VLOOKUP($D490,'draft year stats'!$D:$O,4,FALSE)</f>
        <v>2012</v>
      </c>
      <c r="AB490" t="str">
        <f>VLOOKUP($D490,'draft year stats'!$D:$O,5,FALSE)</f>
        <v>Minnesota</v>
      </c>
      <c r="AC490" t="str">
        <f>VLOOKUP($D490,'draft year stats'!$D:$O,6,FALSE)</f>
        <v>Shattuck St. Mary's Midget Prep</v>
      </c>
      <c r="AD490" t="str">
        <f>VLOOKUP($D490,'draft year stats'!$D:$O,7,FALSE)</f>
        <v>USHS-Prep</v>
      </c>
      <c r="AE490">
        <f>VLOOKUP($D490,'draft year stats'!$D:$O,8,FALSE)</f>
        <v>57</v>
      </c>
      <c r="AF490">
        <f>VLOOKUP($D490,'draft year stats'!$D:$O,9,FALSE)</f>
        <v>11</v>
      </c>
      <c r="AG490">
        <f>VLOOKUP($D490,'draft year stats'!$D:$O,10,FALSE)</f>
        <v>30</v>
      </c>
      <c r="AH490">
        <f>VLOOKUP($D490,'draft year stats'!$D:$O,11,FALSE)</f>
        <v>41</v>
      </c>
      <c r="AI490">
        <f>VLOOKUP($D490,'draft year stats'!$D:$O,12,FALSE)</f>
        <v>36</v>
      </c>
      <c r="AJ490" t="str">
        <f>VLOOKUP($C490,Sheet3!$E:$I,4,FALSE)</f>
        <v>6' 1</v>
      </c>
      <c r="AK490">
        <f>VLOOKUP($C490,Sheet3!$E:$I,5,FALSE)</f>
        <v>186</v>
      </c>
    </row>
    <row r="491" spans="1:37" hidden="1" x14ac:dyDescent="0.25">
      <c r="A491">
        <v>69</v>
      </c>
      <c r="B491" t="s">
        <v>46</v>
      </c>
      <c r="C491" t="s">
        <v>773</v>
      </c>
      <c r="D491" t="s">
        <v>773</v>
      </c>
      <c r="E491" t="s">
        <v>25</v>
      </c>
      <c r="F491" t="s">
        <v>12</v>
      </c>
      <c r="G491">
        <v>18</v>
      </c>
      <c r="I491" t="s">
        <v>131</v>
      </c>
      <c r="W491">
        <v>2012</v>
      </c>
      <c r="X491" t="e">
        <f>VLOOKUP($D491,'draft year stats'!$D:$O,1,FALSE)</f>
        <v>#N/A</v>
      </c>
      <c r="Y491" t="e">
        <f>VLOOKUP($D491,'draft year stats'!$D:$O,2,FALSE)</f>
        <v>#N/A</v>
      </c>
      <c r="Z491" t="e">
        <f>VLOOKUP($D491,'draft year stats'!$D:$O,3,FALSE)</f>
        <v>#N/A</v>
      </c>
      <c r="AA491" t="e">
        <f>VLOOKUP($D491,'draft year stats'!$D:$O,4,FALSE)</f>
        <v>#N/A</v>
      </c>
      <c r="AB491" t="e">
        <f>VLOOKUP($D491,'draft year stats'!$D:$O,5,FALSE)</f>
        <v>#N/A</v>
      </c>
      <c r="AC491" t="e">
        <f>VLOOKUP($D491,'draft year stats'!$D:$O,6,FALSE)</f>
        <v>#N/A</v>
      </c>
      <c r="AD491" t="e">
        <f>VLOOKUP($D491,'draft year stats'!$D:$O,7,FALSE)</f>
        <v>#N/A</v>
      </c>
      <c r="AE491" t="e">
        <f>VLOOKUP($D491,'draft year stats'!$D:$O,8,FALSE)</f>
        <v>#N/A</v>
      </c>
      <c r="AF491" t="e">
        <f>VLOOKUP($D491,'draft year stats'!$D:$O,9,FALSE)</f>
        <v>#N/A</v>
      </c>
      <c r="AG491" t="e">
        <f>VLOOKUP($D491,'draft year stats'!$D:$O,10,FALSE)</f>
        <v>#N/A</v>
      </c>
      <c r="AH491" t="e">
        <f>VLOOKUP($D491,'draft year stats'!$D:$O,11,FALSE)</f>
        <v>#N/A</v>
      </c>
      <c r="AI491" t="e">
        <f>VLOOKUP($D491,'draft year stats'!$D:$O,12,FALSE)</f>
        <v>#N/A</v>
      </c>
      <c r="AJ491" t="str">
        <f>VLOOKUP($C491,Sheet3!$E:$I,4,FALSE)</f>
        <v>6' 2</v>
      </c>
      <c r="AK491">
        <f>VLOOKUP($C491,Sheet3!$E:$I,5,FALSE)</f>
        <v>191</v>
      </c>
    </row>
    <row r="492" spans="1:37" x14ac:dyDescent="0.25">
      <c r="A492">
        <v>70</v>
      </c>
      <c r="B492" t="s">
        <v>417</v>
      </c>
      <c r="C492" t="s">
        <v>774</v>
      </c>
      <c r="D492" t="s">
        <v>774</v>
      </c>
      <c r="E492" t="s">
        <v>25</v>
      </c>
      <c r="F492" t="s">
        <v>42</v>
      </c>
      <c r="G492">
        <v>18</v>
      </c>
      <c r="H492">
        <v>2016</v>
      </c>
      <c r="I492" t="s">
        <v>496</v>
      </c>
      <c r="J492">
        <v>8</v>
      </c>
      <c r="K492">
        <v>0</v>
      </c>
      <c r="L492">
        <v>3</v>
      </c>
      <c r="M492">
        <v>3</v>
      </c>
      <c r="N492">
        <v>1</v>
      </c>
      <c r="O492">
        <v>2</v>
      </c>
      <c r="V492">
        <v>0.2</v>
      </c>
      <c r="W492">
        <v>2012</v>
      </c>
      <c r="X492" t="str">
        <f>VLOOKUP($D492,'draft year stats'!$D:$O,1,FALSE)</f>
        <v>Scott Kosmachuk</v>
      </c>
      <c r="Y492" t="str">
        <f>VLOOKUP($D492,'draft year stats'!$D:$O,2,FALSE)</f>
        <v>R</v>
      </c>
      <c r="Z492">
        <f>VLOOKUP($D492,'draft year stats'!$D:$O,3,FALSE)</f>
        <v>3</v>
      </c>
      <c r="AA492">
        <f>VLOOKUP($D492,'draft year stats'!$D:$O,4,FALSE)</f>
        <v>2012</v>
      </c>
      <c r="AB492" t="str">
        <f>VLOOKUP($D492,'draft year stats'!$D:$O,5,FALSE)</f>
        <v>Winnipeg</v>
      </c>
      <c r="AC492" t="str">
        <f>VLOOKUP($D492,'draft year stats'!$D:$O,6,FALSE)</f>
        <v>Guelph Storm</v>
      </c>
      <c r="AD492" t="str">
        <f>VLOOKUP($D492,'draft year stats'!$D:$O,7,FALSE)</f>
        <v>OHL</v>
      </c>
      <c r="AE492">
        <f>VLOOKUP($D492,'draft year stats'!$D:$O,8,FALSE)</f>
        <v>67</v>
      </c>
      <c r="AF492">
        <f>VLOOKUP($D492,'draft year stats'!$D:$O,9,FALSE)</f>
        <v>30</v>
      </c>
      <c r="AG492">
        <f>VLOOKUP($D492,'draft year stats'!$D:$O,10,FALSE)</f>
        <v>29</v>
      </c>
      <c r="AH492">
        <f>VLOOKUP($D492,'draft year stats'!$D:$O,11,FALSE)</f>
        <v>59</v>
      </c>
      <c r="AI492">
        <f>VLOOKUP($D492,'draft year stats'!$D:$O,12,FALSE)</f>
        <v>110</v>
      </c>
      <c r="AJ492" t="str">
        <f>VLOOKUP($C492,Sheet3!$E:$I,4,FALSE)</f>
        <v>5' 11</v>
      </c>
      <c r="AK492">
        <f>VLOOKUP($C492,Sheet3!$E:$I,5,FALSE)</f>
        <v>185</v>
      </c>
    </row>
    <row r="493" spans="1:37" x14ac:dyDescent="0.25">
      <c r="A493">
        <v>71</v>
      </c>
      <c r="B493" t="s">
        <v>43</v>
      </c>
      <c r="C493" t="s">
        <v>775</v>
      </c>
      <c r="D493" t="s">
        <v>775</v>
      </c>
      <c r="E493" t="s">
        <v>25</v>
      </c>
      <c r="F493" t="s">
        <v>30</v>
      </c>
      <c r="G493">
        <v>19</v>
      </c>
      <c r="H493">
        <v>2017</v>
      </c>
      <c r="I493" t="s">
        <v>496</v>
      </c>
      <c r="J493">
        <v>3</v>
      </c>
      <c r="K493">
        <v>0</v>
      </c>
      <c r="L493">
        <v>0</v>
      </c>
      <c r="M493">
        <v>0</v>
      </c>
      <c r="N493">
        <v>-2</v>
      </c>
      <c r="O493">
        <v>2</v>
      </c>
      <c r="V493">
        <v>-0.1</v>
      </c>
      <c r="W493">
        <v>2012</v>
      </c>
      <c r="X493" t="str">
        <f>VLOOKUP($D493,'draft year stats'!$D:$O,1,FALSE)</f>
        <v>Tanner Richard</v>
      </c>
      <c r="Y493" t="str">
        <f>VLOOKUP($D493,'draft year stats'!$D:$O,2,FALSE)</f>
        <v>C</v>
      </c>
      <c r="Z493">
        <f>VLOOKUP($D493,'draft year stats'!$D:$O,3,FALSE)</f>
        <v>3</v>
      </c>
      <c r="AA493">
        <f>VLOOKUP($D493,'draft year stats'!$D:$O,4,FALSE)</f>
        <v>2012</v>
      </c>
      <c r="AB493" t="str">
        <f>VLOOKUP($D493,'draft year stats'!$D:$O,5,FALSE)</f>
        <v>Tampa Bay</v>
      </c>
      <c r="AC493" t="str">
        <f>VLOOKUP($D493,'draft year stats'!$D:$O,6,FALSE)</f>
        <v>Guelph Storm</v>
      </c>
      <c r="AD493" t="str">
        <f>VLOOKUP($D493,'draft year stats'!$D:$O,7,FALSE)</f>
        <v>OHL</v>
      </c>
      <c r="AE493">
        <f>VLOOKUP($D493,'draft year stats'!$D:$O,8,FALSE)</f>
        <v>43</v>
      </c>
      <c r="AF493">
        <f>VLOOKUP($D493,'draft year stats'!$D:$O,9,FALSE)</f>
        <v>13</v>
      </c>
      <c r="AG493">
        <f>VLOOKUP($D493,'draft year stats'!$D:$O,10,FALSE)</f>
        <v>35</v>
      </c>
      <c r="AH493">
        <f>VLOOKUP($D493,'draft year stats'!$D:$O,11,FALSE)</f>
        <v>48</v>
      </c>
      <c r="AI493">
        <f>VLOOKUP($D493,'draft year stats'!$D:$O,12,FALSE)</f>
        <v>46</v>
      </c>
      <c r="AJ493" t="str">
        <f>VLOOKUP($C493,Sheet3!$E:$I,4,FALSE)</f>
        <v>5' 11</v>
      </c>
      <c r="AK493">
        <f>VLOOKUP($C493,Sheet3!$E:$I,5,FALSE)</f>
        <v>176</v>
      </c>
    </row>
    <row r="494" spans="1:37" x14ac:dyDescent="0.25">
      <c r="A494">
        <v>72</v>
      </c>
      <c r="B494" t="s">
        <v>76</v>
      </c>
      <c r="C494" t="s">
        <v>776</v>
      </c>
      <c r="D494" t="s">
        <v>776</v>
      </c>
      <c r="E494" t="s">
        <v>25</v>
      </c>
      <c r="F494" t="s">
        <v>26</v>
      </c>
      <c r="G494">
        <v>18</v>
      </c>
      <c r="I494" t="s">
        <v>45</v>
      </c>
      <c r="W494">
        <v>2012</v>
      </c>
      <c r="X494" t="str">
        <f>VLOOKUP($D494,'draft year stats'!$D:$O,1,FALSE)</f>
        <v>Troy Bourke</v>
      </c>
      <c r="Y494" t="str">
        <f>VLOOKUP($D494,'draft year stats'!$D:$O,2,FALSE)</f>
        <v>L</v>
      </c>
      <c r="Z494">
        <f>VLOOKUP($D494,'draft year stats'!$D:$O,3,FALSE)</f>
        <v>3</v>
      </c>
      <c r="AA494">
        <f>VLOOKUP($D494,'draft year stats'!$D:$O,4,FALSE)</f>
        <v>2012</v>
      </c>
      <c r="AB494" t="str">
        <f>VLOOKUP($D494,'draft year stats'!$D:$O,5,FALSE)</f>
        <v>Colorado</v>
      </c>
      <c r="AC494" t="str">
        <f>VLOOKUP($D494,'draft year stats'!$D:$O,6,FALSE)</f>
        <v>Prince George Cougars</v>
      </c>
      <c r="AD494" t="str">
        <f>VLOOKUP($D494,'draft year stats'!$D:$O,7,FALSE)</f>
        <v>WHL</v>
      </c>
      <c r="AE494">
        <f>VLOOKUP($D494,'draft year stats'!$D:$O,8,FALSE)</f>
        <v>71</v>
      </c>
      <c r="AF494">
        <f>VLOOKUP($D494,'draft year stats'!$D:$O,9,FALSE)</f>
        <v>18</v>
      </c>
      <c r="AG494">
        <f>VLOOKUP($D494,'draft year stats'!$D:$O,10,FALSE)</f>
        <v>38</v>
      </c>
      <c r="AH494">
        <f>VLOOKUP($D494,'draft year stats'!$D:$O,11,FALSE)</f>
        <v>56</v>
      </c>
      <c r="AI494">
        <f>VLOOKUP($D494,'draft year stats'!$D:$O,12,FALSE)</f>
        <v>56</v>
      </c>
      <c r="AJ494" t="str">
        <f>VLOOKUP($C494,Sheet3!$E:$I,4,FALSE)</f>
        <v>5' 10</v>
      </c>
      <c r="AK494">
        <f>VLOOKUP($C494,Sheet3!$E:$I,5,FALSE)</f>
        <v>156</v>
      </c>
    </row>
    <row r="495" spans="1:37" x14ac:dyDescent="0.25">
      <c r="A495">
        <v>73</v>
      </c>
      <c r="B495" t="s">
        <v>92</v>
      </c>
      <c r="C495" t="s">
        <v>777</v>
      </c>
      <c r="D495" t="s">
        <v>777</v>
      </c>
      <c r="E495" t="s">
        <v>25</v>
      </c>
      <c r="F495" t="s">
        <v>30</v>
      </c>
      <c r="G495">
        <v>18</v>
      </c>
      <c r="I495" t="s">
        <v>239</v>
      </c>
      <c r="W495">
        <v>2012</v>
      </c>
      <c r="X495" t="str">
        <f>VLOOKUP($D495,'draft year stats'!$D:$O,1,FALSE)</f>
        <v>Justin Kea</v>
      </c>
      <c r="Y495" t="str">
        <f>VLOOKUP($D495,'draft year stats'!$D:$O,2,FALSE)</f>
        <v>C</v>
      </c>
      <c r="Z495">
        <f>VLOOKUP($D495,'draft year stats'!$D:$O,3,FALSE)</f>
        <v>3</v>
      </c>
      <c r="AA495">
        <f>VLOOKUP($D495,'draft year stats'!$D:$O,4,FALSE)</f>
        <v>2012</v>
      </c>
      <c r="AB495" t="str">
        <f>VLOOKUP($D495,'draft year stats'!$D:$O,5,FALSE)</f>
        <v>Buffalo</v>
      </c>
      <c r="AC495" t="str">
        <f>VLOOKUP($D495,'draft year stats'!$D:$O,6,FALSE)</f>
        <v>Saginaw Spirit</v>
      </c>
      <c r="AD495" t="str">
        <f>VLOOKUP($D495,'draft year stats'!$D:$O,7,FALSE)</f>
        <v>OHL</v>
      </c>
      <c r="AE495">
        <f>VLOOKUP($D495,'draft year stats'!$D:$O,8,FALSE)</f>
        <v>65</v>
      </c>
      <c r="AF495">
        <f>VLOOKUP($D495,'draft year stats'!$D:$O,9,FALSE)</f>
        <v>3</v>
      </c>
      <c r="AG495">
        <f>VLOOKUP($D495,'draft year stats'!$D:$O,10,FALSE)</f>
        <v>11</v>
      </c>
      <c r="AH495">
        <f>VLOOKUP($D495,'draft year stats'!$D:$O,11,FALSE)</f>
        <v>14</v>
      </c>
      <c r="AI495">
        <f>VLOOKUP($D495,'draft year stats'!$D:$O,12,FALSE)</f>
        <v>76</v>
      </c>
      <c r="AJ495" t="str">
        <f>VLOOKUP($C495,Sheet3!$E:$I,4,FALSE)</f>
        <v>6' 3</v>
      </c>
      <c r="AK495">
        <f>VLOOKUP($C495,Sheet3!$E:$I,5,FALSE)</f>
        <v>212</v>
      </c>
    </row>
    <row r="496" spans="1:37" x14ac:dyDescent="0.25">
      <c r="A496">
        <v>74</v>
      </c>
      <c r="B496" t="s">
        <v>60</v>
      </c>
      <c r="C496" t="s">
        <v>778</v>
      </c>
      <c r="D496" t="s">
        <v>778</v>
      </c>
      <c r="E496" t="s">
        <v>55</v>
      </c>
      <c r="F496" t="s">
        <v>34</v>
      </c>
      <c r="G496">
        <v>18</v>
      </c>
      <c r="H496">
        <v>2022</v>
      </c>
      <c r="I496" t="s">
        <v>477</v>
      </c>
      <c r="J496">
        <v>440</v>
      </c>
      <c r="K496">
        <v>36</v>
      </c>
      <c r="L496">
        <v>105</v>
      </c>
      <c r="M496">
        <v>141</v>
      </c>
      <c r="N496">
        <v>58</v>
      </c>
      <c r="O496">
        <v>122</v>
      </c>
      <c r="V496">
        <v>34.700000000000003</v>
      </c>
      <c r="W496">
        <v>2012</v>
      </c>
      <c r="X496" t="str">
        <f>VLOOKUP($D496,'draft year stats'!$D:$O,1,FALSE)</f>
        <v>Esa Lindell</v>
      </c>
      <c r="Y496" t="str">
        <f>VLOOKUP($D496,'draft year stats'!$D:$O,2,FALSE)</f>
        <v>D</v>
      </c>
      <c r="Z496">
        <f>VLOOKUP($D496,'draft year stats'!$D:$O,3,FALSE)</f>
        <v>3</v>
      </c>
      <c r="AA496">
        <f>VLOOKUP($D496,'draft year stats'!$D:$O,4,FALSE)</f>
        <v>2012</v>
      </c>
      <c r="AB496" t="str">
        <f>VLOOKUP($D496,'draft year stats'!$D:$O,5,FALSE)</f>
        <v>Dallas</v>
      </c>
      <c r="AC496" t="str">
        <f>VLOOKUP($D496,'draft year stats'!$D:$O,6,FALSE)</f>
        <v>Jokerit U20</v>
      </c>
      <c r="AD496" t="str">
        <f>VLOOKUP($D496,'draft year stats'!$D:$O,7,FALSE)</f>
        <v>U20 SM-sarja</v>
      </c>
      <c r="AE496">
        <f>VLOOKUP($D496,'draft year stats'!$D:$O,8,FALSE)</f>
        <v>48</v>
      </c>
      <c r="AF496">
        <f>VLOOKUP($D496,'draft year stats'!$D:$O,9,FALSE)</f>
        <v>21</v>
      </c>
      <c r="AG496">
        <f>VLOOKUP($D496,'draft year stats'!$D:$O,10,FALSE)</f>
        <v>30</v>
      </c>
      <c r="AH496">
        <f>VLOOKUP($D496,'draft year stats'!$D:$O,11,FALSE)</f>
        <v>51</v>
      </c>
      <c r="AI496">
        <f>VLOOKUP($D496,'draft year stats'!$D:$O,12,FALSE)</f>
        <v>16</v>
      </c>
      <c r="AJ496" t="str">
        <f>VLOOKUP($C496,Sheet3!$E:$I,4,FALSE)</f>
        <v>6' 3</v>
      </c>
      <c r="AK496">
        <f>VLOOKUP($C496,Sheet3!$E:$I,5,FALSE)</f>
        <v>187</v>
      </c>
    </row>
    <row r="497" spans="1:37" hidden="1" x14ac:dyDescent="0.25">
      <c r="A497">
        <v>75</v>
      </c>
      <c r="B497" t="s">
        <v>173</v>
      </c>
      <c r="C497" t="s">
        <v>779</v>
      </c>
      <c r="D497" t="s">
        <v>779</v>
      </c>
      <c r="E497" t="s">
        <v>62</v>
      </c>
      <c r="F497" t="s">
        <v>12</v>
      </c>
      <c r="G497">
        <v>18</v>
      </c>
      <c r="H497">
        <v>2022</v>
      </c>
      <c r="I497" t="s">
        <v>344</v>
      </c>
      <c r="J497">
        <v>32</v>
      </c>
      <c r="K497">
        <v>0</v>
      </c>
      <c r="L497">
        <v>1</v>
      </c>
      <c r="M497">
        <v>1</v>
      </c>
      <c r="N497">
        <v>0</v>
      </c>
      <c r="O497">
        <v>2</v>
      </c>
      <c r="P497">
        <v>32</v>
      </c>
      <c r="Q497">
        <v>7</v>
      </c>
      <c r="R497">
        <v>15</v>
      </c>
      <c r="S497">
        <v>3</v>
      </c>
      <c r="T497">
        <v>0.89300000000000002</v>
      </c>
      <c r="U497">
        <v>3.31</v>
      </c>
      <c r="V497">
        <v>3.3</v>
      </c>
      <c r="W497">
        <v>2012</v>
      </c>
      <c r="X497" t="e">
        <f>VLOOKUP($D497,'draft year stats'!$D:$O,1,FALSE)</f>
        <v>#N/A</v>
      </c>
      <c r="Y497" t="e">
        <f>VLOOKUP($D497,'draft year stats'!$D:$O,2,FALSE)</f>
        <v>#N/A</v>
      </c>
      <c r="Z497" t="e">
        <f>VLOOKUP($D497,'draft year stats'!$D:$O,3,FALSE)</f>
        <v>#N/A</v>
      </c>
      <c r="AA497" t="e">
        <f>VLOOKUP($D497,'draft year stats'!$D:$O,4,FALSE)</f>
        <v>#N/A</v>
      </c>
      <c r="AB497" t="e">
        <f>VLOOKUP($D497,'draft year stats'!$D:$O,5,FALSE)</f>
        <v>#N/A</v>
      </c>
      <c r="AC497" t="e">
        <f>VLOOKUP($D497,'draft year stats'!$D:$O,6,FALSE)</f>
        <v>#N/A</v>
      </c>
      <c r="AD497" t="e">
        <f>VLOOKUP($D497,'draft year stats'!$D:$O,7,FALSE)</f>
        <v>#N/A</v>
      </c>
      <c r="AE497" t="e">
        <f>VLOOKUP($D497,'draft year stats'!$D:$O,8,FALSE)</f>
        <v>#N/A</v>
      </c>
      <c r="AF497" t="e">
        <f>VLOOKUP($D497,'draft year stats'!$D:$O,9,FALSE)</f>
        <v>#N/A</v>
      </c>
      <c r="AG497" t="e">
        <f>VLOOKUP($D497,'draft year stats'!$D:$O,10,FALSE)</f>
        <v>#N/A</v>
      </c>
      <c r="AH497" t="e">
        <f>VLOOKUP($D497,'draft year stats'!$D:$O,11,FALSE)</f>
        <v>#N/A</v>
      </c>
      <c r="AI497" t="e">
        <f>VLOOKUP($D497,'draft year stats'!$D:$O,12,FALSE)</f>
        <v>#N/A</v>
      </c>
      <c r="AJ497" t="str">
        <f>VLOOKUP($C497,Sheet3!$E:$I,4,FALSE)</f>
        <v>6' 4</v>
      </c>
      <c r="AK497">
        <f>VLOOKUP($C497,Sheet3!$E:$I,5,FALSE)</f>
        <v>216</v>
      </c>
    </row>
    <row r="498" spans="1:37" hidden="1" x14ac:dyDescent="0.25">
      <c r="A498">
        <v>76</v>
      </c>
      <c r="B498" t="s">
        <v>194</v>
      </c>
      <c r="C498" t="s">
        <v>780</v>
      </c>
      <c r="D498" t="s">
        <v>780</v>
      </c>
      <c r="E498" t="s">
        <v>25</v>
      </c>
      <c r="F498" t="s">
        <v>12</v>
      </c>
      <c r="G498">
        <v>18</v>
      </c>
      <c r="H498">
        <v>2022</v>
      </c>
      <c r="I498" t="s">
        <v>208</v>
      </c>
      <c r="J498">
        <v>65</v>
      </c>
      <c r="K498">
        <v>0</v>
      </c>
      <c r="L498">
        <v>2</v>
      </c>
      <c r="M498">
        <v>2</v>
      </c>
      <c r="N498">
        <v>0</v>
      </c>
      <c r="O498">
        <v>4</v>
      </c>
      <c r="P498">
        <v>65</v>
      </c>
      <c r="Q498">
        <v>30</v>
      </c>
      <c r="R498">
        <v>23</v>
      </c>
      <c r="S498">
        <v>5</v>
      </c>
      <c r="T498">
        <v>0.91700000000000004</v>
      </c>
      <c r="U498">
        <v>2.4500000000000002</v>
      </c>
      <c r="V498">
        <v>11.6</v>
      </c>
      <c r="W498">
        <v>2012</v>
      </c>
      <c r="X498" t="e">
        <f>VLOOKUP($D498,'draft year stats'!$D:$O,1,FALSE)</f>
        <v>#N/A</v>
      </c>
      <c r="Y498" t="e">
        <f>VLOOKUP($D498,'draft year stats'!$D:$O,2,FALSE)</f>
        <v>#N/A</v>
      </c>
      <c r="Z498" t="e">
        <f>VLOOKUP($D498,'draft year stats'!$D:$O,3,FALSE)</f>
        <v>#N/A</v>
      </c>
      <c r="AA498" t="e">
        <f>VLOOKUP($D498,'draft year stats'!$D:$O,4,FALSE)</f>
        <v>#N/A</v>
      </c>
      <c r="AB498" t="e">
        <f>VLOOKUP($D498,'draft year stats'!$D:$O,5,FALSE)</f>
        <v>#N/A</v>
      </c>
      <c r="AC498" t="e">
        <f>VLOOKUP($D498,'draft year stats'!$D:$O,6,FALSE)</f>
        <v>#N/A</v>
      </c>
      <c r="AD498" t="e">
        <f>VLOOKUP($D498,'draft year stats'!$D:$O,7,FALSE)</f>
        <v>#N/A</v>
      </c>
      <c r="AE498" t="e">
        <f>VLOOKUP($D498,'draft year stats'!$D:$O,8,FALSE)</f>
        <v>#N/A</v>
      </c>
      <c r="AF498" t="e">
        <f>VLOOKUP($D498,'draft year stats'!$D:$O,9,FALSE)</f>
        <v>#N/A</v>
      </c>
      <c r="AG498" t="e">
        <f>VLOOKUP($D498,'draft year stats'!$D:$O,10,FALSE)</f>
        <v>#N/A</v>
      </c>
      <c r="AH498" t="e">
        <f>VLOOKUP($D498,'draft year stats'!$D:$O,11,FALSE)</f>
        <v>#N/A</v>
      </c>
      <c r="AI498" t="e">
        <f>VLOOKUP($D498,'draft year stats'!$D:$O,12,FALSE)</f>
        <v>#N/A</v>
      </c>
      <c r="AJ498" t="str">
        <f>VLOOKUP($C498,Sheet3!$E:$I,4,FALSE)</f>
        <v>6' 2</v>
      </c>
      <c r="AK498">
        <f>VLOOKUP($C498,Sheet3!$E:$I,5,FALSE)</f>
        <v>187</v>
      </c>
    </row>
    <row r="499" spans="1:37" x14ac:dyDescent="0.25">
      <c r="A499">
        <v>77</v>
      </c>
      <c r="B499" t="s">
        <v>99</v>
      </c>
      <c r="C499" t="s">
        <v>781</v>
      </c>
      <c r="D499" t="s">
        <v>781</v>
      </c>
      <c r="E499" t="s">
        <v>25</v>
      </c>
      <c r="F499" t="s">
        <v>206</v>
      </c>
      <c r="G499">
        <v>18</v>
      </c>
      <c r="H499">
        <v>2022</v>
      </c>
      <c r="I499" t="s">
        <v>185</v>
      </c>
      <c r="J499">
        <v>339</v>
      </c>
      <c r="K499">
        <v>57</v>
      </c>
      <c r="L499">
        <v>97</v>
      </c>
      <c r="M499">
        <v>154</v>
      </c>
      <c r="N499">
        <v>48</v>
      </c>
      <c r="O499">
        <v>81</v>
      </c>
      <c r="V499">
        <v>14.1</v>
      </c>
      <c r="W499">
        <v>2012</v>
      </c>
      <c r="X499" t="str">
        <f>VLOOKUP($D499,'draft year stats'!$D:$O,1,FALSE)</f>
        <v>Chandler Stephenson</v>
      </c>
      <c r="Y499" t="str">
        <f>VLOOKUP($D499,'draft year stats'!$D:$O,2,FALSE)</f>
        <v>C</v>
      </c>
      <c r="Z499">
        <f>VLOOKUP($D499,'draft year stats'!$D:$O,3,FALSE)</f>
        <v>3</v>
      </c>
      <c r="AA499">
        <f>VLOOKUP($D499,'draft year stats'!$D:$O,4,FALSE)</f>
        <v>2012</v>
      </c>
      <c r="AB499" t="str">
        <f>VLOOKUP($D499,'draft year stats'!$D:$O,5,FALSE)</f>
        <v>Washington</v>
      </c>
      <c r="AC499" t="str">
        <f>VLOOKUP($D499,'draft year stats'!$D:$O,6,FALSE)</f>
        <v>Regina Pats</v>
      </c>
      <c r="AD499" t="str">
        <f>VLOOKUP($D499,'draft year stats'!$D:$O,7,FALSE)</f>
        <v>WHL</v>
      </c>
      <c r="AE499">
        <f>VLOOKUP($D499,'draft year stats'!$D:$O,8,FALSE)</f>
        <v>55</v>
      </c>
      <c r="AF499">
        <f>VLOOKUP($D499,'draft year stats'!$D:$O,9,FALSE)</f>
        <v>22</v>
      </c>
      <c r="AG499">
        <f>VLOOKUP($D499,'draft year stats'!$D:$O,10,FALSE)</f>
        <v>20</v>
      </c>
      <c r="AH499">
        <f>VLOOKUP($D499,'draft year stats'!$D:$O,11,FALSE)</f>
        <v>42</v>
      </c>
      <c r="AI499">
        <f>VLOOKUP($D499,'draft year stats'!$D:$O,12,FALSE)</f>
        <v>38</v>
      </c>
      <c r="AJ499" t="str">
        <f>VLOOKUP($C499,Sheet3!$E:$I,4,FALSE)</f>
        <v>5' 11</v>
      </c>
      <c r="AK499">
        <f>VLOOKUP($C499,Sheet3!$E:$I,5,FALSE)</f>
        <v>190</v>
      </c>
    </row>
    <row r="500" spans="1:37" x14ac:dyDescent="0.25">
      <c r="A500">
        <v>78</v>
      </c>
      <c r="B500" t="s">
        <v>217</v>
      </c>
      <c r="C500" t="s">
        <v>782</v>
      </c>
      <c r="D500" t="s">
        <v>782</v>
      </c>
      <c r="E500" t="s">
        <v>62</v>
      </c>
      <c r="F500" t="s">
        <v>34</v>
      </c>
      <c r="G500">
        <v>19</v>
      </c>
      <c r="H500">
        <v>2022</v>
      </c>
      <c r="I500" t="s">
        <v>783</v>
      </c>
      <c r="J500">
        <v>463</v>
      </c>
      <c r="K500">
        <v>74</v>
      </c>
      <c r="L500">
        <v>196</v>
      </c>
      <c r="M500">
        <v>270</v>
      </c>
      <c r="N500">
        <v>-54</v>
      </c>
      <c r="O500">
        <v>155</v>
      </c>
      <c r="V500">
        <v>40</v>
      </c>
      <c r="W500">
        <v>2012</v>
      </c>
      <c r="X500" t="str">
        <f>VLOOKUP($D500,'draft year stats'!$D:$O,1,FALSE)</f>
        <v>Shayne Gostisbehere</v>
      </c>
      <c r="Y500" t="str">
        <f>VLOOKUP($D500,'draft year stats'!$D:$O,2,FALSE)</f>
        <v>D</v>
      </c>
      <c r="Z500">
        <f>VLOOKUP($D500,'draft year stats'!$D:$O,3,FALSE)</f>
        <v>3</v>
      </c>
      <c r="AA500">
        <f>VLOOKUP($D500,'draft year stats'!$D:$O,4,FALSE)</f>
        <v>2012</v>
      </c>
      <c r="AB500" t="str">
        <f>VLOOKUP($D500,'draft year stats'!$D:$O,5,FALSE)</f>
        <v>Philadelphia</v>
      </c>
      <c r="AC500" t="str">
        <f>VLOOKUP($D500,'draft year stats'!$D:$O,6,FALSE)</f>
        <v>Union College</v>
      </c>
      <c r="AD500" t="str">
        <f>VLOOKUP($D500,'draft year stats'!$D:$O,7,FALSE)</f>
        <v>ECAC</v>
      </c>
      <c r="AE500">
        <f>VLOOKUP($D500,'draft year stats'!$D:$O,8,FALSE)</f>
        <v>41</v>
      </c>
      <c r="AF500">
        <f>VLOOKUP($D500,'draft year stats'!$D:$O,9,FALSE)</f>
        <v>5</v>
      </c>
      <c r="AG500">
        <f>VLOOKUP($D500,'draft year stats'!$D:$O,10,FALSE)</f>
        <v>17</v>
      </c>
      <c r="AH500">
        <f>VLOOKUP($D500,'draft year stats'!$D:$O,11,FALSE)</f>
        <v>22</v>
      </c>
      <c r="AI500">
        <f>VLOOKUP($D500,'draft year stats'!$D:$O,12,FALSE)</f>
        <v>20</v>
      </c>
      <c r="AJ500" t="str">
        <f>VLOOKUP($C500,Sheet3!$E:$I,4,FALSE)</f>
        <v>5' 11</v>
      </c>
      <c r="AK500">
        <f>VLOOKUP($C500,Sheet3!$E:$I,5,FALSE)</f>
        <v>160</v>
      </c>
    </row>
    <row r="501" spans="1:37" x14ac:dyDescent="0.25">
      <c r="A501">
        <v>79</v>
      </c>
      <c r="B501" t="s">
        <v>95</v>
      </c>
      <c r="C501" t="s">
        <v>784</v>
      </c>
      <c r="D501" t="s">
        <v>784</v>
      </c>
      <c r="E501" t="s">
        <v>62</v>
      </c>
      <c r="F501" t="s">
        <v>42</v>
      </c>
      <c r="G501">
        <v>18</v>
      </c>
      <c r="I501" t="s">
        <v>97</v>
      </c>
      <c r="W501">
        <v>2012</v>
      </c>
      <c r="X501" t="str">
        <f>VLOOKUP($D501,'draft year stats'!$D:$O,1,FALSE)</f>
        <v>Chris Calnan</v>
      </c>
      <c r="Y501" t="str">
        <f>VLOOKUP($D501,'draft year stats'!$D:$O,2,FALSE)</f>
        <v>R</v>
      </c>
      <c r="Z501">
        <f>VLOOKUP($D501,'draft year stats'!$D:$O,3,FALSE)</f>
        <v>3</v>
      </c>
      <c r="AA501">
        <f>VLOOKUP($D501,'draft year stats'!$D:$O,4,FALSE)</f>
        <v>2012</v>
      </c>
      <c r="AB501" t="str">
        <f>VLOOKUP($D501,'draft year stats'!$D:$O,5,FALSE)</f>
        <v>Chicago</v>
      </c>
      <c r="AC501" t="str">
        <f>VLOOKUP($D501,'draft year stats'!$D:$O,6,FALSE)</f>
        <v>Noble &amp; Greenough School</v>
      </c>
      <c r="AD501" t="str">
        <f>VLOOKUP($D501,'draft year stats'!$D:$O,7,FALSE)</f>
        <v>USHS-Prep</v>
      </c>
      <c r="AE501">
        <f>VLOOKUP($D501,'draft year stats'!$D:$O,8,FALSE)</f>
        <v>27</v>
      </c>
      <c r="AF501">
        <f>VLOOKUP($D501,'draft year stats'!$D:$O,9,FALSE)</f>
        <v>28</v>
      </c>
      <c r="AG501">
        <f>VLOOKUP($D501,'draft year stats'!$D:$O,10,FALSE)</f>
        <v>27</v>
      </c>
      <c r="AH501">
        <f>VLOOKUP($D501,'draft year stats'!$D:$O,11,FALSE)</f>
        <v>55</v>
      </c>
      <c r="AI501">
        <f>VLOOKUP($D501,'draft year stats'!$D:$O,12,FALSE)</f>
        <v>13</v>
      </c>
      <c r="AJ501" t="str">
        <f>VLOOKUP($C501,Sheet3!$E:$I,4,FALSE)</f>
        <v>6' 2</v>
      </c>
      <c r="AK501">
        <f>VLOOKUP($C501,Sheet3!$E:$I,5,FALSE)</f>
        <v>187</v>
      </c>
    </row>
    <row r="502" spans="1:37" hidden="1" x14ac:dyDescent="0.25">
      <c r="A502">
        <v>80</v>
      </c>
      <c r="B502" t="s">
        <v>87</v>
      </c>
      <c r="C502" t="s">
        <v>785</v>
      </c>
      <c r="D502" t="s">
        <v>785</v>
      </c>
      <c r="E502" t="s">
        <v>25</v>
      </c>
      <c r="F502" t="s">
        <v>12</v>
      </c>
      <c r="G502">
        <v>18</v>
      </c>
      <c r="I502" t="s">
        <v>239</v>
      </c>
      <c r="W502">
        <v>2012</v>
      </c>
      <c r="X502" t="e">
        <f>VLOOKUP($D502,'draft year stats'!$D:$O,1,FALSE)</f>
        <v>#N/A</v>
      </c>
      <c r="Y502" t="e">
        <f>VLOOKUP($D502,'draft year stats'!$D:$O,2,FALSE)</f>
        <v>#N/A</v>
      </c>
      <c r="Z502" t="e">
        <f>VLOOKUP($D502,'draft year stats'!$D:$O,3,FALSE)</f>
        <v>#N/A</v>
      </c>
      <c r="AA502" t="e">
        <f>VLOOKUP($D502,'draft year stats'!$D:$O,4,FALSE)</f>
        <v>#N/A</v>
      </c>
      <c r="AB502" t="e">
        <f>VLOOKUP($D502,'draft year stats'!$D:$O,5,FALSE)</f>
        <v>#N/A</v>
      </c>
      <c r="AC502" t="e">
        <f>VLOOKUP($D502,'draft year stats'!$D:$O,6,FALSE)</f>
        <v>#N/A</v>
      </c>
      <c r="AD502" t="e">
        <f>VLOOKUP($D502,'draft year stats'!$D:$O,7,FALSE)</f>
        <v>#N/A</v>
      </c>
      <c r="AE502" t="e">
        <f>VLOOKUP($D502,'draft year stats'!$D:$O,8,FALSE)</f>
        <v>#N/A</v>
      </c>
      <c r="AF502" t="e">
        <f>VLOOKUP($D502,'draft year stats'!$D:$O,9,FALSE)</f>
        <v>#N/A</v>
      </c>
      <c r="AG502" t="e">
        <f>VLOOKUP($D502,'draft year stats'!$D:$O,10,FALSE)</f>
        <v>#N/A</v>
      </c>
      <c r="AH502" t="e">
        <f>VLOOKUP($D502,'draft year stats'!$D:$O,11,FALSE)</f>
        <v>#N/A</v>
      </c>
      <c r="AI502" t="e">
        <f>VLOOKUP($D502,'draft year stats'!$D:$O,12,FALSE)</f>
        <v>#N/A</v>
      </c>
      <c r="AJ502" t="str">
        <f>VLOOKUP($C502,Sheet3!$E:$I,4,FALSE)</f>
        <v>6' 0</v>
      </c>
      <c r="AK502">
        <f>VLOOKUP($C502,Sheet3!$E:$I,5,FALSE)</f>
        <v>176</v>
      </c>
    </row>
    <row r="503" spans="1:37" x14ac:dyDescent="0.25">
      <c r="A503">
        <v>81</v>
      </c>
      <c r="B503" t="s">
        <v>84</v>
      </c>
      <c r="C503" t="s">
        <v>786</v>
      </c>
      <c r="D503" t="s">
        <v>786</v>
      </c>
      <c r="E503" t="s">
        <v>121</v>
      </c>
      <c r="F503" t="s">
        <v>30</v>
      </c>
      <c r="G503">
        <v>18</v>
      </c>
      <c r="H503">
        <v>2022</v>
      </c>
      <c r="I503" t="s">
        <v>268</v>
      </c>
      <c r="J503">
        <v>288</v>
      </c>
      <c r="K503">
        <v>40</v>
      </c>
      <c r="L503">
        <v>55</v>
      </c>
      <c r="M503">
        <v>95</v>
      </c>
      <c r="N503">
        <v>-6</v>
      </c>
      <c r="O503">
        <v>113</v>
      </c>
      <c r="V503">
        <v>7</v>
      </c>
      <c r="W503">
        <v>2012</v>
      </c>
      <c r="X503" t="str">
        <f>VLOOKUP($D503,'draft year stats'!$D:$O,1,FALSE)</f>
        <v>Oskar Sundqvist</v>
      </c>
      <c r="Y503" t="str">
        <f>VLOOKUP($D503,'draft year stats'!$D:$O,2,FALSE)</f>
        <v>C</v>
      </c>
      <c r="Z503">
        <f>VLOOKUP($D503,'draft year stats'!$D:$O,3,FALSE)</f>
        <v>3</v>
      </c>
      <c r="AA503">
        <f>VLOOKUP($D503,'draft year stats'!$D:$O,4,FALSE)</f>
        <v>2012</v>
      </c>
      <c r="AB503" t="str">
        <f>VLOOKUP($D503,'draft year stats'!$D:$O,5,FALSE)</f>
        <v>Pittsburgh</v>
      </c>
      <c r="AC503" t="str">
        <f>VLOOKUP($D503,'draft year stats'!$D:$O,6,FALSE)</f>
        <v>Skellefteå AIK J20</v>
      </c>
      <c r="AD503" t="str">
        <f>VLOOKUP($D503,'draft year stats'!$D:$O,7,FALSE)</f>
        <v>SuperElit</v>
      </c>
      <c r="AE503">
        <f>VLOOKUP($D503,'draft year stats'!$D:$O,8,FALSE)</f>
        <v>38</v>
      </c>
      <c r="AF503">
        <f>VLOOKUP($D503,'draft year stats'!$D:$O,9,FALSE)</f>
        <v>17</v>
      </c>
      <c r="AG503">
        <f>VLOOKUP($D503,'draft year stats'!$D:$O,10,FALSE)</f>
        <v>16</v>
      </c>
      <c r="AH503">
        <f>VLOOKUP($D503,'draft year stats'!$D:$O,11,FALSE)</f>
        <v>33</v>
      </c>
      <c r="AI503">
        <f>VLOOKUP($D503,'draft year stats'!$D:$O,12,FALSE)</f>
        <v>48</v>
      </c>
      <c r="AJ503" t="str">
        <f>VLOOKUP($C503,Sheet3!$E:$I,4,FALSE)</f>
        <v>6' 3</v>
      </c>
      <c r="AK503">
        <f>VLOOKUP($C503,Sheet3!$E:$I,5,FALSE)</f>
        <v>172</v>
      </c>
    </row>
    <row r="504" spans="1:37" x14ac:dyDescent="0.25">
      <c r="A504">
        <v>82</v>
      </c>
      <c r="B504" t="s">
        <v>194</v>
      </c>
      <c r="C504" t="s">
        <v>787</v>
      </c>
      <c r="D504" t="s">
        <v>787</v>
      </c>
      <c r="E504" t="s">
        <v>25</v>
      </c>
      <c r="F504" t="s">
        <v>206</v>
      </c>
      <c r="G504">
        <v>18</v>
      </c>
      <c r="I504" t="s">
        <v>78</v>
      </c>
      <c r="W504">
        <v>2012</v>
      </c>
      <c r="X504" t="str">
        <f>VLOOKUP($D504,'draft year stats'!$D:$O,1,FALSE)</f>
        <v>Jarrod Maidens</v>
      </c>
      <c r="Y504" t="str">
        <f>VLOOKUP($D504,'draft year stats'!$D:$O,2,FALSE)</f>
        <v>C</v>
      </c>
      <c r="Z504">
        <f>VLOOKUP($D504,'draft year stats'!$D:$O,3,FALSE)</f>
        <v>3</v>
      </c>
      <c r="AA504">
        <f>VLOOKUP($D504,'draft year stats'!$D:$O,4,FALSE)</f>
        <v>2012</v>
      </c>
      <c r="AB504" t="str">
        <f>VLOOKUP($D504,'draft year stats'!$D:$O,5,FALSE)</f>
        <v>Ottawa</v>
      </c>
      <c r="AC504" t="str">
        <f>VLOOKUP($D504,'draft year stats'!$D:$O,6,FALSE)</f>
        <v>Owen Sound Attack</v>
      </c>
      <c r="AD504" t="str">
        <f>VLOOKUP($D504,'draft year stats'!$D:$O,7,FALSE)</f>
        <v>OHL</v>
      </c>
      <c r="AE504">
        <f>VLOOKUP($D504,'draft year stats'!$D:$O,8,FALSE)</f>
        <v>28</v>
      </c>
      <c r="AF504">
        <f>VLOOKUP($D504,'draft year stats'!$D:$O,9,FALSE)</f>
        <v>12</v>
      </c>
      <c r="AG504">
        <f>VLOOKUP($D504,'draft year stats'!$D:$O,10,FALSE)</f>
        <v>11</v>
      </c>
      <c r="AH504">
        <f>VLOOKUP($D504,'draft year stats'!$D:$O,11,FALSE)</f>
        <v>23</v>
      </c>
      <c r="AI504">
        <f>VLOOKUP($D504,'draft year stats'!$D:$O,12,FALSE)</f>
        <v>21</v>
      </c>
      <c r="AJ504" t="str">
        <f>VLOOKUP($C504,Sheet3!$E:$I,4,FALSE)</f>
        <v>6' 0</v>
      </c>
      <c r="AK504">
        <f>VLOOKUP($C504,Sheet3!$E:$I,5,FALSE)</f>
        <v>178</v>
      </c>
    </row>
    <row r="505" spans="1:37" hidden="1" x14ac:dyDescent="0.25">
      <c r="A505">
        <v>83</v>
      </c>
      <c r="B505" t="s">
        <v>84</v>
      </c>
      <c r="C505" t="s">
        <v>788</v>
      </c>
      <c r="D505" t="s">
        <v>788</v>
      </c>
      <c r="E505" t="s">
        <v>25</v>
      </c>
      <c r="F505" t="s">
        <v>12</v>
      </c>
      <c r="G505">
        <v>18</v>
      </c>
      <c r="H505">
        <v>2022</v>
      </c>
      <c r="I505" t="s">
        <v>172</v>
      </c>
      <c r="J505">
        <v>246</v>
      </c>
      <c r="K505">
        <v>0</v>
      </c>
      <c r="L505">
        <v>5</v>
      </c>
      <c r="M505">
        <v>5</v>
      </c>
      <c r="N505">
        <v>0</v>
      </c>
      <c r="O505">
        <v>10</v>
      </c>
      <c r="P505">
        <v>246</v>
      </c>
      <c r="Q505">
        <v>132</v>
      </c>
      <c r="R505">
        <v>78</v>
      </c>
      <c r="S505">
        <v>22</v>
      </c>
      <c r="T505">
        <v>0.91100000000000003</v>
      </c>
      <c r="U505">
        <v>2.77</v>
      </c>
      <c r="V505">
        <v>41.8</v>
      </c>
      <c r="W505">
        <v>2012</v>
      </c>
      <c r="X505" t="e">
        <f>VLOOKUP($D505,'draft year stats'!$D:$O,1,FALSE)</f>
        <v>#N/A</v>
      </c>
      <c r="Y505" t="e">
        <f>VLOOKUP($D505,'draft year stats'!$D:$O,2,FALSE)</f>
        <v>#N/A</v>
      </c>
      <c r="Z505" t="e">
        <f>VLOOKUP($D505,'draft year stats'!$D:$O,3,FALSE)</f>
        <v>#N/A</v>
      </c>
      <c r="AA505" t="e">
        <f>VLOOKUP($D505,'draft year stats'!$D:$O,4,FALSE)</f>
        <v>#N/A</v>
      </c>
      <c r="AB505" t="e">
        <f>VLOOKUP($D505,'draft year stats'!$D:$O,5,FALSE)</f>
        <v>#N/A</v>
      </c>
      <c r="AC505" t="e">
        <f>VLOOKUP($D505,'draft year stats'!$D:$O,6,FALSE)</f>
        <v>#N/A</v>
      </c>
      <c r="AD505" t="e">
        <f>VLOOKUP($D505,'draft year stats'!$D:$O,7,FALSE)</f>
        <v>#N/A</v>
      </c>
      <c r="AE505" t="e">
        <f>VLOOKUP($D505,'draft year stats'!$D:$O,8,FALSE)</f>
        <v>#N/A</v>
      </c>
      <c r="AF505" t="e">
        <f>VLOOKUP($D505,'draft year stats'!$D:$O,9,FALSE)</f>
        <v>#N/A</v>
      </c>
      <c r="AG505" t="e">
        <f>VLOOKUP($D505,'draft year stats'!$D:$O,10,FALSE)</f>
        <v>#N/A</v>
      </c>
      <c r="AH505" t="e">
        <f>VLOOKUP($D505,'draft year stats'!$D:$O,11,FALSE)</f>
        <v>#N/A</v>
      </c>
      <c r="AI505" t="e">
        <f>VLOOKUP($D505,'draft year stats'!$D:$O,12,FALSE)</f>
        <v>#N/A</v>
      </c>
      <c r="AJ505" t="str">
        <f>VLOOKUP($C505,Sheet3!$E:$I,4,FALSE)</f>
        <v>6' 4</v>
      </c>
      <c r="AK505">
        <f>VLOOKUP($C505,Sheet3!$E:$I,5,FALSE)</f>
        <v>169</v>
      </c>
    </row>
    <row r="506" spans="1:37" x14ac:dyDescent="0.25">
      <c r="A506">
        <v>84</v>
      </c>
      <c r="B506" t="s">
        <v>32</v>
      </c>
      <c r="C506" t="s">
        <v>789</v>
      </c>
      <c r="D506" t="s">
        <v>789</v>
      </c>
      <c r="E506" t="s">
        <v>25</v>
      </c>
      <c r="F506" t="s">
        <v>30</v>
      </c>
      <c r="G506">
        <v>18</v>
      </c>
      <c r="I506" t="s">
        <v>594</v>
      </c>
      <c r="W506">
        <v>2012</v>
      </c>
      <c r="X506" t="str">
        <f>VLOOKUP($D506,'draft year stats'!$D:$O,1,FALSE)</f>
        <v>Steven Hodges</v>
      </c>
      <c r="Y506" t="str">
        <f>VLOOKUP($D506,'draft year stats'!$D:$O,2,FALSE)</f>
        <v>C</v>
      </c>
      <c r="Z506">
        <f>VLOOKUP($D506,'draft year stats'!$D:$O,3,FALSE)</f>
        <v>3</v>
      </c>
      <c r="AA506">
        <f>VLOOKUP($D506,'draft year stats'!$D:$O,4,FALSE)</f>
        <v>2012</v>
      </c>
      <c r="AB506" t="str">
        <f>VLOOKUP($D506,'draft year stats'!$D:$O,5,FALSE)</f>
        <v>Florida</v>
      </c>
      <c r="AC506" t="str">
        <f>VLOOKUP($D506,'draft year stats'!$D:$O,6,FALSE)</f>
        <v>Victoria Royals</v>
      </c>
      <c r="AD506" t="str">
        <f>VLOOKUP($D506,'draft year stats'!$D:$O,7,FALSE)</f>
        <v>WHL</v>
      </c>
      <c r="AE506">
        <f>VLOOKUP($D506,'draft year stats'!$D:$O,8,FALSE)</f>
        <v>72</v>
      </c>
      <c r="AF506">
        <f>VLOOKUP($D506,'draft year stats'!$D:$O,9,FALSE)</f>
        <v>21</v>
      </c>
      <c r="AG506">
        <f>VLOOKUP($D506,'draft year stats'!$D:$O,10,FALSE)</f>
        <v>25</v>
      </c>
      <c r="AH506">
        <f>VLOOKUP($D506,'draft year stats'!$D:$O,11,FALSE)</f>
        <v>46</v>
      </c>
      <c r="AI506">
        <f>VLOOKUP($D506,'draft year stats'!$D:$O,12,FALSE)</f>
        <v>62</v>
      </c>
      <c r="AJ506" t="str">
        <f>VLOOKUP($C506,Sheet3!$E:$I,4,FALSE)</f>
        <v>5' 11</v>
      </c>
      <c r="AK506">
        <f>VLOOKUP($C506,Sheet3!$E:$I,5,FALSE)</f>
        <v>178</v>
      </c>
    </row>
    <row r="507" spans="1:37" x14ac:dyDescent="0.25">
      <c r="A507">
        <v>85</v>
      </c>
      <c r="B507" t="s">
        <v>28</v>
      </c>
      <c r="C507" t="s">
        <v>2431</v>
      </c>
      <c r="D507" t="s">
        <v>2431</v>
      </c>
      <c r="E507" t="s">
        <v>62</v>
      </c>
      <c r="F507" t="s">
        <v>34</v>
      </c>
      <c r="G507">
        <v>18</v>
      </c>
      <c r="H507">
        <v>2022</v>
      </c>
      <c r="I507" t="s">
        <v>63</v>
      </c>
      <c r="J507">
        <v>307</v>
      </c>
      <c r="K507">
        <v>19</v>
      </c>
      <c r="L507">
        <v>79</v>
      </c>
      <c r="M507">
        <v>98</v>
      </c>
      <c r="N507">
        <v>78</v>
      </c>
      <c r="O507">
        <v>172</v>
      </c>
      <c r="V507">
        <v>23.3</v>
      </c>
      <c r="W507">
        <v>2012</v>
      </c>
      <c r="X507" t="str">
        <f>VLOOKUP($D507,'draft year stats'!$D:$O,1,FALSE)</f>
        <v>Matt Grzelcyk</v>
      </c>
      <c r="Y507" t="str">
        <f>VLOOKUP($D507,'draft year stats'!$D:$O,2,FALSE)</f>
        <v>D</v>
      </c>
      <c r="Z507">
        <f>VLOOKUP($D507,'draft year stats'!$D:$O,3,FALSE)</f>
        <v>3</v>
      </c>
      <c r="AA507">
        <f>VLOOKUP($D507,'draft year stats'!$D:$O,4,FALSE)</f>
        <v>2012</v>
      </c>
      <c r="AB507" t="str">
        <f>VLOOKUP($D507,'draft year stats'!$D:$O,5,FALSE)</f>
        <v>Boston</v>
      </c>
      <c r="AC507" t="str">
        <f>VLOOKUP($D507,'draft year stats'!$D:$O,6,FALSE)</f>
        <v>U.S. National Development Team</v>
      </c>
      <c r="AD507" t="str">
        <f>VLOOKUP($D507,'draft year stats'!$D:$O,7,FALSE)</f>
        <v>USHL</v>
      </c>
      <c r="AE507">
        <f>VLOOKUP($D507,'draft year stats'!$D:$O,8,FALSE)</f>
        <v>24</v>
      </c>
      <c r="AF507">
        <f>VLOOKUP($D507,'draft year stats'!$D:$O,9,FALSE)</f>
        <v>1</v>
      </c>
      <c r="AG507">
        <f>VLOOKUP($D507,'draft year stats'!$D:$O,10,FALSE)</f>
        <v>10</v>
      </c>
      <c r="AH507">
        <f>VLOOKUP($D507,'draft year stats'!$D:$O,11,FALSE)</f>
        <v>11</v>
      </c>
      <c r="AI507">
        <f>VLOOKUP($D507,'draft year stats'!$D:$O,12,FALSE)</f>
        <v>6</v>
      </c>
      <c r="AJ507" t="str">
        <f>VLOOKUP($C507,Sheet3!$E:$I,4,FALSE)</f>
        <v>5' 9</v>
      </c>
      <c r="AK507">
        <f>VLOOKUP($C507,Sheet3!$E:$I,5,FALSE)</f>
        <v>171</v>
      </c>
    </row>
    <row r="508" spans="1:37" x14ac:dyDescent="0.25">
      <c r="A508">
        <v>86</v>
      </c>
      <c r="B508" t="s">
        <v>69</v>
      </c>
      <c r="C508" t="s">
        <v>790</v>
      </c>
      <c r="D508" t="s">
        <v>790</v>
      </c>
      <c r="E508" t="s">
        <v>25</v>
      </c>
      <c r="F508" t="s">
        <v>34</v>
      </c>
      <c r="G508">
        <v>19</v>
      </c>
      <c r="H508">
        <v>2022</v>
      </c>
      <c r="I508" t="s">
        <v>791</v>
      </c>
      <c r="J508">
        <v>498</v>
      </c>
      <c r="K508">
        <v>47</v>
      </c>
      <c r="L508">
        <v>159</v>
      </c>
      <c r="M508">
        <v>206</v>
      </c>
      <c r="N508">
        <v>70</v>
      </c>
      <c r="O508">
        <v>137</v>
      </c>
      <c r="V508">
        <v>41.8</v>
      </c>
      <c r="W508">
        <v>2012</v>
      </c>
      <c r="X508" t="str">
        <f>VLOOKUP($D508,'draft year stats'!$D:$O,1,FALSE)</f>
        <v>Colton Parayko</v>
      </c>
      <c r="Y508" t="str">
        <f>VLOOKUP($D508,'draft year stats'!$D:$O,2,FALSE)</f>
        <v>D</v>
      </c>
      <c r="Z508">
        <f>VLOOKUP($D508,'draft year stats'!$D:$O,3,FALSE)</f>
        <v>3</v>
      </c>
      <c r="AA508">
        <f>VLOOKUP($D508,'draft year stats'!$D:$O,4,FALSE)</f>
        <v>2012</v>
      </c>
      <c r="AB508" t="str">
        <f>VLOOKUP($D508,'draft year stats'!$D:$O,5,FALSE)</f>
        <v>St. Louis</v>
      </c>
      <c r="AC508" t="str">
        <f>VLOOKUP($D508,'draft year stats'!$D:$O,6,FALSE)</f>
        <v>Fort McMurray Oil Barons</v>
      </c>
      <c r="AD508" t="str">
        <f>VLOOKUP($D508,'draft year stats'!$D:$O,7,FALSE)</f>
        <v>AJHL</v>
      </c>
      <c r="AE508">
        <f>VLOOKUP($D508,'draft year stats'!$D:$O,8,FALSE)</f>
        <v>53</v>
      </c>
      <c r="AF508">
        <f>VLOOKUP($D508,'draft year stats'!$D:$O,9,FALSE)</f>
        <v>9</v>
      </c>
      <c r="AG508">
        <f>VLOOKUP($D508,'draft year stats'!$D:$O,10,FALSE)</f>
        <v>33</v>
      </c>
      <c r="AH508">
        <f>VLOOKUP($D508,'draft year stats'!$D:$O,11,FALSE)</f>
        <v>42</v>
      </c>
      <c r="AI508">
        <f>VLOOKUP($D508,'draft year stats'!$D:$O,12,FALSE)</f>
        <v>65</v>
      </c>
      <c r="AJ508" t="str">
        <f>VLOOKUP($C508,Sheet3!$E:$I,4,FALSE)</f>
        <v>6' 4</v>
      </c>
      <c r="AK508">
        <f>VLOOKUP($C508,Sheet3!$E:$I,5,FALSE)</f>
        <v>191</v>
      </c>
    </row>
    <row r="509" spans="1:37" hidden="1" x14ac:dyDescent="0.25">
      <c r="A509">
        <v>87</v>
      </c>
      <c r="B509" t="s">
        <v>64</v>
      </c>
      <c r="C509" t="s">
        <v>374</v>
      </c>
      <c r="D509" t="s">
        <v>374</v>
      </c>
      <c r="E509" t="s">
        <v>375</v>
      </c>
      <c r="F509" t="s">
        <v>12</v>
      </c>
      <c r="G509">
        <v>22</v>
      </c>
      <c r="H509">
        <v>2022</v>
      </c>
      <c r="I509" t="s">
        <v>475</v>
      </c>
      <c r="J509">
        <v>445</v>
      </c>
      <c r="K509">
        <v>0</v>
      </c>
      <c r="L509">
        <v>13</v>
      </c>
      <c r="M509">
        <v>13</v>
      </c>
      <c r="N509">
        <v>0</v>
      </c>
      <c r="O509">
        <v>26</v>
      </c>
      <c r="P509">
        <v>445</v>
      </c>
      <c r="Q509">
        <v>261</v>
      </c>
      <c r="R509">
        <v>114</v>
      </c>
      <c r="S509">
        <v>51</v>
      </c>
      <c r="T509">
        <v>0.91600000000000004</v>
      </c>
      <c r="U509">
        <v>2.59</v>
      </c>
      <c r="V509">
        <v>82.3</v>
      </c>
      <c r="W509">
        <v>2012</v>
      </c>
      <c r="X509" t="e">
        <f>VLOOKUP($D509,'draft year stats'!$D:$O,1,FALSE)</f>
        <v>#N/A</v>
      </c>
      <c r="Y509" t="e">
        <f>VLOOKUP($D509,'draft year stats'!$D:$O,2,FALSE)</f>
        <v>#N/A</v>
      </c>
      <c r="Z509" t="e">
        <f>VLOOKUP($D509,'draft year stats'!$D:$O,3,FALSE)</f>
        <v>#N/A</v>
      </c>
      <c r="AA509" t="e">
        <f>VLOOKUP($D509,'draft year stats'!$D:$O,4,FALSE)</f>
        <v>#N/A</v>
      </c>
      <c r="AB509" t="e">
        <f>VLOOKUP($D509,'draft year stats'!$D:$O,5,FALSE)</f>
        <v>#N/A</v>
      </c>
      <c r="AC509" t="e">
        <f>VLOOKUP($D509,'draft year stats'!$D:$O,6,FALSE)</f>
        <v>#N/A</v>
      </c>
      <c r="AD509" t="e">
        <f>VLOOKUP($D509,'draft year stats'!$D:$O,7,FALSE)</f>
        <v>#N/A</v>
      </c>
      <c r="AE509" t="e">
        <f>VLOOKUP($D509,'draft year stats'!$D:$O,8,FALSE)</f>
        <v>#N/A</v>
      </c>
      <c r="AF509" t="e">
        <f>VLOOKUP($D509,'draft year stats'!$D:$O,9,FALSE)</f>
        <v>#N/A</v>
      </c>
      <c r="AG509" t="e">
        <f>VLOOKUP($D509,'draft year stats'!$D:$O,10,FALSE)</f>
        <v>#N/A</v>
      </c>
      <c r="AH509" t="e">
        <f>VLOOKUP($D509,'draft year stats'!$D:$O,11,FALSE)</f>
        <v>#N/A</v>
      </c>
      <c r="AI509" t="e">
        <f>VLOOKUP($D509,'draft year stats'!$D:$O,12,FALSE)</f>
        <v>#N/A</v>
      </c>
      <c r="AJ509" t="str">
        <f>VLOOKUP($C509,Sheet3!$E:$I,4,FALSE)</f>
        <v>6' 4</v>
      </c>
      <c r="AK509">
        <f>VLOOKUP($C509,Sheet3!$E:$I,5,FALSE)</f>
        <v>220</v>
      </c>
    </row>
    <row r="510" spans="1:37" x14ac:dyDescent="0.25">
      <c r="A510">
        <v>88</v>
      </c>
      <c r="B510" t="s">
        <v>66</v>
      </c>
      <c r="C510" t="s">
        <v>792</v>
      </c>
      <c r="D510" t="s">
        <v>792</v>
      </c>
      <c r="E510" t="s">
        <v>25</v>
      </c>
      <c r="F510" t="s">
        <v>34</v>
      </c>
      <c r="G510">
        <v>18</v>
      </c>
      <c r="I510" t="s">
        <v>68</v>
      </c>
      <c r="W510">
        <v>2012</v>
      </c>
      <c r="X510" t="str">
        <f>VLOOKUP($D510,'draft year stats'!$D:$O,1,FALSE)</f>
        <v>James Melindy</v>
      </c>
      <c r="Y510" t="str">
        <f>VLOOKUP($D510,'draft year stats'!$D:$O,2,FALSE)</f>
        <v>D</v>
      </c>
      <c r="Z510">
        <f>VLOOKUP($D510,'draft year stats'!$D:$O,3,FALSE)</f>
        <v>3</v>
      </c>
      <c r="AA510">
        <f>VLOOKUP($D510,'draft year stats'!$D:$O,4,FALSE)</f>
        <v>2012</v>
      </c>
      <c r="AB510" t="str">
        <f>VLOOKUP($D510,'draft year stats'!$D:$O,5,FALSE)</f>
        <v>Phoenix</v>
      </c>
      <c r="AC510" t="str">
        <f>VLOOKUP($D510,'draft year stats'!$D:$O,6,FALSE)</f>
        <v>Moncton Wildcats</v>
      </c>
      <c r="AD510" t="str">
        <f>VLOOKUP($D510,'draft year stats'!$D:$O,7,FALSE)</f>
        <v>QMJHL</v>
      </c>
      <c r="AE510">
        <f>VLOOKUP($D510,'draft year stats'!$D:$O,8,FALSE)</f>
        <v>61</v>
      </c>
      <c r="AF510">
        <f>VLOOKUP($D510,'draft year stats'!$D:$O,9,FALSE)</f>
        <v>9</v>
      </c>
      <c r="AG510">
        <f>VLOOKUP($D510,'draft year stats'!$D:$O,10,FALSE)</f>
        <v>18</v>
      </c>
      <c r="AH510">
        <f>VLOOKUP($D510,'draft year stats'!$D:$O,11,FALSE)</f>
        <v>27</v>
      </c>
      <c r="AI510">
        <f>VLOOKUP($D510,'draft year stats'!$D:$O,12,FALSE)</f>
        <v>74</v>
      </c>
      <c r="AJ510" t="str">
        <f>VLOOKUP($C510,Sheet3!$E:$I,4,FALSE)</f>
        <v>6' 2</v>
      </c>
      <c r="AK510">
        <f>VLOOKUP($C510,Sheet3!$E:$I,5,FALSE)</f>
        <v>187</v>
      </c>
    </row>
    <row r="511" spans="1:37" x14ac:dyDescent="0.25">
      <c r="A511">
        <v>89</v>
      </c>
      <c r="B511" t="s">
        <v>79</v>
      </c>
      <c r="C511" t="s">
        <v>793</v>
      </c>
      <c r="D511" t="s">
        <v>793</v>
      </c>
      <c r="E511" t="s">
        <v>25</v>
      </c>
      <c r="F511" t="s">
        <v>26</v>
      </c>
      <c r="G511">
        <v>18</v>
      </c>
      <c r="H511">
        <v>2020</v>
      </c>
      <c r="I511" t="s">
        <v>38</v>
      </c>
      <c r="J511">
        <v>187</v>
      </c>
      <c r="K511">
        <v>16</v>
      </c>
      <c r="L511">
        <v>43</v>
      </c>
      <c r="M511">
        <v>59</v>
      </c>
      <c r="N511">
        <v>-16</v>
      </c>
      <c r="O511">
        <v>53</v>
      </c>
      <c r="V511">
        <v>3.4</v>
      </c>
      <c r="W511">
        <v>2012</v>
      </c>
      <c r="X511" t="str">
        <f>VLOOKUP($D511,'draft year stats'!$D:$O,1,FALSE)</f>
        <v>Brendan Leipsic</v>
      </c>
      <c r="Y511" t="str">
        <f>VLOOKUP($D511,'draft year stats'!$D:$O,2,FALSE)</f>
        <v>L</v>
      </c>
      <c r="Z511">
        <f>VLOOKUP($D511,'draft year stats'!$D:$O,3,FALSE)</f>
        <v>3</v>
      </c>
      <c r="AA511">
        <f>VLOOKUP($D511,'draft year stats'!$D:$O,4,FALSE)</f>
        <v>2012</v>
      </c>
      <c r="AB511" t="str">
        <f>VLOOKUP($D511,'draft year stats'!$D:$O,5,FALSE)</f>
        <v>Nashville</v>
      </c>
      <c r="AC511" t="str">
        <f>VLOOKUP($D511,'draft year stats'!$D:$O,6,FALSE)</f>
        <v>Portland Winterhawks</v>
      </c>
      <c r="AD511" t="str">
        <f>VLOOKUP($D511,'draft year stats'!$D:$O,7,FALSE)</f>
        <v>WHL</v>
      </c>
      <c r="AE511">
        <f>VLOOKUP($D511,'draft year stats'!$D:$O,8,FALSE)</f>
        <v>65</v>
      </c>
      <c r="AF511">
        <f>VLOOKUP($D511,'draft year stats'!$D:$O,9,FALSE)</f>
        <v>28</v>
      </c>
      <c r="AG511">
        <f>VLOOKUP($D511,'draft year stats'!$D:$O,10,FALSE)</f>
        <v>30</v>
      </c>
      <c r="AH511">
        <f>VLOOKUP($D511,'draft year stats'!$D:$O,11,FALSE)</f>
        <v>58</v>
      </c>
      <c r="AI511">
        <f>VLOOKUP($D511,'draft year stats'!$D:$O,12,FALSE)</f>
        <v>82</v>
      </c>
      <c r="AJ511" t="str">
        <f>VLOOKUP($C511,Sheet3!$E:$I,4,FALSE)</f>
        <v>5' 8</v>
      </c>
      <c r="AK511">
        <f>VLOOKUP($C511,Sheet3!$E:$I,5,FALSE)</f>
        <v>165</v>
      </c>
    </row>
    <row r="512" spans="1:37" x14ac:dyDescent="0.25">
      <c r="A512">
        <v>90</v>
      </c>
      <c r="B512" t="s">
        <v>126</v>
      </c>
      <c r="C512" t="s">
        <v>794</v>
      </c>
      <c r="D512" t="s">
        <v>794</v>
      </c>
      <c r="E512" t="s">
        <v>62</v>
      </c>
      <c r="F512" t="s">
        <v>206</v>
      </c>
      <c r="G512">
        <v>18</v>
      </c>
      <c r="I512" t="s">
        <v>27</v>
      </c>
      <c r="W512">
        <v>2012</v>
      </c>
      <c r="X512" t="str">
        <f>VLOOKUP($D512,'draft year stats'!$D:$O,1,FALSE)</f>
        <v>Ben Johnson</v>
      </c>
      <c r="Y512" t="str">
        <f>VLOOKUP($D512,'draft year stats'!$D:$O,2,FALSE)</f>
        <v>L</v>
      </c>
      <c r="Z512">
        <f>VLOOKUP($D512,'draft year stats'!$D:$O,3,FALSE)</f>
        <v>3</v>
      </c>
      <c r="AA512">
        <f>VLOOKUP($D512,'draft year stats'!$D:$O,4,FALSE)</f>
        <v>2012</v>
      </c>
      <c r="AB512" t="str">
        <f>VLOOKUP($D512,'draft year stats'!$D:$O,5,FALSE)</f>
        <v>New Jersey</v>
      </c>
      <c r="AC512" t="str">
        <f>VLOOKUP($D512,'draft year stats'!$D:$O,6,FALSE)</f>
        <v>Windsor Spitfires</v>
      </c>
      <c r="AD512" t="str">
        <f>VLOOKUP($D512,'draft year stats'!$D:$O,7,FALSE)</f>
        <v>OHL</v>
      </c>
      <c r="AE512">
        <f>VLOOKUP($D512,'draft year stats'!$D:$O,8,FALSE)</f>
        <v>68</v>
      </c>
      <c r="AF512">
        <f>VLOOKUP($D512,'draft year stats'!$D:$O,9,FALSE)</f>
        <v>18</v>
      </c>
      <c r="AG512">
        <f>VLOOKUP($D512,'draft year stats'!$D:$O,10,FALSE)</f>
        <v>20</v>
      </c>
      <c r="AH512">
        <f>VLOOKUP($D512,'draft year stats'!$D:$O,11,FALSE)</f>
        <v>38</v>
      </c>
      <c r="AI512">
        <f>VLOOKUP($D512,'draft year stats'!$D:$O,12,FALSE)</f>
        <v>44</v>
      </c>
      <c r="AJ512" t="str">
        <f>VLOOKUP($C512,Sheet3!$E:$I,4,FALSE)</f>
        <v>5' 11</v>
      </c>
      <c r="AK512">
        <f>VLOOKUP($C512,Sheet3!$E:$I,5,FALSE)</f>
        <v>188</v>
      </c>
    </row>
    <row r="513" spans="1:37" x14ac:dyDescent="0.25">
      <c r="A513">
        <v>91</v>
      </c>
      <c r="B513" t="s">
        <v>23</v>
      </c>
      <c r="C513" t="s">
        <v>795</v>
      </c>
      <c r="D513" t="s">
        <v>795</v>
      </c>
      <c r="E513" t="s">
        <v>51</v>
      </c>
      <c r="F513" t="s">
        <v>26</v>
      </c>
      <c r="G513">
        <v>18</v>
      </c>
      <c r="I513" t="s">
        <v>230</v>
      </c>
      <c r="W513">
        <v>2012</v>
      </c>
      <c r="X513" t="str">
        <f>VLOOKUP($D513,'draft year stats'!$D:$O,1,FALSE)</f>
        <v>Daniil Zharkov</v>
      </c>
      <c r="Y513" t="str">
        <f>VLOOKUP($D513,'draft year stats'!$D:$O,2,FALSE)</f>
        <v>L</v>
      </c>
      <c r="Z513">
        <f>VLOOKUP($D513,'draft year stats'!$D:$O,3,FALSE)</f>
        <v>3</v>
      </c>
      <c r="AA513">
        <f>VLOOKUP($D513,'draft year stats'!$D:$O,4,FALSE)</f>
        <v>2012</v>
      </c>
      <c r="AB513" t="str">
        <f>VLOOKUP($D513,'draft year stats'!$D:$O,5,FALSE)</f>
        <v>Edmonton</v>
      </c>
      <c r="AC513" t="str">
        <f>VLOOKUP($D513,'draft year stats'!$D:$O,6,FALSE)</f>
        <v>Belleville Bulls</v>
      </c>
      <c r="AD513" t="str">
        <f>VLOOKUP($D513,'draft year stats'!$D:$O,7,FALSE)</f>
        <v>OHL</v>
      </c>
      <c r="AE513">
        <f>VLOOKUP($D513,'draft year stats'!$D:$O,8,FALSE)</f>
        <v>50</v>
      </c>
      <c r="AF513">
        <f>VLOOKUP($D513,'draft year stats'!$D:$O,9,FALSE)</f>
        <v>23</v>
      </c>
      <c r="AG513">
        <f>VLOOKUP($D513,'draft year stats'!$D:$O,10,FALSE)</f>
        <v>13</v>
      </c>
      <c r="AH513">
        <f>VLOOKUP($D513,'draft year stats'!$D:$O,11,FALSE)</f>
        <v>36</v>
      </c>
      <c r="AI513">
        <f>VLOOKUP($D513,'draft year stats'!$D:$O,12,FALSE)</f>
        <v>25</v>
      </c>
      <c r="AJ513" t="str">
        <f>VLOOKUP($C513,Sheet3!$E:$I,4,FALSE)</f>
        <v>6' 3</v>
      </c>
      <c r="AK513">
        <f>VLOOKUP($C513,Sheet3!$E:$I,5,FALSE)</f>
        <v>208</v>
      </c>
    </row>
    <row r="514" spans="1:37" x14ac:dyDescent="0.25">
      <c r="A514">
        <v>92</v>
      </c>
      <c r="B514" t="s">
        <v>84</v>
      </c>
      <c r="C514" t="s">
        <v>796</v>
      </c>
      <c r="D514" t="s">
        <v>796</v>
      </c>
      <c r="E514" t="s">
        <v>25</v>
      </c>
      <c r="F514" t="s">
        <v>106</v>
      </c>
      <c r="G514">
        <v>18</v>
      </c>
      <c r="I514" t="s">
        <v>48</v>
      </c>
      <c r="W514">
        <v>2012</v>
      </c>
      <c r="X514" t="str">
        <f>VLOOKUP($D514,'draft year stats'!$D:$O,1,FALSE)</f>
        <v>Matia Marcantuoni</v>
      </c>
      <c r="Y514" t="str">
        <f>VLOOKUP($D514,'draft year stats'!$D:$O,2,FALSE)</f>
        <v>C</v>
      </c>
      <c r="Z514">
        <f>VLOOKUP($D514,'draft year stats'!$D:$O,3,FALSE)</f>
        <v>4</v>
      </c>
      <c r="AA514">
        <f>VLOOKUP($D514,'draft year stats'!$D:$O,4,FALSE)</f>
        <v>2012</v>
      </c>
      <c r="AB514" t="str">
        <f>VLOOKUP($D514,'draft year stats'!$D:$O,5,FALSE)</f>
        <v>Pittsburgh</v>
      </c>
      <c r="AC514" t="str">
        <f>VLOOKUP($D514,'draft year stats'!$D:$O,6,FALSE)</f>
        <v>Kitchener Rangers</v>
      </c>
      <c r="AD514" t="str">
        <f>VLOOKUP($D514,'draft year stats'!$D:$O,7,FALSE)</f>
        <v>OHL</v>
      </c>
      <c r="AE514">
        <f>VLOOKUP($D514,'draft year stats'!$D:$O,8,FALSE)</f>
        <v>24</v>
      </c>
      <c r="AF514">
        <f>VLOOKUP($D514,'draft year stats'!$D:$O,9,FALSE)</f>
        <v>9</v>
      </c>
      <c r="AG514">
        <f>VLOOKUP($D514,'draft year stats'!$D:$O,10,FALSE)</f>
        <v>5</v>
      </c>
      <c r="AH514">
        <f>VLOOKUP($D514,'draft year stats'!$D:$O,11,FALSE)</f>
        <v>14</v>
      </c>
      <c r="AI514">
        <f>VLOOKUP($D514,'draft year stats'!$D:$O,12,FALSE)</f>
        <v>10</v>
      </c>
      <c r="AJ514" t="str">
        <f>VLOOKUP($C514,Sheet3!$E:$I,4,FALSE)</f>
        <v>5' 11</v>
      </c>
      <c r="AK514">
        <f>VLOOKUP($C514,Sheet3!$E:$I,5,FALSE)</f>
        <v>193</v>
      </c>
    </row>
    <row r="515" spans="1:37" x14ac:dyDescent="0.25">
      <c r="A515">
        <v>93</v>
      </c>
      <c r="B515" t="s">
        <v>23</v>
      </c>
      <c r="C515" t="s">
        <v>797</v>
      </c>
      <c r="D515" t="s">
        <v>797</v>
      </c>
      <c r="E515" t="s">
        <v>121</v>
      </c>
      <c r="F515" t="s">
        <v>34</v>
      </c>
      <c r="G515">
        <v>20</v>
      </c>
      <c r="H515">
        <v>2022</v>
      </c>
      <c r="I515" t="s">
        <v>282</v>
      </c>
      <c r="J515">
        <v>309</v>
      </c>
      <c r="K515">
        <v>32</v>
      </c>
      <c r="L515">
        <v>117</v>
      </c>
      <c r="M515">
        <v>149</v>
      </c>
      <c r="N515">
        <v>-8</v>
      </c>
      <c r="O515">
        <v>85</v>
      </c>
      <c r="V515">
        <v>22.1</v>
      </c>
      <c r="W515">
        <v>2012</v>
      </c>
      <c r="X515" t="str">
        <f>VLOOKUP($D515,'draft year stats'!$D:$O,1,FALSE)</f>
        <v>Erik Gustafsson</v>
      </c>
      <c r="Y515" t="str">
        <f>VLOOKUP($D515,'draft year stats'!$D:$O,2,FALSE)</f>
        <v>D</v>
      </c>
      <c r="Z515">
        <f>VLOOKUP($D515,'draft year stats'!$D:$O,3,FALSE)</f>
        <v>4</v>
      </c>
      <c r="AA515">
        <f>VLOOKUP($D515,'draft year stats'!$D:$O,4,FALSE)</f>
        <v>2012</v>
      </c>
      <c r="AB515" t="str">
        <f>VLOOKUP($D515,'draft year stats'!$D:$O,5,FALSE)</f>
        <v>Edmonton</v>
      </c>
      <c r="AC515" t="str">
        <f>VLOOKUP($D515,'draft year stats'!$D:$O,6,FALSE)</f>
        <v>Djurgardens IF Stockholm</v>
      </c>
      <c r="AD515" t="str">
        <f>VLOOKUP($D515,'draft year stats'!$D:$O,7,FALSE)</f>
        <v>SEL</v>
      </c>
      <c r="AE515">
        <f>VLOOKUP($D515,'draft year stats'!$D:$O,8,FALSE)</f>
        <v>41</v>
      </c>
      <c r="AF515">
        <f>VLOOKUP($D515,'draft year stats'!$D:$O,9,FALSE)</f>
        <v>3</v>
      </c>
      <c r="AG515">
        <f>VLOOKUP($D515,'draft year stats'!$D:$O,10,FALSE)</f>
        <v>4</v>
      </c>
      <c r="AH515">
        <f>VLOOKUP($D515,'draft year stats'!$D:$O,11,FALSE)</f>
        <v>7</v>
      </c>
      <c r="AI515">
        <f>VLOOKUP($D515,'draft year stats'!$D:$O,12,FALSE)</f>
        <v>16</v>
      </c>
      <c r="AJ515" t="str">
        <f>VLOOKUP($C515,Sheet3!$E:$I,4,FALSE)</f>
        <v>6' 0</v>
      </c>
      <c r="AK515">
        <f>VLOOKUP($C515,Sheet3!$E:$I,5,FALSE)</f>
        <v>176</v>
      </c>
    </row>
    <row r="516" spans="1:37" x14ac:dyDescent="0.25">
      <c r="A516">
        <v>94</v>
      </c>
      <c r="B516" t="s">
        <v>90</v>
      </c>
      <c r="C516" t="s">
        <v>798</v>
      </c>
      <c r="D516" t="s">
        <v>798</v>
      </c>
      <c r="E516" t="s">
        <v>62</v>
      </c>
      <c r="F516" t="s">
        <v>30</v>
      </c>
      <c r="G516">
        <v>18</v>
      </c>
      <c r="I516" t="s">
        <v>27</v>
      </c>
      <c r="W516">
        <v>2012</v>
      </c>
      <c r="X516" t="str">
        <f>VLOOKUP($D516,'draft year stats'!$D:$O,1,FALSE)</f>
        <v>Brady Vail</v>
      </c>
      <c r="Y516" t="str">
        <f>VLOOKUP($D516,'draft year stats'!$D:$O,2,FALSE)</f>
        <v>C</v>
      </c>
      <c r="Z516">
        <f>VLOOKUP($D516,'draft year stats'!$D:$O,3,FALSE)</f>
        <v>4</v>
      </c>
      <c r="AA516">
        <f>VLOOKUP($D516,'draft year stats'!$D:$O,4,FALSE)</f>
        <v>2012</v>
      </c>
      <c r="AB516" t="str">
        <f>VLOOKUP($D516,'draft year stats'!$D:$O,5,FALSE)</f>
        <v>Montreal</v>
      </c>
      <c r="AC516" t="str">
        <f>VLOOKUP($D516,'draft year stats'!$D:$O,6,FALSE)</f>
        <v>Windsor Spitfires</v>
      </c>
      <c r="AD516" t="str">
        <f>VLOOKUP($D516,'draft year stats'!$D:$O,7,FALSE)</f>
        <v>OHL</v>
      </c>
      <c r="AE516">
        <f>VLOOKUP($D516,'draft year stats'!$D:$O,8,FALSE)</f>
        <v>68</v>
      </c>
      <c r="AF516">
        <f>VLOOKUP($D516,'draft year stats'!$D:$O,9,FALSE)</f>
        <v>22</v>
      </c>
      <c r="AG516">
        <f>VLOOKUP($D516,'draft year stats'!$D:$O,10,FALSE)</f>
        <v>30</v>
      </c>
      <c r="AH516">
        <f>VLOOKUP($D516,'draft year stats'!$D:$O,11,FALSE)</f>
        <v>52</v>
      </c>
      <c r="AI516">
        <f>VLOOKUP($D516,'draft year stats'!$D:$O,12,FALSE)</f>
        <v>55</v>
      </c>
      <c r="AJ516" t="str">
        <f>VLOOKUP($C516,Sheet3!$E:$I,4,FALSE)</f>
        <v>6' 0</v>
      </c>
      <c r="AK516">
        <f>VLOOKUP($C516,Sheet3!$E:$I,5,FALSE)</f>
        <v>195</v>
      </c>
    </row>
    <row r="517" spans="1:37" x14ac:dyDescent="0.25">
      <c r="A517">
        <v>95</v>
      </c>
      <c r="B517" t="s">
        <v>36</v>
      </c>
      <c r="C517" t="s">
        <v>799</v>
      </c>
      <c r="D517" t="s">
        <v>799</v>
      </c>
      <c r="E517" t="s">
        <v>25</v>
      </c>
      <c r="F517" t="s">
        <v>42</v>
      </c>
      <c r="G517">
        <v>18</v>
      </c>
      <c r="H517">
        <v>2022</v>
      </c>
      <c r="I517" t="s">
        <v>115</v>
      </c>
      <c r="J517">
        <v>388</v>
      </c>
      <c r="K517">
        <v>101</v>
      </c>
      <c r="L517">
        <v>70</v>
      </c>
      <c r="M517">
        <v>171</v>
      </c>
      <c r="N517">
        <v>-8</v>
      </c>
      <c r="O517">
        <v>315</v>
      </c>
      <c r="V517">
        <v>17.8</v>
      </c>
      <c r="W517">
        <v>2012</v>
      </c>
      <c r="X517" t="str">
        <f>VLOOKUP($D517,'draft year stats'!$D:$O,1,FALSE)</f>
        <v>Josh Anderson</v>
      </c>
      <c r="Y517" t="str">
        <f>VLOOKUP($D517,'draft year stats'!$D:$O,2,FALSE)</f>
        <v>R</v>
      </c>
      <c r="Z517">
        <f>VLOOKUP($D517,'draft year stats'!$D:$O,3,FALSE)</f>
        <v>4</v>
      </c>
      <c r="AA517">
        <f>VLOOKUP($D517,'draft year stats'!$D:$O,4,FALSE)</f>
        <v>2012</v>
      </c>
      <c r="AB517" t="str">
        <f>VLOOKUP($D517,'draft year stats'!$D:$O,5,FALSE)</f>
        <v>Columbus</v>
      </c>
      <c r="AC517" t="str">
        <f>VLOOKUP($D517,'draft year stats'!$D:$O,6,FALSE)</f>
        <v>London Knights</v>
      </c>
      <c r="AD517" t="str">
        <f>VLOOKUP($D517,'draft year stats'!$D:$O,7,FALSE)</f>
        <v>OHL</v>
      </c>
      <c r="AE517">
        <f>VLOOKUP($D517,'draft year stats'!$D:$O,8,FALSE)</f>
        <v>64</v>
      </c>
      <c r="AF517">
        <f>VLOOKUP($D517,'draft year stats'!$D:$O,9,FALSE)</f>
        <v>12</v>
      </c>
      <c r="AG517">
        <f>VLOOKUP($D517,'draft year stats'!$D:$O,10,FALSE)</f>
        <v>10</v>
      </c>
      <c r="AH517">
        <f>VLOOKUP($D517,'draft year stats'!$D:$O,11,FALSE)</f>
        <v>22</v>
      </c>
      <c r="AI517">
        <f>VLOOKUP($D517,'draft year stats'!$D:$O,12,FALSE)</f>
        <v>3</v>
      </c>
      <c r="AJ517" t="str">
        <f>VLOOKUP($C517,Sheet3!$E:$I,4,FALSE)</f>
        <v>6' 1</v>
      </c>
      <c r="AK517">
        <f>VLOOKUP($C517,Sheet3!$E:$I,5,FALSE)</f>
        <v>189</v>
      </c>
    </row>
    <row r="518" spans="1:37" x14ac:dyDescent="0.25">
      <c r="A518">
        <v>96</v>
      </c>
      <c r="B518" t="s">
        <v>126</v>
      </c>
      <c r="C518" t="s">
        <v>800</v>
      </c>
      <c r="D518" t="s">
        <v>800</v>
      </c>
      <c r="E518" t="s">
        <v>25</v>
      </c>
      <c r="F518" t="s">
        <v>26</v>
      </c>
      <c r="G518">
        <v>19</v>
      </c>
      <c r="H518">
        <v>2017</v>
      </c>
      <c r="I518" t="s">
        <v>48</v>
      </c>
      <c r="J518">
        <v>3</v>
      </c>
      <c r="K518">
        <v>0</v>
      </c>
      <c r="L518">
        <v>0</v>
      </c>
      <c r="M518">
        <v>0</v>
      </c>
      <c r="N518">
        <v>-4</v>
      </c>
      <c r="O518">
        <v>4</v>
      </c>
      <c r="V518">
        <v>-0.2</v>
      </c>
      <c r="W518">
        <v>2012</v>
      </c>
      <c r="X518" t="str">
        <f>VLOOKUP($D518,'draft year stats'!$D:$O,1,FALSE)</f>
        <v>Ben Thomson</v>
      </c>
      <c r="Y518" t="str">
        <f>VLOOKUP($D518,'draft year stats'!$D:$O,2,FALSE)</f>
        <v>L</v>
      </c>
      <c r="Z518">
        <f>VLOOKUP($D518,'draft year stats'!$D:$O,3,FALSE)</f>
        <v>4</v>
      </c>
      <c r="AA518">
        <f>VLOOKUP($D518,'draft year stats'!$D:$O,4,FALSE)</f>
        <v>2012</v>
      </c>
      <c r="AB518" t="str">
        <f>VLOOKUP($D518,'draft year stats'!$D:$O,5,FALSE)</f>
        <v>New Jersey</v>
      </c>
      <c r="AC518" t="str">
        <f>VLOOKUP($D518,'draft year stats'!$D:$O,6,FALSE)</f>
        <v>Kitchener Rangers</v>
      </c>
      <c r="AD518" t="str">
        <f>VLOOKUP($D518,'draft year stats'!$D:$O,7,FALSE)</f>
        <v>OHL</v>
      </c>
      <c r="AE518">
        <f>VLOOKUP($D518,'draft year stats'!$D:$O,8,FALSE)</f>
        <v>67</v>
      </c>
      <c r="AF518">
        <f>VLOOKUP($D518,'draft year stats'!$D:$O,9,FALSE)</f>
        <v>11</v>
      </c>
      <c r="AG518">
        <f>VLOOKUP($D518,'draft year stats'!$D:$O,10,FALSE)</f>
        <v>30</v>
      </c>
      <c r="AH518">
        <f>VLOOKUP($D518,'draft year stats'!$D:$O,11,FALSE)</f>
        <v>41</v>
      </c>
      <c r="AI518">
        <f>VLOOKUP($D518,'draft year stats'!$D:$O,12,FALSE)</f>
        <v>137</v>
      </c>
      <c r="AJ518" t="str">
        <f>VLOOKUP($C518,Sheet3!$E:$I,4,FALSE)</f>
        <v>6' 3</v>
      </c>
      <c r="AK518">
        <f>VLOOKUP($C518,Sheet3!$E:$I,5,FALSE)</f>
        <v>205</v>
      </c>
    </row>
    <row r="519" spans="1:37" x14ac:dyDescent="0.25">
      <c r="A519">
        <v>97</v>
      </c>
      <c r="B519" t="s">
        <v>64</v>
      </c>
      <c r="C519" t="s">
        <v>801</v>
      </c>
      <c r="D519" t="s">
        <v>801</v>
      </c>
      <c r="E519" t="s">
        <v>25</v>
      </c>
      <c r="F519" t="s">
        <v>30</v>
      </c>
      <c r="G519">
        <v>19</v>
      </c>
      <c r="H519">
        <v>2019</v>
      </c>
      <c r="I519" t="s">
        <v>685</v>
      </c>
      <c r="J519">
        <v>28</v>
      </c>
      <c r="K519">
        <v>6</v>
      </c>
      <c r="L519">
        <v>1</v>
      </c>
      <c r="M519">
        <v>7</v>
      </c>
      <c r="N519">
        <v>2</v>
      </c>
      <c r="O519">
        <v>6</v>
      </c>
      <c r="V519">
        <v>0.8</v>
      </c>
      <c r="W519">
        <v>2012</v>
      </c>
      <c r="X519" t="str">
        <f>VLOOKUP($D519,'draft year stats'!$D:$O,1,FALSE)</f>
        <v>Kevin Roy</v>
      </c>
      <c r="Y519" t="str">
        <f>VLOOKUP($D519,'draft year stats'!$D:$O,2,FALSE)</f>
        <v>L</v>
      </c>
      <c r="Z519">
        <f>VLOOKUP($D519,'draft year stats'!$D:$O,3,FALSE)</f>
        <v>4</v>
      </c>
      <c r="AA519">
        <f>VLOOKUP($D519,'draft year stats'!$D:$O,4,FALSE)</f>
        <v>2012</v>
      </c>
      <c r="AB519" t="str">
        <f>VLOOKUP($D519,'draft year stats'!$D:$O,5,FALSE)</f>
        <v>Anaheim</v>
      </c>
      <c r="AC519" t="str">
        <f>VLOOKUP($D519,'draft year stats'!$D:$O,6,FALSE)</f>
        <v>Lincoln Stars</v>
      </c>
      <c r="AD519" t="str">
        <f>VLOOKUP($D519,'draft year stats'!$D:$O,7,FALSE)</f>
        <v>USHL</v>
      </c>
      <c r="AE519">
        <f>VLOOKUP($D519,'draft year stats'!$D:$O,8,FALSE)</f>
        <v>59</v>
      </c>
      <c r="AF519">
        <f>VLOOKUP($D519,'draft year stats'!$D:$O,9,FALSE)</f>
        <v>54</v>
      </c>
      <c r="AG519">
        <f>VLOOKUP($D519,'draft year stats'!$D:$O,10,FALSE)</f>
        <v>50</v>
      </c>
      <c r="AH519">
        <f>VLOOKUP($D519,'draft year stats'!$D:$O,11,FALSE)</f>
        <v>104</v>
      </c>
      <c r="AI519">
        <f>VLOOKUP($D519,'draft year stats'!$D:$O,12,FALSE)</f>
        <v>50</v>
      </c>
      <c r="AJ519" t="str">
        <f>VLOOKUP($C519,Sheet3!$E:$I,4,FALSE)</f>
        <v>5' 8</v>
      </c>
      <c r="AK519">
        <f>VLOOKUP($C519,Sheet3!$E:$I,5,FALSE)</f>
        <v>156</v>
      </c>
    </row>
    <row r="520" spans="1:37" x14ac:dyDescent="0.25">
      <c r="A520">
        <v>98</v>
      </c>
      <c r="B520" t="s">
        <v>53</v>
      </c>
      <c r="C520" t="s">
        <v>802</v>
      </c>
      <c r="D520" t="s">
        <v>802</v>
      </c>
      <c r="E520" t="s">
        <v>62</v>
      </c>
      <c r="F520" t="s">
        <v>30</v>
      </c>
      <c r="G520">
        <v>18</v>
      </c>
      <c r="I520" t="s">
        <v>97</v>
      </c>
      <c r="W520">
        <v>2012</v>
      </c>
      <c r="X520" t="str">
        <f>VLOOKUP($D520,'draft year stats'!$D:$O,1,FALSE)</f>
        <v>Adam Gilmour</v>
      </c>
      <c r="Y520" t="str">
        <f>VLOOKUP($D520,'draft year stats'!$D:$O,2,FALSE)</f>
        <v>C</v>
      </c>
      <c r="Z520">
        <f>VLOOKUP($D520,'draft year stats'!$D:$O,3,FALSE)</f>
        <v>4</v>
      </c>
      <c r="AA520">
        <f>VLOOKUP($D520,'draft year stats'!$D:$O,4,FALSE)</f>
        <v>2012</v>
      </c>
      <c r="AB520" t="str">
        <f>VLOOKUP($D520,'draft year stats'!$D:$O,5,FALSE)</f>
        <v>Minnesota</v>
      </c>
      <c r="AC520" t="str">
        <f>VLOOKUP($D520,'draft year stats'!$D:$O,6,FALSE)</f>
        <v>Noble &amp; Greenough School</v>
      </c>
      <c r="AD520" t="str">
        <f>VLOOKUP($D520,'draft year stats'!$D:$O,7,FALSE)</f>
        <v>USHS-Prep</v>
      </c>
      <c r="AE520">
        <f>VLOOKUP($D520,'draft year stats'!$D:$O,8,FALSE)</f>
        <v>26</v>
      </c>
      <c r="AF520">
        <f>VLOOKUP($D520,'draft year stats'!$D:$O,9,FALSE)</f>
        <v>26</v>
      </c>
      <c r="AG520">
        <f>VLOOKUP($D520,'draft year stats'!$D:$O,10,FALSE)</f>
        <v>30</v>
      </c>
      <c r="AH520">
        <f>VLOOKUP($D520,'draft year stats'!$D:$O,11,FALSE)</f>
        <v>56</v>
      </c>
      <c r="AI520">
        <f>VLOOKUP($D520,'draft year stats'!$D:$O,12,FALSE)</f>
        <v>28</v>
      </c>
      <c r="AJ520" t="str">
        <f>VLOOKUP($C520,Sheet3!$E:$I,4,FALSE)</f>
        <v>6' 2</v>
      </c>
      <c r="AK520">
        <f>VLOOKUP($C520,Sheet3!$E:$I,5,FALSE)</f>
        <v>193</v>
      </c>
    </row>
    <row r="521" spans="1:37" x14ac:dyDescent="0.25">
      <c r="A521">
        <v>99</v>
      </c>
      <c r="B521" t="s">
        <v>46</v>
      </c>
      <c r="C521" t="s">
        <v>803</v>
      </c>
      <c r="D521" t="s">
        <v>803</v>
      </c>
      <c r="E521" t="s">
        <v>121</v>
      </c>
      <c r="F521" t="s">
        <v>206</v>
      </c>
      <c r="G521">
        <v>18</v>
      </c>
      <c r="I521" t="s">
        <v>290</v>
      </c>
      <c r="W521">
        <v>2012</v>
      </c>
      <c r="X521" t="str">
        <f>VLOOKUP($D521,'draft year stats'!$D:$O,1,FALSE)</f>
        <v>Erik Karlsson</v>
      </c>
      <c r="Y521" t="str">
        <f>VLOOKUP($D521,'draft year stats'!$D:$O,2,FALSE)</f>
        <v>L</v>
      </c>
      <c r="Z521">
        <f>VLOOKUP($D521,'draft year stats'!$D:$O,3,FALSE)</f>
        <v>4</v>
      </c>
      <c r="AA521">
        <f>VLOOKUP($D521,'draft year stats'!$D:$O,4,FALSE)</f>
        <v>2012</v>
      </c>
      <c r="AB521" t="str">
        <f>VLOOKUP($D521,'draft year stats'!$D:$O,5,FALSE)</f>
        <v>Carolina</v>
      </c>
      <c r="AC521" t="str">
        <f>VLOOKUP($D521,'draft year stats'!$D:$O,6,FALSE)</f>
        <v>Frölunda HC J20</v>
      </c>
      <c r="AD521" t="str">
        <f>VLOOKUP($D521,'draft year stats'!$D:$O,7,FALSE)</f>
        <v>SuperElit</v>
      </c>
      <c r="AE521">
        <f>VLOOKUP($D521,'draft year stats'!$D:$O,8,FALSE)</f>
        <v>47</v>
      </c>
      <c r="AF521">
        <f>VLOOKUP($D521,'draft year stats'!$D:$O,9,FALSE)</f>
        <v>14</v>
      </c>
      <c r="AG521">
        <f>VLOOKUP($D521,'draft year stats'!$D:$O,10,FALSE)</f>
        <v>19</v>
      </c>
      <c r="AH521">
        <f>VLOOKUP($D521,'draft year stats'!$D:$O,11,FALSE)</f>
        <v>33</v>
      </c>
      <c r="AI521">
        <f>VLOOKUP($D521,'draft year stats'!$D:$O,12,FALSE)</f>
        <v>70</v>
      </c>
      <c r="AJ521" t="str">
        <f>VLOOKUP($C521,Sheet3!$E:$I,4,FALSE)</f>
        <v>6' 0</v>
      </c>
      <c r="AK521">
        <f>VLOOKUP($C521,Sheet3!$E:$I,5,FALSE)</f>
        <v>175</v>
      </c>
    </row>
    <row r="522" spans="1:37" x14ac:dyDescent="0.25">
      <c r="A522">
        <v>100</v>
      </c>
      <c r="B522" t="s">
        <v>99</v>
      </c>
      <c r="C522" t="s">
        <v>804</v>
      </c>
      <c r="D522" t="s">
        <v>804</v>
      </c>
      <c r="E522" t="s">
        <v>62</v>
      </c>
      <c r="F522" t="s">
        <v>30</v>
      </c>
      <c r="G522">
        <v>18</v>
      </c>
      <c r="H522">
        <v>2020</v>
      </c>
      <c r="I522" t="s">
        <v>63</v>
      </c>
      <c r="J522">
        <v>2</v>
      </c>
      <c r="K522">
        <v>0</v>
      </c>
      <c r="L522">
        <v>0</v>
      </c>
      <c r="M522">
        <v>0</v>
      </c>
      <c r="N522">
        <v>-3</v>
      </c>
      <c r="O522">
        <v>10</v>
      </c>
      <c r="V522">
        <v>-0.1</v>
      </c>
      <c r="W522">
        <v>2012</v>
      </c>
      <c r="X522" t="str">
        <f>VLOOKUP($D522,'draft year stats'!$D:$O,1,FALSE)</f>
        <v>Thomas Di Pauli</v>
      </c>
      <c r="Y522" t="str">
        <f>VLOOKUP($D522,'draft year stats'!$D:$O,2,FALSE)</f>
        <v>C</v>
      </c>
      <c r="Z522">
        <f>VLOOKUP($D522,'draft year stats'!$D:$O,3,FALSE)</f>
        <v>4</v>
      </c>
      <c r="AA522">
        <f>VLOOKUP($D522,'draft year stats'!$D:$O,4,FALSE)</f>
        <v>2012</v>
      </c>
      <c r="AB522" t="str">
        <f>VLOOKUP($D522,'draft year stats'!$D:$O,5,FALSE)</f>
        <v>Washington</v>
      </c>
      <c r="AC522" t="str">
        <f>VLOOKUP($D522,'draft year stats'!$D:$O,6,FALSE)</f>
        <v>U.S. National Development Team</v>
      </c>
      <c r="AD522" t="str">
        <f>VLOOKUP($D522,'draft year stats'!$D:$O,7,FALSE)</f>
        <v>USHL</v>
      </c>
      <c r="AE522">
        <f>VLOOKUP($D522,'draft year stats'!$D:$O,8,FALSE)</f>
        <v>21</v>
      </c>
      <c r="AF522">
        <f>VLOOKUP($D522,'draft year stats'!$D:$O,9,FALSE)</f>
        <v>6</v>
      </c>
      <c r="AG522">
        <f>VLOOKUP($D522,'draft year stats'!$D:$O,10,FALSE)</f>
        <v>5</v>
      </c>
      <c r="AH522">
        <f>VLOOKUP($D522,'draft year stats'!$D:$O,11,FALSE)</f>
        <v>11</v>
      </c>
      <c r="AI522">
        <f>VLOOKUP($D522,'draft year stats'!$D:$O,12,FALSE)</f>
        <v>6</v>
      </c>
      <c r="AJ522" t="str">
        <f>VLOOKUP($C522,Sheet3!$E:$I,4,FALSE)</f>
        <v>5' 11</v>
      </c>
      <c r="AK522">
        <f>VLOOKUP($C522,Sheet3!$E:$I,5,FALSE)</f>
        <v>188</v>
      </c>
    </row>
    <row r="523" spans="1:37" x14ac:dyDescent="0.25">
      <c r="A523">
        <v>101</v>
      </c>
      <c r="B523" t="s">
        <v>43</v>
      </c>
      <c r="C523" t="s">
        <v>805</v>
      </c>
      <c r="D523" t="s">
        <v>805</v>
      </c>
      <c r="E523" t="s">
        <v>25</v>
      </c>
      <c r="F523" t="s">
        <v>30</v>
      </c>
      <c r="G523">
        <v>19</v>
      </c>
      <c r="H523">
        <v>2022</v>
      </c>
      <c r="I523" t="s">
        <v>806</v>
      </c>
      <c r="J523">
        <v>448</v>
      </c>
      <c r="K523">
        <v>51</v>
      </c>
      <c r="L523">
        <v>44</v>
      </c>
      <c r="M523">
        <v>95</v>
      </c>
      <c r="N523">
        <v>-20</v>
      </c>
      <c r="O523">
        <v>391</v>
      </c>
      <c r="V523">
        <v>5.0999999999999996</v>
      </c>
      <c r="W523">
        <v>2012</v>
      </c>
      <c r="X523" t="str">
        <f>VLOOKUP($D523,'draft year stats'!$D:$O,1,FALSE)</f>
        <v>Cedric Paquette</v>
      </c>
      <c r="Y523" t="str">
        <f>VLOOKUP($D523,'draft year stats'!$D:$O,2,FALSE)</f>
        <v>C</v>
      </c>
      <c r="Z523">
        <f>VLOOKUP($D523,'draft year stats'!$D:$O,3,FALSE)</f>
        <v>4</v>
      </c>
      <c r="AA523">
        <f>VLOOKUP($D523,'draft year stats'!$D:$O,4,FALSE)</f>
        <v>2012</v>
      </c>
      <c r="AB523" t="str">
        <f>VLOOKUP($D523,'draft year stats'!$D:$O,5,FALSE)</f>
        <v>Tampa Bay</v>
      </c>
      <c r="AC523" t="str">
        <f>VLOOKUP($D523,'draft year stats'!$D:$O,6,FALSE)</f>
        <v>Blainville-Boisbriand Armada</v>
      </c>
      <c r="AD523" t="str">
        <f>VLOOKUP($D523,'draft year stats'!$D:$O,7,FALSE)</f>
        <v>QMJHL</v>
      </c>
      <c r="AE523">
        <f>VLOOKUP($D523,'draft year stats'!$D:$O,8,FALSE)</f>
        <v>63</v>
      </c>
      <c r="AF523">
        <f>VLOOKUP($D523,'draft year stats'!$D:$O,9,FALSE)</f>
        <v>31</v>
      </c>
      <c r="AG523">
        <f>VLOOKUP($D523,'draft year stats'!$D:$O,10,FALSE)</f>
        <v>17</v>
      </c>
      <c r="AH523">
        <f>VLOOKUP($D523,'draft year stats'!$D:$O,11,FALSE)</f>
        <v>48</v>
      </c>
      <c r="AI523">
        <f>VLOOKUP($D523,'draft year stats'!$D:$O,12,FALSE)</f>
        <v>88</v>
      </c>
      <c r="AJ523" t="str">
        <f>VLOOKUP($C523,Sheet3!$E:$I,4,FALSE)</f>
        <v>6' 0</v>
      </c>
      <c r="AK523">
        <f>VLOOKUP($C523,Sheet3!$E:$I,5,FALSE)</f>
        <v>198</v>
      </c>
    </row>
    <row r="524" spans="1:37" x14ac:dyDescent="0.25">
      <c r="A524">
        <v>102</v>
      </c>
      <c r="B524" t="s">
        <v>66</v>
      </c>
      <c r="C524" t="s">
        <v>807</v>
      </c>
      <c r="D524" t="s">
        <v>807</v>
      </c>
      <c r="E524" t="s">
        <v>25</v>
      </c>
      <c r="F524" t="s">
        <v>34</v>
      </c>
      <c r="G524">
        <v>18</v>
      </c>
      <c r="I524" t="s">
        <v>808</v>
      </c>
      <c r="W524">
        <v>2012</v>
      </c>
      <c r="X524" t="str">
        <f>VLOOKUP($D524,'draft year stats'!$D:$O,1,FALSE)</f>
        <v>Rhett Holland</v>
      </c>
      <c r="Y524" t="str">
        <f>VLOOKUP($D524,'draft year stats'!$D:$O,2,FALSE)</f>
        <v>D</v>
      </c>
      <c r="Z524">
        <f>VLOOKUP($D524,'draft year stats'!$D:$O,3,FALSE)</f>
        <v>4</v>
      </c>
      <c r="AA524">
        <f>VLOOKUP($D524,'draft year stats'!$D:$O,4,FALSE)</f>
        <v>2012</v>
      </c>
      <c r="AB524" t="str">
        <f>VLOOKUP($D524,'draft year stats'!$D:$O,5,FALSE)</f>
        <v>Phoenix</v>
      </c>
      <c r="AC524" t="str">
        <f>VLOOKUP($D524,'draft year stats'!$D:$O,6,FALSE)</f>
        <v>Okotoks Oilers</v>
      </c>
      <c r="AD524" t="str">
        <f>VLOOKUP($D524,'draft year stats'!$D:$O,7,FALSE)</f>
        <v>AJHL</v>
      </c>
      <c r="AE524">
        <f>VLOOKUP($D524,'draft year stats'!$D:$O,8,FALSE)</f>
        <v>47</v>
      </c>
      <c r="AF524">
        <f>VLOOKUP($D524,'draft year stats'!$D:$O,9,FALSE)</f>
        <v>3</v>
      </c>
      <c r="AG524">
        <f>VLOOKUP($D524,'draft year stats'!$D:$O,10,FALSE)</f>
        <v>7</v>
      </c>
      <c r="AH524">
        <f>VLOOKUP($D524,'draft year stats'!$D:$O,11,FALSE)</f>
        <v>10</v>
      </c>
      <c r="AI524">
        <f>VLOOKUP($D524,'draft year stats'!$D:$O,12,FALSE)</f>
        <v>223</v>
      </c>
      <c r="AJ524" t="str">
        <f>VLOOKUP($C524,Sheet3!$E:$I,4,FALSE)</f>
        <v>6' 2</v>
      </c>
      <c r="AK524">
        <f>VLOOKUP($C524,Sheet3!$E:$I,5,FALSE)</f>
        <v>220</v>
      </c>
    </row>
    <row r="525" spans="1:37" x14ac:dyDescent="0.25">
      <c r="A525">
        <v>103</v>
      </c>
      <c r="B525" t="s">
        <v>39</v>
      </c>
      <c r="C525" t="s">
        <v>809</v>
      </c>
      <c r="D525" t="s">
        <v>809</v>
      </c>
      <c r="E525" t="s">
        <v>25</v>
      </c>
      <c r="F525" t="s">
        <v>34</v>
      </c>
      <c r="G525">
        <v>18</v>
      </c>
      <c r="I525" t="s">
        <v>270</v>
      </c>
      <c r="W525">
        <v>2012</v>
      </c>
      <c r="X525" t="str">
        <f>VLOOKUP($D525,'draft year stats'!$D:$O,1,FALSE)</f>
        <v>Loic Leduc</v>
      </c>
      <c r="Y525" t="str">
        <f>VLOOKUP($D525,'draft year stats'!$D:$O,2,FALSE)</f>
        <v>D</v>
      </c>
      <c r="Z525">
        <f>VLOOKUP($D525,'draft year stats'!$D:$O,3,FALSE)</f>
        <v>4</v>
      </c>
      <c r="AA525">
        <f>VLOOKUP($D525,'draft year stats'!$D:$O,4,FALSE)</f>
        <v>2012</v>
      </c>
      <c r="AB525" t="str">
        <f>VLOOKUP($D525,'draft year stats'!$D:$O,5,FALSE)</f>
        <v>NY Islanders</v>
      </c>
      <c r="AC525" t="str">
        <f>VLOOKUP($D525,'draft year stats'!$D:$O,6,FALSE)</f>
        <v>Cape Breton Screaming Eagles</v>
      </c>
      <c r="AD525" t="str">
        <f>VLOOKUP($D525,'draft year stats'!$D:$O,7,FALSE)</f>
        <v>QMJHL</v>
      </c>
      <c r="AE525">
        <f>VLOOKUP($D525,'draft year stats'!$D:$O,8,FALSE)</f>
        <v>65</v>
      </c>
      <c r="AF525">
        <f>VLOOKUP($D525,'draft year stats'!$D:$O,9,FALSE)</f>
        <v>2</v>
      </c>
      <c r="AG525">
        <f>VLOOKUP($D525,'draft year stats'!$D:$O,10,FALSE)</f>
        <v>8</v>
      </c>
      <c r="AH525">
        <f>VLOOKUP($D525,'draft year stats'!$D:$O,11,FALSE)</f>
        <v>10</v>
      </c>
      <c r="AI525">
        <f>VLOOKUP($D525,'draft year stats'!$D:$O,12,FALSE)</f>
        <v>99</v>
      </c>
      <c r="AJ525" t="str">
        <f>VLOOKUP($C525,Sheet3!$E:$I,4,FALSE)</f>
        <v>6' 5</v>
      </c>
      <c r="AK525">
        <f>VLOOKUP($C525,Sheet3!$E:$I,5,FALSE)</f>
        <v>194</v>
      </c>
    </row>
    <row r="526" spans="1:37" x14ac:dyDescent="0.25">
      <c r="A526">
        <v>104</v>
      </c>
      <c r="B526" t="s">
        <v>60</v>
      </c>
      <c r="C526" t="s">
        <v>810</v>
      </c>
      <c r="D526" t="s">
        <v>810</v>
      </c>
      <c r="E526" t="s">
        <v>25</v>
      </c>
      <c r="F526" t="s">
        <v>30</v>
      </c>
      <c r="G526">
        <v>18</v>
      </c>
      <c r="H526">
        <v>2022</v>
      </c>
      <c r="I526" t="s">
        <v>78</v>
      </c>
      <c r="J526">
        <v>91</v>
      </c>
      <c r="K526">
        <v>12</v>
      </c>
      <c r="L526">
        <v>13</v>
      </c>
      <c r="M526">
        <v>25</v>
      </c>
      <c r="N526">
        <v>1</v>
      </c>
      <c r="O526">
        <v>58</v>
      </c>
      <c r="V526">
        <v>2.5</v>
      </c>
      <c r="W526">
        <v>2012</v>
      </c>
      <c r="X526" t="str">
        <f>VLOOKUP($D526,'draft year stats'!$D:$O,1,FALSE)</f>
        <v>Gemel Smith</v>
      </c>
      <c r="Y526" t="str">
        <f>VLOOKUP($D526,'draft year stats'!$D:$O,2,FALSE)</f>
        <v>C</v>
      </c>
      <c r="Z526">
        <f>VLOOKUP($D526,'draft year stats'!$D:$O,3,FALSE)</f>
        <v>4</v>
      </c>
      <c r="AA526">
        <f>VLOOKUP($D526,'draft year stats'!$D:$O,4,FALSE)</f>
        <v>2012</v>
      </c>
      <c r="AB526" t="str">
        <f>VLOOKUP($D526,'draft year stats'!$D:$O,5,FALSE)</f>
        <v>Dallas</v>
      </c>
      <c r="AC526" t="str">
        <f>VLOOKUP($D526,'draft year stats'!$D:$O,6,FALSE)</f>
        <v>Owen Sound Attack</v>
      </c>
      <c r="AD526" t="str">
        <f>VLOOKUP($D526,'draft year stats'!$D:$O,7,FALSE)</f>
        <v>OHL</v>
      </c>
      <c r="AE526">
        <f>VLOOKUP($D526,'draft year stats'!$D:$O,8,FALSE)</f>
        <v>68</v>
      </c>
      <c r="AF526">
        <f>VLOOKUP($D526,'draft year stats'!$D:$O,9,FALSE)</f>
        <v>21</v>
      </c>
      <c r="AG526">
        <f>VLOOKUP($D526,'draft year stats'!$D:$O,10,FALSE)</f>
        <v>39</v>
      </c>
      <c r="AH526">
        <f>VLOOKUP($D526,'draft year stats'!$D:$O,11,FALSE)</f>
        <v>60</v>
      </c>
      <c r="AI526">
        <f>VLOOKUP($D526,'draft year stats'!$D:$O,12,FALSE)</f>
        <v>51</v>
      </c>
      <c r="AJ526" t="str">
        <f>VLOOKUP($C526,Sheet3!$E:$I,4,FALSE)</f>
        <v>5' 10</v>
      </c>
      <c r="AK526">
        <f>VLOOKUP($C526,Sheet3!$E:$I,5,FALSE)</f>
        <v>164</v>
      </c>
    </row>
    <row r="527" spans="1:37" x14ac:dyDescent="0.25">
      <c r="A527">
        <v>105</v>
      </c>
      <c r="B527" t="s">
        <v>173</v>
      </c>
      <c r="C527" t="s">
        <v>811</v>
      </c>
      <c r="D527" t="s">
        <v>811</v>
      </c>
      <c r="E527" t="s">
        <v>25</v>
      </c>
      <c r="F527" t="s">
        <v>34</v>
      </c>
      <c r="G527">
        <v>18</v>
      </c>
      <c r="H527">
        <v>2022</v>
      </c>
      <c r="I527" t="s">
        <v>233</v>
      </c>
      <c r="J527">
        <v>334</v>
      </c>
      <c r="K527">
        <v>15</v>
      </c>
      <c r="L527">
        <v>49</v>
      </c>
      <c r="M527">
        <v>64</v>
      </c>
      <c r="N527">
        <v>2</v>
      </c>
      <c r="O527">
        <v>149</v>
      </c>
      <c r="V527">
        <v>12.6</v>
      </c>
      <c r="W527">
        <v>2012</v>
      </c>
      <c r="X527" t="str">
        <f>VLOOKUP($D527,'draft year stats'!$D:$O,1,FALSE)</f>
        <v>Brett Kulak</v>
      </c>
      <c r="Y527" t="str">
        <f>VLOOKUP($D527,'draft year stats'!$D:$O,2,FALSE)</f>
        <v>D</v>
      </c>
      <c r="Z527">
        <f>VLOOKUP($D527,'draft year stats'!$D:$O,3,FALSE)</f>
        <v>4</v>
      </c>
      <c r="AA527">
        <f>VLOOKUP($D527,'draft year stats'!$D:$O,4,FALSE)</f>
        <v>2012</v>
      </c>
      <c r="AB527" t="str">
        <f>VLOOKUP($D527,'draft year stats'!$D:$O,5,FALSE)</f>
        <v>Calgary</v>
      </c>
      <c r="AC527" t="str">
        <f>VLOOKUP($D527,'draft year stats'!$D:$O,6,FALSE)</f>
        <v>Vancouver Giants</v>
      </c>
      <c r="AD527" t="str">
        <f>VLOOKUP($D527,'draft year stats'!$D:$O,7,FALSE)</f>
        <v>WHL</v>
      </c>
      <c r="AE527">
        <f>VLOOKUP($D527,'draft year stats'!$D:$O,8,FALSE)</f>
        <v>72</v>
      </c>
      <c r="AF527">
        <f>VLOOKUP($D527,'draft year stats'!$D:$O,9,FALSE)</f>
        <v>9</v>
      </c>
      <c r="AG527">
        <f>VLOOKUP($D527,'draft year stats'!$D:$O,10,FALSE)</f>
        <v>15</v>
      </c>
      <c r="AH527">
        <f>VLOOKUP($D527,'draft year stats'!$D:$O,11,FALSE)</f>
        <v>24</v>
      </c>
      <c r="AI527">
        <f>VLOOKUP($D527,'draft year stats'!$D:$O,12,FALSE)</f>
        <v>22</v>
      </c>
      <c r="AJ527" t="str">
        <f>VLOOKUP($C527,Sheet3!$E:$I,4,FALSE)</f>
        <v>6' 1</v>
      </c>
      <c r="AK527">
        <f>VLOOKUP($C527,Sheet3!$E:$I,5,FALSE)</f>
        <v>181</v>
      </c>
    </row>
    <row r="528" spans="1:37" x14ac:dyDescent="0.25">
      <c r="A528">
        <v>106</v>
      </c>
      <c r="B528" t="s">
        <v>194</v>
      </c>
      <c r="C528" t="s">
        <v>812</v>
      </c>
      <c r="D528" t="s">
        <v>2439</v>
      </c>
      <c r="E528" t="s">
        <v>62</v>
      </c>
      <c r="F528" t="s">
        <v>34</v>
      </c>
      <c r="G528">
        <v>19</v>
      </c>
      <c r="I528" t="s">
        <v>97</v>
      </c>
      <c r="W528">
        <v>2012</v>
      </c>
      <c r="X528" t="str">
        <f>VLOOKUP($D528,'draft year stats'!$D:$O,1,FALSE)</f>
        <v>Tim Boyle</v>
      </c>
      <c r="Y528" t="str">
        <f>VLOOKUP($D528,'draft year stats'!$D:$O,2,FALSE)</f>
        <v>D</v>
      </c>
      <c r="Z528">
        <f>VLOOKUP($D528,'draft year stats'!$D:$O,3,FALSE)</f>
        <v>4</v>
      </c>
      <c r="AA528">
        <f>VLOOKUP($D528,'draft year stats'!$D:$O,4,FALSE)</f>
        <v>2012</v>
      </c>
      <c r="AB528" t="str">
        <f>VLOOKUP($D528,'draft year stats'!$D:$O,5,FALSE)</f>
        <v>Ottawa</v>
      </c>
      <c r="AC528" t="str">
        <f>VLOOKUP($D528,'draft year stats'!$D:$O,6,FALSE)</f>
        <v>Noble &amp; Greenough School</v>
      </c>
      <c r="AD528" t="str">
        <f>VLOOKUP($D528,'draft year stats'!$D:$O,7,FALSE)</f>
        <v>USHS-Prep</v>
      </c>
      <c r="AE528">
        <f>VLOOKUP($D528,'draft year stats'!$D:$O,8,FALSE)</f>
        <v>24</v>
      </c>
      <c r="AF528">
        <f>VLOOKUP($D528,'draft year stats'!$D:$O,9,FALSE)</f>
        <v>6</v>
      </c>
      <c r="AG528">
        <f>VLOOKUP($D528,'draft year stats'!$D:$O,10,FALSE)</f>
        <v>12</v>
      </c>
      <c r="AH528">
        <f>VLOOKUP($D528,'draft year stats'!$D:$O,11,FALSE)</f>
        <v>18</v>
      </c>
      <c r="AI528">
        <f>VLOOKUP($D528,'draft year stats'!$D:$O,12,FALSE)</f>
        <v>24</v>
      </c>
      <c r="AJ528" t="str">
        <f>VLOOKUP($C528,Sheet3!$E:$I,4,FALSE)</f>
        <v>6' 1</v>
      </c>
      <c r="AK528">
        <f>VLOOKUP($C528,Sheet3!$E:$I,5,FALSE)</f>
        <v>185</v>
      </c>
    </row>
    <row r="529" spans="1:37" x14ac:dyDescent="0.25">
      <c r="A529">
        <v>107</v>
      </c>
      <c r="B529" t="s">
        <v>99</v>
      </c>
      <c r="C529" t="s">
        <v>813</v>
      </c>
      <c r="D529" t="s">
        <v>813</v>
      </c>
      <c r="E529" t="s">
        <v>62</v>
      </c>
      <c r="F529" t="s">
        <v>42</v>
      </c>
      <c r="G529">
        <v>19</v>
      </c>
      <c r="I529" t="s">
        <v>89</v>
      </c>
      <c r="W529">
        <v>2012</v>
      </c>
      <c r="X529" t="str">
        <f>VLOOKUP($D529,'draft year stats'!$D:$O,1,FALSE)</f>
        <v>Austin Wuthrich</v>
      </c>
      <c r="Y529" t="str">
        <f>VLOOKUP($D529,'draft year stats'!$D:$O,2,FALSE)</f>
        <v>F</v>
      </c>
      <c r="Z529">
        <f>VLOOKUP($D529,'draft year stats'!$D:$O,3,FALSE)</f>
        <v>4</v>
      </c>
      <c r="AA529">
        <f>VLOOKUP($D529,'draft year stats'!$D:$O,4,FALSE)</f>
        <v>2012</v>
      </c>
      <c r="AB529" t="str">
        <f>VLOOKUP($D529,'draft year stats'!$D:$O,5,FALSE)</f>
        <v>Washington</v>
      </c>
      <c r="AC529" t="str">
        <f>VLOOKUP($D529,'draft year stats'!$D:$O,6,FALSE)</f>
        <v>Notre Dame</v>
      </c>
      <c r="AD529" t="str">
        <f>VLOOKUP($D529,'draft year stats'!$D:$O,7,FALSE)</f>
        <v>CCHA</v>
      </c>
      <c r="AE529">
        <f>VLOOKUP($D529,'draft year stats'!$D:$O,8,FALSE)</f>
        <v>36</v>
      </c>
      <c r="AF529">
        <f>VLOOKUP($D529,'draft year stats'!$D:$O,9,FALSE)</f>
        <v>7</v>
      </c>
      <c r="AG529">
        <f>VLOOKUP($D529,'draft year stats'!$D:$O,10,FALSE)</f>
        <v>10</v>
      </c>
      <c r="AH529">
        <f>VLOOKUP($D529,'draft year stats'!$D:$O,11,FALSE)</f>
        <v>17</v>
      </c>
      <c r="AI529">
        <f>VLOOKUP($D529,'draft year stats'!$D:$O,12,FALSE)</f>
        <v>34</v>
      </c>
      <c r="AJ529" t="str">
        <f>VLOOKUP($C529,Sheet3!$E:$I,4,FALSE)</f>
        <v>6' 1</v>
      </c>
      <c r="AK529">
        <f>VLOOKUP($C529,Sheet3!$E:$I,5,FALSE)</f>
        <v>190</v>
      </c>
    </row>
    <row r="530" spans="1:37" x14ac:dyDescent="0.25">
      <c r="A530">
        <v>108</v>
      </c>
      <c r="B530" t="s">
        <v>64</v>
      </c>
      <c r="C530" t="s">
        <v>814</v>
      </c>
      <c r="D530" t="s">
        <v>814</v>
      </c>
      <c r="E530" t="s">
        <v>25</v>
      </c>
      <c r="F530" t="s">
        <v>34</v>
      </c>
      <c r="G530">
        <v>19</v>
      </c>
      <c r="I530" t="s">
        <v>473</v>
      </c>
      <c r="W530">
        <v>2012</v>
      </c>
      <c r="X530" t="str">
        <f>VLOOKUP($D530,'draft year stats'!$D:$O,1,FALSE)</f>
        <v>Andrew O'Brien</v>
      </c>
      <c r="Y530" t="str">
        <f>VLOOKUP($D530,'draft year stats'!$D:$O,2,FALSE)</f>
        <v>D</v>
      </c>
      <c r="Z530">
        <f>VLOOKUP($D530,'draft year stats'!$D:$O,3,FALSE)</f>
        <v>4</v>
      </c>
      <c r="AA530">
        <f>VLOOKUP($D530,'draft year stats'!$D:$O,4,FALSE)</f>
        <v>2012</v>
      </c>
      <c r="AB530" t="str">
        <f>VLOOKUP($D530,'draft year stats'!$D:$O,5,FALSE)</f>
        <v>Anaheim</v>
      </c>
      <c r="AC530" t="str">
        <f>VLOOKUP($D530,'draft year stats'!$D:$O,6,FALSE)</f>
        <v>Chicoutimi Sagueneens</v>
      </c>
      <c r="AD530" t="str">
        <f>VLOOKUP($D530,'draft year stats'!$D:$O,7,FALSE)</f>
        <v>QMJHL</v>
      </c>
      <c r="AE530">
        <f>VLOOKUP($D530,'draft year stats'!$D:$O,8,FALSE)</f>
        <v>68</v>
      </c>
      <c r="AF530">
        <f>VLOOKUP($D530,'draft year stats'!$D:$O,9,FALSE)</f>
        <v>8</v>
      </c>
      <c r="AG530">
        <f>VLOOKUP($D530,'draft year stats'!$D:$O,10,FALSE)</f>
        <v>21</v>
      </c>
      <c r="AH530">
        <f>VLOOKUP($D530,'draft year stats'!$D:$O,11,FALSE)</f>
        <v>29</v>
      </c>
      <c r="AI530">
        <f>VLOOKUP($D530,'draft year stats'!$D:$O,12,FALSE)</f>
        <v>95</v>
      </c>
      <c r="AJ530" t="str">
        <f>VLOOKUP($C530,Sheet3!$E:$I,4,FALSE)</f>
        <v>6' 3</v>
      </c>
      <c r="AK530">
        <f>VLOOKUP($C530,Sheet3!$E:$I,5,FALSE)</f>
        <v>200</v>
      </c>
    </row>
    <row r="531" spans="1:37" x14ac:dyDescent="0.25">
      <c r="A531">
        <v>109</v>
      </c>
      <c r="B531" t="s">
        <v>104</v>
      </c>
      <c r="C531" t="s">
        <v>815</v>
      </c>
      <c r="D531" t="s">
        <v>815</v>
      </c>
      <c r="E531" t="s">
        <v>25</v>
      </c>
      <c r="F531" t="s">
        <v>42</v>
      </c>
      <c r="G531">
        <v>18</v>
      </c>
      <c r="I531" t="s">
        <v>223</v>
      </c>
      <c r="W531">
        <v>2012</v>
      </c>
      <c r="X531" t="str">
        <f>VLOOKUP($D531,'draft year stats'!$D:$O,1,FALSE)</f>
        <v>Christophe Lalancette</v>
      </c>
      <c r="Y531" t="str">
        <f>VLOOKUP($D531,'draft year stats'!$D:$O,2,FALSE)</f>
        <v>R</v>
      </c>
      <c r="Z531">
        <f>VLOOKUP($D531,'draft year stats'!$D:$O,3,FALSE)</f>
        <v>4</v>
      </c>
      <c r="AA531">
        <f>VLOOKUP($D531,'draft year stats'!$D:$O,4,FALSE)</f>
        <v>2012</v>
      </c>
      <c r="AB531" t="str">
        <f>VLOOKUP($D531,'draft year stats'!$D:$O,5,FALSE)</f>
        <v>San Jose</v>
      </c>
      <c r="AC531" t="str">
        <f>VLOOKUP($D531,'draft year stats'!$D:$O,6,FALSE)</f>
        <v>Acadie-Bathurst Titan</v>
      </c>
      <c r="AD531" t="str">
        <f>VLOOKUP($D531,'draft year stats'!$D:$O,7,FALSE)</f>
        <v>QMJHL</v>
      </c>
      <c r="AE531">
        <f>VLOOKUP($D531,'draft year stats'!$D:$O,8,FALSE)</f>
        <v>63</v>
      </c>
      <c r="AF531">
        <f>VLOOKUP($D531,'draft year stats'!$D:$O,9,FALSE)</f>
        <v>16</v>
      </c>
      <c r="AG531">
        <f>VLOOKUP($D531,'draft year stats'!$D:$O,10,FALSE)</f>
        <v>31</v>
      </c>
      <c r="AH531">
        <f>VLOOKUP($D531,'draft year stats'!$D:$O,11,FALSE)</f>
        <v>47</v>
      </c>
      <c r="AI531">
        <f>VLOOKUP($D531,'draft year stats'!$D:$O,12,FALSE)</f>
        <v>35</v>
      </c>
      <c r="AJ531" t="str">
        <f>VLOOKUP($C531,Sheet3!$E:$I,4,FALSE)</f>
        <v>5' 11</v>
      </c>
      <c r="AK531">
        <f>VLOOKUP($C531,Sheet3!$E:$I,5,FALSE)</f>
        <v>162</v>
      </c>
    </row>
    <row r="532" spans="1:37" x14ac:dyDescent="0.25">
      <c r="A532">
        <v>110</v>
      </c>
      <c r="B532" t="s">
        <v>87</v>
      </c>
      <c r="C532" t="s">
        <v>816</v>
      </c>
      <c r="D532" t="s">
        <v>816</v>
      </c>
      <c r="E532" t="s">
        <v>25</v>
      </c>
      <c r="F532" t="s">
        <v>206</v>
      </c>
      <c r="G532">
        <v>18</v>
      </c>
      <c r="H532">
        <v>2022</v>
      </c>
      <c r="I532" t="s">
        <v>115</v>
      </c>
      <c r="J532">
        <v>378</v>
      </c>
      <c r="K532">
        <v>105</v>
      </c>
      <c r="L532">
        <v>91</v>
      </c>
      <c r="M532">
        <v>196</v>
      </c>
      <c r="N532">
        <v>-75</v>
      </c>
      <c r="O532">
        <v>148</v>
      </c>
      <c r="V532">
        <v>19.8</v>
      </c>
      <c r="W532">
        <v>2012</v>
      </c>
      <c r="X532" t="str">
        <f>VLOOKUP($D532,'draft year stats'!$D:$O,1,FALSE)</f>
        <v>Andreas Athanasiou</v>
      </c>
      <c r="Y532" t="str">
        <f>VLOOKUP($D532,'draft year stats'!$D:$O,2,FALSE)</f>
        <v>C</v>
      </c>
      <c r="Z532">
        <f>VLOOKUP($D532,'draft year stats'!$D:$O,3,FALSE)</f>
        <v>4</v>
      </c>
      <c r="AA532">
        <f>VLOOKUP($D532,'draft year stats'!$D:$O,4,FALSE)</f>
        <v>2012</v>
      </c>
      <c r="AB532" t="str">
        <f>VLOOKUP($D532,'draft year stats'!$D:$O,5,FALSE)</f>
        <v>Detroit</v>
      </c>
      <c r="AC532" t="str">
        <f>VLOOKUP($D532,'draft year stats'!$D:$O,6,FALSE)</f>
        <v>London Knights</v>
      </c>
      <c r="AD532" t="str">
        <f>VLOOKUP($D532,'draft year stats'!$D:$O,7,FALSE)</f>
        <v>OHL</v>
      </c>
      <c r="AE532">
        <f>VLOOKUP($D532,'draft year stats'!$D:$O,8,FALSE)</f>
        <v>63</v>
      </c>
      <c r="AF532">
        <f>VLOOKUP($D532,'draft year stats'!$D:$O,9,FALSE)</f>
        <v>22</v>
      </c>
      <c r="AG532">
        <f>VLOOKUP($D532,'draft year stats'!$D:$O,10,FALSE)</f>
        <v>15</v>
      </c>
      <c r="AH532">
        <f>VLOOKUP($D532,'draft year stats'!$D:$O,11,FALSE)</f>
        <v>37</v>
      </c>
      <c r="AI532">
        <f>VLOOKUP($D532,'draft year stats'!$D:$O,12,FALSE)</f>
        <v>22</v>
      </c>
      <c r="AJ532" t="str">
        <f>VLOOKUP($C532,Sheet3!$E:$I,4,FALSE)</f>
        <v>6' 0</v>
      </c>
      <c r="AK532">
        <f>VLOOKUP($C532,Sheet3!$E:$I,5,FALSE)</f>
        <v>177</v>
      </c>
    </row>
    <row r="533" spans="1:37" x14ac:dyDescent="0.25">
      <c r="A533">
        <v>111</v>
      </c>
      <c r="B533" t="s">
        <v>217</v>
      </c>
      <c r="C533" t="s">
        <v>3946</v>
      </c>
      <c r="D533" t="s">
        <v>817</v>
      </c>
      <c r="E533" t="s">
        <v>121</v>
      </c>
      <c r="F533" t="s">
        <v>34</v>
      </c>
      <c r="G533">
        <v>18</v>
      </c>
      <c r="I533" t="s">
        <v>122</v>
      </c>
      <c r="W533">
        <v>2012</v>
      </c>
      <c r="X533" t="str">
        <f>VLOOKUP($D533,'draft year stats'!$D:$O,1,FALSE)</f>
        <v>Fredric Larsson</v>
      </c>
      <c r="Y533" t="str">
        <f>VLOOKUP($D533,'draft year stats'!$D:$O,2,FALSE)</f>
        <v>D</v>
      </c>
      <c r="Z533">
        <f>VLOOKUP($D533,'draft year stats'!$D:$O,3,FALSE)</f>
        <v>4</v>
      </c>
      <c r="AA533">
        <f>VLOOKUP($D533,'draft year stats'!$D:$O,4,FALSE)</f>
        <v>2012</v>
      </c>
      <c r="AB533" t="str">
        <f>VLOOKUP($D533,'draft year stats'!$D:$O,5,FALSE)</f>
        <v>Philadelphia</v>
      </c>
      <c r="AC533" t="str">
        <f>VLOOKUP($D533,'draft year stats'!$D:$O,6,FALSE)</f>
        <v>Brynäs IF J18</v>
      </c>
      <c r="AD533" t="str">
        <f>VLOOKUP($D533,'draft year stats'!$D:$O,7,FALSE)</f>
        <v>J18 Elit</v>
      </c>
      <c r="AE533">
        <f>VLOOKUP($D533,'draft year stats'!$D:$O,8,FALSE)</f>
        <v>19</v>
      </c>
      <c r="AF533">
        <f>VLOOKUP($D533,'draft year stats'!$D:$O,9,FALSE)</f>
        <v>2</v>
      </c>
      <c r="AG533">
        <f>VLOOKUP($D533,'draft year stats'!$D:$O,10,FALSE)</f>
        <v>7</v>
      </c>
      <c r="AH533">
        <f>VLOOKUP($D533,'draft year stats'!$D:$O,11,FALSE)</f>
        <v>9</v>
      </c>
      <c r="AI533">
        <f>VLOOKUP($D533,'draft year stats'!$D:$O,12,FALSE)</f>
        <v>109</v>
      </c>
      <c r="AJ533" t="str">
        <f>VLOOKUP($C533,Sheet3!$E:$I,4,FALSE)</f>
        <v>6' 3</v>
      </c>
      <c r="AK533">
        <f>VLOOKUP($C533,Sheet3!$E:$I,5,FALSE)</f>
        <v>172</v>
      </c>
    </row>
    <row r="534" spans="1:37" x14ac:dyDescent="0.25">
      <c r="A534">
        <v>112</v>
      </c>
      <c r="B534" t="s">
        <v>79</v>
      </c>
      <c r="C534" t="s">
        <v>818</v>
      </c>
      <c r="D534" t="s">
        <v>2443</v>
      </c>
      <c r="E534" t="s">
        <v>62</v>
      </c>
      <c r="F534" t="s">
        <v>30</v>
      </c>
      <c r="G534">
        <v>18</v>
      </c>
      <c r="I534" t="s">
        <v>751</v>
      </c>
      <c r="W534">
        <v>2012</v>
      </c>
      <c r="X534" t="str">
        <f>VLOOKUP($D534,'draft year stats'!$D:$O,1,FALSE)</f>
        <v>Zachary Stepan</v>
      </c>
      <c r="Y534" t="str">
        <f>VLOOKUP($D534,'draft year stats'!$D:$O,2,FALSE)</f>
        <v>C</v>
      </c>
      <c r="Z534">
        <f>VLOOKUP($D534,'draft year stats'!$D:$O,3,FALSE)</f>
        <v>4</v>
      </c>
      <c r="AA534">
        <f>VLOOKUP($D534,'draft year stats'!$D:$O,4,FALSE)</f>
        <v>2012</v>
      </c>
      <c r="AB534" t="str">
        <f>VLOOKUP($D534,'draft year stats'!$D:$O,5,FALSE)</f>
        <v>Nashville</v>
      </c>
      <c r="AC534" t="str">
        <f>VLOOKUP($D534,'draft year stats'!$D:$O,6,FALSE)</f>
        <v>Waterloo Black Hawks</v>
      </c>
      <c r="AD534" t="str">
        <f>VLOOKUP($D534,'draft year stats'!$D:$O,7,FALSE)</f>
        <v>USHL</v>
      </c>
      <c r="AE534">
        <f>VLOOKUP($D534,'draft year stats'!$D:$O,8,FALSE)</f>
        <v>56</v>
      </c>
      <c r="AF534">
        <f>VLOOKUP($D534,'draft year stats'!$D:$O,9,FALSE)</f>
        <v>32</v>
      </c>
      <c r="AG534">
        <f>VLOOKUP($D534,'draft year stats'!$D:$O,10,FALSE)</f>
        <v>46</v>
      </c>
      <c r="AH534">
        <f>VLOOKUP($D534,'draft year stats'!$D:$O,11,FALSE)</f>
        <v>78</v>
      </c>
      <c r="AI534">
        <f>VLOOKUP($D534,'draft year stats'!$D:$O,12,FALSE)</f>
        <v>0</v>
      </c>
      <c r="AJ534" t="str">
        <f>VLOOKUP($C534,Sheet3!$E:$I,4,FALSE)</f>
        <v>5' 11</v>
      </c>
      <c r="AK534">
        <f>VLOOKUP($C534,Sheet3!$E:$I,5,FALSE)</f>
        <v>165</v>
      </c>
    </row>
    <row r="535" spans="1:37" hidden="1" x14ac:dyDescent="0.25">
      <c r="A535">
        <v>113</v>
      </c>
      <c r="B535" t="s">
        <v>84</v>
      </c>
      <c r="C535" t="s">
        <v>819</v>
      </c>
      <c r="D535" t="s">
        <v>819</v>
      </c>
      <c r="E535" t="s">
        <v>25</v>
      </c>
      <c r="F535" t="s">
        <v>12</v>
      </c>
      <c r="G535">
        <v>19</v>
      </c>
      <c r="I535" t="s">
        <v>820</v>
      </c>
      <c r="W535">
        <v>2012</v>
      </c>
      <c r="X535" t="e">
        <f>VLOOKUP($D535,'draft year stats'!$D:$O,1,FALSE)</f>
        <v>#N/A</v>
      </c>
      <c r="Y535" t="e">
        <f>VLOOKUP($D535,'draft year stats'!$D:$O,2,FALSE)</f>
        <v>#N/A</v>
      </c>
      <c r="Z535" t="e">
        <f>VLOOKUP($D535,'draft year stats'!$D:$O,3,FALSE)</f>
        <v>#N/A</v>
      </c>
      <c r="AA535" t="e">
        <f>VLOOKUP($D535,'draft year stats'!$D:$O,4,FALSE)</f>
        <v>#N/A</v>
      </c>
      <c r="AB535" t="e">
        <f>VLOOKUP($D535,'draft year stats'!$D:$O,5,FALSE)</f>
        <v>#N/A</v>
      </c>
      <c r="AC535" t="e">
        <f>VLOOKUP($D535,'draft year stats'!$D:$O,6,FALSE)</f>
        <v>#N/A</v>
      </c>
      <c r="AD535" t="e">
        <f>VLOOKUP($D535,'draft year stats'!$D:$O,7,FALSE)</f>
        <v>#N/A</v>
      </c>
      <c r="AE535" t="e">
        <f>VLOOKUP($D535,'draft year stats'!$D:$O,8,FALSE)</f>
        <v>#N/A</v>
      </c>
      <c r="AF535" t="e">
        <f>VLOOKUP($D535,'draft year stats'!$D:$O,9,FALSE)</f>
        <v>#N/A</v>
      </c>
      <c r="AG535" t="e">
        <f>VLOOKUP($D535,'draft year stats'!$D:$O,10,FALSE)</f>
        <v>#N/A</v>
      </c>
      <c r="AH535" t="e">
        <f>VLOOKUP($D535,'draft year stats'!$D:$O,11,FALSE)</f>
        <v>#N/A</v>
      </c>
      <c r="AI535" t="e">
        <f>VLOOKUP($D535,'draft year stats'!$D:$O,12,FALSE)</f>
        <v>#N/A</v>
      </c>
      <c r="AJ535" t="str">
        <f>VLOOKUP($C535,Sheet3!$E:$I,4,FALSE)</f>
        <v>6' 1</v>
      </c>
      <c r="AK535">
        <f>VLOOKUP($C535,Sheet3!$E:$I,5,FALSE)</f>
        <v>203</v>
      </c>
    </row>
    <row r="536" spans="1:37" x14ac:dyDescent="0.25">
      <c r="A536">
        <v>114</v>
      </c>
      <c r="B536" t="s">
        <v>32</v>
      </c>
      <c r="C536" t="s">
        <v>821</v>
      </c>
      <c r="D536" t="s">
        <v>821</v>
      </c>
      <c r="E536" t="s">
        <v>51</v>
      </c>
      <c r="F536" t="s">
        <v>26</v>
      </c>
      <c r="G536">
        <v>18</v>
      </c>
      <c r="I536" t="s">
        <v>822</v>
      </c>
      <c r="W536">
        <v>2012</v>
      </c>
      <c r="X536" t="str">
        <f>VLOOKUP($D536,'draft year stats'!$D:$O,1,FALSE)</f>
        <v>Alexander Delnov</v>
      </c>
      <c r="Y536" t="str">
        <f>VLOOKUP($D536,'draft year stats'!$D:$O,2,FALSE)</f>
        <v>L</v>
      </c>
      <c r="Z536">
        <f>VLOOKUP($D536,'draft year stats'!$D:$O,3,FALSE)</f>
        <v>4</v>
      </c>
      <c r="AA536">
        <f>VLOOKUP($D536,'draft year stats'!$D:$O,4,FALSE)</f>
        <v>2012</v>
      </c>
      <c r="AB536" t="str">
        <f>VLOOKUP($D536,'draft year stats'!$D:$O,5,FALSE)</f>
        <v>Florida</v>
      </c>
      <c r="AC536" t="str">
        <f>VLOOKUP($D536,'draft year stats'!$D:$O,6,FALSE)</f>
        <v>Atlanty Mytishchi</v>
      </c>
      <c r="AD536" t="str">
        <f>VLOOKUP($D536,'draft year stats'!$D:$O,7,FALSE)</f>
        <v>MHL</v>
      </c>
      <c r="AE536">
        <f>VLOOKUP($D536,'draft year stats'!$D:$O,8,FALSE)</f>
        <v>47</v>
      </c>
      <c r="AF536">
        <f>VLOOKUP($D536,'draft year stats'!$D:$O,9,FALSE)</f>
        <v>11</v>
      </c>
      <c r="AG536">
        <f>VLOOKUP($D536,'draft year stats'!$D:$O,10,FALSE)</f>
        <v>11</v>
      </c>
      <c r="AH536">
        <f>VLOOKUP($D536,'draft year stats'!$D:$O,11,FALSE)</f>
        <v>22</v>
      </c>
      <c r="AI536">
        <f>VLOOKUP($D536,'draft year stats'!$D:$O,12,FALSE)</f>
        <v>16</v>
      </c>
      <c r="AJ536" t="str">
        <f>VLOOKUP($C536,Sheet3!$E:$I,4,FALSE)</f>
        <v>6' 0</v>
      </c>
      <c r="AK536">
        <f>VLOOKUP($C536,Sheet3!$E:$I,5,FALSE)</f>
        <v>187</v>
      </c>
    </row>
    <row r="537" spans="1:37" x14ac:dyDescent="0.25">
      <c r="A537">
        <v>115</v>
      </c>
      <c r="B537" t="s">
        <v>46</v>
      </c>
      <c r="C537" t="s">
        <v>823</v>
      </c>
      <c r="D537" t="s">
        <v>823</v>
      </c>
      <c r="E537" t="s">
        <v>25</v>
      </c>
      <c r="F537" t="s">
        <v>34</v>
      </c>
      <c r="G537">
        <v>18</v>
      </c>
      <c r="H537">
        <v>2020</v>
      </c>
      <c r="I537" t="s">
        <v>441</v>
      </c>
      <c r="J537">
        <v>7</v>
      </c>
      <c r="K537">
        <v>0</v>
      </c>
      <c r="L537">
        <v>0</v>
      </c>
      <c r="M537">
        <v>0</v>
      </c>
      <c r="N537">
        <v>-2</v>
      </c>
      <c r="O537">
        <v>12</v>
      </c>
      <c r="V537">
        <v>-0.1</v>
      </c>
      <c r="W537">
        <v>2012</v>
      </c>
      <c r="X537" t="str">
        <f>VLOOKUP($D537,'draft year stats'!$D:$O,1,FALSE)</f>
        <v>Trevor Carrick</v>
      </c>
      <c r="Y537" t="str">
        <f>VLOOKUP($D537,'draft year stats'!$D:$O,2,FALSE)</f>
        <v>D</v>
      </c>
      <c r="Z537">
        <f>VLOOKUP($D537,'draft year stats'!$D:$O,3,FALSE)</f>
        <v>4</v>
      </c>
      <c r="AA537">
        <f>VLOOKUP($D537,'draft year stats'!$D:$O,4,FALSE)</f>
        <v>2012</v>
      </c>
      <c r="AB537" t="str">
        <f>VLOOKUP($D537,'draft year stats'!$D:$O,5,FALSE)</f>
        <v>Carolina</v>
      </c>
      <c r="AC537" t="str">
        <f>VLOOKUP($D537,'draft year stats'!$D:$O,6,FALSE)</f>
        <v>Mississauga St. Michael's Majors</v>
      </c>
      <c r="AD537" t="str">
        <f>VLOOKUP($D537,'draft year stats'!$D:$O,7,FALSE)</f>
        <v>OHL</v>
      </c>
      <c r="AE537">
        <f>VLOOKUP($D537,'draft year stats'!$D:$O,8,FALSE)</f>
        <v>68</v>
      </c>
      <c r="AF537">
        <f>VLOOKUP($D537,'draft year stats'!$D:$O,9,FALSE)</f>
        <v>6</v>
      </c>
      <c r="AG537">
        <f>VLOOKUP($D537,'draft year stats'!$D:$O,10,FALSE)</f>
        <v>13</v>
      </c>
      <c r="AH537">
        <f>VLOOKUP($D537,'draft year stats'!$D:$O,11,FALSE)</f>
        <v>19</v>
      </c>
      <c r="AI537">
        <f>VLOOKUP($D537,'draft year stats'!$D:$O,12,FALSE)</f>
        <v>64</v>
      </c>
      <c r="AJ537" t="str">
        <f>VLOOKUP($C537,Sheet3!$E:$I,4,FALSE)</f>
        <v>6' 1</v>
      </c>
      <c r="AK537">
        <f>VLOOKUP($C537,Sheet3!$E:$I,5,FALSE)</f>
        <v>171</v>
      </c>
    </row>
    <row r="538" spans="1:37" x14ac:dyDescent="0.25">
      <c r="A538">
        <v>116</v>
      </c>
      <c r="B538" t="s">
        <v>69</v>
      </c>
      <c r="C538" t="s">
        <v>824</v>
      </c>
      <c r="D538" t="s">
        <v>2446</v>
      </c>
      <c r="E538" t="s">
        <v>25</v>
      </c>
      <c r="F538" t="s">
        <v>34</v>
      </c>
      <c r="G538">
        <v>18</v>
      </c>
      <c r="I538" t="s">
        <v>165</v>
      </c>
      <c r="W538">
        <v>2012</v>
      </c>
      <c r="X538" t="str">
        <f>VLOOKUP($D538,'draft year stats'!$D:$O,1,FALSE)</f>
        <v>Nick Walters</v>
      </c>
      <c r="Y538" t="str">
        <f>VLOOKUP($D538,'draft year stats'!$D:$O,2,FALSE)</f>
        <v>D</v>
      </c>
      <c r="Z538">
        <f>VLOOKUP($D538,'draft year stats'!$D:$O,3,FALSE)</f>
        <v>4</v>
      </c>
      <c r="AA538">
        <f>VLOOKUP($D538,'draft year stats'!$D:$O,4,FALSE)</f>
        <v>2012</v>
      </c>
      <c r="AB538" t="str">
        <f>VLOOKUP($D538,'draft year stats'!$D:$O,5,FALSE)</f>
        <v>St. Louis</v>
      </c>
      <c r="AC538" t="str">
        <f>VLOOKUP($D538,'draft year stats'!$D:$O,6,FALSE)</f>
        <v>Everett Silvertips</v>
      </c>
      <c r="AD538" t="str">
        <f>VLOOKUP($D538,'draft year stats'!$D:$O,7,FALSE)</f>
        <v>WHL</v>
      </c>
      <c r="AE538">
        <f>VLOOKUP($D538,'draft year stats'!$D:$O,8,FALSE)</f>
        <v>62</v>
      </c>
      <c r="AF538">
        <f>VLOOKUP($D538,'draft year stats'!$D:$O,9,FALSE)</f>
        <v>6</v>
      </c>
      <c r="AG538">
        <f>VLOOKUP($D538,'draft year stats'!$D:$O,10,FALSE)</f>
        <v>12</v>
      </c>
      <c r="AH538">
        <f>VLOOKUP($D538,'draft year stats'!$D:$O,11,FALSE)</f>
        <v>18</v>
      </c>
      <c r="AI538">
        <f>VLOOKUP($D538,'draft year stats'!$D:$O,12,FALSE)</f>
        <v>95</v>
      </c>
      <c r="AJ538" t="str">
        <f>VLOOKUP($C538,Sheet3!$E:$I,4,FALSE)</f>
        <v>6' 1</v>
      </c>
      <c r="AK538">
        <f>VLOOKUP($C538,Sheet3!$E:$I,5,FALSE)</f>
        <v>189</v>
      </c>
    </row>
    <row r="539" spans="1:37" x14ac:dyDescent="0.25">
      <c r="A539">
        <v>117</v>
      </c>
      <c r="B539" t="s">
        <v>217</v>
      </c>
      <c r="C539" t="s">
        <v>825</v>
      </c>
      <c r="D539" t="s">
        <v>825</v>
      </c>
      <c r="E539" t="s">
        <v>25</v>
      </c>
      <c r="F539" t="s">
        <v>26</v>
      </c>
      <c r="G539">
        <v>18</v>
      </c>
      <c r="H539">
        <v>2018</v>
      </c>
      <c r="I539" t="s">
        <v>38</v>
      </c>
      <c r="J539">
        <v>55</v>
      </c>
      <c r="K539">
        <v>2</v>
      </c>
      <c r="L539">
        <v>5</v>
      </c>
      <c r="M539">
        <v>7</v>
      </c>
      <c r="N539">
        <v>-8</v>
      </c>
      <c r="O539">
        <v>10</v>
      </c>
      <c r="V539">
        <v>-0.3</v>
      </c>
      <c r="W539">
        <v>2012</v>
      </c>
      <c r="X539" t="str">
        <f>VLOOKUP($D539,'draft year stats'!$D:$O,1,FALSE)</f>
        <v>Taylor Leier</v>
      </c>
      <c r="Y539" t="str">
        <f>VLOOKUP($D539,'draft year stats'!$D:$O,2,FALSE)</f>
        <v>L</v>
      </c>
      <c r="Z539">
        <f>VLOOKUP($D539,'draft year stats'!$D:$O,3,FALSE)</f>
        <v>4</v>
      </c>
      <c r="AA539">
        <f>VLOOKUP($D539,'draft year stats'!$D:$O,4,FALSE)</f>
        <v>2012</v>
      </c>
      <c r="AB539" t="str">
        <f>VLOOKUP($D539,'draft year stats'!$D:$O,5,FALSE)</f>
        <v>Philadelphia</v>
      </c>
      <c r="AC539" t="str">
        <f>VLOOKUP($D539,'draft year stats'!$D:$O,6,FALSE)</f>
        <v>Portland Winterhawks</v>
      </c>
      <c r="AD539" t="str">
        <f>VLOOKUP($D539,'draft year stats'!$D:$O,7,FALSE)</f>
        <v>WHL</v>
      </c>
      <c r="AE539">
        <f>VLOOKUP($D539,'draft year stats'!$D:$O,8,FALSE)</f>
        <v>72</v>
      </c>
      <c r="AF539">
        <f>VLOOKUP($D539,'draft year stats'!$D:$O,9,FALSE)</f>
        <v>13</v>
      </c>
      <c r="AG539">
        <f>VLOOKUP($D539,'draft year stats'!$D:$O,10,FALSE)</f>
        <v>24</v>
      </c>
      <c r="AH539">
        <f>VLOOKUP($D539,'draft year stats'!$D:$O,11,FALSE)</f>
        <v>37</v>
      </c>
      <c r="AI539">
        <f>VLOOKUP($D539,'draft year stats'!$D:$O,12,FALSE)</f>
        <v>36</v>
      </c>
      <c r="AJ539" t="str">
        <f>VLOOKUP($C539,Sheet3!$E:$I,4,FALSE)</f>
        <v>5' 10</v>
      </c>
      <c r="AK539">
        <f>VLOOKUP($C539,Sheet3!$E:$I,5,FALSE)</f>
        <v>174</v>
      </c>
    </row>
    <row r="540" spans="1:37" x14ac:dyDescent="0.25">
      <c r="A540">
        <v>118</v>
      </c>
      <c r="B540" t="s">
        <v>79</v>
      </c>
      <c r="C540" t="s">
        <v>826</v>
      </c>
      <c r="D540" t="s">
        <v>826</v>
      </c>
      <c r="E540" t="s">
        <v>55</v>
      </c>
      <c r="F540" t="s">
        <v>34</v>
      </c>
      <c r="G540">
        <v>18</v>
      </c>
      <c r="I540" t="s">
        <v>467</v>
      </c>
      <c r="W540">
        <v>2012</v>
      </c>
      <c r="X540" t="str">
        <f>VLOOKUP($D540,'draft year stats'!$D:$O,1,FALSE)</f>
        <v>Mikko Vainonen</v>
      </c>
      <c r="Y540" t="str">
        <f>VLOOKUP($D540,'draft year stats'!$D:$O,2,FALSE)</f>
        <v>D</v>
      </c>
      <c r="Z540">
        <f>VLOOKUP($D540,'draft year stats'!$D:$O,3,FALSE)</f>
        <v>4</v>
      </c>
      <c r="AA540">
        <f>VLOOKUP($D540,'draft year stats'!$D:$O,4,FALSE)</f>
        <v>2012</v>
      </c>
      <c r="AB540" t="str">
        <f>VLOOKUP($D540,'draft year stats'!$D:$O,5,FALSE)</f>
        <v>Nashville</v>
      </c>
      <c r="AC540" t="str">
        <f>VLOOKUP($D540,'draft year stats'!$D:$O,6,FALSE)</f>
        <v>HIFK U20</v>
      </c>
      <c r="AD540" t="str">
        <f>VLOOKUP($D540,'draft year stats'!$D:$O,7,FALSE)</f>
        <v>U20 SM-sarja</v>
      </c>
      <c r="AE540">
        <f>VLOOKUP($D540,'draft year stats'!$D:$O,8,FALSE)</f>
        <v>38</v>
      </c>
      <c r="AF540">
        <f>VLOOKUP($D540,'draft year stats'!$D:$O,9,FALSE)</f>
        <v>7</v>
      </c>
      <c r="AG540">
        <f>VLOOKUP($D540,'draft year stats'!$D:$O,10,FALSE)</f>
        <v>11</v>
      </c>
      <c r="AH540">
        <f>VLOOKUP($D540,'draft year stats'!$D:$O,11,FALSE)</f>
        <v>18</v>
      </c>
      <c r="AI540">
        <f>VLOOKUP($D540,'draft year stats'!$D:$O,12,FALSE)</f>
        <v>44</v>
      </c>
      <c r="AJ540" t="str">
        <f>VLOOKUP($C540,Sheet3!$E:$I,4,FALSE)</f>
        <v>6' 2</v>
      </c>
      <c r="AK540">
        <f>VLOOKUP($C540,Sheet3!$E:$I,5,FALSE)</f>
        <v>222</v>
      </c>
    </row>
    <row r="541" spans="1:37" x14ac:dyDescent="0.25">
      <c r="A541">
        <v>119</v>
      </c>
      <c r="B541" t="s">
        <v>57</v>
      </c>
      <c r="C541" t="s">
        <v>827</v>
      </c>
      <c r="D541" t="s">
        <v>827</v>
      </c>
      <c r="E541" t="s">
        <v>121</v>
      </c>
      <c r="F541" t="s">
        <v>34</v>
      </c>
      <c r="G541">
        <v>18</v>
      </c>
      <c r="I541" t="s">
        <v>828</v>
      </c>
      <c r="W541">
        <v>2012</v>
      </c>
      <c r="X541" t="str">
        <f>VLOOKUP($D541,'draft year stats'!$D:$O,1,FALSE)</f>
        <v>Calle Andersson</v>
      </c>
      <c r="Y541" t="str">
        <f>VLOOKUP($D541,'draft year stats'!$D:$O,2,FALSE)</f>
        <v>D</v>
      </c>
      <c r="Z541">
        <f>VLOOKUP($D541,'draft year stats'!$D:$O,3,FALSE)</f>
        <v>4</v>
      </c>
      <c r="AA541">
        <f>VLOOKUP($D541,'draft year stats'!$D:$O,4,FALSE)</f>
        <v>2012</v>
      </c>
      <c r="AB541" t="str">
        <f>VLOOKUP($D541,'draft year stats'!$D:$O,5,FALSE)</f>
        <v>NY Rangers</v>
      </c>
      <c r="AC541" t="str">
        <f>VLOOKUP($D541,'draft year stats'!$D:$O,6,FALSE)</f>
        <v>Färjestad BK J20</v>
      </c>
      <c r="AD541" t="str">
        <f>VLOOKUP($D541,'draft year stats'!$D:$O,7,FALSE)</f>
        <v>SuperElit</v>
      </c>
      <c r="AE541">
        <f>VLOOKUP($D541,'draft year stats'!$D:$O,8,FALSE)</f>
        <v>49</v>
      </c>
      <c r="AF541">
        <f>VLOOKUP($D541,'draft year stats'!$D:$O,9,FALSE)</f>
        <v>12</v>
      </c>
      <c r="AG541">
        <f>VLOOKUP($D541,'draft year stats'!$D:$O,10,FALSE)</f>
        <v>24</v>
      </c>
      <c r="AH541">
        <f>VLOOKUP($D541,'draft year stats'!$D:$O,11,FALSE)</f>
        <v>36</v>
      </c>
      <c r="AI541">
        <f>VLOOKUP($D541,'draft year stats'!$D:$O,12,FALSE)</f>
        <v>56</v>
      </c>
      <c r="AJ541" t="str">
        <f>VLOOKUP($C541,Sheet3!$E:$I,4,FALSE)</f>
        <v>6' 2</v>
      </c>
      <c r="AK541">
        <f>VLOOKUP($C541,Sheet3!$E:$I,5,FALSE)</f>
        <v>211</v>
      </c>
    </row>
    <row r="542" spans="1:37" x14ac:dyDescent="0.25">
      <c r="A542">
        <v>120</v>
      </c>
      <c r="B542" t="s">
        <v>46</v>
      </c>
      <c r="C542" t="s">
        <v>829</v>
      </c>
      <c r="D542" t="s">
        <v>829</v>
      </c>
      <c r="E542" t="s">
        <v>62</v>
      </c>
      <c r="F542" t="s">
        <v>34</v>
      </c>
      <c r="G542">
        <v>18</v>
      </c>
      <c r="H542">
        <v>2022</v>
      </c>
      <c r="I542" t="s">
        <v>358</v>
      </c>
      <c r="J542">
        <v>508</v>
      </c>
      <c r="K542">
        <v>36</v>
      </c>
      <c r="L542">
        <v>172</v>
      </c>
      <c r="M542">
        <v>208</v>
      </c>
      <c r="N542">
        <v>112</v>
      </c>
      <c r="O542">
        <v>70</v>
      </c>
      <c r="V542">
        <v>46.9</v>
      </c>
      <c r="W542">
        <v>2012</v>
      </c>
      <c r="X542" t="str">
        <f>VLOOKUP($D542,'draft year stats'!$D:$O,1,FALSE)</f>
        <v>Jaccob Slavin</v>
      </c>
      <c r="Y542" t="str">
        <f>VLOOKUP($D542,'draft year stats'!$D:$O,2,FALSE)</f>
        <v>D</v>
      </c>
      <c r="Z542">
        <f>VLOOKUP($D542,'draft year stats'!$D:$O,3,FALSE)</f>
        <v>4</v>
      </c>
      <c r="AA542">
        <f>VLOOKUP($D542,'draft year stats'!$D:$O,4,FALSE)</f>
        <v>2012</v>
      </c>
      <c r="AB542" t="str">
        <f>VLOOKUP($D542,'draft year stats'!$D:$O,5,FALSE)</f>
        <v>Carolina</v>
      </c>
      <c r="AC542" t="str">
        <f>VLOOKUP($D542,'draft year stats'!$D:$O,6,FALSE)</f>
        <v>Chicago Steel</v>
      </c>
      <c r="AD542" t="str">
        <f>VLOOKUP($D542,'draft year stats'!$D:$O,7,FALSE)</f>
        <v>USHL</v>
      </c>
      <c r="AE542">
        <f>VLOOKUP($D542,'draft year stats'!$D:$O,8,FALSE)</f>
        <v>60</v>
      </c>
      <c r="AF542">
        <f>VLOOKUP($D542,'draft year stats'!$D:$O,9,FALSE)</f>
        <v>3</v>
      </c>
      <c r="AG542">
        <f>VLOOKUP($D542,'draft year stats'!$D:$O,10,FALSE)</f>
        <v>27</v>
      </c>
      <c r="AH542">
        <f>VLOOKUP($D542,'draft year stats'!$D:$O,11,FALSE)</f>
        <v>30</v>
      </c>
      <c r="AI542">
        <f>VLOOKUP($D542,'draft year stats'!$D:$O,12,FALSE)</f>
        <v>12</v>
      </c>
      <c r="AJ542" t="str">
        <f>VLOOKUP($C542,Sheet3!$E:$I,4,FALSE)</f>
        <v>6' 1</v>
      </c>
      <c r="AK542">
        <f>VLOOKUP($C542,Sheet3!$E:$I,5,FALSE)</f>
        <v>170</v>
      </c>
    </row>
    <row r="543" spans="1:37" x14ac:dyDescent="0.25">
      <c r="A543">
        <v>121</v>
      </c>
      <c r="B543" t="s">
        <v>72</v>
      </c>
      <c r="C543" t="s">
        <v>830</v>
      </c>
      <c r="D543" t="s">
        <v>830</v>
      </c>
      <c r="E543" t="s">
        <v>51</v>
      </c>
      <c r="F543" t="s">
        <v>26</v>
      </c>
      <c r="G543">
        <v>18</v>
      </c>
      <c r="H543">
        <v>2020</v>
      </c>
      <c r="I543" t="s">
        <v>831</v>
      </c>
      <c r="J543">
        <v>43</v>
      </c>
      <c r="K543">
        <v>4</v>
      </c>
      <c r="L543">
        <v>10</v>
      </c>
      <c r="M543">
        <v>14</v>
      </c>
      <c r="N543">
        <v>-6</v>
      </c>
      <c r="O543">
        <v>6</v>
      </c>
      <c r="V543">
        <v>0.8</v>
      </c>
      <c r="W543">
        <v>2012</v>
      </c>
      <c r="X543" t="str">
        <f>VLOOKUP($D543,'draft year stats'!$D:$O,1,FALSE)</f>
        <v>Nikolai Prokhorkin</v>
      </c>
      <c r="Y543" t="str">
        <f>VLOOKUP($D543,'draft year stats'!$D:$O,2,FALSE)</f>
        <v>L</v>
      </c>
      <c r="Z543">
        <f>VLOOKUP($D543,'draft year stats'!$D:$O,3,FALSE)</f>
        <v>4</v>
      </c>
      <c r="AA543">
        <f>VLOOKUP($D543,'draft year stats'!$D:$O,4,FALSE)</f>
        <v>2012</v>
      </c>
      <c r="AB543" t="str">
        <f>VLOOKUP($D543,'draft year stats'!$D:$O,5,FALSE)</f>
        <v>Los Angeles</v>
      </c>
      <c r="AC543" t="str">
        <f>VLOOKUP($D543,'draft year stats'!$D:$O,6,FALSE)</f>
        <v>Krasnaya Armiya Moskva</v>
      </c>
      <c r="AD543" t="str">
        <f>VLOOKUP($D543,'draft year stats'!$D:$O,7,FALSE)</f>
        <v>MHL</v>
      </c>
      <c r="AE543">
        <f>VLOOKUP($D543,'draft year stats'!$D:$O,8,FALSE)</f>
        <v>15</v>
      </c>
      <c r="AF543">
        <f>VLOOKUP($D543,'draft year stats'!$D:$O,9,FALSE)</f>
        <v>9</v>
      </c>
      <c r="AG543">
        <f>VLOOKUP($D543,'draft year stats'!$D:$O,10,FALSE)</f>
        <v>17</v>
      </c>
      <c r="AH543">
        <f>VLOOKUP($D543,'draft year stats'!$D:$O,11,FALSE)</f>
        <v>26</v>
      </c>
      <c r="AI543">
        <f>VLOOKUP($D543,'draft year stats'!$D:$O,12,FALSE)</f>
        <v>47</v>
      </c>
      <c r="AJ543" t="str">
        <f>VLOOKUP($C543,Sheet3!$E:$I,4,FALSE)</f>
        <v>6' 2</v>
      </c>
      <c r="AK543">
        <f>VLOOKUP($C543,Sheet3!$E:$I,5,FALSE)</f>
        <v>190</v>
      </c>
    </row>
    <row r="544" spans="1:37" x14ac:dyDescent="0.25">
      <c r="A544">
        <v>122</v>
      </c>
      <c r="B544" t="s">
        <v>90</v>
      </c>
      <c r="C544" t="s">
        <v>832</v>
      </c>
      <c r="D544" t="s">
        <v>832</v>
      </c>
      <c r="E544" t="s">
        <v>25</v>
      </c>
      <c r="F544" t="s">
        <v>26</v>
      </c>
      <c r="G544">
        <v>18</v>
      </c>
      <c r="H544">
        <v>2020</v>
      </c>
      <c r="I544" t="s">
        <v>473</v>
      </c>
      <c r="J544">
        <v>125</v>
      </c>
      <c r="K544">
        <v>14</v>
      </c>
      <c r="L544">
        <v>27</v>
      </c>
      <c r="M544">
        <v>41</v>
      </c>
      <c r="N544">
        <v>-27</v>
      </c>
      <c r="O544">
        <v>56</v>
      </c>
      <c r="V544">
        <v>2.1</v>
      </c>
      <c r="W544">
        <v>2012</v>
      </c>
      <c r="X544" t="str">
        <f>VLOOKUP($D544,'draft year stats'!$D:$O,1,FALSE)</f>
        <v>Charles Hudon</v>
      </c>
      <c r="Y544" t="str">
        <f>VLOOKUP($D544,'draft year stats'!$D:$O,2,FALSE)</f>
        <v>C</v>
      </c>
      <c r="Z544">
        <f>VLOOKUP($D544,'draft year stats'!$D:$O,3,FALSE)</f>
        <v>5</v>
      </c>
      <c r="AA544">
        <f>VLOOKUP($D544,'draft year stats'!$D:$O,4,FALSE)</f>
        <v>2012</v>
      </c>
      <c r="AB544" t="str">
        <f>VLOOKUP($D544,'draft year stats'!$D:$O,5,FALSE)</f>
        <v>Montreal</v>
      </c>
      <c r="AC544" t="str">
        <f>VLOOKUP($D544,'draft year stats'!$D:$O,6,FALSE)</f>
        <v>Chicoutimi Saguenéens</v>
      </c>
      <c r="AD544" t="str">
        <f>VLOOKUP($D544,'draft year stats'!$D:$O,7,FALSE)</f>
        <v>QMJHL</v>
      </c>
      <c r="AE544">
        <f>VLOOKUP($D544,'draft year stats'!$D:$O,8,FALSE)</f>
        <v>59</v>
      </c>
      <c r="AF544">
        <f>VLOOKUP($D544,'draft year stats'!$D:$O,9,FALSE)</f>
        <v>25</v>
      </c>
      <c r="AG544">
        <f>VLOOKUP($D544,'draft year stats'!$D:$O,10,FALSE)</f>
        <v>41</v>
      </c>
      <c r="AH544">
        <f>VLOOKUP($D544,'draft year stats'!$D:$O,11,FALSE)</f>
        <v>66</v>
      </c>
      <c r="AI544">
        <f>VLOOKUP($D544,'draft year stats'!$D:$O,12,FALSE)</f>
        <v>50</v>
      </c>
      <c r="AJ544" t="str">
        <f>VLOOKUP($C544,Sheet3!$E:$I,4,FALSE)</f>
        <v>5' 10</v>
      </c>
      <c r="AK544">
        <f>VLOOKUP($C544,Sheet3!$E:$I,5,FALSE)</f>
        <v>170</v>
      </c>
    </row>
    <row r="545" spans="1:37" x14ac:dyDescent="0.25">
      <c r="A545">
        <v>123</v>
      </c>
      <c r="B545" t="s">
        <v>23</v>
      </c>
      <c r="C545" t="s">
        <v>833</v>
      </c>
      <c r="D545" t="s">
        <v>833</v>
      </c>
      <c r="E545" t="s">
        <v>25</v>
      </c>
      <c r="F545" t="s">
        <v>34</v>
      </c>
      <c r="G545">
        <v>20</v>
      </c>
      <c r="I545" t="s">
        <v>520</v>
      </c>
      <c r="W545">
        <v>2012</v>
      </c>
      <c r="X545" t="str">
        <f>VLOOKUP($D545,'draft year stats'!$D:$O,1,FALSE)</f>
        <v>Joey Laleggia</v>
      </c>
      <c r="Y545" t="str">
        <f>VLOOKUP($D545,'draft year stats'!$D:$O,2,FALSE)</f>
        <v>D</v>
      </c>
      <c r="Z545">
        <f>VLOOKUP($D545,'draft year stats'!$D:$O,3,FALSE)</f>
        <v>5</v>
      </c>
      <c r="AA545">
        <f>VLOOKUP($D545,'draft year stats'!$D:$O,4,FALSE)</f>
        <v>2012</v>
      </c>
      <c r="AB545" t="str">
        <f>VLOOKUP($D545,'draft year stats'!$D:$O,5,FALSE)</f>
        <v>Edmonton</v>
      </c>
      <c r="AC545" t="str">
        <f>VLOOKUP($D545,'draft year stats'!$D:$O,6,FALSE)</f>
        <v>Univ. of Denver</v>
      </c>
      <c r="AD545" t="str">
        <f>VLOOKUP($D545,'draft year stats'!$D:$O,7,FALSE)</f>
        <v>NCAA</v>
      </c>
      <c r="AE545">
        <f>VLOOKUP($D545,'draft year stats'!$D:$O,8,FALSE)</f>
        <v>43</v>
      </c>
      <c r="AF545">
        <f>VLOOKUP($D545,'draft year stats'!$D:$O,9,FALSE)</f>
        <v>11</v>
      </c>
      <c r="AG545">
        <f>VLOOKUP($D545,'draft year stats'!$D:$O,10,FALSE)</f>
        <v>27</v>
      </c>
      <c r="AH545">
        <f>VLOOKUP($D545,'draft year stats'!$D:$O,11,FALSE)</f>
        <v>38</v>
      </c>
      <c r="AI545">
        <f>VLOOKUP($D545,'draft year stats'!$D:$O,12,FALSE)</f>
        <v>35</v>
      </c>
      <c r="AJ545" t="str">
        <f>VLOOKUP($C545,Sheet3!$E:$I,4,FALSE)</f>
        <v>5' 9</v>
      </c>
      <c r="AK545">
        <f>VLOOKUP($C545,Sheet3!$E:$I,5,FALSE)</f>
        <v>182</v>
      </c>
    </row>
    <row r="546" spans="1:37" x14ac:dyDescent="0.25">
      <c r="A546">
        <v>124</v>
      </c>
      <c r="B546" t="s">
        <v>173</v>
      </c>
      <c r="C546" t="s">
        <v>834</v>
      </c>
      <c r="D546" t="s">
        <v>834</v>
      </c>
      <c r="E546" t="s">
        <v>25</v>
      </c>
      <c r="F546" t="s">
        <v>34</v>
      </c>
      <c r="G546">
        <v>18</v>
      </c>
      <c r="I546" t="s">
        <v>301</v>
      </c>
      <c r="W546">
        <v>2012</v>
      </c>
      <c r="X546" t="str">
        <f>VLOOKUP($D546,'draft year stats'!$D:$O,1,FALSE)</f>
        <v>Ryan Culkin</v>
      </c>
      <c r="Y546" t="str">
        <f>VLOOKUP($D546,'draft year stats'!$D:$O,2,FALSE)</f>
        <v>D</v>
      </c>
      <c r="Z546">
        <f>VLOOKUP($D546,'draft year stats'!$D:$O,3,FALSE)</f>
        <v>5</v>
      </c>
      <c r="AA546">
        <f>VLOOKUP($D546,'draft year stats'!$D:$O,4,FALSE)</f>
        <v>2012</v>
      </c>
      <c r="AB546" t="str">
        <f>VLOOKUP($D546,'draft year stats'!$D:$O,5,FALSE)</f>
        <v>Calgary</v>
      </c>
      <c r="AC546" t="str">
        <f>VLOOKUP($D546,'draft year stats'!$D:$O,6,FALSE)</f>
        <v>Quebec Remparts</v>
      </c>
      <c r="AD546" t="str">
        <f>VLOOKUP($D546,'draft year stats'!$D:$O,7,FALSE)</f>
        <v>QMJHL</v>
      </c>
      <c r="AE546">
        <f>VLOOKUP($D546,'draft year stats'!$D:$O,8,FALSE)</f>
        <v>60</v>
      </c>
      <c r="AF546">
        <f>VLOOKUP($D546,'draft year stats'!$D:$O,9,FALSE)</f>
        <v>6</v>
      </c>
      <c r="AG546">
        <f>VLOOKUP($D546,'draft year stats'!$D:$O,10,FALSE)</f>
        <v>19</v>
      </c>
      <c r="AH546">
        <f>VLOOKUP($D546,'draft year stats'!$D:$O,11,FALSE)</f>
        <v>25</v>
      </c>
      <c r="AI546">
        <f>VLOOKUP($D546,'draft year stats'!$D:$O,12,FALSE)</f>
        <v>28</v>
      </c>
      <c r="AJ546" t="str">
        <f>VLOOKUP($C546,Sheet3!$E:$I,4,FALSE)</f>
        <v>6' 1</v>
      </c>
      <c r="AK546">
        <f>VLOOKUP($C546,Sheet3!$E:$I,5,FALSE)</f>
        <v>176</v>
      </c>
    </row>
    <row r="547" spans="1:37" x14ac:dyDescent="0.25">
      <c r="A547">
        <v>125</v>
      </c>
      <c r="B547" t="s">
        <v>39</v>
      </c>
      <c r="C547" t="s">
        <v>835</v>
      </c>
      <c r="D547" t="s">
        <v>835</v>
      </c>
      <c r="E547" t="s">
        <v>62</v>
      </c>
      <c r="F547" t="s">
        <v>34</v>
      </c>
      <c r="G547">
        <v>18</v>
      </c>
      <c r="I547" t="s">
        <v>370</v>
      </c>
      <c r="W547">
        <v>2012</v>
      </c>
      <c r="X547" t="str">
        <f>VLOOKUP($D547,'draft year stats'!$D:$O,1,FALSE)</f>
        <v>Doyle Somerby</v>
      </c>
      <c r="Y547" t="str">
        <f>VLOOKUP($D547,'draft year stats'!$D:$O,2,FALSE)</f>
        <v>D</v>
      </c>
      <c r="Z547">
        <f>VLOOKUP($D547,'draft year stats'!$D:$O,3,FALSE)</f>
        <v>5</v>
      </c>
      <c r="AA547">
        <f>VLOOKUP($D547,'draft year stats'!$D:$O,4,FALSE)</f>
        <v>2012</v>
      </c>
      <c r="AB547" t="str">
        <f>VLOOKUP($D547,'draft year stats'!$D:$O,5,FALSE)</f>
        <v>NY Islanders</v>
      </c>
      <c r="AC547" t="str">
        <f>VLOOKUP($D547,'draft year stats'!$D:$O,6,FALSE)</f>
        <v>Kimball Union Academy</v>
      </c>
      <c r="AD547" t="str">
        <f>VLOOKUP($D547,'draft year stats'!$D:$O,7,FALSE)</f>
        <v>USHS-Prep</v>
      </c>
      <c r="AE547">
        <f>VLOOKUP($D547,'draft year stats'!$D:$O,8,FALSE)</f>
        <v>31</v>
      </c>
      <c r="AF547">
        <f>VLOOKUP($D547,'draft year stats'!$D:$O,9,FALSE)</f>
        <v>1</v>
      </c>
      <c r="AG547">
        <f>VLOOKUP($D547,'draft year stats'!$D:$O,10,FALSE)</f>
        <v>13</v>
      </c>
      <c r="AH547">
        <f>VLOOKUP($D547,'draft year stats'!$D:$O,11,FALSE)</f>
        <v>14</v>
      </c>
      <c r="AI547">
        <f>VLOOKUP($D547,'draft year stats'!$D:$O,12,FALSE)</f>
        <v>0</v>
      </c>
      <c r="AJ547" t="str">
        <f>VLOOKUP($C547,Sheet3!$E:$I,4,FALSE)</f>
        <v>6' 4</v>
      </c>
      <c r="AK547">
        <f>VLOOKUP($C547,Sheet3!$E:$I,5,FALSE)</f>
        <v>232</v>
      </c>
    </row>
    <row r="548" spans="1:37" x14ac:dyDescent="0.25">
      <c r="A548">
        <v>126</v>
      </c>
      <c r="B548" t="s">
        <v>136</v>
      </c>
      <c r="C548" t="s">
        <v>836</v>
      </c>
      <c r="D548" t="s">
        <v>836</v>
      </c>
      <c r="E548" t="s">
        <v>62</v>
      </c>
      <c r="F548" t="s">
        <v>30</v>
      </c>
      <c r="G548">
        <v>18</v>
      </c>
      <c r="H548">
        <v>2022</v>
      </c>
      <c r="I548" t="s">
        <v>837</v>
      </c>
      <c r="J548">
        <v>164</v>
      </c>
      <c r="K548">
        <v>12</v>
      </c>
      <c r="L548">
        <v>17</v>
      </c>
      <c r="M548">
        <v>29</v>
      </c>
      <c r="N548">
        <v>5</v>
      </c>
      <c r="O548">
        <v>71</v>
      </c>
      <c r="V548">
        <v>1.7</v>
      </c>
      <c r="W548">
        <v>2012</v>
      </c>
      <c r="X548" t="str">
        <f>VLOOKUP($D548,'draft year stats'!$D:$O,1,FALSE)</f>
        <v>Dominic Toninato</v>
      </c>
      <c r="Y548" t="str">
        <f>VLOOKUP($D548,'draft year stats'!$D:$O,2,FALSE)</f>
        <v>C</v>
      </c>
      <c r="Z548">
        <f>VLOOKUP($D548,'draft year stats'!$D:$O,3,FALSE)</f>
        <v>5</v>
      </c>
      <c r="AA548">
        <f>VLOOKUP($D548,'draft year stats'!$D:$O,4,FALSE)</f>
        <v>2012</v>
      </c>
      <c r="AB548" t="str">
        <f>VLOOKUP($D548,'draft year stats'!$D:$O,5,FALSE)</f>
        <v>Toronto</v>
      </c>
      <c r="AC548" t="str">
        <f>VLOOKUP($D548,'draft year stats'!$D:$O,6,FALSE)</f>
        <v>Duluth East High</v>
      </c>
      <c r="AD548" t="str">
        <f>VLOOKUP($D548,'draft year stats'!$D:$O,7,FALSE)</f>
        <v>USHS-MN</v>
      </c>
      <c r="AE548">
        <f>VLOOKUP($D548,'draft year stats'!$D:$O,8,FALSE)</f>
        <v>25</v>
      </c>
      <c r="AF548">
        <f>VLOOKUP($D548,'draft year stats'!$D:$O,9,FALSE)</f>
        <v>27</v>
      </c>
      <c r="AG548">
        <f>VLOOKUP($D548,'draft year stats'!$D:$O,10,FALSE)</f>
        <v>34</v>
      </c>
      <c r="AH548">
        <f>VLOOKUP($D548,'draft year stats'!$D:$O,11,FALSE)</f>
        <v>61</v>
      </c>
      <c r="AI548">
        <f>VLOOKUP($D548,'draft year stats'!$D:$O,12,FALSE)</f>
        <v>28</v>
      </c>
      <c r="AJ548" t="str">
        <f>VLOOKUP($C548,Sheet3!$E:$I,4,FALSE)</f>
        <v>6' 0</v>
      </c>
      <c r="AK548">
        <f>VLOOKUP($C548,Sheet3!$E:$I,5,FALSE)</f>
        <v>165</v>
      </c>
    </row>
    <row r="549" spans="1:37" x14ac:dyDescent="0.25">
      <c r="A549">
        <v>127</v>
      </c>
      <c r="B549" t="s">
        <v>64</v>
      </c>
      <c r="C549" t="s">
        <v>838</v>
      </c>
      <c r="D549" t="s">
        <v>838</v>
      </c>
      <c r="E549" t="s">
        <v>62</v>
      </c>
      <c r="F549" t="s">
        <v>34</v>
      </c>
      <c r="G549">
        <v>18</v>
      </c>
      <c r="I549" t="s">
        <v>690</v>
      </c>
      <c r="W549">
        <v>2012</v>
      </c>
      <c r="X549" t="str">
        <f>VLOOKUP($D549,'draft year stats'!$D:$O,1,FALSE)</f>
        <v>Brian Cooper</v>
      </c>
      <c r="Y549" t="str">
        <f>VLOOKUP($D549,'draft year stats'!$D:$O,2,FALSE)</f>
        <v>D</v>
      </c>
      <c r="Z549">
        <f>VLOOKUP($D549,'draft year stats'!$D:$O,3,FALSE)</f>
        <v>5</v>
      </c>
      <c r="AA549">
        <f>VLOOKUP($D549,'draft year stats'!$D:$O,4,FALSE)</f>
        <v>2012</v>
      </c>
      <c r="AB549" t="str">
        <f>VLOOKUP($D549,'draft year stats'!$D:$O,5,FALSE)</f>
        <v>Anaheim</v>
      </c>
      <c r="AC549" t="str">
        <f>VLOOKUP($D549,'draft year stats'!$D:$O,6,FALSE)</f>
        <v>Fargo Force</v>
      </c>
      <c r="AD549" t="str">
        <f>VLOOKUP($D549,'draft year stats'!$D:$O,7,FALSE)</f>
        <v>USHL</v>
      </c>
      <c r="AE549">
        <f>VLOOKUP($D549,'draft year stats'!$D:$O,8,FALSE)</f>
        <v>55</v>
      </c>
      <c r="AF549">
        <f>VLOOKUP($D549,'draft year stats'!$D:$O,9,FALSE)</f>
        <v>6</v>
      </c>
      <c r="AG549">
        <f>VLOOKUP($D549,'draft year stats'!$D:$O,10,FALSE)</f>
        <v>18</v>
      </c>
      <c r="AH549">
        <f>VLOOKUP($D549,'draft year stats'!$D:$O,11,FALSE)</f>
        <v>24</v>
      </c>
      <c r="AI549">
        <f>VLOOKUP($D549,'draft year stats'!$D:$O,12,FALSE)</f>
        <v>92</v>
      </c>
      <c r="AJ549" t="str">
        <f>VLOOKUP($C549,Sheet3!$E:$I,4,FALSE)</f>
        <v>5' 9</v>
      </c>
      <c r="AK549">
        <f>VLOOKUP($C549,Sheet3!$E:$I,5,FALSE)</f>
        <v>184</v>
      </c>
    </row>
    <row r="550" spans="1:37" x14ac:dyDescent="0.25">
      <c r="A550">
        <v>128</v>
      </c>
      <c r="B550" t="s">
        <v>53</v>
      </c>
      <c r="C550" t="s">
        <v>839</v>
      </c>
      <c r="D550" t="s">
        <v>839</v>
      </c>
      <c r="E550" t="s">
        <v>121</v>
      </c>
      <c r="F550" t="s">
        <v>34</v>
      </c>
      <c r="G550">
        <v>20</v>
      </c>
      <c r="I550" t="s">
        <v>840</v>
      </c>
      <c r="W550">
        <v>2012</v>
      </c>
      <c r="X550" t="str">
        <f>VLOOKUP($D550,'draft year stats'!$D:$O,1,FALSE)</f>
        <v>Daniel Gunnarsson</v>
      </c>
      <c r="Y550" t="str">
        <f>VLOOKUP($D550,'draft year stats'!$D:$O,2,FALSE)</f>
        <v>D</v>
      </c>
      <c r="Z550">
        <f>VLOOKUP($D550,'draft year stats'!$D:$O,3,FALSE)</f>
        <v>5</v>
      </c>
      <c r="AA550">
        <f>VLOOKUP($D550,'draft year stats'!$D:$O,4,FALSE)</f>
        <v>2012</v>
      </c>
      <c r="AB550" t="str">
        <f>VLOOKUP($D550,'draft year stats'!$D:$O,5,FALSE)</f>
        <v>Minnesota</v>
      </c>
      <c r="AC550" t="str">
        <f>VLOOKUP($D550,'draft year stats'!$D:$O,6,FALSE)</f>
        <v>Lulea HF</v>
      </c>
      <c r="AD550" t="str">
        <f>VLOOKUP($D550,'draft year stats'!$D:$O,7,FALSE)</f>
        <v>SEL</v>
      </c>
      <c r="AE550">
        <f>VLOOKUP($D550,'draft year stats'!$D:$O,8,FALSE)</f>
        <v>46</v>
      </c>
      <c r="AF550">
        <f>VLOOKUP($D550,'draft year stats'!$D:$O,9,FALSE)</f>
        <v>3</v>
      </c>
      <c r="AG550">
        <f>VLOOKUP($D550,'draft year stats'!$D:$O,10,FALSE)</f>
        <v>4</v>
      </c>
      <c r="AH550">
        <f>VLOOKUP($D550,'draft year stats'!$D:$O,11,FALSE)</f>
        <v>7</v>
      </c>
      <c r="AI550">
        <f>VLOOKUP($D550,'draft year stats'!$D:$O,12,FALSE)</f>
        <v>8</v>
      </c>
      <c r="AJ550" t="str">
        <f>VLOOKUP($C550,Sheet3!$E:$I,4,FALSE)</f>
        <v>6' 4</v>
      </c>
      <c r="AK550">
        <f>VLOOKUP($C550,Sheet3!$E:$I,5,FALSE)</f>
        <v>191</v>
      </c>
    </row>
    <row r="551" spans="1:37" x14ac:dyDescent="0.25">
      <c r="A551">
        <v>129</v>
      </c>
      <c r="B551" t="s">
        <v>46</v>
      </c>
      <c r="C551" t="s">
        <v>841</v>
      </c>
      <c r="D551" t="s">
        <v>841</v>
      </c>
      <c r="E551" t="s">
        <v>25</v>
      </c>
      <c r="F551" t="s">
        <v>26</v>
      </c>
      <c r="G551">
        <v>20</v>
      </c>
      <c r="H551">
        <v>2016</v>
      </c>
      <c r="I551" t="s">
        <v>243</v>
      </c>
      <c r="J551">
        <v>7</v>
      </c>
      <c r="K551">
        <v>0</v>
      </c>
      <c r="L551">
        <v>0</v>
      </c>
      <c r="M551">
        <v>0</v>
      </c>
      <c r="N551">
        <v>-1</v>
      </c>
      <c r="O551">
        <v>7</v>
      </c>
      <c r="V551">
        <v>-0.1</v>
      </c>
      <c r="W551">
        <v>2012</v>
      </c>
      <c r="X551" t="str">
        <f>VLOOKUP($D551,'draft year stats'!$D:$O,1,FALSE)</f>
        <v>Brendan Woods</v>
      </c>
      <c r="Y551" t="str">
        <f>VLOOKUP($D551,'draft year stats'!$D:$O,2,FALSE)</f>
        <v>C</v>
      </c>
      <c r="Z551">
        <f>VLOOKUP($D551,'draft year stats'!$D:$O,3,FALSE)</f>
        <v>5</v>
      </c>
      <c r="AA551">
        <f>VLOOKUP($D551,'draft year stats'!$D:$O,4,FALSE)</f>
        <v>2012</v>
      </c>
      <c r="AB551" t="str">
        <f>VLOOKUP($D551,'draft year stats'!$D:$O,5,FALSE)</f>
        <v>Carolina</v>
      </c>
      <c r="AC551" t="str">
        <f>VLOOKUP($D551,'draft year stats'!$D:$O,6,FALSE)</f>
        <v>U. of Wisconsin</v>
      </c>
      <c r="AD551" t="str">
        <f>VLOOKUP($D551,'draft year stats'!$D:$O,7,FALSE)</f>
        <v>WCHA</v>
      </c>
      <c r="AE551">
        <f>VLOOKUP($D551,'draft year stats'!$D:$O,8,FALSE)</f>
        <v>34</v>
      </c>
      <c r="AF551">
        <f>VLOOKUP($D551,'draft year stats'!$D:$O,9,FALSE)</f>
        <v>5</v>
      </c>
      <c r="AG551">
        <f>VLOOKUP($D551,'draft year stats'!$D:$O,10,FALSE)</f>
        <v>5</v>
      </c>
      <c r="AH551">
        <f>VLOOKUP($D551,'draft year stats'!$D:$O,11,FALSE)</f>
        <v>10</v>
      </c>
      <c r="AI551">
        <f>VLOOKUP($D551,'draft year stats'!$D:$O,12,FALSE)</f>
        <v>67</v>
      </c>
      <c r="AJ551" t="str">
        <f>VLOOKUP($C551,Sheet3!$E:$I,4,FALSE)</f>
        <v>6' 2</v>
      </c>
      <c r="AK551">
        <f>VLOOKUP($C551,Sheet3!$E:$I,5,FALSE)</f>
        <v>190</v>
      </c>
    </row>
    <row r="552" spans="1:37" hidden="1" x14ac:dyDescent="0.25">
      <c r="A552">
        <v>130</v>
      </c>
      <c r="B552" t="s">
        <v>417</v>
      </c>
      <c r="C552" t="s">
        <v>842</v>
      </c>
      <c r="D552" t="s">
        <v>842</v>
      </c>
      <c r="E552" t="s">
        <v>62</v>
      </c>
      <c r="F552" t="s">
        <v>12</v>
      </c>
      <c r="G552">
        <v>19</v>
      </c>
      <c r="H552">
        <v>2022</v>
      </c>
      <c r="I552" t="s">
        <v>843</v>
      </c>
      <c r="J552">
        <v>381</v>
      </c>
      <c r="K552">
        <v>0</v>
      </c>
      <c r="L552">
        <v>9</v>
      </c>
      <c r="M552">
        <v>9</v>
      </c>
      <c r="N552">
        <v>0</v>
      </c>
      <c r="O552">
        <v>4</v>
      </c>
      <c r="P552">
        <v>381</v>
      </c>
      <c r="Q552">
        <v>201</v>
      </c>
      <c r="R552">
        <v>129</v>
      </c>
      <c r="S552">
        <v>35</v>
      </c>
      <c r="T552">
        <v>0.91600000000000004</v>
      </c>
      <c r="U552">
        <v>2.69</v>
      </c>
      <c r="V552">
        <v>72.599999999999994</v>
      </c>
      <c r="W552">
        <v>2012</v>
      </c>
      <c r="X552" t="e">
        <f>VLOOKUP($D552,'draft year stats'!$D:$O,1,FALSE)</f>
        <v>#N/A</v>
      </c>
      <c r="Y552" t="e">
        <f>VLOOKUP($D552,'draft year stats'!$D:$O,2,FALSE)</f>
        <v>#N/A</v>
      </c>
      <c r="Z552" t="e">
        <f>VLOOKUP($D552,'draft year stats'!$D:$O,3,FALSE)</f>
        <v>#N/A</v>
      </c>
      <c r="AA552" t="e">
        <f>VLOOKUP($D552,'draft year stats'!$D:$O,4,FALSE)</f>
        <v>#N/A</v>
      </c>
      <c r="AB552" t="e">
        <f>VLOOKUP($D552,'draft year stats'!$D:$O,5,FALSE)</f>
        <v>#N/A</v>
      </c>
      <c r="AC552" t="e">
        <f>VLOOKUP($D552,'draft year stats'!$D:$O,6,FALSE)</f>
        <v>#N/A</v>
      </c>
      <c r="AD552" t="e">
        <f>VLOOKUP($D552,'draft year stats'!$D:$O,7,FALSE)</f>
        <v>#N/A</v>
      </c>
      <c r="AE552" t="e">
        <f>VLOOKUP($D552,'draft year stats'!$D:$O,8,FALSE)</f>
        <v>#N/A</v>
      </c>
      <c r="AF552" t="e">
        <f>VLOOKUP($D552,'draft year stats'!$D:$O,9,FALSE)</f>
        <v>#N/A</v>
      </c>
      <c r="AG552" t="e">
        <f>VLOOKUP($D552,'draft year stats'!$D:$O,10,FALSE)</f>
        <v>#N/A</v>
      </c>
      <c r="AH552" t="e">
        <f>VLOOKUP($D552,'draft year stats'!$D:$O,11,FALSE)</f>
        <v>#N/A</v>
      </c>
      <c r="AI552" t="e">
        <f>VLOOKUP($D552,'draft year stats'!$D:$O,12,FALSE)</f>
        <v>#N/A</v>
      </c>
      <c r="AJ552" t="str">
        <f>VLOOKUP($C552,Sheet3!$E:$I,4,FALSE)</f>
        <v>6' 4</v>
      </c>
      <c r="AK552">
        <f>VLOOKUP($C552,Sheet3!$E:$I,5,FALSE)</f>
        <v>185</v>
      </c>
    </row>
    <row r="553" spans="1:37" x14ac:dyDescent="0.25">
      <c r="A553">
        <v>131</v>
      </c>
      <c r="B553" t="s">
        <v>28</v>
      </c>
      <c r="C553" t="s">
        <v>844</v>
      </c>
      <c r="D553" t="s">
        <v>844</v>
      </c>
      <c r="E553" t="s">
        <v>25</v>
      </c>
      <c r="F553" t="s">
        <v>30</v>
      </c>
      <c r="G553">
        <v>19</v>
      </c>
      <c r="H553">
        <v>2022</v>
      </c>
      <c r="I553" t="s">
        <v>115</v>
      </c>
      <c r="J553">
        <v>80</v>
      </c>
      <c r="K553">
        <v>8</v>
      </c>
      <c r="L553">
        <v>11</v>
      </c>
      <c r="M553">
        <v>19</v>
      </c>
      <c r="N553">
        <v>-5</v>
      </c>
      <c r="O553">
        <v>24</v>
      </c>
      <c r="V553">
        <v>1.3</v>
      </c>
      <c r="W553">
        <v>2012</v>
      </c>
      <c r="X553" t="str">
        <f>VLOOKUP($D553,'draft year stats'!$D:$O,1,FALSE)</f>
        <v>Seth Griffith</v>
      </c>
      <c r="Y553" t="str">
        <f>VLOOKUP($D553,'draft year stats'!$D:$O,2,FALSE)</f>
        <v>C</v>
      </c>
      <c r="Z553">
        <f>VLOOKUP($D553,'draft year stats'!$D:$O,3,FALSE)</f>
        <v>5</v>
      </c>
      <c r="AA553">
        <f>VLOOKUP($D553,'draft year stats'!$D:$O,4,FALSE)</f>
        <v>2012</v>
      </c>
      <c r="AB553" t="str">
        <f>VLOOKUP($D553,'draft year stats'!$D:$O,5,FALSE)</f>
        <v>Boston</v>
      </c>
      <c r="AC553" t="str">
        <f>VLOOKUP($D553,'draft year stats'!$D:$O,6,FALSE)</f>
        <v>London Knights</v>
      </c>
      <c r="AD553" t="str">
        <f>VLOOKUP($D553,'draft year stats'!$D:$O,7,FALSE)</f>
        <v>OHL</v>
      </c>
      <c r="AE553">
        <f>VLOOKUP($D553,'draft year stats'!$D:$O,8,FALSE)</f>
        <v>68</v>
      </c>
      <c r="AF553">
        <f>VLOOKUP($D553,'draft year stats'!$D:$O,9,FALSE)</f>
        <v>45</v>
      </c>
      <c r="AG553">
        <f>VLOOKUP($D553,'draft year stats'!$D:$O,10,FALSE)</f>
        <v>40</v>
      </c>
      <c r="AH553">
        <f>VLOOKUP($D553,'draft year stats'!$D:$O,11,FALSE)</f>
        <v>85</v>
      </c>
      <c r="AI553">
        <f>VLOOKUP($D553,'draft year stats'!$D:$O,12,FALSE)</f>
        <v>49</v>
      </c>
      <c r="AJ553" t="str">
        <f>VLOOKUP($C553,Sheet3!$E:$I,4,FALSE)</f>
        <v>5' 9</v>
      </c>
      <c r="AK553">
        <f>VLOOKUP($C553,Sheet3!$E:$I,5,FALSE)</f>
        <v>180</v>
      </c>
    </row>
    <row r="554" spans="1:37" x14ac:dyDescent="0.25">
      <c r="A554">
        <v>132</v>
      </c>
      <c r="B554" t="s">
        <v>76</v>
      </c>
      <c r="C554" t="s">
        <v>845</v>
      </c>
      <c r="D554" t="s">
        <v>845</v>
      </c>
      <c r="E554" t="s">
        <v>25</v>
      </c>
      <c r="F554" t="s">
        <v>30</v>
      </c>
      <c r="G554">
        <v>18</v>
      </c>
      <c r="I554" t="s">
        <v>27</v>
      </c>
      <c r="W554">
        <v>2012</v>
      </c>
      <c r="X554" t="str">
        <f>VLOOKUP($D554,'draft year stats'!$D:$O,1,FALSE)</f>
        <v>Michael Clarke</v>
      </c>
      <c r="Y554" t="str">
        <f>VLOOKUP($D554,'draft year stats'!$D:$O,2,FALSE)</f>
        <v>C</v>
      </c>
      <c r="Z554">
        <f>VLOOKUP($D554,'draft year stats'!$D:$O,3,FALSE)</f>
        <v>5</v>
      </c>
      <c r="AA554">
        <f>VLOOKUP($D554,'draft year stats'!$D:$O,4,FALSE)</f>
        <v>2012</v>
      </c>
      <c r="AB554" t="str">
        <f>VLOOKUP($D554,'draft year stats'!$D:$O,5,FALSE)</f>
        <v>Colorado</v>
      </c>
      <c r="AC554" t="str">
        <f>VLOOKUP($D554,'draft year stats'!$D:$O,6,FALSE)</f>
        <v>Windsor Spitfires</v>
      </c>
      <c r="AD554" t="str">
        <f>VLOOKUP($D554,'draft year stats'!$D:$O,7,FALSE)</f>
        <v>OHL</v>
      </c>
      <c r="AE554">
        <f>VLOOKUP($D554,'draft year stats'!$D:$O,8,FALSE)</f>
        <v>68</v>
      </c>
      <c r="AF554">
        <f>VLOOKUP($D554,'draft year stats'!$D:$O,9,FALSE)</f>
        <v>15</v>
      </c>
      <c r="AG554">
        <f>VLOOKUP($D554,'draft year stats'!$D:$O,10,FALSE)</f>
        <v>21</v>
      </c>
      <c r="AH554">
        <f>VLOOKUP($D554,'draft year stats'!$D:$O,11,FALSE)</f>
        <v>36</v>
      </c>
      <c r="AI554">
        <f>VLOOKUP($D554,'draft year stats'!$D:$O,12,FALSE)</f>
        <v>81</v>
      </c>
      <c r="AJ554" t="str">
        <f>VLOOKUP($C554,Sheet3!$E:$I,4,FALSE)</f>
        <v>5' 11</v>
      </c>
      <c r="AK554">
        <f>VLOOKUP($C554,Sheet3!$E:$I,5,FALSE)</f>
        <v>184</v>
      </c>
    </row>
    <row r="555" spans="1:37" x14ac:dyDescent="0.25">
      <c r="A555">
        <v>133</v>
      </c>
      <c r="B555" t="s">
        <v>92</v>
      </c>
      <c r="C555" t="s">
        <v>846</v>
      </c>
      <c r="D555" t="s">
        <v>846</v>
      </c>
      <c r="E555" t="s">
        <v>62</v>
      </c>
      <c r="F555" t="s">
        <v>30</v>
      </c>
      <c r="G555">
        <v>19</v>
      </c>
      <c r="I555" t="s">
        <v>594</v>
      </c>
      <c r="W555">
        <v>2012</v>
      </c>
      <c r="X555" t="str">
        <f>VLOOKUP($D555,'draft year stats'!$D:$O,1,FALSE)</f>
        <v>Logan Nelson</v>
      </c>
      <c r="Y555" t="str">
        <f>VLOOKUP($D555,'draft year stats'!$D:$O,2,FALSE)</f>
        <v>C</v>
      </c>
      <c r="Z555">
        <f>VLOOKUP($D555,'draft year stats'!$D:$O,3,FALSE)</f>
        <v>5</v>
      </c>
      <c r="AA555">
        <f>VLOOKUP($D555,'draft year stats'!$D:$O,4,FALSE)</f>
        <v>2012</v>
      </c>
      <c r="AB555" t="str">
        <f>VLOOKUP($D555,'draft year stats'!$D:$O,5,FALSE)</f>
        <v>Buffalo</v>
      </c>
      <c r="AC555" t="str">
        <f>VLOOKUP($D555,'draft year stats'!$D:$O,6,FALSE)</f>
        <v>Victoria Royals</v>
      </c>
      <c r="AD555" t="str">
        <f>VLOOKUP($D555,'draft year stats'!$D:$O,7,FALSE)</f>
        <v>WHL</v>
      </c>
      <c r="AE555">
        <f>VLOOKUP($D555,'draft year stats'!$D:$O,8,FALSE)</f>
        <v>71</v>
      </c>
      <c r="AF555">
        <f>VLOOKUP($D555,'draft year stats'!$D:$O,9,FALSE)</f>
        <v>23</v>
      </c>
      <c r="AG555">
        <f>VLOOKUP($D555,'draft year stats'!$D:$O,10,FALSE)</f>
        <v>39</v>
      </c>
      <c r="AH555">
        <f>VLOOKUP($D555,'draft year stats'!$D:$O,11,FALSE)</f>
        <v>62</v>
      </c>
      <c r="AI555">
        <f>VLOOKUP($D555,'draft year stats'!$D:$O,12,FALSE)</f>
        <v>70</v>
      </c>
      <c r="AJ555" t="str">
        <f>VLOOKUP($C555,Sheet3!$E:$I,4,FALSE)</f>
        <v>6' 1</v>
      </c>
      <c r="AK555">
        <f>VLOOKUP($C555,Sheet3!$E:$I,5,FALSE)</f>
        <v>179</v>
      </c>
    </row>
    <row r="556" spans="1:37" x14ac:dyDescent="0.25">
      <c r="A556">
        <v>134</v>
      </c>
      <c r="B556" t="s">
        <v>60</v>
      </c>
      <c r="C556" t="s">
        <v>847</v>
      </c>
      <c r="D556" t="s">
        <v>847</v>
      </c>
      <c r="E556" t="s">
        <v>25</v>
      </c>
      <c r="F556" t="s">
        <v>42</v>
      </c>
      <c r="G556">
        <v>18</v>
      </c>
      <c r="I556" t="s">
        <v>148</v>
      </c>
      <c r="W556">
        <v>2012</v>
      </c>
      <c r="X556" t="str">
        <f>VLOOKUP($D556,'draft year stats'!$D:$O,1,FALSE)</f>
        <v>Branden Troock</v>
      </c>
      <c r="Y556" t="str">
        <f>VLOOKUP($D556,'draft year stats'!$D:$O,2,FALSE)</f>
        <v>R</v>
      </c>
      <c r="Z556">
        <f>VLOOKUP($D556,'draft year stats'!$D:$O,3,FALSE)</f>
        <v>5</v>
      </c>
      <c r="AA556">
        <f>VLOOKUP($D556,'draft year stats'!$D:$O,4,FALSE)</f>
        <v>2012</v>
      </c>
      <c r="AB556" t="str">
        <f>VLOOKUP($D556,'draft year stats'!$D:$O,5,FALSE)</f>
        <v>Dallas</v>
      </c>
      <c r="AC556" t="str">
        <f>VLOOKUP($D556,'draft year stats'!$D:$O,6,FALSE)</f>
        <v>Seattle Thunderbirds</v>
      </c>
      <c r="AD556" t="str">
        <f>VLOOKUP($D556,'draft year stats'!$D:$O,7,FALSE)</f>
        <v>WHL</v>
      </c>
      <c r="AE556">
        <f>VLOOKUP($D556,'draft year stats'!$D:$O,8,FALSE)</f>
        <v>58</v>
      </c>
      <c r="AF556">
        <f>VLOOKUP($D556,'draft year stats'!$D:$O,9,FALSE)</f>
        <v>14</v>
      </c>
      <c r="AG556">
        <f>VLOOKUP($D556,'draft year stats'!$D:$O,10,FALSE)</f>
        <v>12</v>
      </c>
      <c r="AH556">
        <f>VLOOKUP($D556,'draft year stats'!$D:$O,11,FALSE)</f>
        <v>26</v>
      </c>
      <c r="AI556">
        <f>VLOOKUP($D556,'draft year stats'!$D:$O,12,FALSE)</f>
        <v>83</v>
      </c>
      <c r="AJ556" t="str">
        <f>VLOOKUP($C556,Sheet3!$E:$I,4,FALSE)</f>
        <v>6' 2</v>
      </c>
      <c r="AK556">
        <f>VLOOKUP($C556,Sheet3!$E:$I,5,FALSE)</f>
        <v>194</v>
      </c>
    </row>
    <row r="557" spans="1:37" x14ac:dyDescent="0.25">
      <c r="A557">
        <v>135</v>
      </c>
      <c r="B557" t="s">
        <v>126</v>
      </c>
      <c r="C557" t="s">
        <v>848</v>
      </c>
      <c r="D557" t="s">
        <v>848</v>
      </c>
      <c r="E557" t="s">
        <v>25</v>
      </c>
      <c r="F557" t="s">
        <v>30</v>
      </c>
      <c r="G557">
        <v>19</v>
      </c>
      <c r="I557" t="s">
        <v>502</v>
      </c>
      <c r="W557">
        <v>2012</v>
      </c>
      <c r="X557" t="str">
        <f>VLOOKUP($D557,'draft year stats'!$D:$O,1,FALSE)</f>
        <v>Graham Black</v>
      </c>
      <c r="Y557" t="str">
        <f>VLOOKUP($D557,'draft year stats'!$D:$O,2,FALSE)</f>
        <v>C</v>
      </c>
      <c r="Z557">
        <f>VLOOKUP($D557,'draft year stats'!$D:$O,3,FALSE)</f>
        <v>5</v>
      </c>
      <c r="AA557">
        <f>VLOOKUP($D557,'draft year stats'!$D:$O,4,FALSE)</f>
        <v>2012</v>
      </c>
      <c r="AB557" t="str">
        <f>VLOOKUP($D557,'draft year stats'!$D:$O,5,FALSE)</f>
        <v>New Jersey</v>
      </c>
      <c r="AC557" t="str">
        <f>VLOOKUP($D557,'draft year stats'!$D:$O,6,FALSE)</f>
        <v>Swift Current Broncos</v>
      </c>
      <c r="AD557" t="str">
        <f>VLOOKUP($D557,'draft year stats'!$D:$O,7,FALSE)</f>
        <v>WHL</v>
      </c>
      <c r="AE557">
        <f>VLOOKUP($D557,'draft year stats'!$D:$O,8,FALSE)</f>
        <v>71</v>
      </c>
      <c r="AF557">
        <f>VLOOKUP($D557,'draft year stats'!$D:$O,9,FALSE)</f>
        <v>17</v>
      </c>
      <c r="AG557">
        <f>VLOOKUP($D557,'draft year stats'!$D:$O,10,FALSE)</f>
        <v>33</v>
      </c>
      <c r="AH557">
        <f>VLOOKUP($D557,'draft year stats'!$D:$O,11,FALSE)</f>
        <v>50</v>
      </c>
      <c r="AI557">
        <f>VLOOKUP($D557,'draft year stats'!$D:$O,12,FALSE)</f>
        <v>49</v>
      </c>
      <c r="AJ557" t="str">
        <f>VLOOKUP($C557,Sheet3!$E:$I,4,FALSE)</f>
        <v>5' 11</v>
      </c>
      <c r="AK557">
        <f>VLOOKUP($C557,Sheet3!$E:$I,5,FALSE)</f>
        <v>173</v>
      </c>
    </row>
    <row r="558" spans="1:37" x14ac:dyDescent="0.25">
      <c r="A558">
        <v>136</v>
      </c>
      <c r="B558" t="s">
        <v>194</v>
      </c>
      <c r="C558" t="s">
        <v>849</v>
      </c>
      <c r="D558" t="s">
        <v>849</v>
      </c>
      <c r="E558" t="s">
        <v>62</v>
      </c>
      <c r="F558" t="s">
        <v>30</v>
      </c>
      <c r="G558">
        <v>18</v>
      </c>
      <c r="I558" t="s">
        <v>344</v>
      </c>
      <c r="W558">
        <v>2012</v>
      </c>
      <c r="X558" t="str">
        <f>VLOOKUP($D558,'draft year stats'!$D:$O,1,FALSE)</f>
        <v>Robert Baillargeon</v>
      </c>
      <c r="Y558" t="str">
        <f>VLOOKUP($D558,'draft year stats'!$D:$O,2,FALSE)</f>
        <v>F</v>
      </c>
      <c r="Z558">
        <f>VLOOKUP($D558,'draft year stats'!$D:$O,3,FALSE)</f>
        <v>5</v>
      </c>
      <c r="AA558">
        <f>VLOOKUP($D558,'draft year stats'!$D:$O,4,FALSE)</f>
        <v>2012</v>
      </c>
      <c r="AB558" t="str">
        <f>VLOOKUP($D558,'draft year stats'!$D:$O,5,FALSE)</f>
        <v>Ottawa</v>
      </c>
      <c r="AC558" t="str">
        <f>VLOOKUP($D558,'draft year stats'!$D:$O,6,FALSE)</f>
        <v>Indiana Ice</v>
      </c>
      <c r="AD558" t="str">
        <f>VLOOKUP($D558,'draft year stats'!$D:$O,7,FALSE)</f>
        <v>USHL</v>
      </c>
      <c r="AE558">
        <f>VLOOKUP($D558,'draft year stats'!$D:$O,8,FALSE)</f>
        <v>54</v>
      </c>
      <c r="AF558">
        <f>VLOOKUP($D558,'draft year stats'!$D:$O,9,FALSE)</f>
        <v>14</v>
      </c>
      <c r="AG558">
        <f>VLOOKUP($D558,'draft year stats'!$D:$O,10,FALSE)</f>
        <v>34</v>
      </c>
      <c r="AH558">
        <f>VLOOKUP($D558,'draft year stats'!$D:$O,11,FALSE)</f>
        <v>48</v>
      </c>
      <c r="AI558">
        <f>VLOOKUP($D558,'draft year stats'!$D:$O,12,FALSE)</f>
        <v>36</v>
      </c>
      <c r="AJ558" t="str">
        <f>VLOOKUP($C558,Sheet3!$E:$I,4,FALSE)</f>
        <v>5' 11</v>
      </c>
      <c r="AK558">
        <f>VLOOKUP($C558,Sheet3!$E:$I,5,FALSE)</f>
        <v>164</v>
      </c>
    </row>
    <row r="559" spans="1:37" x14ac:dyDescent="0.25">
      <c r="A559">
        <v>137</v>
      </c>
      <c r="B559" t="s">
        <v>99</v>
      </c>
      <c r="C559" t="s">
        <v>850</v>
      </c>
      <c r="D559" t="s">
        <v>850</v>
      </c>
      <c r="E559" t="s">
        <v>62</v>
      </c>
      <c r="F559" t="s">
        <v>34</v>
      </c>
      <c r="G559">
        <v>18</v>
      </c>
      <c r="H559">
        <v>2021</v>
      </c>
      <c r="I559" t="s">
        <v>63</v>
      </c>
      <c r="J559">
        <v>241</v>
      </c>
      <c r="K559">
        <v>13</v>
      </c>
      <c r="L559">
        <v>36</v>
      </c>
      <c r="M559">
        <v>49</v>
      </c>
      <c r="N559">
        <v>-22</v>
      </c>
      <c r="O559">
        <v>157</v>
      </c>
      <c r="V559">
        <v>8</v>
      </c>
      <c r="W559">
        <v>2012</v>
      </c>
      <c r="X559" t="str">
        <f>VLOOKUP($D559,'draft year stats'!$D:$O,1,FALSE)</f>
        <v>Connor Carrick</v>
      </c>
      <c r="Y559" t="str">
        <f>VLOOKUP($D559,'draft year stats'!$D:$O,2,FALSE)</f>
        <v>D</v>
      </c>
      <c r="Z559">
        <f>VLOOKUP($D559,'draft year stats'!$D:$O,3,FALSE)</f>
        <v>5</v>
      </c>
      <c r="AA559">
        <f>VLOOKUP($D559,'draft year stats'!$D:$O,4,FALSE)</f>
        <v>2012</v>
      </c>
      <c r="AB559" t="str">
        <f>VLOOKUP($D559,'draft year stats'!$D:$O,5,FALSE)</f>
        <v>Washington</v>
      </c>
      <c r="AC559" t="str">
        <f>VLOOKUP($D559,'draft year stats'!$D:$O,6,FALSE)</f>
        <v>U.S. National Development Team</v>
      </c>
      <c r="AD559" t="str">
        <f>VLOOKUP($D559,'draft year stats'!$D:$O,7,FALSE)</f>
        <v>USHL</v>
      </c>
      <c r="AE559">
        <f>VLOOKUP($D559,'draft year stats'!$D:$O,8,FALSE)</f>
        <v>21</v>
      </c>
      <c r="AF559">
        <f>VLOOKUP($D559,'draft year stats'!$D:$O,9,FALSE)</f>
        <v>1</v>
      </c>
      <c r="AG559">
        <f>VLOOKUP($D559,'draft year stats'!$D:$O,10,FALSE)</f>
        <v>4</v>
      </c>
      <c r="AH559">
        <f>VLOOKUP($D559,'draft year stats'!$D:$O,11,FALSE)</f>
        <v>5</v>
      </c>
      <c r="AI559">
        <f>VLOOKUP($D559,'draft year stats'!$D:$O,12,FALSE)</f>
        <v>30</v>
      </c>
      <c r="AJ559" t="str">
        <f>VLOOKUP($C559,Sheet3!$E:$I,4,FALSE)</f>
        <v>5' 11</v>
      </c>
      <c r="AK559">
        <f>VLOOKUP($C559,Sheet3!$E:$I,5,FALSE)</f>
        <v>185</v>
      </c>
    </row>
    <row r="560" spans="1:37" x14ac:dyDescent="0.25">
      <c r="A560">
        <v>138</v>
      </c>
      <c r="B560" t="s">
        <v>104</v>
      </c>
      <c r="C560" t="s">
        <v>2457</v>
      </c>
      <c r="D560" t="s">
        <v>2457</v>
      </c>
      <c r="E560" t="s">
        <v>254</v>
      </c>
      <c r="F560" t="s">
        <v>30</v>
      </c>
      <c r="G560">
        <v>18</v>
      </c>
      <c r="H560">
        <v>2022</v>
      </c>
      <c r="I560" t="s">
        <v>851</v>
      </c>
      <c r="J560">
        <v>30</v>
      </c>
      <c r="K560">
        <v>1</v>
      </c>
      <c r="L560">
        <v>5</v>
      </c>
      <c r="M560">
        <v>6</v>
      </c>
      <c r="N560">
        <v>-5</v>
      </c>
      <c r="O560">
        <v>2</v>
      </c>
      <c r="V560">
        <v>0.1</v>
      </c>
      <c r="W560">
        <v>2012</v>
      </c>
      <c r="X560" t="str">
        <f>VLOOKUP($D560,'draft year stats'!$D:$O,1,FALSE)</f>
        <v>Danny O'Regan</v>
      </c>
      <c r="Y560" t="str">
        <f>VLOOKUP($D560,'draft year stats'!$D:$O,2,FALSE)</f>
        <v>C</v>
      </c>
      <c r="Z560">
        <f>VLOOKUP($D560,'draft year stats'!$D:$O,3,FALSE)</f>
        <v>5</v>
      </c>
      <c r="AA560">
        <f>VLOOKUP($D560,'draft year stats'!$D:$O,4,FALSE)</f>
        <v>2012</v>
      </c>
      <c r="AB560" t="str">
        <f>VLOOKUP($D560,'draft year stats'!$D:$O,5,FALSE)</f>
        <v>San Jose</v>
      </c>
      <c r="AC560" t="str">
        <f>VLOOKUP($D560,'draft year stats'!$D:$O,6,FALSE)</f>
        <v>St. Sebastian's School “C”</v>
      </c>
      <c r="AD560" t="str">
        <f>VLOOKUP($D560,'draft year stats'!$D:$O,7,FALSE)</f>
        <v>USHS-Prep</v>
      </c>
      <c r="AE560">
        <f>VLOOKUP($D560,'draft year stats'!$D:$O,8,FALSE)</f>
        <v>26</v>
      </c>
      <c r="AF560">
        <f>VLOOKUP($D560,'draft year stats'!$D:$O,9,FALSE)</f>
        <v>20</v>
      </c>
      <c r="AG560">
        <f>VLOOKUP($D560,'draft year stats'!$D:$O,10,FALSE)</f>
        <v>34</v>
      </c>
      <c r="AH560">
        <f>VLOOKUP($D560,'draft year stats'!$D:$O,11,FALSE)</f>
        <v>54</v>
      </c>
      <c r="AI560">
        <f>VLOOKUP($D560,'draft year stats'!$D:$O,12,FALSE)</f>
        <v>0</v>
      </c>
      <c r="AJ560" t="str">
        <f>VLOOKUP($C560,Sheet3!$E:$I,4,FALSE)</f>
        <v>5' 9</v>
      </c>
      <c r="AK560">
        <f>VLOOKUP($C560,Sheet3!$E:$I,5,FALSE)</f>
        <v>169</v>
      </c>
    </row>
    <row r="561" spans="1:37" x14ac:dyDescent="0.25">
      <c r="A561">
        <v>139</v>
      </c>
      <c r="B561" t="s">
        <v>95</v>
      </c>
      <c r="C561" t="s">
        <v>852</v>
      </c>
      <c r="D561" t="s">
        <v>852</v>
      </c>
      <c r="E561" t="s">
        <v>62</v>
      </c>
      <c r="F561" t="s">
        <v>26</v>
      </c>
      <c r="G561">
        <v>20</v>
      </c>
      <c r="I561" t="s">
        <v>239</v>
      </c>
      <c r="W561">
        <v>2012</v>
      </c>
      <c r="X561" t="str">
        <f>VLOOKUP($D561,'draft year stats'!$D:$O,1,FALSE)</f>
        <v>Garret Ross</v>
      </c>
      <c r="Y561" t="str">
        <f>VLOOKUP($D561,'draft year stats'!$D:$O,2,FALSE)</f>
        <v>L</v>
      </c>
      <c r="Z561">
        <f>VLOOKUP($D561,'draft year stats'!$D:$O,3,FALSE)</f>
        <v>5</v>
      </c>
      <c r="AA561">
        <f>VLOOKUP($D561,'draft year stats'!$D:$O,4,FALSE)</f>
        <v>2012</v>
      </c>
      <c r="AB561" t="str">
        <f>VLOOKUP($D561,'draft year stats'!$D:$O,5,FALSE)</f>
        <v>Chicago</v>
      </c>
      <c r="AC561" t="str">
        <f>VLOOKUP($D561,'draft year stats'!$D:$O,6,FALSE)</f>
        <v>Saginaw Spirit</v>
      </c>
      <c r="AD561" t="str">
        <f>VLOOKUP($D561,'draft year stats'!$D:$O,7,FALSE)</f>
        <v>OHL</v>
      </c>
      <c r="AE561">
        <f>VLOOKUP($D561,'draft year stats'!$D:$O,8,FALSE)</f>
        <v>60</v>
      </c>
      <c r="AF561">
        <f>VLOOKUP($D561,'draft year stats'!$D:$O,9,FALSE)</f>
        <v>25</v>
      </c>
      <c r="AG561">
        <f>VLOOKUP($D561,'draft year stats'!$D:$O,10,FALSE)</f>
        <v>29</v>
      </c>
      <c r="AH561">
        <f>VLOOKUP($D561,'draft year stats'!$D:$O,11,FALSE)</f>
        <v>54</v>
      </c>
      <c r="AI561">
        <f>VLOOKUP($D561,'draft year stats'!$D:$O,12,FALSE)</f>
        <v>93</v>
      </c>
      <c r="AJ561" t="str">
        <f>VLOOKUP($C561,Sheet3!$E:$I,4,FALSE)</f>
        <v>5' 11</v>
      </c>
      <c r="AK561">
        <f>VLOOKUP($C561,Sheet3!$E:$I,5,FALSE)</f>
        <v>169</v>
      </c>
    </row>
    <row r="562" spans="1:37" x14ac:dyDescent="0.25">
      <c r="A562">
        <v>140</v>
      </c>
      <c r="B562" t="s">
        <v>87</v>
      </c>
      <c r="C562" t="s">
        <v>853</v>
      </c>
      <c r="D562" t="s">
        <v>2459</v>
      </c>
      <c r="E562" t="s">
        <v>25</v>
      </c>
      <c r="F562" t="s">
        <v>34</v>
      </c>
      <c r="G562">
        <v>19</v>
      </c>
      <c r="I562" t="s">
        <v>685</v>
      </c>
      <c r="W562">
        <v>2012</v>
      </c>
      <c r="X562" t="str">
        <f>VLOOKUP($D562,'draft year stats'!$D:$O,1,FALSE)</f>
        <v>Mike McKee</v>
      </c>
      <c r="Y562" t="str">
        <f>VLOOKUP($D562,'draft year stats'!$D:$O,2,FALSE)</f>
        <v>D</v>
      </c>
      <c r="Z562">
        <f>VLOOKUP($D562,'draft year stats'!$D:$O,3,FALSE)</f>
        <v>5</v>
      </c>
      <c r="AA562">
        <f>VLOOKUP($D562,'draft year stats'!$D:$O,4,FALSE)</f>
        <v>2012</v>
      </c>
      <c r="AB562" t="str">
        <f>VLOOKUP($D562,'draft year stats'!$D:$O,5,FALSE)</f>
        <v>Detroit</v>
      </c>
      <c r="AC562" t="str">
        <f>VLOOKUP($D562,'draft year stats'!$D:$O,6,FALSE)</f>
        <v>Lincoln Stars</v>
      </c>
      <c r="AD562" t="str">
        <f>VLOOKUP($D562,'draft year stats'!$D:$O,7,FALSE)</f>
        <v>USHL</v>
      </c>
      <c r="AE562">
        <f>VLOOKUP($D562,'draft year stats'!$D:$O,8,FALSE)</f>
        <v>59</v>
      </c>
      <c r="AF562">
        <f>VLOOKUP($D562,'draft year stats'!$D:$O,9,FALSE)</f>
        <v>2</v>
      </c>
      <c r="AG562">
        <f>VLOOKUP($D562,'draft year stats'!$D:$O,10,FALSE)</f>
        <v>17</v>
      </c>
      <c r="AH562">
        <f>VLOOKUP($D562,'draft year stats'!$D:$O,11,FALSE)</f>
        <v>19</v>
      </c>
      <c r="AI562">
        <f>VLOOKUP($D562,'draft year stats'!$D:$O,12,FALSE)</f>
        <v>237</v>
      </c>
      <c r="AJ562" t="str">
        <f>VLOOKUP($C562,Sheet3!$E:$I,4,FALSE)</f>
        <v>6' 4</v>
      </c>
      <c r="AK562">
        <f>VLOOKUP($C562,Sheet3!$E:$I,5,FALSE)</f>
        <v>229</v>
      </c>
    </row>
    <row r="563" spans="1:37" x14ac:dyDescent="0.25">
      <c r="A563">
        <v>141</v>
      </c>
      <c r="B563" t="s">
        <v>217</v>
      </c>
      <c r="C563" t="s">
        <v>854</v>
      </c>
      <c r="D563" t="s">
        <v>854</v>
      </c>
      <c r="E563" t="s">
        <v>25</v>
      </c>
      <c r="F563" t="s">
        <v>34</v>
      </c>
      <c r="G563">
        <v>18</v>
      </c>
      <c r="I563" t="s">
        <v>855</v>
      </c>
      <c r="W563">
        <v>2012</v>
      </c>
      <c r="X563" t="str">
        <f>VLOOKUP($D563,'draft year stats'!$D:$O,1,FALSE)</f>
        <v>Reece Willcox</v>
      </c>
      <c r="Y563" t="str">
        <f>VLOOKUP($D563,'draft year stats'!$D:$O,2,FALSE)</f>
        <v>D</v>
      </c>
      <c r="Z563">
        <f>VLOOKUP($D563,'draft year stats'!$D:$O,3,FALSE)</f>
        <v>5</v>
      </c>
      <c r="AA563">
        <f>VLOOKUP($D563,'draft year stats'!$D:$O,4,FALSE)</f>
        <v>2012</v>
      </c>
      <c r="AB563" t="str">
        <f>VLOOKUP($D563,'draft year stats'!$D:$O,5,FALSE)</f>
        <v>Philadelphia</v>
      </c>
      <c r="AC563" t="str">
        <f>VLOOKUP($D563,'draft year stats'!$D:$O,6,FALSE)</f>
        <v>Merritt Centennials</v>
      </c>
      <c r="AD563" t="str">
        <f>VLOOKUP($D563,'draft year stats'!$D:$O,7,FALSE)</f>
        <v>BCHL</v>
      </c>
      <c r="AE563">
        <f>VLOOKUP($D563,'draft year stats'!$D:$O,8,FALSE)</f>
        <v>52</v>
      </c>
      <c r="AF563">
        <f>VLOOKUP($D563,'draft year stats'!$D:$O,9,FALSE)</f>
        <v>5</v>
      </c>
      <c r="AG563">
        <f>VLOOKUP($D563,'draft year stats'!$D:$O,10,FALSE)</f>
        <v>18</v>
      </c>
      <c r="AH563">
        <f>VLOOKUP($D563,'draft year stats'!$D:$O,11,FALSE)</f>
        <v>23</v>
      </c>
      <c r="AI563">
        <f>VLOOKUP($D563,'draft year stats'!$D:$O,12,FALSE)</f>
        <v>26</v>
      </c>
      <c r="AJ563" t="str">
        <f>VLOOKUP($C563,Sheet3!$E:$I,4,FALSE)</f>
        <v>6' 3</v>
      </c>
      <c r="AK563">
        <f>VLOOKUP($C563,Sheet3!$E:$I,5,FALSE)</f>
        <v>184</v>
      </c>
    </row>
    <row r="564" spans="1:37" x14ac:dyDescent="0.25">
      <c r="A564">
        <v>142</v>
      </c>
      <c r="B564" t="s">
        <v>57</v>
      </c>
      <c r="C564" t="s">
        <v>856</v>
      </c>
      <c r="D564" t="s">
        <v>856</v>
      </c>
      <c r="E564" t="s">
        <v>375</v>
      </c>
      <c r="F564" t="s">
        <v>42</v>
      </c>
      <c r="G564">
        <v>19</v>
      </c>
      <c r="I564" t="s">
        <v>857</v>
      </c>
      <c r="W564">
        <v>2012</v>
      </c>
      <c r="X564" t="str">
        <f>VLOOKUP($D564,'draft year stats'!$D:$O,1,FALSE)</f>
        <v>Thomas Spelling</v>
      </c>
      <c r="Y564" t="str">
        <f>VLOOKUP($D564,'draft year stats'!$D:$O,2,FALSE)</f>
        <v>R</v>
      </c>
      <c r="Z564">
        <f>VLOOKUP($D564,'draft year stats'!$D:$O,3,FALSE)</f>
        <v>5</v>
      </c>
      <c r="AA564">
        <f>VLOOKUP($D564,'draft year stats'!$D:$O,4,FALSE)</f>
        <v>2012</v>
      </c>
      <c r="AB564" t="str">
        <f>VLOOKUP($D564,'draft year stats'!$D:$O,5,FALSE)</f>
        <v>NY Rangers</v>
      </c>
      <c r="AC564" t="str">
        <f>VLOOKUP($D564,'draft year stats'!$D:$O,6,FALSE)</f>
        <v>Herning Blue Fox</v>
      </c>
      <c r="AD564" t="str">
        <f>VLOOKUP($D564,'draft year stats'!$D:$O,7,FALSE)</f>
        <v>Denmark</v>
      </c>
      <c r="AE564">
        <f>VLOOKUP($D564,'draft year stats'!$D:$O,8,FALSE)</f>
        <v>33</v>
      </c>
      <c r="AF564">
        <f>VLOOKUP($D564,'draft year stats'!$D:$O,9,FALSE)</f>
        <v>21</v>
      </c>
      <c r="AG564">
        <f>VLOOKUP($D564,'draft year stats'!$D:$O,10,FALSE)</f>
        <v>16</v>
      </c>
      <c r="AH564">
        <f>VLOOKUP($D564,'draft year stats'!$D:$O,11,FALSE)</f>
        <v>37</v>
      </c>
      <c r="AI564">
        <f>VLOOKUP($D564,'draft year stats'!$D:$O,12,FALSE)</f>
        <v>6</v>
      </c>
      <c r="AJ564" t="str">
        <f>VLOOKUP($C564,Sheet3!$E:$I,4,FALSE)</f>
        <v>6' 1</v>
      </c>
      <c r="AK564">
        <f>VLOOKUP($C564,Sheet3!$E:$I,5,FALSE)</f>
        <v>176</v>
      </c>
    </row>
    <row r="565" spans="1:37" x14ac:dyDescent="0.25">
      <c r="A565">
        <v>143</v>
      </c>
      <c r="B565" t="s">
        <v>84</v>
      </c>
      <c r="C565" t="s">
        <v>858</v>
      </c>
      <c r="D565" t="s">
        <v>858</v>
      </c>
      <c r="E565" t="s">
        <v>25</v>
      </c>
      <c r="F565" t="s">
        <v>34</v>
      </c>
      <c r="G565">
        <v>19</v>
      </c>
      <c r="I565" t="s">
        <v>81</v>
      </c>
      <c r="W565">
        <v>2012</v>
      </c>
      <c r="X565" t="str">
        <f>VLOOKUP($D565,'draft year stats'!$D:$O,1,FALSE)</f>
        <v>Clark Seymour</v>
      </c>
      <c r="Y565" t="str">
        <f>VLOOKUP($D565,'draft year stats'!$D:$O,2,FALSE)</f>
        <v>D</v>
      </c>
      <c r="Z565">
        <f>VLOOKUP($D565,'draft year stats'!$D:$O,3,FALSE)</f>
        <v>5</v>
      </c>
      <c r="AA565">
        <f>VLOOKUP($D565,'draft year stats'!$D:$O,4,FALSE)</f>
        <v>2012</v>
      </c>
      <c r="AB565" t="str">
        <f>VLOOKUP($D565,'draft year stats'!$D:$O,5,FALSE)</f>
        <v>Pittsburgh</v>
      </c>
      <c r="AC565" t="str">
        <f>VLOOKUP($D565,'draft year stats'!$D:$O,6,FALSE)</f>
        <v>Peterborough Petes</v>
      </c>
      <c r="AD565" t="str">
        <f>VLOOKUP($D565,'draft year stats'!$D:$O,7,FALSE)</f>
        <v>OHL</v>
      </c>
      <c r="AE565">
        <f>VLOOKUP($D565,'draft year stats'!$D:$O,8,FALSE)</f>
        <v>47</v>
      </c>
      <c r="AF565">
        <f>VLOOKUP($D565,'draft year stats'!$D:$O,9,FALSE)</f>
        <v>0</v>
      </c>
      <c r="AG565">
        <f>VLOOKUP($D565,'draft year stats'!$D:$O,10,FALSE)</f>
        <v>8</v>
      </c>
      <c r="AH565">
        <f>VLOOKUP($D565,'draft year stats'!$D:$O,11,FALSE)</f>
        <v>8</v>
      </c>
      <c r="AI565">
        <f>VLOOKUP($D565,'draft year stats'!$D:$O,12,FALSE)</f>
        <v>96</v>
      </c>
      <c r="AJ565" t="str">
        <f>VLOOKUP($C565,Sheet3!$E:$I,4,FALSE)</f>
        <v>6' 3</v>
      </c>
      <c r="AK565">
        <f>VLOOKUP($C565,Sheet3!$E:$I,5,FALSE)</f>
        <v>205</v>
      </c>
    </row>
    <row r="566" spans="1:37" hidden="1" x14ac:dyDescent="0.25">
      <c r="A566">
        <v>144</v>
      </c>
      <c r="B566" t="s">
        <v>60</v>
      </c>
      <c r="C566" t="s">
        <v>859</v>
      </c>
      <c r="D566" t="s">
        <v>859</v>
      </c>
      <c r="E566" t="s">
        <v>55</v>
      </c>
      <c r="F566" t="s">
        <v>12</v>
      </c>
      <c r="G566">
        <v>18</v>
      </c>
      <c r="I566" t="s">
        <v>860</v>
      </c>
      <c r="W566">
        <v>2012</v>
      </c>
      <c r="X566" t="e">
        <f>VLOOKUP($D566,'draft year stats'!$D:$O,1,FALSE)</f>
        <v>#N/A</v>
      </c>
      <c r="Y566" t="e">
        <f>VLOOKUP($D566,'draft year stats'!$D:$O,2,FALSE)</f>
        <v>#N/A</v>
      </c>
      <c r="Z566" t="e">
        <f>VLOOKUP($D566,'draft year stats'!$D:$O,3,FALSE)</f>
        <v>#N/A</v>
      </c>
      <c r="AA566" t="e">
        <f>VLOOKUP($D566,'draft year stats'!$D:$O,4,FALSE)</f>
        <v>#N/A</v>
      </c>
      <c r="AB566" t="e">
        <f>VLOOKUP($D566,'draft year stats'!$D:$O,5,FALSE)</f>
        <v>#N/A</v>
      </c>
      <c r="AC566" t="e">
        <f>VLOOKUP($D566,'draft year stats'!$D:$O,6,FALSE)</f>
        <v>#N/A</v>
      </c>
      <c r="AD566" t="e">
        <f>VLOOKUP($D566,'draft year stats'!$D:$O,7,FALSE)</f>
        <v>#N/A</v>
      </c>
      <c r="AE566" t="e">
        <f>VLOOKUP($D566,'draft year stats'!$D:$O,8,FALSE)</f>
        <v>#N/A</v>
      </c>
      <c r="AF566" t="e">
        <f>VLOOKUP($D566,'draft year stats'!$D:$O,9,FALSE)</f>
        <v>#N/A</v>
      </c>
      <c r="AG566" t="e">
        <f>VLOOKUP($D566,'draft year stats'!$D:$O,10,FALSE)</f>
        <v>#N/A</v>
      </c>
      <c r="AH566" t="e">
        <f>VLOOKUP($D566,'draft year stats'!$D:$O,11,FALSE)</f>
        <v>#N/A</v>
      </c>
      <c r="AI566" t="e">
        <f>VLOOKUP($D566,'draft year stats'!$D:$O,12,FALSE)</f>
        <v>#N/A</v>
      </c>
      <c r="AJ566" t="str">
        <f>VLOOKUP($C566,Sheet3!$E:$I,4,FALSE)</f>
        <v>6' 1</v>
      </c>
      <c r="AK566">
        <f>VLOOKUP($C566,Sheet3!$E:$I,5,FALSE)</f>
        <v>167</v>
      </c>
    </row>
    <row r="567" spans="1:37" x14ac:dyDescent="0.25">
      <c r="A567">
        <v>145</v>
      </c>
      <c r="B567" t="s">
        <v>28</v>
      </c>
      <c r="C567" t="s">
        <v>861</v>
      </c>
      <c r="D567" t="s">
        <v>861</v>
      </c>
      <c r="E567" t="s">
        <v>862</v>
      </c>
      <c r="F567" t="s">
        <v>42</v>
      </c>
      <c r="G567">
        <v>18</v>
      </c>
      <c r="I567" t="s">
        <v>31</v>
      </c>
      <c r="W567">
        <v>2012</v>
      </c>
      <c r="X567" t="str">
        <f>VLOOKUP($D567,'draft year stats'!$D:$O,1,FALSE)</f>
        <v>Cody Payne</v>
      </c>
      <c r="Y567" t="str">
        <f>VLOOKUP($D567,'draft year stats'!$D:$O,2,FALSE)</f>
        <v>C</v>
      </c>
      <c r="Z567">
        <f>VLOOKUP($D567,'draft year stats'!$D:$O,3,FALSE)</f>
        <v>5</v>
      </c>
      <c r="AA567">
        <f>VLOOKUP($D567,'draft year stats'!$D:$O,4,FALSE)</f>
        <v>2012</v>
      </c>
      <c r="AB567" t="str">
        <f>VLOOKUP($D567,'draft year stats'!$D:$O,5,FALSE)</f>
        <v>Boston</v>
      </c>
      <c r="AC567" t="str">
        <f>VLOOKUP($D567,'draft year stats'!$D:$O,6,FALSE)</f>
        <v>Plymouth Whalers</v>
      </c>
      <c r="AD567" t="str">
        <f>VLOOKUP($D567,'draft year stats'!$D:$O,7,FALSE)</f>
        <v>OHL</v>
      </c>
      <c r="AE567">
        <f>VLOOKUP($D567,'draft year stats'!$D:$O,8,FALSE)</f>
        <v>50</v>
      </c>
      <c r="AF567">
        <f>VLOOKUP($D567,'draft year stats'!$D:$O,9,FALSE)</f>
        <v>3</v>
      </c>
      <c r="AG567">
        <f>VLOOKUP($D567,'draft year stats'!$D:$O,10,FALSE)</f>
        <v>11</v>
      </c>
      <c r="AH567">
        <f>VLOOKUP($D567,'draft year stats'!$D:$O,11,FALSE)</f>
        <v>14</v>
      </c>
      <c r="AI567">
        <f>VLOOKUP($D567,'draft year stats'!$D:$O,12,FALSE)</f>
        <v>95</v>
      </c>
      <c r="AJ567" t="str">
        <f>VLOOKUP($C567,Sheet3!$E:$I,4,FALSE)</f>
        <v>6' 2</v>
      </c>
      <c r="AK567">
        <f>VLOOKUP($C567,Sheet3!$E:$I,5,FALSE)</f>
        <v>201</v>
      </c>
    </row>
    <row r="568" spans="1:37" hidden="1" x14ac:dyDescent="0.25">
      <c r="A568">
        <v>146</v>
      </c>
      <c r="B568" t="s">
        <v>69</v>
      </c>
      <c r="C568" t="s">
        <v>863</v>
      </c>
      <c r="D568" t="s">
        <v>863</v>
      </c>
      <c r="E568" t="s">
        <v>25</v>
      </c>
      <c r="F568" t="s">
        <v>12</v>
      </c>
      <c r="G568">
        <v>18</v>
      </c>
      <c r="I568" t="s">
        <v>864</v>
      </c>
      <c r="W568">
        <v>2012</v>
      </c>
      <c r="X568" t="e">
        <f>VLOOKUP($D568,'draft year stats'!$D:$O,1,FALSE)</f>
        <v>#N/A</v>
      </c>
      <c r="Y568" t="e">
        <f>VLOOKUP($D568,'draft year stats'!$D:$O,2,FALSE)</f>
        <v>#N/A</v>
      </c>
      <c r="Z568" t="e">
        <f>VLOOKUP($D568,'draft year stats'!$D:$O,3,FALSE)</f>
        <v>#N/A</v>
      </c>
      <c r="AA568" t="e">
        <f>VLOOKUP($D568,'draft year stats'!$D:$O,4,FALSE)</f>
        <v>#N/A</v>
      </c>
      <c r="AB568" t="e">
        <f>VLOOKUP($D568,'draft year stats'!$D:$O,5,FALSE)</f>
        <v>#N/A</v>
      </c>
      <c r="AC568" t="e">
        <f>VLOOKUP($D568,'draft year stats'!$D:$O,6,FALSE)</f>
        <v>#N/A</v>
      </c>
      <c r="AD568" t="e">
        <f>VLOOKUP($D568,'draft year stats'!$D:$O,7,FALSE)</f>
        <v>#N/A</v>
      </c>
      <c r="AE568" t="e">
        <f>VLOOKUP($D568,'draft year stats'!$D:$O,8,FALSE)</f>
        <v>#N/A</v>
      </c>
      <c r="AF568" t="e">
        <f>VLOOKUP($D568,'draft year stats'!$D:$O,9,FALSE)</f>
        <v>#N/A</v>
      </c>
      <c r="AG568" t="e">
        <f>VLOOKUP($D568,'draft year stats'!$D:$O,10,FALSE)</f>
        <v>#N/A</v>
      </c>
      <c r="AH568" t="e">
        <f>VLOOKUP($D568,'draft year stats'!$D:$O,11,FALSE)</f>
        <v>#N/A</v>
      </c>
      <c r="AI568" t="e">
        <f>VLOOKUP($D568,'draft year stats'!$D:$O,12,FALSE)</f>
        <v>#N/A</v>
      </c>
      <c r="AJ568" t="str">
        <f>VLOOKUP($C568,Sheet3!$E:$I,4,FALSE)</f>
        <v>6' 1</v>
      </c>
      <c r="AK568">
        <f>VLOOKUP($C568,Sheet3!$E:$I,5,FALSE)</f>
        <v>193</v>
      </c>
    </row>
    <row r="569" spans="1:37" x14ac:dyDescent="0.25">
      <c r="A569">
        <v>147</v>
      </c>
      <c r="B569" t="s">
        <v>264</v>
      </c>
      <c r="C569" t="s">
        <v>865</v>
      </c>
      <c r="D569" t="s">
        <v>865</v>
      </c>
      <c r="E569" t="s">
        <v>25</v>
      </c>
      <c r="F569" t="s">
        <v>34</v>
      </c>
      <c r="G569">
        <v>19</v>
      </c>
      <c r="H569">
        <v>2022</v>
      </c>
      <c r="I569" t="s">
        <v>866</v>
      </c>
      <c r="J569">
        <v>437</v>
      </c>
      <c r="K569">
        <v>19</v>
      </c>
      <c r="L569">
        <v>85</v>
      </c>
      <c r="M569">
        <v>104</v>
      </c>
      <c r="N569">
        <v>-76</v>
      </c>
      <c r="O569">
        <v>168</v>
      </c>
      <c r="V569">
        <v>16.899999999999999</v>
      </c>
      <c r="W569">
        <v>2012</v>
      </c>
      <c r="X569" t="str">
        <f>VLOOKUP($D569,'draft year stats'!$D:$O,1,FALSE)</f>
        <v>Ben Hutton</v>
      </c>
      <c r="Y569" t="str">
        <f>VLOOKUP($D569,'draft year stats'!$D:$O,2,FALSE)</f>
        <v>D</v>
      </c>
      <c r="Z569">
        <f>VLOOKUP($D569,'draft year stats'!$D:$O,3,FALSE)</f>
        <v>5</v>
      </c>
      <c r="AA569">
        <f>VLOOKUP($D569,'draft year stats'!$D:$O,4,FALSE)</f>
        <v>2012</v>
      </c>
      <c r="AB569" t="str">
        <f>VLOOKUP($D569,'draft year stats'!$D:$O,5,FALSE)</f>
        <v>Vancouver</v>
      </c>
      <c r="AC569" t="str">
        <f>VLOOKUP($D569,'draft year stats'!$D:$O,6,FALSE)</f>
        <v>Nepean Raiders</v>
      </c>
      <c r="AD569" t="str">
        <f>VLOOKUP($D569,'draft year stats'!$D:$O,7,FALSE)</f>
        <v>CCHL</v>
      </c>
      <c r="AE569">
        <f>VLOOKUP($D569,'draft year stats'!$D:$O,8,FALSE)</f>
        <v>22</v>
      </c>
      <c r="AF569">
        <f>VLOOKUP($D569,'draft year stats'!$D:$O,9,FALSE)</f>
        <v>4</v>
      </c>
      <c r="AG569">
        <f>VLOOKUP($D569,'draft year stats'!$D:$O,10,FALSE)</f>
        <v>12</v>
      </c>
      <c r="AH569">
        <f>VLOOKUP($D569,'draft year stats'!$D:$O,11,FALSE)</f>
        <v>16</v>
      </c>
      <c r="AI569">
        <f>VLOOKUP($D569,'draft year stats'!$D:$O,12,FALSE)</f>
        <v>6</v>
      </c>
      <c r="AJ569" t="str">
        <f>VLOOKUP($C569,Sheet3!$E:$I,4,FALSE)</f>
        <v>6' 2</v>
      </c>
      <c r="AK569">
        <f>VLOOKUP($C569,Sheet3!$E:$I,5,FALSE)</f>
        <v>183</v>
      </c>
    </row>
    <row r="570" spans="1:37" x14ac:dyDescent="0.25">
      <c r="A570">
        <v>148</v>
      </c>
      <c r="B570" t="s">
        <v>66</v>
      </c>
      <c r="C570" t="s">
        <v>867</v>
      </c>
      <c r="D570" t="s">
        <v>867</v>
      </c>
      <c r="E570" t="s">
        <v>55</v>
      </c>
      <c r="F570" t="s">
        <v>34</v>
      </c>
      <c r="G570">
        <v>18</v>
      </c>
      <c r="I570" t="s">
        <v>355</v>
      </c>
      <c r="W570">
        <v>2012</v>
      </c>
      <c r="X570" t="str">
        <f>VLOOKUP($D570,'draft year stats'!$D:$O,1,FALSE)</f>
        <v>Niklas Tikkinen</v>
      </c>
      <c r="Y570" t="str">
        <f>VLOOKUP($D570,'draft year stats'!$D:$O,2,FALSE)</f>
        <v>D</v>
      </c>
      <c r="Z570">
        <f>VLOOKUP($D570,'draft year stats'!$D:$O,3,FALSE)</f>
        <v>5</v>
      </c>
      <c r="AA570">
        <f>VLOOKUP($D570,'draft year stats'!$D:$O,4,FALSE)</f>
        <v>2012</v>
      </c>
      <c r="AB570" t="str">
        <f>VLOOKUP($D570,'draft year stats'!$D:$O,5,FALSE)</f>
        <v>Phoenix</v>
      </c>
      <c r="AC570" t="str">
        <f>VLOOKUP($D570,'draft year stats'!$D:$O,6,FALSE)</f>
        <v>Blues U20</v>
      </c>
      <c r="AD570" t="str">
        <f>VLOOKUP($D570,'draft year stats'!$D:$O,7,FALSE)</f>
        <v>U20 SM-sarja</v>
      </c>
      <c r="AE570">
        <f>VLOOKUP($D570,'draft year stats'!$D:$O,8,FALSE)</f>
        <v>39</v>
      </c>
      <c r="AF570">
        <f>VLOOKUP($D570,'draft year stats'!$D:$O,9,FALSE)</f>
        <v>8</v>
      </c>
      <c r="AG570">
        <f>VLOOKUP($D570,'draft year stats'!$D:$O,10,FALSE)</f>
        <v>15</v>
      </c>
      <c r="AH570">
        <f>VLOOKUP($D570,'draft year stats'!$D:$O,11,FALSE)</f>
        <v>23</v>
      </c>
      <c r="AI570">
        <f>VLOOKUP($D570,'draft year stats'!$D:$O,12,FALSE)</f>
        <v>14</v>
      </c>
      <c r="AJ570" t="str">
        <f>VLOOKUP($C570,Sheet3!$E:$I,4,FALSE)</f>
        <v>5' 11</v>
      </c>
      <c r="AK570">
        <f>VLOOKUP($C570,Sheet3!$E:$I,5,FALSE)</f>
        <v>172</v>
      </c>
    </row>
    <row r="571" spans="1:37" x14ac:dyDescent="0.25">
      <c r="A571">
        <v>149</v>
      </c>
      <c r="B571" t="s">
        <v>95</v>
      </c>
      <c r="C571" t="s">
        <v>868</v>
      </c>
      <c r="D571" t="s">
        <v>868</v>
      </c>
      <c r="E571" t="s">
        <v>25</v>
      </c>
      <c r="F571" t="s">
        <v>34</v>
      </c>
      <c r="G571">
        <v>18</v>
      </c>
      <c r="I571" t="s">
        <v>59</v>
      </c>
      <c r="W571">
        <v>2012</v>
      </c>
      <c r="X571" t="str">
        <f>VLOOKUP($D571,'draft year stats'!$D:$O,1,FALSE)</f>
        <v>Travis Brown</v>
      </c>
      <c r="Y571" t="str">
        <f>VLOOKUP($D571,'draft year stats'!$D:$O,2,FALSE)</f>
        <v>D</v>
      </c>
      <c r="Z571">
        <f>VLOOKUP($D571,'draft year stats'!$D:$O,3,FALSE)</f>
        <v>5</v>
      </c>
      <c r="AA571">
        <f>VLOOKUP($D571,'draft year stats'!$D:$O,4,FALSE)</f>
        <v>2012</v>
      </c>
      <c r="AB571" t="str">
        <f>VLOOKUP($D571,'draft year stats'!$D:$O,5,FALSE)</f>
        <v>Chicago</v>
      </c>
      <c r="AC571" t="str">
        <f>VLOOKUP($D571,'draft year stats'!$D:$O,6,FALSE)</f>
        <v>Moose Jaw Warriors</v>
      </c>
      <c r="AD571" t="str">
        <f>VLOOKUP($D571,'draft year stats'!$D:$O,7,FALSE)</f>
        <v>WHL</v>
      </c>
      <c r="AE571">
        <f>VLOOKUP($D571,'draft year stats'!$D:$O,8,FALSE)</f>
        <v>66</v>
      </c>
      <c r="AF571">
        <f>VLOOKUP($D571,'draft year stats'!$D:$O,9,FALSE)</f>
        <v>7</v>
      </c>
      <c r="AG571">
        <f>VLOOKUP($D571,'draft year stats'!$D:$O,10,FALSE)</f>
        <v>24</v>
      </c>
      <c r="AH571">
        <f>VLOOKUP($D571,'draft year stats'!$D:$O,11,FALSE)</f>
        <v>31</v>
      </c>
      <c r="AI571">
        <f>VLOOKUP($D571,'draft year stats'!$D:$O,12,FALSE)</f>
        <v>45</v>
      </c>
      <c r="AJ571" t="str">
        <f>VLOOKUP($C571,Sheet3!$E:$I,4,FALSE)</f>
        <v>6' 1</v>
      </c>
      <c r="AK571">
        <f>VLOOKUP($C571,Sheet3!$E:$I,5,FALSE)</f>
        <v>179</v>
      </c>
    </row>
    <row r="572" spans="1:37" x14ac:dyDescent="0.25">
      <c r="A572">
        <v>150</v>
      </c>
      <c r="B572" t="s">
        <v>126</v>
      </c>
      <c r="C572" t="s">
        <v>869</v>
      </c>
      <c r="D572" t="s">
        <v>869</v>
      </c>
      <c r="E572" t="s">
        <v>25</v>
      </c>
      <c r="F572" t="s">
        <v>30</v>
      </c>
      <c r="G572">
        <v>18</v>
      </c>
      <c r="H572">
        <v>2022</v>
      </c>
      <c r="I572" t="s">
        <v>870</v>
      </c>
      <c r="J572">
        <v>360</v>
      </c>
      <c r="K572">
        <v>64</v>
      </c>
      <c r="L572">
        <v>123</v>
      </c>
      <c r="M572">
        <v>187</v>
      </c>
      <c r="N572">
        <v>3</v>
      </c>
      <c r="O572">
        <v>130</v>
      </c>
      <c r="V572">
        <v>15.9</v>
      </c>
      <c r="W572">
        <v>2012</v>
      </c>
      <c r="X572" t="str">
        <f>VLOOKUP($D572,'draft year stats'!$D:$O,1,FALSE)</f>
        <v>Alexander Kerfoot</v>
      </c>
      <c r="Y572" t="str">
        <f>VLOOKUP($D572,'draft year stats'!$D:$O,2,FALSE)</f>
        <v>C</v>
      </c>
      <c r="Z572">
        <f>VLOOKUP($D572,'draft year stats'!$D:$O,3,FALSE)</f>
        <v>5</v>
      </c>
      <c r="AA572">
        <f>VLOOKUP($D572,'draft year stats'!$D:$O,4,FALSE)</f>
        <v>2012</v>
      </c>
      <c r="AB572" t="str">
        <f>VLOOKUP($D572,'draft year stats'!$D:$O,5,FALSE)</f>
        <v>New Jersey</v>
      </c>
      <c r="AC572" t="str">
        <f>VLOOKUP($D572,'draft year stats'!$D:$O,6,FALSE)</f>
        <v>Coquitlam Express</v>
      </c>
      <c r="AD572" t="str">
        <f>VLOOKUP($D572,'draft year stats'!$D:$O,7,FALSE)</f>
        <v>BCHL</v>
      </c>
      <c r="AE572">
        <f>VLOOKUP($D572,'draft year stats'!$D:$O,8,FALSE)</f>
        <v>51</v>
      </c>
      <c r="AF572">
        <f>VLOOKUP($D572,'draft year stats'!$D:$O,9,FALSE)</f>
        <v>25</v>
      </c>
      <c r="AG572">
        <f>VLOOKUP($D572,'draft year stats'!$D:$O,10,FALSE)</f>
        <v>44</v>
      </c>
      <c r="AH572">
        <f>VLOOKUP($D572,'draft year stats'!$D:$O,11,FALSE)</f>
        <v>69</v>
      </c>
      <c r="AI572">
        <f>VLOOKUP($D572,'draft year stats'!$D:$O,12,FALSE)</f>
        <v>24</v>
      </c>
      <c r="AJ572" t="str">
        <f>VLOOKUP($C572,Sheet3!$E:$I,4,FALSE)</f>
        <v>5' 9</v>
      </c>
      <c r="AK572">
        <f>VLOOKUP($C572,Sheet3!$E:$I,5,FALSE)</f>
        <v>153</v>
      </c>
    </row>
    <row r="573" spans="1:37" x14ac:dyDescent="0.25">
      <c r="A573">
        <v>151</v>
      </c>
      <c r="B573" t="s">
        <v>72</v>
      </c>
      <c r="C573" t="s">
        <v>871</v>
      </c>
      <c r="D573" t="s">
        <v>871</v>
      </c>
      <c r="E573" t="s">
        <v>25</v>
      </c>
      <c r="F573" t="s">
        <v>34</v>
      </c>
      <c r="G573">
        <v>19</v>
      </c>
      <c r="H573">
        <v>2022</v>
      </c>
      <c r="I573" t="s">
        <v>172</v>
      </c>
      <c r="J573">
        <v>387</v>
      </c>
      <c r="K573">
        <v>29</v>
      </c>
      <c r="L573">
        <v>107</v>
      </c>
      <c r="M573">
        <v>136</v>
      </c>
      <c r="N573">
        <v>-35</v>
      </c>
      <c r="O573">
        <v>261</v>
      </c>
      <c r="V573">
        <v>21.5</v>
      </c>
      <c r="W573">
        <v>2012</v>
      </c>
      <c r="X573" t="str">
        <f>VLOOKUP($D573,'draft year stats'!$D:$O,1,FALSE)</f>
        <v>Colin Miller</v>
      </c>
      <c r="Y573" t="str">
        <f>VLOOKUP($D573,'draft year stats'!$D:$O,2,FALSE)</f>
        <v>D</v>
      </c>
      <c r="Z573">
        <f>VLOOKUP($D573,'draft year stats'!$D:$O,3,FALSE)</f>
        <v>5</v>
      </c>
      <c r="AA573">
        <f>VLOOKUP($D573,'draft year stats'!$D:$O,4,FALSE)</f>
        <v>2012</v>
      </c>
      <c r="AB573" t="str">
        <f>VLOOKUP($D573,'draft year stats'!$D:$O,5,FALSE)</f>
        <v>Los Angeles</v>
      </c>
      <c r="AC573" t="str">
        <f>VLOOKUP($D573,'draft year stats'!$D:$O,6,FALSE)</f>
        <v>Soo Greyhounds</v>
      </c>
      <c r="AD573" t="str">
        <f>VLOOKUP($D573,'draft year stats'!$D:$O,7,FALSE)</f>
        <v>OHL</v>
      </c>
      <c r="AE573">
        <f>VLOOKUP($D573,'draft year stats'!$D:$O,8,FALSE)</f>
        <v>54</v>
      </c>
      <c r="AF573">
        <f>VLOOKUP($D573,'draft year stats'!$D:$O,9,FALSE)</f>
        <v>8</v>
      </c>
      <c r="AG573">
        <f>VLOOKUP($D573,'draft year stats'!$D:$O,10,FALSE)</f>
        <v>20</v>
      </c>
      <c r="AH573">
        <f>VLOOKUP($D573,'draft year stats'!$D:$O,11,FALSE)</f>
        <v>28</v>
      </c>
      <c r="AI573">
        <f>VLOOKUP($D573,'draft year stats'!$D:$O,12,FALSE)</f>
        <v>79</v>
      </c>
      <c r="AJ573" t="str">
        <f>VLOOKUP($C573,Sheet3!$E:$I,4,FALSE)</f>
        <v>6' 0</v>
      </c>
      <c r="AK573">
        <f>VLOOKUP($C573,Sheet3!$E:$I,5,FALSE)</f>
        <v>175</v>
      </c>
    </row>
    <row r="574" spans="1:37" x14ac:dyDescent="0.25">
      <c r="A574">
        <v>152</v>
      </c>
      <c r="B574" t="s">
        <v>36</v>
      </c>
      <c r="C574" t="s">
        <v>872</v>
      </c>
      <c r="D574" t="s">
        <v>872</v>
      </c>
      <c r="E574" t="s">
        <v>121</v>
      </c>
      <c r="F574" t="s">
        <v>42</v>
      </c>
      <c r="G574">
        <v>18</v>
      </c>
      <c r="I574" t="s">
        <v>702</v>
      </c>
      <c r="W574">
        <v>2012</v>
      </c>
      <c r="X574" t="str">
        <f>VLOOKUP($D574,'draft year stats'!$D:$O,1,FALSE)</f>
        <v>Daniel Zaar</v>
      </c>
      <c r="Y574" t="str">
        <f>VLOOKUP($D574,'draft year stats'!$D:$O,2,FALSE)</f>
        <v>R</v>
      </c>
      <c r="Z574">
        <f>VLOOKUP($D574,'draft year stats'!$D:$O,3,FALSE)</f>
        <v>6</v>
      </c>
      <c r="AA574">
        <f>VLOOKUP($D574,'draft year stats'!$D:$O,4,FALSE)</f>
        <v>2012</v>
      </c>
      <c r="AB574" t="str">
        <f>VLOOKUP($D574,'draft year stats'!$D:$O,5,FALSE)</f>
        <v>Columbus</v>
      </c>
      <c r="AC574" t="str">
        <f>VLOOKUP($D574,'draft year stats'!$D:$O,6,FALSE)</f>
        <v>Rögle BK J20</v>
      </c>
      <c r="AD574" t="str">
        <f>VLOOKUP($D574,'draft year stats'!$D:$O,7,FALSE)</f>
        <v>SuperElit</v>
      </c>
      <c r="AE574">
        <f>VLOOKUP($D574,'draft year stats'!$D:$O,8,FALSE)</f>
        <v>44</v>
      </c>
      <c r="AF574">
        <f>VLOOKUP($D574,'draft year stats'!$D:$O,9,FALSE)</f>
        <v>14</v>
      </c>
      <c r="AG574">
        <f>VLOOKUP($D574,'draft year stats'!$D:$O,10,FALSE)</f>
        <v>24</v>
      </c>
      <c r="AH574">
        <f>VLOOKUP($D574,'draft year stats'!$D:$O,11,FALSE)</f>
        <v>38</v>
      </c>
      <c r="AI574">
        <f>VLOOKUP($D574,'draft year stats'!$D:$O,12,FALSE)</f>
        <v>28</v>
      </c>
      <c r="AJ574" t="str">
        <f>VLOOKUP($C574,Sheet3!$E:$I,4,FALSE)</f>
        <v>5' 11</v>
      </c>
      <c r="AK574">
        <f>VLOOKUP($C574,Sheet3!$E:$I,5,FALSE)</f>
        <v>167</v>
      </c>
    </row>
    <row r="575" spans="1:37" x14ac:dyDescent="0.25">
      <c r="A575">
        <v>153</v>
      </c>
      <c r="B575" t="s">
        <v>23</v>
      </c>
      <c r="C575" t="s">
        <v>873</v>
      </c>
      <c r="D575" t="s">
        <v>873</v>
      </c>
      <c r="E575" t="s">
        <v>62</v>
      </c>
      <c r="F575" t="s">
        <v>42</v>
      </c>
      <c r="G575">
        <v>20</v>
      </c>
      <c r="I575" t="s">
        <v>874</v>
      </c>
      <c r="W575">
        <v>2012</v>
      </c>
      <c r="X575" t="str">
        <f>VLOOKUP($D575,'draft year stats'!$D:$O,1,FALSE)</f>
        <v>John McCarron</v>
      </c>
      <c r="Y575" t="str">
        <f>VLOOKUP($D575,'draft year stats'!$D:$O,2,FALSE)</f>
        <v>F</v>
      </c>
      <c r="Z575">
        <f>VLOOKUP($D575,'draft year stats'!$D:$O,3,FALSE)</f>
        <v>6</v>
      </c>
      <c r="AA575">
        <f>VLOOKUP($D575,'draft year stats'!$D:$O,4,FALSE)</f>
        <v>2012</v>
      </c>
      <c r="AB575" t="str">
        <f>VLOOKUP($D575,'draft year stats'!$D:$O,5,FALSE)</f>
        <v>Edmonton</v>
      </c>
      <c r="AC575" t="str">
        <f>VLOOKUP($D575,'draft year stats'!$D:$O,6,FALSE)</f>
        <v>Cornell University</v>
      </c>
      <c r="AD575" t="str">
        <f>VLOOKUP($D575,'draft year stats'!$D:$O,7,FALSE)</f>
        <v>ECAC</v>
      </c>
      <c r="AE575">
        <f>VLOOKUP($D575,'draft year stats'!$D:$O,8,FALSE)</f>
        <v>35</v>
      </c>
      <c r="AF575">
        <f>VLOOKUP($D575,'draft year stats'!$D:$O,9,FALSE)</f>
        <v>6</v>
      </c>
      <c r="AG575">
        <f>VLOOKUP($D575,'draft year stats'!$D:$O,10,FALSE)</f>
        <v>13</v>
      </c>
      <c r="AH575">
        <f>VLOOKUP($D575,'draft year stats'!$D:$O,11,FALSE)</f>
        <v>19</v>
      </c>
      <c r="AI575">
        <f>VLOOKUP($D575,'draft year stats'!$D:$O,12,FALSE)</f>
        <v>61</v>
      </c>
      <c r="AJ575" t="str">
        <f>VLOOKUP($C575,Sheet3!$E:$I,4,FALSE)</f>
        <v>6' 2</v>
      </c>
      <c r="AK575">
        <f>VLOOKUP($C575,Sheet3!$E:$I,5,FALSE)</f>
        <v>219</v>
      </c>
    </row>
    <row r="576" spans="1:37" x14ac:dyDescent="0.25">
      <c r="A576">
        <v>154</v>
      </c>
      <c r="B576" t="s">
        <v>90</v>
      </c>
      <c r="C576" t="s">
        <v>875</v>
      </c>
      <c r="D576" t="s">
        <v>875</v>
      </c>
      <c r="E576" t="s">
        <v>121</v>
      </c>
      <c r="F576" t="s">
        <v>26</v>
      </c>
      <c r="G576">
        <v>18</v>
      </c>
      <c r="I576" t="s">
        <v>201</v>
      </c>
      <c r="W576">
        <v>2012</v>
      </c>
      <c r="X576" t="str">
        <f>VLOOKUP($D576,'draft year stats'!$D:$O,1,FALSE)</f>
        <v>Erik Nystrom</v>
      </c>
      <c r="Y576" t="str">
        <f>VLOOKUP($D576,'draft year stats'!$D:$O,2,FALSE)</f>
        <v>L</v>
      </c>
      <c r="Z576">
        <f>VLOOKUP($D576,'draft year stats'!$D:$O,3,FALSE)</f>
        <v>6</v>
      </c>
      <c r="AA576">
        <f>VLOOKUP($D576,'draft year stats'!$D:$O,4,FALSE)</f>
        <v>2012</v>
      </c>
      <c r="AB576" t="str">
        <f>VLOOKUP($D576,'draft year stats'!$D:$O,5,FALSE)</f>
        <v>Montreal</v>
      </c>
      <c r="AC576" t="str">
        <f>VLOOKUP($D576,'draft year stats'!$D:$O,6,FALSE)</f>
        <v>MODO Hockey J20</v>
      </c>
      <c r="AD576" t="str">
        <f>VLOOKUP($D576,'draft year stats'!$D:$O,7,FALSE)</f>
        <v>SuperElit</v>
      </c>
      <c r="AE576">
        <f>VLOOKUP($D576,'draft year stats'!$D:$O,8,FALSE)</f>
        <v>32</v>
      </c>
      <c r="AF576">
        <f>VLOOKUP($D576,'draft year stats'!$D:$O,9,FALSE)</f>
        <v>9</v>
      </c>
      <c r="AG576">
        <f>VLOOKUP($D576,'draft year stats'!$D:$O,10,FALSE)</f>
        <v>19</v>
      </c>
      <c r="AH576">
        <f>VLOOKUP($D576,'draft year stats'!$D:$O,11,FALSE)</f>
        <v>28</v>
      </c>
      <c r="AI576">
        <f>VLOOKUP($D576,'draft year stats'!$D:$O,12,FALSE)</f>
        <v>16</v>
      </c>
      <c r="AJ576" t="str">
        <f>VLOOKUP($C576,Sheet3!$E:$I,4,FALSE)</f>
        <v>5' 11</v>
      </c>
      <c r="AK576">
        <f>VLOOKUP($C576,Sheet3!$E:$I,5,FALSE)</f>
        <v>176</v>
      </c>
    </row>
    <row r="577" spans="1:37" x14ac:dyDescent="0.25">
      <c r="A577">
        <v>155</v>
      </c>
      <c r="B577" t="s">
        <v>39</v>
      </c>
      <c r="C577" t="s">
        <v>876</v>
      </c>
      <c r="D577" t="s">
        <v>876</v>
      </c>
      <c r="E577" t="s">
        <v>25</v>
      </c>
      <c r="F577" t="s">
        <v>34</v>
      </c>
      <c r="G577">
        <v>18</v>
      </c>
      <c r="I577" t="s">
        <v>103</v>
      </c>
      <c r="W577">
        <v>2012</v>
      </c>
      <c r="X577" t="str">
        <f>VLOOKUP($D577,'draft year stats'!$D:$O,1,FALSE)</f>
        <v>Jesse Graham</v>
      </c>
      <c r="Y577" t="str">
        <f>VLOOKUP($D577,'draft year stats'!$D:$O,2,FALSE)</f>
        <v>D</v>
      </c>
      <c r="Z577">
        <f>VLOOKUP($D577,'draft year stats'!$D:$O,3,FALSE)</f>
        <v>6</v>
      </c>
      <c r="AA577">
        <f>VLOOKUP($D577,'draft year stats'!$D:$O,4,FALSE)</f>
        <v>2012</v>
      </c>
      <c r="AB577" t="str">
        <f>VLOOKUP($D577,'draft year stats'!$D:$O,5,FALSE)</f>
        <v>NY Islanders</v>
      </c>
      <c r="AC577" t="str">
        <f>VLOOKUP($D577,'draft year stats'!$D:$O,6,FALSE)</f>
        <v>Niagara IceDogs</v>
      </c>
      <c r="AD577" t="str">
        <f>VLOOKUP($D577,'draft year stats'!$D:$O,7,FALSE)</f>
        <v>OHL</v>
      </c>
      <c r="AE577">
        <f>VLOOKUP($D577,'draft year stats'!$D:$O,8,FALSE)</f>
        <v>68</v>
      </c>
      <c r="AF577">
        <f>VLOOKUP($D577,'draft year stats'!$D:$O,9,FALSE)</f>
        <v>4</v>
      </c>
      <c r="AG577">
        <f>VLOOKUP($D577,'draft year stats'!$D:$O,10,FALSE)</f>
        <v>37</v>
      </c>
      <c r="AH577">
        <f>VLOOKUP($D577,'draft year stats'!$D:$O,11,FALSE)</f>
        <v>41</v>
      </c>
      <c r="AI577">
        <f>VLOOKUP($D577,'draft year stats'!$D:$O,12,FALSE)</f>
        <v>36</v>
      </c>
      <c r="AJ577" t="str">
        <f>VLOOKUP($C577,Sheet3!$E:$I,4,FALSE)</f>
        <v>5' 11</v>
      </c>
      <c r="AK577">
        <f>VLOOKUP($C577,Sheet3!$E:$I,5,FALSE)</f>
        <v>170</v>
      </c>
    </row>
    <row r="578" spans="1:37" x14ac:dyDescent="0.25">
      <c r="A578">
        <v>156</v>
      </c>
      <c r="B578" t="s">
        <v>136</v>
      </c>
      <c r="C578" t="s">
        <v>877</v>
      </c>
      <c r="D578" t="s">
        <v>877</v>
      </c>
      <c r="E578" t="s">
        <v>25</v>
      </c>
      <c r="F578" t="s">
        <v>42</v>
      </c>
      <c r="G578">
        <v>18</v>
      </c>
      <c r="H578">
        <v>2022</v>
      </c>
      <c r="I578" t="s">
        <v>170</v>
      </c>
      <c r="J578">
        <v>444</v>
      </c>
      <c r="K578">
        <v>90</v>
      </c>
      <c r="L578">
        <v>126</v>
      </c>
      <c r="M578">
        <v>216</v>
      </c>
      <c r="N578">
        <v>-8</v>
      </c>
      <c r="O578">
        <v>90</v>
      </c>
      <c r="V578">
        <v>18.600000000000001</v>
      </c>
      <c r="W578">
        <v>2012</v>
      </c>
      <c r="X578" t="str">
        <f>VLOOKUP($D578,'draft year stats'!$D:$O,1,FALSE)</f>
        <v>Connor Brown</v>
      </c>
      <c r="Y578" t="str">
        <f>VLOOKUP($D578,'draft year stats'!$D:$O,2,FALSE)</f>
        <v>R</v>
      </c>
      <c r="Z578">
        <f>VLOOKUP($D578,'draft year stats'!$D:$O,3,FALSE)</f>
        <v>6</v>
      </c>
      <c r="AA578">
        <f>VLOOKUP($D578,'draft year stats'!$D:$O,4,FALSE)</f>
        <v>2012</v>
      </c>
      <c r="AB578" t="str">
        <f>VLOOKUP($D578,'draft year stats'!$D:$O,5,FALSE)</f>
        <v>Toronto</v>
      </c>
      <c r="AC578" t="str">
        <f>VLOOKUP($D578,'draft year stats'!$D:$O,6,FALSE)</f>
        <v>Erie Otters</v>
      </c>
      <c r="AD578" t="str">
        <f>VLOOKUP($D578,'draft year stats'!$D:$O,7,FALSE)</f>
        <v>OHL</v>
      </c>
      <c r="AE578">
        <f>VLOOKUP($D578,'draft year stats'!$D:$O,8,FALSE)</f>
        <v>68</v>
      </c>
      <c r="AF578">
        <f>VLOOKUP($D578,'draft year stats'!$D:$O,9,FALSE)</f>
        <v>25</v>
      </c>
      <c r="AG578">
        <f>VLOOKUP($D578,'draft year stats'!$D:$O,10,FALSE)</f>
        <v>28</v>
      </c>
      <c r="AH578">
        <f>VLOOKUP($D578,'draft year stats'!$D:$O,11,FALSE)</f>
        <v>53</v>
      </c>
      <c r="AI578">
        <f>VLOOKUP($D578,'draft year stats'!$D:$O,12,FALSE)</f>
        <v>14</v>
      </c>
      <c r="AJ578" t="str">
        <f>VLOOKUP($C578,Sheet3!$E:$I,4,FALSE)</f>
        <v>5' 10</v>
      </c>
      <c r="AK578">
        <f>VLOOKUP($C578,Sheet3!$E:$I,5,FALSE)</f>
        <v>160</v>
      </c>
    </row>
    <row r="579" spans="1:37" x14ac:dyDescent="0.25">
      <c r="A579">
        <v>157</v>
      </c>
      <c r="B579" t="s">
        <v>136</v>
      </c>
      <c r="C579" t="s">
        <v>878</v>
      </c>
      <c r="D579" t="s">
        <v>878</v>
      </c>
      <c r="E579" t="s">
        <v>25</v>
      </c>
      <c r="F579" t="s">
        <v>30</v>
      </c>
      <c r="G579">
        <v>18</v>
      </c>
      <c r="I579" t="s">
        <v>115</v>
      </c>
      <c r="W579">
        <v>2012</v>
      </c>
      <c r="X579" t="str">
        <f>VLOOKUP($D579,'draft year stats'!$D:$O,1,FALSE)</f>
        <v>Ryan Rupert</v>
      </c>
      <c r="Y579" t="str">
        <f>VLOOKUP($D579,'draft year stats'!$D:$O,2,FALSE)</f>
        <v>C</v>
      </c>
      <c r="Z579">
        <f>VLOOKUP($D579,'draft year stats'!$D:$O,3,FALSE)</f>
        <v>6</v>
      </c>
      <c r="AA579">
        <f>VLOOKUP($D579,'draft year stats'!$D:$O,4,FALSE)</f>
        <v>2012</v>
      </c>
      <c r="AB579" t="str">
        <f>VLOOKUP($D579,'draft year stats'!$D:$O,5,FALSE)</f>
        <v>Toronto</v>
      </c>
      <c r="AC579" t="str">
        <f>VLOOKUP($D579,'draft year stats'!$D:$O,6,FALSE)</f>
        <v>London Knights</v>
      </c>
      <c r="AD579" t="str">
        <f>VLOOKUP($D579,'draft year stats'!$D:$O,7,FALSE)</f>
        <v>OHL</v>
      </c>
      <c r="AE579">
        <f>VLOOKUP($D579,'draft year stats'!$D:$O,8,FALSE)</f>
        <v>63</v>
      </c>
      <c r="AF579">
        <f>VLOOKUP($D579,'draft year stats'!$D:$O,9,FALSE)</f>
        <v>17</v>
      </c>
      <c r="AG579">
        <f>VLOOKUP($D579,'draft year stats'!$D:$O,10,FALSE)</f>
        <v>31</v>
      </c>
      <c r="AH579">
        <f>VLOOKUP($D579,'draft year stats'!$D:$O,11,FALSE)</f>
        <v>48</v>
      </c>
      <c r="AI579">
        <f>VLOOKUP($D579,'draft year stats'!$D:$O,12,FALSE)</f>
        <v>120</v>
      </c>
      <c r="AJ579" t="str">
        <f>VLOOKUP($C579,Sheet3!$E:$I,4,FALSE)</f>
        <v>5' 8</v>
      </c>
      <c r="AK579">
        <f>VLOOKUP($C579,Sheet3!$E:$I,5,FALSE)</f>
        <v>186</v>
      </c>
    </row>
    <row r="580" spans="1:37" x14ac:dyDescent="0.25">
      <c r="A580">
        <v>158</v>
      </c>
      <c r="B580" t="s">
        <v>53</v>
      </c>
      <c r="C580" t="s">
        <v>879</v>
      </c>
      <c r="D580" t="s">
        <v>879</v>
      </c>
      <c r="E580" t="s">
        <v>41</v>
      </c>
      <c r="F580" t="s">
        <v>30</v>
      </c>
      <c r="G580">
        <v>18</v>
      </c>
      <c r="H580">
        <v>2018</v>
      </c>
      <c r="I580" t="s">
        <v>880</v>
      </c>
      <c r="J580">
        <v>9</v>
      </c>
      <c r="K580">
        <v>0</v>
      </c>
      <c r="L580">
        <v>1</v>
      </c>
      <c r="M580">
        <v>1</v>
      </c>
      <c r="N580">
        <v>1</v>
      </c>
      <c r="O580">
        <v>8</v>
      </c>
      <c r="V580">
        <v>0</v>
      </c>
      <c r="W580">
        <v>2012</v>
      </c>
      <c r="X580" t="str">
        <f>VLOOKUP($D580,'draft year stats'!$D:$O,1,FALSE)</f>
        <v>Christoph Bertschy</v>
      </c>
      <c r="Y580" t="str">
        <f>VLOOKUP($D580,'draft year stats'!$D:$O,2,FALSE)</f>
        <v>C</v>
      </c>
      <c r="Z580">
        <f>VLOOKUP($D580,'draft year stats'!$D:$O,3,FALSE)</f>
        <v>6</v>
      </c>
      <c r="AA580">
        <f>VLOOKUP($D580,'draft year stats'!$D:$O,4,FALSE)</f>
        <v>2012</v>
      </c>
      <c r="AB580" t="str">
        <f>VLOOKUP($D580,'draft year stats'!$D:$O,5,FALSE)</f>
        <v>Minnesota</v>
      </c>
      <c r="AC580" t="str">
        <f>VLOOKUP($D580,'draft year stats'!$D:$O,6,FALSE)</f>
        <v>Bern SC</v>
      </c>
      <c r="AD580" t="str">
        <f>VLOOKUP($D580,'draft year stats'!$D:$O,7,FALSE)</f>
        <v>Swiss-A</v>
      </c>
      <c r="AE580">
        <f>VLOOKUP($D580,'draft year stats'!$D:$O,8,FALSE)</f>
        <v>41</v>
      </c>
      <c r="AF580">
        <f>VLOOKUP($D580,'draft year stats'!$D:$O,9,FALSE)</f>
        <v>4</v>
      </c>
      <c r="AG580">
        <f>VLOOKUP($D580,'draft year stats'!$D:$O,10,FALSE)</f>
        <v>2</v>
      </c>
      <c r="AH580">
        <f>VLOOKUP($D580,'draft year stats'!$D:$O,11,FALSE)</f>
        <v>6</v>
      </c>
      <c r="AI580">
        <f>VLOOKUP($D580,'draft year stats'!$D:$O,12,FALSE)</f>
        <v>18</v>
      </c>
      <c r="AJ580" t="str">
        <f>VLOOKUP($C580,Sheet3!$E:$I,4,FALSE)</f>
        <v>5' 10</v>
      </c>
      <c r="AK580">
        <f>VLOOKUP($C580,Sheet3!$E:$I,5,FALSE)</f>
        <v>170</v>
      </c>
    </row>
    <row r="581" spans="1:37" hidden="1" x14ac:dyDescent="0.25">
      <c r="A581">
        <v>159</v>
      </c>
      <c r="B581" t="s">
        <v>46</v>
      </c>
      <c r="C581" t="s">
        <v>881</v>
      </c>
      <c r="D581" t="s">
        <v>881</v>
      </c>
      <c r="E581" t="s">
        <v>62</v>
      </c>
      <c r="F581" t="s">
        <v>12</v>
      </c>
      <c r="G581">
        <v>18</v>
      </c>
      <c r="I581" t="s">
        <v>63</v>
      </c>
      <c r="W581">
        <v>2012</v>
      </c>
      <c r="X581" t="e">
        <f>VLOOKUP($D581,'draft year stats'!$D:$O,1,FALSE)</f>
        <v>#N/A</v>
      </c>
      <c r="Y581" t="e">
        <f>VLOOKUP($D581,'draft year stats'!$D:$O,2,FALSE)</f>
        <v>#N/A</v>
      </c>
      <c r="Z581" t="e">
        <f>VLOOKUP($D581,'draft year stats'!$D:$O,3,FALSE)</f>
        <v>#N/A</v>
      </c>
      <c r="AA581" t="e">
        <f>VLOOKUP($D581,'draft year stats'!$D:$O,4,FALSE)</f>
        <v>#N/A</v>
      </c>
      <c r="AB581" t="e">
        <f>VLOOKUP($D581,'draft year stats'!$D:$O,5,FALSE)</f>
        <v>#N/A</v>
      </c>
      <c r="AC581" t="e">
        <f>VLOOKUP($D581,'draft year stats'!$D:$O,6,FALSE)</f>
        <v>#N/A</v>
      </c>
      <c r="AD581" t="e">
        <f>VLOOKUP($D581,'draft year stats'!$D:$O,7,FALSE)</f>
        <v>#N/A</v>
      </c>
      <c r="AE581" t="e">
        <f>VLOOKUP($D581,'draft year stats'!$D:$O,8,FALSE)</f>
        <v>#N/A</v>
      </c>
      <c r="AF581" t="e">
        <f>VLOOKUP($D581,'draft year stats'!$D:$O,9,FALSE)</f>
        <v>#N/A</v>
      </c>
      <c r="AG581" t="e">
        <f>VLOOKUP($D581,'draft year stats'!$D:$O,10,FALSE)</f>
        <v>#N/A</v>
      </c>
      <c r="AH581" t="e">
        <f>VLOOKUP($D581,'draft year stats'!$D:$O,11,FALSE)</f>
        <v>#N/A</v>
      </c>
      <c r="AI581" t="e">
        <f>VLOOKUP($D581,'draft year stats'!$D:$O,12,FALSE)</f>
        <v>#N/A</v>
      </c>
      <c r="AJ581" t="str">
        <f>VLOOKUP($C581,Sheet3!$E:$I,4,FALSE)</f>
        <v>6' 3</v>
      </c>
      <c r="AK581">
        <f>VLOOKUP($C581,Sheet3!$E:$I,5,FALSE)</f>
        <v>197</v>
      </c>
    </row>
    <row r="582" spans="1:37" x14ac:dyDescent="0.25">
      <c r="A582">
        <v>160</v>
      </c>
      <c r="B582" t="s">
        <v>417</v>
      </c>
      <c r="C582" t="s">
        <v>882</v>
      </c>
      <c r="D582" t="s">
        <v>882</v>
      </c>
      <c r="E582" t="s">
        <v>25</v>
      </c>
      <c r="F582" t="s">
        <v>30</v>
      </c>
      <c r="G582">
        <v>18</v>
      </c>
      <c r="I582" t="s">
        <v>146</v>
      </c>
      <c r="W582">
        <v>2012</v>
      </c>
      <c r="X582" t="str">
        <f>VLOOKUP($D582,'draft year stats'!$D:$O,1,FALSE)</f>
        <v>Ryan Olsen</v>
      </c>
      <c r="Y582" t="str">
        <f>VLOOKUP($D582,'draft year stats'!$D:$O,2,FALSE)</f>
        <v>C</v>
      </c>
      <c r="Z582">
        <f>VLOOKUP($D582,'draft year stats'!$D:$O,3,FALSE)</f>
        <v>6</v>
      </c>
      <c r="AA582">
        <f>VLOOKUP($D582,'draft year stats'!$D:$O,4,FALSE)</f>
        <v>2012</v>
      </c>
      <c r="AB582" t="str">
        <f>VLOOKUP($D582,'draft year stats'!$D:$O,5,FALSE)</f>
        <v>Winnipeg</v>
      </c>
      <c r="AC582" t="str">
        <f>VLOOKUP($D582,'draft year stats'!$D:$O,6,FALSE)</f>
        <v>Saskatoon Blades</v>
      </c>
      <c r="AD582" t="str">
        <f>VLOOKUP($D582,'draft year stats'!$D:$O,7,FALSE)</f>
        <v>WHL</v>
      </c>
      <c r="AE582">
        <f>VLOOKUP($D582,'draft year stats'!$D:$O,8,FALSE)</f>
        <v>67</v>
      </c>
      <c r="AF582">
        <f>VLOOKUP($D582,'draft year stats'!$D:$O,9,FALSE)</f>
        <v>15</v>
      </c>
      <c r="AG582">
        <f>VLOOKUP($D582,'draft year stats'!$D:$O,10,FALSE)</f>
        <v>17</v>
      </c>
      <c r="AH582">
        <f>VLOOKUP($D582,'draft year stats'!$D:$O,11,FALSE)</f>
        <v>32</v>
      </c>
      <c r="AI582">
        <f>VLOOKUP($D582,'draft year stats'!$D:$O,12,FALSE)</f>
        <v>64</v>
      </c>
      <c r="AJ582" t="str">
        <f>VLOOKUP($C582,Sheet3!$E:$I,4,FALSE)</f>
        <v>6' 1</v>
      </c>
      <c r="AK582">
        <f>VLOOKUP($C582,Sheet3!$E:$I,5,FALSE)</f>
        <v>187</v>
      </c>
    </row>
    <row r="583" spans="1:37" x14ac:dyDescent="0.25">
      <c r="A583">
        <v>161</v>
      </c>
      <c r="B583" t="s">
        <v>43</v>
      </c>
      <c r="C583" t="s">
        <v>883</v>
      </c>
      <c r="D583" t="s">
        <v>883</v>
      </c>
      <c r="E583" t="s">
        <v>25</v>
      </c>
      <c r="F583" t="s">
        <v>34</v>
      </c>
      <c r="G583">
        <v>18</v>
      </c>
      <c r="H583">
        <v>2019</v>
      </c>
      <c r="I583" t="s">
        <v>78</v>
      </c>
      <c r="J583">
        <v>103</v>
      </c>
      <c r="K583">
        <v>3</v>
      </c>
      <c r="L583">
        <v>20</v>
      </c>
      <c r="M583">
        <v>23</v>
      </c>
      <c r="N583">
        <v>23</v>
      </c>
      <c r="O583">
        <v>112</v>
      </c>
      <c r="V583">
        <v>5.7</v>
      </c>
      <c r="W583">
        <v>2012</v>
      </c>
      <c r="X583" t="str">
        <f>VLOOKUP($D583,'draft year stats'!$D:$O,1,FALSE)</f>
        <v>Jake Dotchin</v>
      </c>
      <c r="Y583" t="str">
        <f>VLOOKUP($D583,'draft year stats'!$D:$O,2,FALSE)</f>
        <v>D</v>
      </c>
      <c r="Z583">
        <f>VLOOKUP($D583,'draft year stats'!$D:$O,3,FALSE)</f>
        <v>6</v>
      </c>
      <c r="AA583">
        <f>VLOOKUP($D583,'draft year stats'!$D:$O,4,FALSE)</f>
        <v>2012</v>
      </c>
      <c r="AB583" t="str">
        <f>VLOOKUP($D583,'draft year stats'!$D:$O,5,FALSE)</f>
        <v>Tampa Bay</v>
      </c>
      <c r="AC583" t="str">
        <f>VLOOKUP($D583,'draft year stats'!$D:$O,6,FALSE)</f>
        <v>Owen Sound Attack</v>
      </c>
      <c r="AD583" t="str">
        <f>VLOOKUP($D583,'draft year stats'!$D:$O,7,FALSE)</f>
        <v>OHL</v>
      </c>
      <c r="AE583">
        <f>VLOOKUP($D583,'draft year stats'!$D:$O,8,FALSE)</f>
        <v>64</v>
      </c>
      <c r="AF583">
        <f>VLOOKUP($D583,'draft year stats'!$D:$O,9,FALSE)</f>
        <v>3</v>
      </c>
      <c r="AG583">
        <f>VLOOKUP($D583,'draft year stats'!$D:$O,10,FALSE)</f>
        <v>16</v>
      </c>
      <c r="AH583">
        <f>VLOOKUP($D583,'draft year stats'!$D:$O,11,FALSE)</f>
        <v>19</v>
      </c>
      <c r="AI583">
        <f>VLOOKUP($D583,'draft year stats'!$D:$O,12,FALSE)</f>
        <v>77</v>
      </c>
      <c r="AJ583" t="str">
        <f>VLOOKUP($C583,Sheet3!$E:$I,4,FALSE)</f>
        <v>6' 2</v>
      </c>
      <c r="AK583">
        <f>VLOOKUP($C583,Sheet3!$E:$I,5,FALSE)</f>
        <v>207</v>
      </c>
    </row>
    <row r="584" spans="1:37" x14ac:dyDescent="0.25">
      <c r="A584">
        <v>162</v>
      </c>
      <c r="B584" t="s">
        <v>76</v>
      </c>
      <c r="C584" t="s">
        <v>884</v>
      </c>
      <c r="D584" t="s">
        <v>884</v>
      </c>
      <c r="E584" t="s">
        <v>25</v>
      </c>
      <c r="F584" t="s">
        <v>106</v>
      </c>
      <c r="G584">
        <v>18</v>
      </c>
      <c r="H584">
        <v>2020</v>
      </c>
      <c r="I584" t="s">
        <v>78</v>
      </c>
      <c r="J584">
        <v>101</v>
      </c>
      <c r="K584">
        <v>10</v>
      </c>
      <c r="L584">
        <v>21</v>
      </c>
      <c r="M584">
        <v>31</v>
      </c>
      <c r="N584">
        <v>-26</v>
      </c>
      <c r="O584">
        <v>78</v>
      </c>
      <c r="V584">
        <v>1.7</v>
      </c>
      <c r="W584">
        <v>2012</v>
      </c>
      <c r="X584" t="str">
        <f>VLOOKUP($D584,'draft year stats'!$D:$O,1,FALSE)</f>
        <v>Joseph Blandisi</v>
      </c>
      <c r="Y584" t="str">
        <f>VLOOKUP($D584,'draft year stats'!$D:$O,2,FALSE)</f>
        <v>C</v>
      </c>
      <c r="Z584">
        <f>VLOOKUP($D584,'draft year stats'!$D:$O,3,FALSE)</f>
        <v>6</v>
      </c>
      <c r="AA584">
        <f>VLOOKUP($D584,'draft year stats'!$D:$O,4,FALSE)</f>
        <v>2012</v>
      </c>
      <c r="AB584" t="str">
        <f>VLOOKUP($D584,'draft year stats'!$D:$O,5,FALSE)</f>
        <v>Colorado</v>
      </c>
      <c r="AC584" t="str">
        <f>VLOOKUP($D584,'draft year stats'!$D:$O,6,FALSE)</f>
        <v>Owen Sound Attack</v>
      </c>
      <c r="AD584" t="str">
        <f>VLOOKUP($D584,'draft year stats'!$D:$O,7,FALSE)</f>
        <v>OHL</v>
      </c>
      <c r="AE584">
        <f>VLOOKUP($D584,'draft year stats'!$D:$O,8,FALSE)</f>
        <v>68</v>
      </c>
      <c r="AF584">
        <f>VLOOKUP($D584,'draft year stats'!$D:$O,9,FALSE)</f>
        <v>17</v>
      </c>
      <c r="AG584">
        <f>VLOOKUP($D584,'draft year stats'!$D:$O,10,FALSE)</f>
        <v>14</v>
      </c>
      <c r="AH584">
        <f>VLOOKUP($D584,'draft year stats'!$D:$O,11,FALSE)</f>
        <v>31</v>
      </c>
      <c r="AI584">
        <f>VLOOKUP($D584,'draft year stats'!$D:$O,12,FALSE)</f>
        <v>72</v>
      </c>
      <c r="AJ584" t="str">
        <f>VLOOKUP($C584,Sheet3!$E:$I,4,FALSE)</f>
        <v>5' 10</v>
      </c>
      <c r="AK584">
        <f>VLOOKUP($C584,Sheet3!$E:$I,5,FALSE)</f>
        <v>182</v>
      </c>
    </row>
    <row r="585" spans="1:37" hidden="1" x14ac:dyDescent="0.25">
      <c r="A585">
        <v>163</v>
      </c>
      <c r="B585" t="s">
        <v>92</v>
      </c>
      <c r="C585" t="s">
        <v>885</v>
      </c>
      <c r="D585" t="s">
        <v>885</v>
      </c>
      <c r="E585" t="s">
        <v>121</v>
      </c>
      <c r="F585" t="s">
        <v>12</v>
      </c>
      <c r="G585">
        <v>19</v>
      </c>
      <c r="H585">
        <v>2022</v>
      </c>
      <c r="I585" t="s">
        <v>201</v>
      </c>
      <c r="J585">
        <v>158</v>
      </c>
      <c r="K585">
        <v>0</v>
      </c>
      <c r="L585">
        <v>2</v>
      </c>
      <c r="M585">
        <v>2</v>
      </c>
      <c r="N585">
        <v>0</v>
      </c>
      <c r="O585">
        <v>8</v>
      </c>
      <c r="P585">
        <v>158</v>
      </c>
      <c r="Q585">
        <v>76</v>
      </c>
      <c r="R585">
        <v>57</v>
      </c>
      <c r="S585">
        <v>15</v>
      </c>
      <c r="T585">
        <v>0.91300000000000003</v>
      </c>
      <c r="U585">
        <v>2.69</v>
      </c>
      <c r="V585">
        <v>28.2</v>
      </c>
      <c r="W585">
        <v>2012</v>
      </c>
      <c r="X585" t="e">
        <f>VLOOKUP($D585,'draft year stats'!$D:$O,1,FALSE)</f>
        <v>#N/A</v>
      </c>
      <c r="Y585" t="e">
        <f>VLOOKUP($D585,'draft year stats'!$D:$O,2,FALSE)</f>
        <v>#N/A</v>
      </c>
      <c r="Z585" t="e">
        <f>VLOOKUP($D585,'draft year stats'!$D:$O,3,FALSE)</f>
        <v>#N/A</v>
      </c>
      <c r="AA585" t="e">
        <f>VLOOKUP($D585,'draft year stats'!$D:$O,4,FALSE)</f>
        <v>#N/A</v>
      </c>
      <c r="AB585" t="e">
        <f>VLOOKUP($D585,'draft year stats'!$D:$O,5,FALSE)</f>
        <v>#N/A</v>
      </c>
      <c r="AC585" t="e">
        <f>VLOOKUP($D585,'draft year stats'!$D:$O,6,FALSE)</f>
        <v>#N/A</v>
      </c>
      <c r="AD585" t="e">
        <f>VLOOKUP($D585,'draft year stats'!$D:$O,7,FALSE)</f>
        <v>#N/A</v>
      </c>
      <c r="AE585" t="e">
        <f>VLOOKUP($D585,'draft year stats'!$D:$O,8,FALSE)</f>
        <v>#N/A</v>
      </c>
      <c r="AF585" t="e">
        <f>VLOOKUP($D585,'draft year stats'!$D:$O,9,FALSE)</f>
        <v>#N/A</v>
      </c>
      <c r="AG585" t="e">
        <f>VLOOKUP($D585,'draft year stats'!$D:$O,10,FALSE)</f>
        <v>#N/A</v>
      </c>
      <c r="AH585" t="e">
        <f>VLOOKUP($D585,'draft year stats'!$D:$O,11,FALSE)</f>
        <v>#N/A</v>
      </c>
      <c r="AI585" t="e">
        <f>VLOOKUP($D585,'draft year stats'!$D:$O,12,FALSE)</f>
        <v>#N/A</v>
      </c>
      <c r="AJ585" t="str">
        <f>VLOOKUP($C585,Sheet3!$E:$I,4,FALSE)</f>
        <v>6' 3</v>
      </c>
      <c r="AK585">
        <f>VLOOKUP($C585,Sheet3!$E:$I,5,FALSE)</f>
        <v>198</v>
      </c>
    </row>
    <row r="586" spans="1:37" x14ac:dyDescent="0.25">
      <c r="A586">
        <v>164</v>
      </c>
      <c r="B586" t="s">
        <v>79</v>
      </c>
      <c r="C586" t="s">
        <v>886</v>
      </c>
      <c r="D586" t="s">
        <v>886</v>
      </c>
      <c r="E586" t="s">
        <v>121</v>
      </c>
      <c r="F586" t="s">
        <v>34</v>
      </c>
      <c r="G586">
        <v>18</v>
      </c>
      <c r="I586" t="s">
        <v>887</v>
      </c>
      <c r="W586">
        <v>2012</v>
      </c>
      <c r="X586" t="str">
        <f>VLOOKUP($D586,'draft year stats'!$D:$O,1,FALSE)</f>
        <v>Simon Fernholm</v>
      </c>
      <c r="Y586" t="str">
        <f>VLOOKUP($D586,'draft year stats'!$D:$O,2,FALSE)</f>
        <v>D</v>
      </c>
      <c r="Z586">
        <f>VLOOKUP($D586,'draft year stats'!$D:$O,3,FALSE)</f>
        <v>6</v>
      </c>
      <c r="AA586">
        <f>VLOOKUP($D586,'draft year stats'!$D:$O,4,FALSE)</f>
        <v>2012</v>
      </c>
      <c r="AB586" t="str">
        <f>VLOOKUP($D586,'draft year stats'!$D:$O,5,FALSE)</f>
        <v>Nashville</v>
      </c>
      <c r="AC586" t="str">
        <f>VLOOKUP($D586,'draft year stats'!$D:$O,6,FALSE)</f>
        <v>Huddinge IK J20</v>
      </c>
      <c r="AD586" t="str">
        <f>VLOOKUP($D586,'draft year stats'!$D:$O,7,FALSE)</f>
        <v>SuperElit</v>
      </c>
      <c r="AE586">
        <f>VLOOKUP($D586,'draft year stats'!$D:$O,8,FALSE)</f>
        <v>47</v>
      </c>
      <c r="AF586">
        <f>VLOOKUP($D586,'draft year stats'!$D:$O,9,FALSE)</f>
        <v>3</v>
      </c>
      <c r="AG586">
        <f>VLOOKUP($D586,'draft year stats'!$D:$O,10,FALSE)</f>
        <v>12</v>
      </c>
      <c r="AH586">
        <f>VLOOKUP($D586,'draft year stats'!$D:$O,11,FALSE)</f>
        <v>15</v>
      </c>
      <c r="AI586">
        <f>VLOOKUP($D586,'draft year stats'!$D:$O,12,FALSE)</f>
        <v>12</v>
      </c>
      <c r="AJ586" t="str">
        <f>VLOOKUP($C586,Sheet3!$E:$I,4,FALSE)</f>
        <v>6' 4</v>
      </c>
      <c r="AK586">
        <f>VLOOKUP($C586,Sheet3!$E:$I,5,FALSE)</f>
        <v>187</v>
      </c>
    </row>
    <row r="587" spans="1:37" x14ac:dyDescent="0.25">
      <c r="A587">
        <v>165</v>
      </c>
      <c r="B587" t="s">
        <v>173</v>
      </c>
      <c r="C587" t="s">
        <v>888</v>
      </c>
      <c r="D587" t="s">
        <v>888</v>
      </c>
      <c r="E587" t="s">
        <v>25</v>
      </c>
      <c r="F587" t="s">
        <v>26</v>
      </c>
      <c r="G587">
        <v>18</v>
      </c>
      <c r="I587" t="s">
        <v>502</v>
      </c>
      <c r="W587">
        <v>2012</v>
      </c>
      <c r="X587" t="str">
        <f>VLOOKUP($D587,'draft year stats'!$D:$O,1,FALSE)</f>
        <v>Coda Gordon</v>
      </c>
      <c r="Y587" t="str">
        <f>VLOOKUP($D587,'draft year stats'!$D:$O,2,FALSE)</f>
        <v>L</v>
      </c>
      <c r="Z587">
        <f>VLOOKUP($D587,'draft year stats'!$D:$O,3,FALSE)</f>
        <v>6</v>
      </c>
      <c r="AA587">
        <f>VLOOKUP($D587,'draft year stats'!$D:$O,4,FALSE)</f>
        <v>2012</v>
      </c>
      <c r="AB587" t="str">
        <f>VLOOKUP($D587,'draft year stats'!$D:$O,5,FALSE)</f>
        <v>Calgary</v>
      </c>
      <c r="AC587" t="str">
        <f>VLOOKUP($D587,'draft year stats'!$D:$O,6,FALSE)</f>
        <v>Swift Current Broncos</v>
      </c>
      <c r="AD587" t="str">
        <f>VLOOKUP($D587,'draft year stats'!$D:$O,7,FALSE)</f>
        <v>WHL</v>
      </c>
      <c r="AE587">
        <f>VLOOKUP($D587,'draft year stats'!$D:$O,8,FALSE)</f>
        <v>66</v>
      </c>
      <c r="AF587">
        <f>VLOOKUP($D587,'draft year stats'!$D:$O,9,FALSE)</f>
        <v>30</v>
      </c>
      <c r="AG587">
        <f>VLOOKUP($D587,'draft year stats'!$D:$O,10,FALSE)</f>
        <v>23</v>
      </c>
      <c r="AH587">
        <f>VLOOKUP($D587,'draft year stats'!$D:$O,11,FALSE)</f>
        <v>53</v>
      </c>
      <c r="AI587">
        <f>VLOOKUP($D587,'draft year stats'!$D:$O,12,FALSE)</f>
        <v>12</v>
      </c>
      <c r="AJ587" t="str">
        <f>VLOOKUP($C587,Sheet3!$E:$I,4,FALSE)</f>
        <v>6' 0</v>
      </c>
      <c r="AK587">
        <f>VLOOKUP($C587,Sheet3!$E:$I,5,FALSE)</f>
        <v>176</v>
      </c>
    </row>
    <row r="588" spans="1:37" hidden="1" x14ac:dyDescent="0.25">
      <c r="A588">
        <v>166</v>
      </c>
      <c r="B588" t="s">
        <v>194</v>
      </c>
      <c r="C588" t="s">
        <v>889</v>
      </c>
      <c r="D588" t="s">
        <v>889</v>
      </c>
      <c r="E588" t="s">
        <v>25</v>
      </c>
      <c r="F588" t="s">
        <v>12</v>
      </c>
      <c r="G588">
        <v>18</v>
      </c>
      <c r="I588" t="s">
        <v>301</v>
      </c>
      <c r="W588">
        <v>2012</v>
      </c>
      <c r="X588" t="e">
        <f>VLOOKUP($D588,'draft year stats'!$D:$O,1,FALSE)</f>
        <v>#N/A</v>
      </c>
      <c r="Y588" t="e">
        <f>VLOOKUP($D588,'draft year stats'!$D:$O,2,FALSE)</f>
        <v>#N/A</v>
      </c>
      <c r="Z588" t="e">
        <f>VLOOKUP($D588,'draft year stats'!$D:$O,3,FALSE)</f>
        <v>#N/A</v>
      </c>
      <c r="AA588" t="e">
        <f>VLOOKUP($D588,'draft year stats'!$D:$O,4,FALSE)</f>
        <v>#N/A</v>
      </c>
      <c r="AB588" t="e">
        <f>VLOOKUP($D588,'draft year stats'!$D:$O,5,FALSE)</f>
        <v>#N/A</v>
      </c>
      <c r="AC588" t="e">
        <f>VLOOKUP($D588,'draft year stats'!$D:$O,6,FALSE)</f>
        <v>#N/A</v>
      </c>
      <c r="AD588" t="e">
        <f>VLOOKUP($D588,'draft year stats'!$D:$O,7,FALSE)</f>
        <v>#N/A</v>
      </c>
      <c r="AE588" t="e">
        <f>VLOOKUP($D588,'draft year stats'!$D:$O,8,FALSE)</f>
        <v>#N/A</v>
      </c>
      <c r="AF588" t="e">
        <f>VLOOKUP($D588,'draft year stats'!$D:$O,9,FALSE)</f>
        <v>#N/A</v>
      </c>
      <c r="AG588" t="e">
        <f>VLOOKUP($D588,'draft year stats'!$D:$O,10,FALSE)</f>
        <v>#N/A</v>
      </c>
      <c r="AH588" t="e">
        <f>VLOOKUP($D588,'draft year stats'!$D:$O,11,FALSE)</f>
        <v>#N/A</v>
      </c>
      <c r="AI588" t="e">
        <f>VLOOKUP($D588,'draft year stats'!$D:$O,12,FALSE)</f>
        <v>#N/A</v>
      </c>
      <c r="AJ588" t="str">
        <f>VLOOKUP($C588,Sheet3!$E:$I,4,FALSE)</f>
        <v>6' 1</v>
      </c>
      <c r="AK588">
        <f>VLOOKUP($C588,Sheet3!$E:$I,5,FALSE)</f>
        <v>154</v>
      </c>
    </row>
    <row r="589" spans="1:37" x14ac:dyDescent="0.25">
      <c r="A589">
        <v>167</v>
      </c>
      <c r="B589" t="s">
        <v>99</v>
      </c>
      <c r="C589" t="s">
        <v>890</v>
      </c>
      <c r="D589" t="s">
        <v>890</v>
      </c>
      <c r="E589" t="s">
        <v>62</v>
      </c>
      <c r="F589" t="s">
        <v>42</v>
      </c>
      <c r="G589">
        <v>18</v>
      </c>
      <c r="H589">
        <v>2022</v>
      </c>
      <c r="I589" t="s">
        <v>63</v>
      </c>
      <c r="J589">
        <v>16</v>
      </c>
      <c r="K589">
        <v>0</v>
      </c>
      <c r="L589">
        <v>0</v>
      </c>
      <c r="M589">
        <v>0</v>
      </c>
      <c r="N589">
        <v>-3</v>
      </c>
      <c r="O589">
        <v>4</v>
      </c>
      <c r="V589">
        <v>-0.3</v>
      </c>
      <c r="W589">
        <v>2012</v>
      </c>
      <c r="X589" t="str">
        <f>VLOOKUP($D589,'draft year stats'!$D:$O,1,FALSE)</f>
        <v>Riley Barber</v>
      </c>
      <c r="Y589" t="str">
        <f>VLOOKUP($D589,'draft year stats'!$D:$O,2,FALSE)</f>
        <v>F</v>
      </c>
      <c r="Z589">
        <f>VLOOKUP($D589,'draft year stats'!$D:$O,3,FALSE)</f>
        <v>6</v>
      </c>
      <c r="AA589">
        <f>VLOOKUP($D589,'draft year stats'!$D:$O,4,FALSE)</f>
        <v>2012</v>
      </c>
      <c r="AB589" t="str">
        <f>VLOOKUP($D589,'draft year stats'!$D:$O,5,FALSE)</f>
        <v>Washington</v>
      </c>
      <c r="AC589" t="str">
        <f>VLOOKUP($D589,'draft year stats'!$D:$O,6,FALSE)</f>
        <v>U.S. National Development Team</v>
      </c>
      <c r="AD589" t="str">
        <f>VLOOKUP($D589,'draft year stats'!$D:$O,7,FALSE)</f>
        <v>USHL</v>
      </c>
      <c r="AE589">
        <f>VLOOKUP($D589,'draft year stats'!$D:$O,8,FALSE)</f>
        <v>24</v>
      </c>
      <c r="AF589">
        <f>VLOOKUP($D589,'draft year stats'!$D:$O,9,FALSE)</f>
        <v>5</v>
      </c>
      <c r="AG589">
        <f>VLOOKUP($D589,'draft year stats'!$D:$O,10,FALSE)</f>
        <v>6</v>
      </c>
      <c r="AH589">
        <f>VLOOKUP($D589,'draft year stats'!$D:$O,11,FALSE)</f>
        <v>11</v>
      </c>
      <c r="AI589">
        <f>VLOOKUP($D589,'draft year stats'!$D:$O,12,FALSE)</f>
        <v>59</v>
      </c>
      <c r="AJ589" t="str">
        <f>VLOOKUP($C589,Sheet3!$E:$I,4,FALSE)</f>
        <v>5' 11</v>
      </c>
      <c r="AK589">
        <f>VLOOKUP($C589,Sheet3!$E:$I,5,FALSE)</f>
        <v>194</v>
      </c>
    </row>
    <row r="590" spans="1:37" x14ac:dyDescent="0.25">
      <c r="A590">
        <v>168</v>
      </c>
      <c r="B590" t="s">
        <v>104</v>
      </c>
      <c r="C590" t="s">
        <v>891</v>
      </c>
      <c r="D590" t="s">
        <v>2470</v>
      </c>
      <c r="E590" t="s">
        <v>62</v>
      </c>
      <c r="F590" t="s">
        <v>34</v>
      </c>
      <c r="G590">
        <v>18</v>
      </c>
      <c r="I590" t="s">
        <v>314</v>
      </c>
      <c r="W590">
        <v>2012</v>
      </c>
      <c r="X590" t="str">
        <f>VLOOKUP($D590,'draft year stats'!$D:$O,1,FALSE)</f>
        <v>Cliff Watson</v>
      </c>
      <c r="Y590" t="str">
        <f>VLOOKUP($D590,'draft year stats'!$D:$O,2,FALSE)</f>
        <v>D</v>
      </c>
      <c r="Z590">
        <f>VLOOKUP($D590,'draft year stats'!$D:$O,3,FALSE)</f>
        <v>6</v>
      </c>
      <c r="AA590">
        <f>VLOOKUP($D590,'draft year stats'!$D:$O,4,FALSE)</f>
        <v>2012</v>
      </c>
      <c r="AB590" t="str">
        <f>VLOOKUP($D590,'draft year stats'!$D:$O,5,FALSE)</f>
        <v>San Jose</v>
      </c>
      <c r="AC590" t="str">
        <f>VLOOKUP($D590,'draft year stats'!$D:$O,6,FALSE)</f>
        <v>Sioux City Musketeers</v>
      </c>
      <c r="AD590" t="str">
        <f>VLOOKUP($D590,'draft year stats'!$D:$O,7,FALSE)</f>
        <v>USHL</v>
      </c>
      <c r="AE590">
        <f>VLOOKUP($D590,'draft year stats'!$D:$O,8,FALSE)</f>
        <v>58</v>
      </c>
      <c r="AF590">
        <f>VLOOKUP($D590,'draft year stats'!$D:$O,9,FALSE)</f>
        <v>0</v>
      </c>
      <c r="AG590">
        <f>VLOOKUP($D590,'draft year stats'!$D:$O,10,FALSE)</f>
        <v>8</v>
      </c>
      <c r="AH590">
        <f>VLOOKUP($D590,'draft year stats'!$D:$O,11,FALSE)</f>
        <v>8</v>
      </c>
      <c r="AI590">
        <f>VLOOKUP($D590,'draft year stats'!$D:$O,12,FALSE)</f>
        <v>53</v>
      </c>
      <c r="AJ590" t="str">
        <f>VLOOKUP($C590,Sheet3!$E:$I,4,FALSE)</f>
        <v>6' 1</v>
      </c>
      <c r="AK590">
        <f>VLOOKUP($C590,Sheet3!$E:$I,5,FALSE)</f>
        <v>188</v>
      </c>
    </row>
    <row r="591" spans="1:37" x14ac:dyDescent="0.25">
      <c r="A591">
        <v>169</v>
      </c>
      <c r="B591" t="s">
        <v>95</v>
      </c>
      <c r="C591" t="s">
        <v>3954</v>
      </c>
      <c r="D591" t="s">
        <v>2472</v>
      </c>
      <c r="E591" t="s">
        <v>62</v>
      </c>
      <c r="F591" t="s">
        <v>30</v>
      </c>
      <c r="G591">
        <v>18</v>
      </c>
      <c r="H591">
        <v>2022</v>
      </c>
      <c r="I591" t="s">
        <v>892</v>
      </c>
      <c r="J591">
        <v>334</v>
      </c>
      <c r="K591">
        <v>51</v>
      </c>
      <c r="L591">
        <v>86</v>
      </c>
      <c r="M591">
        <v>137</v>
      </c>
      <c r="N591">
        <v>-11</v>
      </c>
      <c r="O591">
        <v>93</v>
      </c>
      <c r="V591">
        <v>12.1</v>
      </c>
      <c r="W591">
        <v>2012</v>
      </c>
      <c r="X591" t="str">
        <f>VLOOKUP($D591,'draft year stats'!$D:$O,1,FALSE)</f>
        <v>Vinny Hinostroza</v>
      </c>
      <c r="Y591" t="str">
        <f>VLOOKUP($D591,'draft year stats'!$D:$O,2,FALSE)</f>
        <v>C</v>
      </c>
      <c r="Z591">
        <f>VLOOKUP($D591,'draft year stats'!$D:$O,3,FALSE)</f>
        <v>6</v>
      </c>
      <c r="AA591">
        <f>VLOOKUP($D591,'draft year stats'!$D:$O,4,FALSE)</f>
        <v>2012</v>
      </c>
      <c r="AB591" t="str">
        <f>VLOOKUP($D591,'draft year stats'!$D:$O,5,FALSE)</f>
        <v>Chicago</v>
      </c>
      <c r="AC591" t="str">
        <f>VLOOKUP($D591,'draft year stats'!$D:$O,6,FALSE)</f>
        <v>Waterloo Black Hawks</v>
      </c>
      <c r="AD591" t="str">
        <f>VLOOKUP($D591,'draft year stats'!$D:$O,7,FALSE)</f>
        <v>USHL</v>
      </c>
      <c r="AE591">
        <f>VLOOKUP($D591,'draft year stats'!$D:$O,8,FALSE)</f>
        <v>55</v>
      </c>
      <c r="AF591">
        <f>VLOOKUP($D591,'draft year stats'!$D:$O,9,FALSE)</f>
        <v>20</v>
      </c>
      <c r="AG591">
        <f>VLOOKUP($D591,'draft year stats'!$D:$O,10,FALSE)</f>
        <v>24</v>
      </c>
      <c r="AH591">
        <f>VLOOKUP($D591,'draft year stats'!$D:$O,11,FALSE)</f>
        <v>44</v>
      </c>
      <c r="AI591">
        <f>VLOOKUP($D591,'draft year stats'!$D:$O,12,FALSE)</f>
        <v>56</v>
      </c>
      <c r="AJ591" t="str">
        <f>VLOOKUP($C591,Sheet3!$E:$I,4,FALSE)</f>
        <v>5' 9</v>
      </c>
      <c r="AK591">
        <f>VLOOKUP($C591,Sheet3!$E:$I,5,FALSE)</f>
        <v>158</v>
      </c>
    </row>
    <row r="592" spans="1:37" x14ac:dyDescent="0.25">
      <c r="A592">
        <v>170</v>
      </c>
      <c r="B592" t="s">
        <v>87</v>
      </c>
      <c r="C592" t="s">
        <v>3955</v>
      </c>
      <c r="D592" t="s">
        <v>893</v>
      </c>
      <c r="E592" t="s">
        <v>25</v>
      </c>
      <c r="F592" t="s">
        <v>34</v>
      </c>
      <c r="G592">
        <v>18</v>
      </c>
      <c r="I592" t="s">
        <v>894</v>
      </c>
      <c r="W592">
        <v>2012</v>
      </c>
      <c r="X592" t="str">
        <f>VLOOKUP($D592,'draft year stats'!$D:$O,1,FALSE)</f>
        <v>James De Haas</v>
      </c>
      <c r="Y592" t="str">
        <f>VLOOKUP($D592,'draft year stats'!$D:$O,2,FALSE)</f>
        <v>D</v>
      </c>
      <c r="Z592">
        <f>VLOOKUP($D592,'draft year stats'!$D:$O,3,FALSE)</f>
        <v>6</v>
      </c>
      <c r="AA592">
        <f>VLOOKUP($D592,'draft year stats'!$D:$O,4,FALSE)</f>
        <v>2012</v>
      </c>
      <c r="AB592" t="str">
        <f>VLOOKUP($D592,'draft year stats'!$D:$O,5,FALSE)</f>
        <v>Detroit</v>
      </c>
      <c r="AC592" t="str">
        <f>VLOOKUP($D592,'draft year stats'!$D:$O,6,FALSE)</f>
        <v>Toronto Lakeshore Patriots</v>
      </c>
      <c r="AD592" t="str">
        <f>VLOOKUP($D592,'draft year stats'!$D:$O,7,FALSE)</f>
        <v>OJHL</v>
      </c>
      <c r="AE592">
        <f>VLOOKUP($D592,'draft year stats'!$D:$O,8,FALSE)</f>
        <v>45</v>
      </c>
      <c r="AF592">
        <f>VLOOKUP($D592,'draft year stats'!$D:$O,9,FALSE)</f>
        <v>10</v>
      </c>
      <c r="AG592">
        <f>VLOOKUP($D592,'draft year stats'!$D:$O,10,FALSE)</f>
        <v>19</v>
      </c>
      <c r="AH592">
        <f>VLOOKUP($D592,'draft year stats'!$D:$O,11,FALSE)</f>
        <v>29</v>
      </c>
      <c r="AI592">
        <f>VLOOKUP($D592,'draft year stats'!$D:$O,12,FALSE)</f>
        <v>32</v>
      </c>
      <c r="AJ592" t="str">
        <f>VLOOKUP($C592,Sheet3!$E:$I,4,FALSE)</f>
        <v>6' 2</v>
      </c>
      <c r="AK592">
        <f>VLOOKUP($C592,Sheet3!$E:$I,5,FALSE)</f>
        <v>197</v>
      </c>
    </row>
    <row r="593" spans="1:37" x14ac:dyDescent="0.25">
      <c r="A593">
        <v>171</v>
      </c>
      <c r="B593" t="s">
        <v>72</v>
      </c>
      <c r="C593" t="s">
        <v>895</v>
      </c>
      <c r="D593" t="s">
        <v>895</v>
      </c>
      <c r="E593" t="s">
        <v>159</v>
      </c>
      <c r="F593" t="s">
        <v>42</v>
      </c>
      <c r="G593">
        <v>19</v>
      </c>
      <c r="H593">
        <v>2019</v>
      </c>
      <c r="I593" t="s">
        <v>189</v>
      </c>
      <c r="J593">
        <v>27</v>
      </c>
      <c r="K593">
        <v>2</v>
      </c>
      <c r="L593">
        <v>5</v>
      </c>
      <c r="M593">
        <v>7</v>
      </c>
      <c r="N593">
        <v>0</v>
      </c>
      <c r="O593">
        <v>2</v>
      </c>
      <c r="V593">
        <v>0.4</v>
      </c>
      <c r="W593">
        <v>2012</v>
      </c>
      <c r="X593" t="str">
        <f>VLOOKUP($D593,'draft year stats'!$D:$O,1,FALSE)</f>
        <v>Tomas Hyka</v>
      </c>
      <c r="Y593" t="str">
        <f>VLOOKUP($D593,'draft year stats'!$D:$O,2,FALSE)</f>
        <v>R</v>
      </c>
      <c r="Z593">
        <f>VLOOKUP($D593,'draft year stats'!$D:$O,3,FALSE)</f>
        <v>6</v>
      </c>
      <c r="AA593">
        <f>VLOOKUP($D593,'draft year stats'!$D:$O,4,FALSE)</f>
        <v>2012</v>
      </c>
      <c r="AB593" t="str">
        <f>VLOOKUP($D593,'draft year stats'!$D:$O,5,FALSE)</f>
        <v>Los Angeles</v>
      </c>
      <c r="AC593" t="str">
        <f>VLOOKUP($D593,'draft year stats'!$D:$O,6,FALSE)</f>
        <v>Gatineau Olympiques</v>
      </c>
      <c r="AD593" t="str">
        <f>VLOOKUP($D593,'draft year stats'!$D:$O,7,FALSE)</f>
        <v>QMJHL</v>
      </c>
      <c r="AE593">
        <f>VLOOKUP($D593,'draft year stats'!$D:$O,8,FALSE)</f>
        <v>50</v>
      </c>
      <c r="AF593">
        <f>VLOOKUP($D593,'draft year stats'!$D:$O,9,FALSE)</f>
        <v>20</v>
      </c>
      <c r="AG593">
        <f>VLOOKUP($D593,'draft year stats'!$D:$O,10,FALSE)</f>
        <v>44</v>
      </c>
      <c r="AH593">
        <f>VLOOKUP($D593,'draft year stats'!$D:$O,11,FALSE)</f>
        <v>64</v>
      </c>
      <c r="AI593">
        <f>VLOOKUP($D593,'draft year stats'!$D:$O,12,FALSE)</f>
        <v>30</v>
      </c>
      <c r="AJ593" t="str">
        <f>VLOOKUP($C593,Sheet3!$E:$I,4,FALSE)</f>
        <v>5' 10</v>
      </c>
      <c r="AK593">
        <f>VLOOKUP($C593,Sheet3!$E:$I,5,FALSE)</f>
        <v>160</v>
      </c>
    </row>
    <row r="594" spans="1:37" x14ac:dyDescent="0.25">
      <c r="A594">
        <v>172</v>
      </c>
      <c r="B594" t="s">
        <v>79</v>
      </c>
      <c r="C594" t="s">
        <v>896</v>
      </c>
      <c r="D594" t="s">
        <v>896</v>
      </c>
      <c r="E594" t="s">
        <v>121</v>
      </c>
      <c r="F594" t="s">
        <v>42</v>
      </c>
      <c r="G594">
        <v>19</v>
      </c>
      <c r="I594" t="s">
        <v>828</v>
      </c>
      <c r="W594">
        <v>2012</v>
      </c>
      <c r="X594" t="str">
        <f>VLOOKUP($D594,'draft year stats'!$D:$O,1,FALSE)</f>
        <v>Max Gortz</v>
      </c>
      <c r="Y594" t="str">
        <f>VLOOKUP($D594,'draft year stats'!$D:$O,2,FALSE)</f>
        <v>R</v>
      </c>
      <c r="Z594">
        <f>VLOOKUP($D594,'draft year stats'!$D:$O,3,FALSE)</f>
        <v>6</v>
      </c>
      <c r="AA594">
        <f>VLOOKUP($D594,'draft year stats'!$D:$O,4,FALSE)</f>
        <v>2012</v>
      </c>
      <c r="AB594" t="str">
        <f>VLOOKUP($D594,'draft year stats'!$D:$O,5,FALSE)</f>
        <v>Nashville</v>
      </c>
      <c r="AC594" t="str">
        <f>VLOOKUP($D594,'draft year stats'!$D:$O,6,FALSE)</f>
        <v>Farjestads BK Karlstad</v>
      </c>
      <c r="AD594" t="str">
        <f>VLOOKUP($D594,'draft year stats'!$D:$O,7,FALSE)</f>
        <v>SEL</v>
      </c>
      <c r="AE594">
        <f>VLOOKUP($D594,'draft year stats'!$D:$O,8,FALSE)</f>
        <v>50</v>
      </c>
      <c r="AF594">
        <f>VLOOKUP($D594,'draft year stats'!$D:$O,9,FALSE)</f>
        <v>9</v>
      </c>
      <c r="AG594">
        <f>VLOOKUP($D594,'draft year stats'!$D:$O,10,FALSE)</f>
        <v>6</v>
      </c>
      <c r="AH594">
        <f>VLOOKUP($D594,'draft year stats'!$D:$O,11,FALSE)</f>
        <v>15</v>
      </c>
      <c r="AI594">
        <f>VLOOKUP($D594,'draft year stats'!$D:$O,12,FALSE)</f>
        <v>4</v>
      </c>
      <c r="AJ594" t="str">
        <f>VLOOKUP($C594,Sheet3!$E:$I,4,FALSE)</f>
        <v>6' 2</v>
      </c>
      <c r="AK594">
        <f>VLOOKUP($C594,Sheet3!$E:$I,5,FALSE)</f>
        <v>196</v>
      </c>
    </row>
    <row r="595" spans="1:37" x14ac:dyDescent="0.25">
      <c r="A595">
        <v>173</v>
      </c>
      <c r="B595" t="s">
        <v>84</v>
      </c>
      <c r="C595" t="s">
        <v>897</v>
      </c>
      <c r="D595" t="s">
        <v>897</v>
      </c>
      <c r="E595" t="s">
        <v>51</v>
      </c>
      <c r="F595" t="s">
        <v>42</v>
      </c>
      <c r="G595">
        <v>19</v>
      </c>
      <c r="I595" t="s">
        <v>187</v>
      </c>
      <c r="W595">
        <v>2012</v>
      </c>
      <c r="X595" t="str">
        <f>VLOOKUP($D595,'draft year stats'!$D:$O,1,FALSE)</f>
        <v>Anton Zlobin</v>
      </c>
      <c r="Y595" t="str">
        <f>VLOOKUP($D595,'draft year stats'!$D:$O,2,FALSE)</f>
        <v>L</v>
      </c>
      <c r="Z595">
        <f>VLOOKUP($D595,'draft year stats'!$D:$O,3,FALSE)</f>
        <v>6</v>
      </c>
      <c r="AA595">
        <f>VLOOKUP($D595,'draft year stats'!$D:$O,4,FALSE)</f>
        <v>2012</v>
      </c>
      <c r="AB595" t="str">
        <f>VLOOKUP($D595,'draft year stats'!$D:$O,5,FALSE)</f>
        <v>Pittsburgh</v>
      </c>
      <c r="AC595" t="str">
        <f>VLOOKUP($D595,'draft year stats'!$D:$O,6,FALSE)</f>
        <v>Shawinigan Cataractes</v>
      </c>
      <c r="AD595" t="str">
        <f>VLOOKUP($D595,'draft year stats'!$D:$O,7,FALSE)</f>
        <v>QMJHL</v>
      </c>
      <c r="AE595">
        <f>VLOOKUP($D595,'draft year stats'!$D:$O,8,FALSE)</f>
        <v>66</v>
      </c>
      <c r="AF595">
        <f>VLOOKUP($D595,'draft year stats'!$D:$O,9,FALSE)</f>
        <v>40</v>
      </c>
      <c r="AG595">
        <f>VLOOKUP($D595,'draft year stats'!$D:$O,10,FALSE)</f>
        <v>36</v>
      </c>
      <c r="AH595">
        <f>VLOOKUP($D595,'draft year stats'!$D:$O,11,FALSE)</f>
        <v>76</v>
      </c>
      <c r="AI595">
        <f>VLOOKUP($D595,'draft year stats'!$D:$O,12,FALSE)</f>
        <v>50</v>
      </c>
      <c r="AJ595" t="str">
        <f>VLOOKUP($C595,Sheet3!$E:$I,4,FALSE)</f>
        <v>5' 11</v>
      </c>
      <c r="AK595">
        <f>VLOOKUP($C595,Sheet3!$E:$I,5,FALSE)</f>
        <v>195</v>
      </c>
    </row>
    <row r="596" spans="1:37" x14ac:dyDescent="0.25">
      <c r="A596">
        <v>174</v>
      </c>
      <c r="B596" t="s">
        <v>32</v>
      </c>
      <c r="C596" t="s">
        <v>898</v>
      </c>
      <c r="D596" t="s">
        <v>898</v>
      </c>
      <c r="E596" t="s">
        <v>25</v>
      </c>
      <c r="F596" t="s">
        <v>206</v>
      </c>
      <c r="G596">
        <v>18</v>
      </c>
      <c r="I596" t="s">
        <v>160</v>
      </c>
      <c r="W596">
        <v>2012</v>
      </c>
      <c r="X596" t="str">
        <f>VLOOKUP($D596,'draft year stats'!$D:$O,1,FALSE)</f>
        <v>Francis Beauvillier</v>
      </c>
      <c r="Y596" t="str">
        <f>VLOOKUP($D596,'draft year stats'!$D:$O,2,FALSE)</f>
        <v>C</v>
      </c>
      <c r="Z596">
        <f>VLOOKUP($D596,'draft year stats'!$D:$O,3,FALSE)</f>
        <v>6</v>
      </c>
      <c r="AA596">
        <f>VLOOKUP($D596,'draft year stats'!$D:$O,4,FALSE)</f>
        <v>2012</v>
      </c>
      <c r="AB596" t="str">
        <f>VLOOKUP($D596,'draft year stats'!$D:$O,5,FALSE)</f>
        <v>Florida</v>
      </c>
      <c r="AC596" t="str">
        <f>VLOOKUP($D596,'draft year stats'!$D:$O,6,FALSE)</f>
        <v>Rimouski Oceanic</v>
      </c>
      <c r="AD596" t="str">
        <f>VLOOKUP($D596,'draft year stats'!$D:$O,7,FALSE)</f>
        <v>QMJHL</v>
      </c>
      <c r="AE596">
        <f>VLOOKUP($D596,'draft year stats'!$D:$O,8,FALSE)</f>
        <v>67</v>
      </c>
      <c r="AF596">
        <f>VLOOKUP($D596,'draft year stats'!$D:$O,9,FALSE)</f>
        <v>23</v>
      </c>
      <c r="AG596">
        <f>VLOOKUP($D596,'draft year stats'!$D:$O,10,FALSE)</f>
        <v>11</v>
      </c>
      <c r="AH596">
        <f>VLOOKUP($D596,'draft year stats'!$D:$O,11,FALSE)</f>
        <v>34</v>
      </c>
      <c r="AI596">
        <f>VLOOKUP($D596,'draft year stats'!$D:$O,12,FALSE)</f>
        <v>75</v>
      </c>
      <c r="AJ596" t="str">
        <f>VLOOKUP($C596,Sheet3!$E:$I,4,FALSE)</f>
        <v>6' 1</v>
      </c>
      <c r="AK596">
        <f>VLOOKUP($C596,Sheet3!$E:$I,5,FALSE)</f>
        <v>181</v>
      </c>
    </row>
    <row r="597" spans="1:37" x14ac:dyDescent="0.25">
      <c r="A597">
        <v>175</v>
      </c>
      <c r="B597" t="s">
        <v>28</v>
      </c>
      <c r="C597" t="s">
        <v>2478</v>
      </c>
      <c r="D597" t="s">
        <v>2478</v>
      </c>
      <c r="E597" t="s">
        <v>25</v>
      </c>
      <c r="F597" t="s">
        <v>34</v>
      </c>
      <c r="G597">
        <v>18</v>
      </c>
      <c r="H597">
        <v>2022</v>
      </c>
      <c r="I597" t="s">
        <v>899</v>
      </c>
      <c r="J597">
        <v>366</v>
      </c>
      <c r="K597">
        <v>16</v>
      </c>
      <c r="L597">
        <v>60</v>
      </c>
      <c r="M597">
        <v>76</v>
      </c>
      <c r="N597">
        <v>7</v>
      </c>
      <c r="O597">
        <v>195</v>
      </c>
      <c r="V597">
        <v>15.3</v>
      </c>
      <c r="W597">
        <v>2012</v>
      </c>
      <c r="X597" t="str">
        <f>VLOOKUP($D597,'draft year stats'!$D:$O,1,FALSE)</f>
        <v>Matt Benning</v>
      </c>
      <c r="Y597" t="str">
        <f>VLOOKUP($D597,'draft year stats'!$D:$O,2,FALSE)</f>
        <v>D</v>
      </c>
      <c r="Z597">
        <f>VLOOKUP($D597,'draft year stats'!$D:$O,3,FALSE)</f>
        <v>6</v>
      </c>
      <c r="AA597">
        <f>VLOOKUP($D597,'draft year stats'!$D:$O,4,FALSE)</f>
        <v>2012</v>
      </c>
      <c r="AB597" t="str">
        <f>VLOOKUP($D597,'draft year stats'!$D:$O,5,FALSE)</f>
        <v>Boston</v>
      </c>
      <c r="AC597" t="str">
        <f>VLOOKUP($D597,'draft year stats'!$D:$O,6,FALSE)</f>
        <v>Spruce Grove Saints</v>
      </c>
      <c r="AD597" t="str">
        <f>VLOOKUP($D597,'draft year stats'!$D:$O,7,FALSE)</f>
        <v>AJHL</v>
      </c>
      <c r="AE597">
        <f>VLOOKUP($D597,'draft year stats'!$D:$O,8,FALSE)</f>
        <v>44</v>
      </c>
      <c r="AF597">
        <f>VLOOKUP($D597,'draft year stats'!$D:$O,9,FALSE)</f>
        <v>4</v>
      </c>
      <c r="AG597">
        <f>VLOOKUP($D597,'draft year stats'!$D:$O,10,FALSE)</f>
        <v>14</v>
      </c>
      <c r="AH597">
        <f>VLOOKUP($D597,'draft year stats'!$D:$O,11,FALSE)</f>
        <v>18</v>
      </c>
      <c r="AI597">
        <f>VLOOKUP($D597,'draft year stats'!$D:$O,12,FALSE)</f>
        <v>87</v>
      </c>
      <c r="AJ597" t="str">
        <f>VLOOKUP($C597,Sheet3!$E:$I,4,FALSE)</f>
        <v>6' 0</v>
      </c>
      <c r="AK597">
        <f>VLOOKUP($C597,Sheet3!$E:$I,5,FALSE)</f>
        <v>218</v>
      </c>
    </row>
    <row r="598" spans="1:37" x14ac:dyDescent="0.25">
      <c r="A598">
        <v>176</v>
      </c>
      <c r="B598" t="s">
        <v>69</v>
      </c>
      <c r="C598" t="s">
        <v>900</v>
      </c>
      <c r="D598" t="s">
        <v>900</v>
      </c>
      <c r="E598" t="s">
        <v>55</v>
      </c>
      <c r="F598" t="s">
        <v>34</v>
      </c>
      <c r="G598">
        <v>18</v>
      </c>
      <c r="H598">
        <v>2022</v>
      </c>
      <c r="I598" t="s">
        <v>477</v>
      </c>
      <c r="J598">
        <v>49</v>
      </c>
      <c r="K598">
        <v>2</v>
      </c>
      <c r="L598">
        <v>2</v>
      </c>
      <c r="M598">
        <v>4</v>
      </c>
      <c r="N598">
        <v>-9</v>
      </c>
      <c r="O598">
        <v>42</v>
      </c>
      <c r="V598">
        <v>0.4</v>
      </c>
      <c r="W598">
        <v>2012</v>
      </c>
      <c r="X598" t="str">
        <f>VLOOKUP($D598,'draft year stats'!$D:$O,1,FALSE)</f>
        <v>Petteri Lindbohm</v>
      </c>
      <c r="Y598" t="str">
        <f>VLOOKUP($D598,'draft year stats'!$D:$O,2,FALSE)</f>
        <v>D</v>
      </c>
      <c r="Z598">
        <f>VLOOKUP($D598,'draft year stats'!$D:$O,3,FALSE)</f>
        <v>6</v>
      </c>
      <c r="AA598">
        <f>VLOOKUP($D598,'draft year stats'!$D:$O,4,FALSE)</f>
        <v>2012</v>
      </c>
      <c r="AB598" t="str">
        <f>VLOOKUP($D598,'draft year stats'!$D:$O,5,FALSE)</f>
        <v>St. Louis</v>
      </c>
      <c r="AC598" t="str">
        <f>VLOOKUP($D598,'draft year stats'!$D:$O,6,FALSE)</f>
        <v>Jokerit U20</v>
      </c>
      <c r="AD598" t="str">
        <f>VLOOKUP($D598,'draft year stats'!$D:$O,7,FALSE)</f>
        <v>U20 SM-sarja</v>
      </c>
      <c r="AE598">
        <f>VLOOKUP($D598,'draft year stats'!$D:$O,8,FALSE)</f>
        <v>41</v>
      </c>
      <c r="AF598">
        <f>VLOOKUP($D598,'draft year stats'!$D:$O,9,FALSE)</f>
        <v>3</v>
      </c>
      <c r="AG598">
        <f>VLOOKUP($D598,'draft year stats'!$D:$O,10,FALSE)</f>
        <v>7</v>
      </c>
      <c r="AH598">
        <f>VLOOKUP($D598,'draft year stats'!$D:$O,11,FALSE)</f>
        <v>10</v>
      </c>
      <c r="AI598">
        <f>VLOOKUP($D598,'draft year stats'!$D:$O,12,FALSE)</f>
        <v>98</v>
      </c>
      <c r="AJ598" t="str">
        <f>VLOOKUP($C598,Sheet3!$E:$I,4,FALSE)</f>
        <v>6' 3</v>
      </c>
      <c r="AK598">
        <f>VLOOKUP($C598,Sheet3!$E:$I,5,FALSE)</f>
        <v>209</v>
      </c>
    </row>
    <row r="599" spans="1:37" x14ac:dyDescent="0.25">
      <c r="A599">
        <v>177</v>
      </c>
      <c r="B599" t="s">
        <v>264</v>
      </c>
      <c r="C599" t="s">
        <v>901</v>
      </c>
      <c r="D599" t="s">
        <v>901</v>
      </c>
      <c r="E599" t="s">
        <v>25</v>
      </c>
      <c r="F599" t="s">
        <v>26</v>
      </c>
      <c r="G599">
        <v>20</v>
      </c>
      <c r="I599" t="s">
        <v>594</v>
      </c>
      <c r="W599">
        <v>2012</v>
      </c>
      <c r="X599" t="str">
        <f>VLOOKUP($D599,'draft year stats'!$D:$O,1,FALSE)</f>
        <v>Wesley Myron</v>
      </c>
      <c r="Y599" t="str">
        <f>VLOOKUP($D599,'draft year stats'!$D:$O,2,FALSE)</f>
        <v>F</v>
      </c>
      <c r="Z599">
        <f>VLOOKUP($D599,'draft year stats'!$D:$O,3,FALSE)</f>
        <v>6</v>
      </c>
      <c r="AA599">
        <f>VLOOKUP($D599,'draft year stats'!$D:$O,4,FALSE)</f>
        <v>2012</v>
      </c>
      <c r="AB599" t="str">
        <f>VLOOKUP($D599,'draft year stats'!$D:$O,5,FALSE)</f>
        <v>Vancouver</v>
      </c>
      <c r="AC599" t="str">
        <f>VLOOKUP($D599,'draft year stats'!$D:$O,6,FALSE)</f>
        <v>Victoria Grizzlies</v>
      </c>
      <c r="AD599" t="str">
        <f>VLOOKUP($D599,'draft year stats'!$D:$O,7,FALSE)</f>
        <v>BCHL</v>
      </c>
      <c r="AE599">
        <f>VLOOKUP($D599,'draft year stats'!$D:$O,8,FALSE)</f>
        <v>26</v>
      </c>
      <c r="AF599">
        <f>VLOOKUP($D599,'draft year stats'!$D:$O,9,FALSE)</f>
        <v>17</v>
      </c>
      <c r="AG599">
        <f>VLOOKUP($D599,'draft year stats'!$D:$O,10,FALSE)</f>
        <v>25</v>
      </c>
      <c r="AH599">
        <f>VLOOKUP($D599,'draft year stats'!$D:$O,11,FALSE)</f>
        <v>42</v>
      </c>
      <c r="AI599">
        <f>VLOOKUP($D599,'draft year stats'!$D:$O,12,FALSE)</f>
        <v>18</v>
      </c>
      <c r="AJ599" t="str">
        <f>VLOOKUP($C599,Sheet3!$E:$I,4,FALSE)</f>
        <v>6' 1</v>
      </c>
      <c r="AK599">
        <f>VLOOKUP($C599,Sheet3!$E:$I,5,FALSE)</f>
        <v>182</v>
      </c>
    </row>
    <row r="600" spans="1:37" x14ac:dyDescent="0.25">
      <c r="A600">
        <v>178</v>
      </c>
      <c r="B600" t="s">
        <v>66</v>
      </c>
      <c r="C600" t="s">
        <v>3957</v>
      </c>
      <c r="D600" t="s">
        <v>902</v>
      </c>
      <c r="E600" t="s">
        <v>62</v>
      </c>
      <c r="F600" t="s">
        <v>26</v>
      </c>
      <c r="G600">
        <v>18</v>
      </c>
      <c r="I600" t="s">
        <v>751</v>
      </c>
      <c r="W600">
        <v>2012</v>
      </c>
      <c r="X600" t="str">
        <f>VLOOKUP($D600,'draft year stats'!$D:$O,1,FALSE)</f>
        <v>Hunter Fejes</v>
      </c>
      <c r="Y600" t="str">
        <f>VLOOKUP($D600,'draft year stats'!$D:$O,2,FALSE)</f>
        <v>L</v>
      </c>
      <c r="Z600">
        <f>VLOOKUP($D600,'draft year stats'!$D:$O,3,FALSE)</f>
        <v>6</v>
      </c>
      <c r="AA600">
        <f>VLOOKUP($D600,'draft year stats'!$D:$O,4,FALSE)</f>
        <v>2012</v>
      </c>
      <c r="AB600" t="str">
        <f>VLOOKUP($D600,'draft year stats'!$D:$O,5,FALSE)</f>
        <v>Phoenix</v>
      </c>
      <c r="AC600" t="str">
        <f>VLOOKUP($D600,'draft year stats'!$D:$O,6,FALSE)</f>
        <v>Shattuck St. Mary's Midget Prep</v>
      </c>
      <c r="AD600" t="str">
        <f>VLOOKUP($D600,'draft year stats'!$D:$O,7,FALSE)</f>
        <v>USHS-Prep</v>
      </c>
      <c r="AE600">
        <f>VLOOKUP($D600,'draft year stats'!$D:$O,8,FALSE)</f>
        <v>55</v>
      </c>
      <c r="AF600">
        <f>VLOOKUP($D600,'draft year stats'!$D:$O,9,FALSE)</f>
        <v>38</v>
      </c>
      <c r="AG600">
        <f>VLOOKUP($D600,'draft year stats'!$D:$O,10,FALSE)</f>
        <v>40</v>
      </c>
      <c r="AH600">
        <f>VLOOKUP($D600,'draft year stats'!$D:$O,11,FALSE)</f>
        <v>78</v>
      </c>
      <c r="AI600">
        <f>VLOOKUP($D600,'draft year stats'!$D:$O,12,FALSE)</f>
        <v>20</v>
      </c>
      <c r="AJ600" t="str">
        <f>VLOOKUP($C600,Sheet3!$E:$I,4,FALSE)</f>
        <v>6' 1</v>
      </c>
      <c r="AK600">
        <f>VLOOKUP($C600,Sheet3!$E:$I,5,FALSE)</f>
        <v>190</v>
      </c>
    </row>
    <row r="601" spans="1:37" hidden="1" x14ac:dyDescent="0.25">
      <c r="A601">
        <v>179</v>
      </c>
      <c r="B601" t="s">
        <v>79</v>
      </c>
      <c r="C601" t="s">
        <v>903</v>
      </c>
      <c r="D601" t="s">
        <v>903</v>
      </c>
      <c r="E601" t="s">
        <v>159</v>
      </c>
      <c r="F601" t="s">
        <v>12</v>
      </c>
      <c r="G601">
        <v>21</v>
      </c>
      <c r="H601">
        <v>2017</v>
      </c>
      <c r="I601" t="s">
        <v>904</v>
      </c>
      <c r="J601">
        <v>31</v>
      </c>
      <c r="K601">
        <v>0</v>
      </c>
      <c r="L601">
        <v>1</v>
      </c>
      <c r="M601">
        <v>1</v>
      </c>
      <c r="N601">
        <v>0</v>
      </c>
      <c r="O601">
        <v>0</v>
      </c>
      <c r="P601">
        <v>31</v>
      </c>
      <c r="Q601">
        <v>8</v>
      </c>
      <c r="R601">
        <v>13</v>
      </c>
      <c r="S601">
        <v>4</v>
      </c>
      <c r="T601">
        <v>0.89500000000000002</v>
      </c>
      <c r="U601">
        <v>2.98</v>
      </c>
      <c r="V601">
        <v>3</v>
      </c>
      <c r="W601">
        <v>2012</v>
      </c>
      <c r="X601" t="e">
        <f>VLOOKUP($D601,'draft year stats'!$D:$O,1,FALSE)</f>
        <v>#N/A</v>
      </c>
      <c r="Y601" t="e">
        <f>VLOOKUP($D601,'draft year stats'!$D:$O,2,FALSE)</f>
        <v>#N/A</v>
      </c>
      <c r="Z601" t="e">
        <f>VLOOKUP($D601,'draft year stats'!$D:$O,3,FALSE)</f>
        <v>#N/A</v>
      </c>
      <c r="AA601" t="e">
        <f>VLOOKUP($D601,'draft year stats'!$D:$O,4,FALSE)</f>
        <v>#N/A</v>
      </c>
      <c r="AB601" t="e">
        <f>VLOOKUP($D601,'draft year stats'!$D:$O,5,FALSE)</f>
        <v>#N/A</v>
      </c>
      <c r="AC601" t="e">
        <f>VLOOKUP($D601,'draft year stats'!$D:$O,6,FALSE)</f>
        <v>#N/A</v>
      </c>
      <c r="AD601" t="e">
        <f>VLOOKUP($D601,'draft year stats'!$D:$O,7,FALSE)</f>
        <v>#N/A</v>
      </c>
      <c r="AE601" t="e">
        <f>VLOOKUP($D601,'draft year stats'!$D:$O,8,FALSE)</f>
        <v>#N/A</v>
      </c>
      <c r="AF601" t="e">
        <f>VLOOKUP($D601,'draft year stats'!$D:$O,9,FALSE)</f>
        <v>#N/A</v>
      </c>
      <c r="AG601" t="e">
        <f>VLOOKUP($D601,'draft year stats'!$D:$O,10,FALSE)</f>
        <v>#N/A</v>
      </c>
      <c r="AH601" t="e">
        <f>VLOOKUP($D601,'draft year stats'!$D:$O,11,FALSE)</f>
        <v>#N/A</v>
      </c>
      <c r="AI601" t="e">
        <f>VLOOKUP($D601,'draft year stats'!$D:$O,12,FALSE)</f>
        <v>#N/A</v>
      </c>
      <c r="AJ601" t="str">
        <f>VLOOKUP($C601,Sheet3!$E:$I,4,FALSE)</f>
        <v>6' 4</v>
      </c>
      <c r="AK601">
        <f>VLOOKUP($C601,Sheet3!$E:$I,5,FALSE)</f>
        <v>187</v>
      </c>
    </row>
    <row r="602" spans="1:37" x14ac:dyDescent="0.25">
      <c r="A602">
        <v>180</v>
      </c>
      <c r="B602" t="s">
        <v>126</v>
      </c>
      <c r="C602" t="s">
        <v>905</v>
      </c>
      <c r="D602" t="s">
        <v>905</v>
      </c>
      <c r="E602" t="s">
        <v>906</v>
      </c>
      <c r="F602" t="s">
        <v>206</v>
      </c>
      <c r="G602">
        <v>18</v>
      </c>
      <c r="I602" t="s">
        <v>78</v>
      </c>
      <c r="W602">
        <v>2012</v>
      </c>
      <c r="X602" t="str">
        <f>VLOOKUP($D602,'draft year stats'!$D:$O,1,FALSE)</f>
        <v>Artur Gavrus</v>
      </c>
      <c r="Y602" t="str">
        <f>VLOOKUP($D602,'draft year stats'!$D:$O,2,FALSE)</f>
        <v>C</v>
      </c>
      <c r="Z602">
        <f>VLOOKUP($D602,'draft year stats'!$D:$O,3,FALSE)</f>
        <v>6</v>
      </c>
      <c r="AA602">
        <f>VLOOKUP($D602,'draft year stats'!$D:$O,4,FALSE)</f>
        <v>2012</v>
      </c>
      <c r="AB602" t="str">
        <f>VLOOKUP($D602,'draft year stats'!$D:$O,5,FALSE)</f>
        <v>New Jersey</v>
      </c>
      <c r="AC602" t="str">
        <f>VLOOKUP($D602,'draft year stats'!$D:$O,6,FALSE)</f>
        <v>Owen Sound Attack</v>
      </c>
      <c r="AD602" t="str">
        <f>VLOOKUP($D602,'draft year stats'!$D:$O,7,FALSE)</f>
        <v>OHL</v>
      </c>
      <c r="AE602">
        <f>VLOOKUP($D602,'draft year stats'!$D:$O,8,FALSE)</f>
        <v>45</v>
      </c>
      <c r="AF602">
        <f>VLOOKUP($D602,'draft year stats'!$D:$O,9,FALSE)</f>
        <v>15</v>
      </c>
      <c r="AG602">
        <f>VLOOKUP($D602,'draft year stats'!$D:$O,10,FALSE)</f>
        <v>22</v>
      </c>
      <c r="AH602">
        <f>VLOOKUP($D602,'draft year stats'!$D:$O,11,FALSE)</f>
        <v>37</v>
      </c>
      <c r="AI602">
        <f>VLOOKUP($D602,'draft year stats'!$D:$O,12,FALSE)</f>
        <v>18</v>
      </c>
      <c r="AJ602" t="str">
        <f>VLOOKUP($C602,Sheet3!$E:$I,4,FALSE)</f>
        <v>5' 9</v>
      </c>
      <c r="AK602">
        <f>VLOOKUP($C602,Sheet3!$E:$I,5,FALSE)</f>
        <v>175</v>
      </c>
    </row>
    <row r="603" spans="1:37" x14ac:dyDescent="0.25">
      <c r="A603">
        <v>181</v>
      </c>
      <c r="B603" t="s">
        <v>72</v>
      </c>
      <c r="C603" t="s">
        <v>3958</v>
      </c>
      <c r="D603" t="s">
        <v>907</v>
      </c>
      <c r="E603" t="s">
        <v>62</v>
      </c>
      <c r="F603" t="s">
        <v>34</v>
      </c>
      <c r="G603">
        <v>20</v>
      </c>
      <c r="H603">
        <v>2022</v>
      </c>
      <c r="I603" t="s">
        <v>685</v>
      </c>
      <c r="J603">
        <v>70</v>
      </c>
      <c r="K603">
        <v>5</v>
      </c>
      <c r="L603">
        <v>13</v>
      </c>
      <c r="M603">
        <v>18</v>
      </c>
      <c r="N603">
        <v>-2</v>
      </c>
      <c r="O603">
        <v>22</v>
      </c>
      <c r="V603">
        <v>3.6</v>
      </c>
      <c r="W603">
        <v>2012</v>
      </c>
      <c r="X603" t="str">
        <f>VLOOKUP($D603,'draft year stats'!$D:$O,1,FALSE)</f>
        <v>Paul Ladue</v>
      </c>
      <c r="Y603" t="str">
        <f>VLOOKUP($D603,'draft year stats'!$D:$O,2,FALSE)</f>
        <v>D</v>
      </c>
      <c r="Z603">
        <f>VLOOKUP($D603,'draft year stats'!$D:$O,3,FALSE)</f>
        <v>6</v>
      </c>
      <c r="AA603">
        <f>VLOOKUP($D603,'draft year stats'!$D:$O,4,FALSE)</f>
        <v>2012</v>
      </c>
      <c r="AB603" t="str">
        <f>VLOOKUP($D603,'draft year stats'!$D:$O,5,FALSE)</f>
        <v>Los Angeles</v>
      </c>
      <c r="AC603" t="str">
        <f>VLOOKUP($D603,'draft year stats'!$D:$O,6,FALSE)</f>
        <v>Lincoln Stars</v>
      </c>
      <c r="AD603" t="str">
        <f>VLOOKUP($D603,'draft year stats'!$D:$O,7,FALSE)</f>
        <v>USHL</v>
      </c>
      <c r="AE603">
        <f>VLOOKUP($D603,'draft year stats'!$D:$O,8,FALSE)</f>
        <v>56</v>
      </c>
      <c r="AF603">
        <f>VLOOKUP($D603,'draft year stats'!$D:$O,9,FALSE)</f>
        <v>9</v>
      </c>
      <c r="AG603">
        <f>VLOOKUP($D603,'draft year stats'!$D:$O,10,FALSE)</f>
        <v>25</v>
      </c>
      <c r="AH603">
        <f>VLOOKUP($D603,'draft year stats'!$D:$O,11,FALSE)</f>
        <v>34</v>
      </c>
      <c r="AI603">
        <f>VLOOKUP($D603,'draft year stats'!$D:$O,12,FALSE)</f>
        <v>27</v>
      </c>
      <c r="AJ603" t="str">
        <f>VLOOKUP($C603,Sheet3!$E:$I,4,FALSE)</f>
        <v>6' 1</v>
      </c>
      <c r="AK603">
        <f>VLOOKUP($C603,Sheet3!$E:$I,5,FALSE)</f>
        <v>186</v>
      </c>
    </row>
    <row r="604" spans="1:37" x14ac:dyDescent="0.25">
      <c r="A604">
        <v>182</v>
      </c>
      <c r="B604" t="s">
        <v>36</v>
      </c>
      <c r="C604" t="s">
        <v>908</v>
      </c>
      <c r="D604" t="s">
        <v>908</v>
      </c>
      <c r="E604" t="s">
        <v>25</v>
      </c>
      <c r="F604" t="s">
        <v>34</v>
      </c>
      <c r="G604">
        <v>18</v>
      </c>
      <c r="I604" t="s">
        <v>172</v>
      </c>
      <c r="W604">
        <v>2012</v>
      </c>
      <c r="X604" t="str">
        <f>VLOOKUP($D604,'draft year stats'!$D:$O,1,FALSE)</f>
        <v>Gianluca Curcuruto</v>
      </c>
      <c r="Y604" t="str">
        <f>VLOOKUP($D604,'draft year stats'!$D:$O,2,FALSE)</f>
        <v>D</v>
      </c>
      <c r="Z604">
        <f>VLOOKUP($D604,'draft year stats'!$D:$O,3,FALSE)</f>
        <v>7</v>
      </c>
      <c r="AA604">
        <f>VLOOKUP($D604,'draft year stats'!$D:$O,4,FALSE)</f>
        <v>2012</v>
      </c>
      <c r="AB604" t="str">
        <f>VLOOKUP($D604,'draft year stats'!$D:$O,5,FALSE)</f>
        <v>Columbus</v>
      </c>
      <c r="AC604" t="str">
        <f>VLOOKUP($D604,'draft year stats'!$D:$O,6,FALSE)</f>
        <v>Soo Greyhounds</v>
      </c>
      <c r="AD604" t="str">
        <f>VLOOKUP($D604,'draft year stats'!$D:$O,7,FALSE)</f>
        <v>OHL</v>
      </c>
      <c r="AE604">
        <f>VLOOKUP($D604,'draft year stats'!$D:$O,8,FALSE)</f>
        <v>63</v>
      </c>
      <c r="AF604">
        <f>VLOOKUP($D604,'draft year stats'!$D:$O,9,FALSE)</f>
        <v>3</v>
      </c>
      <c r="AG604">
        <f>VLOOKUP($D604,'draft year stats'!$D:$O,10,FALSE)</f>
        <v>13</v>
      </c>
      <c r="AH604">
        <f>VLOOKUP($D604,'draft year stats'!$D:$O,11,FALSE)</f>
        <v>16</v>
      </c>
      <c r="AI604">
        <f>VLOOKUP($D604,'draft year stats'!$D:$O,12,FALSE)</f>
        <v>36</v>
      </c>
      <c r="AJ604" t="str">
        <f>VLOOKUP($C604,Sheet3!$E:$I,4,FALSE)</f>
        <v>6' 0</v>
      </c>
      <c r="AK604">
        <f>VLOOKUP($C604,Sheet3!$E:$I,5,FALSE)</f>
        <v>195</v>
      </c>
    </row>
    <row r="605" spans="1:37" x14ac:dyDescent="0.25">
      <c r="A605">
        <v>183</v>
      </c>
      <c r="B605" t="s">
        <v>60</v>
      </c>
      <c r="C605" t="s">
        <v>909</v>
      </c>
      <c r="D605" t="s">
        <v>909</v>
      </c>
      <c r="E605" t="s">
        <v>51</v>
      </c>
      <c r="F605" t="s">
        <v>34</v>
      </c>
      <c r="G605">
        <v>18</v>
      </c>
      <c r="I605" t="s">
        <v>910</v>
      </c>
      <c r="W605">
        <v>2012</v>
      </c>
      <c r="X605" t="str">
        <f>VLOOKUP($D605,'draft year stats'!$D:$O,1,FALSE)</f>
        <v>Dmitry Sinitsyn</v>
      </c>
      <c r="Y605" t="str">
        <f>VLOOKUP($D605,'draft year stats'!$D:$O,2,FALSE)</f>
        <v>D</v>
      </c>
      <c r="Z605">
        <f>VLOOKUP($D605,'draft year stats'!$D:$O,3,FALSE)</f>
        <v>7</v>
      </c>
      <c r="AA605">
        <f>VLOOKUP($D605,'draft year stats'!$D:$O,4,FALSE)</f>
        <v>2012</v>
      </c>
      <c r="AB605" t="str">
        <f>VLOOKUP($D605,'draft year stats'!$D:$O,5,FALSE)</f>
        <v>Dallas</v>
      </c>
      <c r="AC605" t="str">
        <f>VLOOKUP($D605,'draft year stats'!$D:$O,6,FALSE)</f>
        <v>MHK Zelenograd</v>
      </c>
      <c r="AD605" t="str">
        <f>VLOOKUP($D605,'draft year stats'!$D:$O,7,FALSE)</f>
        <v>MHL B</v>
      </c>
      <c r="AE605">
        <f>VLOOKUP($D605,'draft year stats'!$D:$O,8,FALSE)</f>
        <v>7</v>
      </c>
      <c r="AF605">
        <f>VLOOKUP($D605,'draft year stats'!$D:$O,9,FALSE)</f>
        <v>0</v>
      </c>
      <c r="AG605">
        <f>VLOOKUP($D605,'draft year stats'!$D:$O,10,FALSE)</f>
        <v>0</v>
      </c>
      <c r="AH605">
        <f>VLOOKUP($D605,'draft year stats'!$D:$O,11,FALSE)</f>
        <v>0</v>
      </c>
      <c r="AI605">
        <f>VLOOKUP($D605,'draft year stats'!$D:$O,12,FALSE)</f>
        <v>10</v>
      </c>
      <c r="AJ605" t="str">
        <f>VLOOKUP($C605,Sheet3!$E:$I,4,FALSE)</f>
        <v>6' 2</v>
      </c>
      <c r="AK605">
        <f>VLOOKUP($C605,Sheet3!$E:$I,5,FALSE)</f>
        <v>200</v>
      </c>
    </row>
    <row r="606" spans="1:37" hidden="1" x14ac:dyDescent="0.25">
      <c r="A606">
        <v>184</v>
      </c>
      <c r="B606" t="s">
        <v>66</v>
      </c>
      <c r="C606" t="s">
        <v>911</v>
      </c>
      <c r="D606" t="s">
        <v>911</v>
      </c>
      <c r="E606" t="s">
        <v>159</v>
      </c>
      <c r="F606" t="s">
        <v>12</v>
      </c>
      <c r="G606">
        <v>18</v>
      </c>
      <c r="H606">
        <v>2018</v>
      </c>
      <c r="I606" t="s">
        <v>912</v>
      </c>
      <c r="J606">
        <v>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</v>
      </c>
      <c r="Q606">
        <v>0</v>
      </c>
      <c r="R606">
        <v>0</v>
      </c>
      <c r="S606">
        <v>0</v>
      </c>
      <c r="T606">
        <v>0.94399999999999995</v>
      </c>
      <c r="U606">
        <v>1.35</v>
      </c>
      <c r="V606">
        <v>0.2</v>
      </c>
      <c r="W606">
        <v>2012</v>
      </c>
      <c r="X606" t="e">
        <f>VLOOKUP($D606,'draft year stats'!$D:$O,1,FALSE)</f>
        <v>#N/A</v>
      </c>
      <c r="Y606" t="e">
        <f>VLOOKUP($D606,'draft year stats'!$D:$O,2,FALSE)</f>
        <v>#N/A</v>
      </c>
      <c r="Z606" t="e">
        <f>VLOOKUP($D606,'draft year stats'!$D:$O,3,FALSE)</f>
        <v>#N/A</v>
      </c>
      <c r="AA606" t="e">
        <f>VLOOKUP($D606,'draft year stats'!$D:$O,4,FALSE)</f>
        <v>#N/A</v>
      </c>
      <c r="AB606" t="e">
        <f>VLOOKUP($D606,'draft year stats'!$D:$O,5,FALSE)</f>
        <v>#N/A</v>
      </c>
      <c r="AC606" t="e">
        <f>VLOOKUP($D606,'draft year stats'!$D:$O,6,FALSE)</f>
        <v>#N/A</v>
      </c>
      <c r="AD606" t="e">
        <f>VLOOKUP($D606,'draft year stats'!$D:$O,7,FALSE)</f>
        <v>#N/A</v>
      </c>
      <c r="AE606" t="e">
        <f>VLOOKUP($D606,'draft year stats'!$D:$O,8,FALSE)</f>
        <v>#N/A</v>
      </c>
      <c r="AF606" t="e">
        <f>VLOOKUP($D606,'draft year stats'!$D:$O,9,FALSE)</f>
        <v>#N/A</v>
      </c>
      <c r="AG606" t="e">
        <f>VLOOKUP($D606,'draft year stats'!$D:$O,10,FALSE)</f>
        <v>#N/A</v>
      </c>
      <c r="AH606" t="e">
        <f>VLOOKUP($D606,'draft year stats'!$D:$O,11,FALSE)</f>
        <v>#N/A</v>
      </c>
      <c r="AI606" t="e">
        <f>VLOOKUP($D606,'draft year stats'!$D:$O,12,FALSE)</f>
        <v>#N/A</v>
      </c>
      <c r="AJ606" t="str">
        <f>VLOOKUP($C606,Sheet3!$E:$I,4,FALSE)</f>
        <v>6' 1</v>
      </c>
      <c r="AK606">
        <f>VLOOKUP($C606,Sheet3!$E:$I,5,FALSE)</f>
        <v>181</v>
      </c>
    </row>
    <row r="607" spans="1:37" x14ac:dyDescent="0.25">
      <c r="A607">
        <v>185</v>
      </c>
      <c r="B607" t="s">
        <v>39</v>
      </c>
      <c r="C607" t="s">
        <v>913</v>
      </c>
      <c r="D607" t="s">
        <v>913</v>
      </c>
      <c r="E607" t="s">
        <v>62</v>
      </c>
      <c r="F607" t="s">
        <v>34</v>
      </c>
      <c r="G607">
        <v>18</v>
      </c>
      <c r="H607">
        <v>2020</v>
      </c>
      <c r="I607" t="s">
        <v>914</v>
      </c>
      <c r="J607">
        <v>4</v>
      </c>
      <c r="K607">
        <v>0</v>
      </c>
      <c r="L607">
        <v>0</v>
      </c>
      <c r="M607">
        <v>0</v>
      </c>
      <c r="N607">
        <v>-2</v>
      </c>
      <c r="O607">
        <v>4</v>
      </c>
      <c r="V607">
        <v>-0.1</v>
      </c>
      <c r="W607">
        <v>2012</v>
      </c>
      <c r="X607" t="str">
        <f>VLOOKUP($D607,'draft year stats'!$D:$O,1,FALSE)</f>
        <v>Jake Bischoff</v>
      </c>
      <c r="Y607" t="str">
        <f>VLOOKUP($D607,'draft year stats'!$D:$O,2,FALSE)</f>
        <v>D</v>
      </c>
      <c r="Z607">
        <f>VLOOKUP($D607,'draft year stats'!$D:$O,3,FALSE)</f>
        <v>7</v>
      </c>
      <c r="AA607">
        <f>VLOOKUP($D607,'draft year stats'!$D:$O,4,FALSE)</f>
        <v>2012</v>
      </c>
      <c r="AB607" t="str">
        <f>VLOOKUP($D607,'draft year stats'!$D:$O,5,FALSE)</f>
        <v>NY Islanders</v>
      </c>
      <c r="AC607" t="str">
        <f>VLOOKUP($D607,'draft year stats'!$D:$O,6,FALSE)</f>
        <v>Grand Rapids High</v>
      </c>
      <c r="AD607" t="str">
        <f>VLOOKUP($D607,'draft year stats'!$D:$O,7,FALSE)</f>
        <v>USHS-MN</v>
      </c>
      <c r="AE607">
        <f>VLOOKUP($D607,'draft year stats'!$D:$O,8,FALSE)</f>
        <v>25</v>
      </c>
      <c r="AF607">
        <f>VLOOKUP($D607,'draft year stats'!$D:$O,9,FALSE)</f>
        <v>11</v>
      </c>
      <c r="AG607">
        <f>VLOOKUP($D607,'draft year stats'!$D:$O,10,FALSE)</f>
        <v>29</v>
      </c>
      <c r="AH607">
        <f>VLOOKUP($D607,'draft year stats'!$D:$O,11,FALSE)</f>
        <v>40</v>
      </c>
      <c r="AI607">
        <f>VLOOKUP($D607,'draft year stats'!$D:$O,12,FALSE)</f>
        <v>17</v>
      </c>
      <c r="AJ607" t="str">
        <f>VLOOKUP($C607,Sheet3!$E:$I,4,FALSE)</f>
        <v>5' 11</v>
      </c>
      <c r="AK607">
        <f>VLOOKUP($C607,Sheet3!$E:$I,5,FALSE)</f>
        <v>178</v>
      </c>
    </row>
    <row r="608" spans="1:37" x14ac:dyDescent="0.25">
      <c r="A608">
        <v>186</v>
      </c>
      <c r="B608" t="s">
        <v>173</v>
      </c>
      <c r="C608" t="s">
        <v>915</v>
      </c>
      <c r="D608" t="s">
        <v>2719</v>
      </c>
      <c r="E608" t="s">
        <v>62</v>
      </c>
      <c r="F608" t="s">
        <v>30</v>
      </c>
      <c r="G608">
        <v>18</v>
      </c>
      <c r="I608" t="s">
        <v>916</v>
      </c>
      <c r="W608">
        <v>2012</v>
      </c>
      <c r="X608" t="str">
        <f>VLOOKUP($D608,'draft year stats'!$D:$O,1,FALSE)</f>
        <v>Matt DeBlouw</v>
      </c>
      <c r="Y608" t="str">
        <f>VLOOKUP($D608,'draft year stats'!$D:$O,2,FALSE)</f>
        <v>F</v>
      </c>
      <c r="Z608">
        <f>VLOOKUP($D608,'draft year stats'!$D:$O,3,FALSE)</f>
        <v>7</v>
      </c>
      <c r="AA608">
        <f>VLOOKUP($D608,'draft year stats'!$D:$O,4,FALSE)</f>
        <v>2012</v>
      </c>
      <c r="AB608" t="str">
        <f>VLOOKUP($D608,'draft year stats'!$D:$O,5,FALSE)</f>
        <v>Calgary</v>
      </c>
      <c r="AC608" t="str">
        <f>VLOOKUP($D608,'draft year stats'!$D:$O,6,FALSE)</f>
        <v>Muskegon Lumberjacks</v>
      </c>
      <c r="AD608" t="str">
        <f>VLOOKUP($D608,'draft year stats'!$D:$O,7,FALSE)</f>
        <v>USHL</v>
      </c>
      <c r="AE608">
        <f>VLOOKUP($D608,'draft year stats'!$D:$O,8,FALSE)</f>
        <v>58</v>
      </c>
      <c r="AF608">
        <f>VLOOKUP($D608,'draft year stats'!$D:$O,9,FALSE)</f>
        <v>11</v>
      </c>
      <c r="AG608">
        <f>VLOOKUP($D608,'draft year stats'!$D:$O,10,FALSE)</f>
        <v>22</v>
      </c>
      <c r="AH608">
        <f>VLOOKUP($D608,'draft year stats'!$D:$O,11,FALSE)</f>
        <v>33</v>
      </c>
      <c r="AI608">
        <f>VLOOKUP($D608,'draft year stats'!$D:$O,12,FALSE)</f>
        <v>50</v>
      </c>
      <c r="AJ608" t="str">
        <f>VLOOKUP($C608,Sheet3!$E:$I,4,FALSE)</f>
        <v>6' 0</v>
      </c>
      <c r="AK608">
        <f>VLOOKUP($C608,Sheet3!$E:$I,5,FALSE)</f>
        <v>179</v>
      </c>
    </row>
    <row r="609" spans="1:37" x14ac:dyDescent="0.25">
      <c r="A609">
        <v>187</v>
      </c>
      <c r="B609" t="s">
        <v>64</v>
      </c>
      <c r="C609" t="s">
        <v>917</v>
      </c>
      <c r="D609" t="s">
        <v>917</v>
      </c>
      <c r="E609" t="s">
        <v>25</v>
      </c>
      <c r="F609" t="s">
        <v>34</v>
      </c>
      <c r="G609">
        <v>18</v>
      </c>
      <c r="I609" t="s">
        <v>208</v>
      </c>
      <c r="W609">
        <v>2012</v>
      </c>
      <c r="X609" t="str">
        <f>VLOOKUP($D609,'draft year stats'!$D:$O,1,FALSE)</f>
        <v>Kenton Helgesen</v>
      </c>
      <c r="Y609" t="str">
        <f>VLOOKUP($D609,'draft year stats'!$D:$O,2,FALSE)</f>
        <v>L</v>
      </c>
      <c r="Z609">
        <f>VLOOKUP($D609,'draft year stats'!$D:$O,3,FALSE)</f>
        <v>7</v>
      </c>
      <c r="AA609">
        <f>VLOOKUP($D609,'draft year stats'!$D:$O,4,FALSE)</f>
        <v>2012</v>
      </c>
      <c r="AB609" t="str">
        <f>VLOOKUP($D609,'draft year stats'!$D:$O,5,FALSE)</f>
        <v>Anaheim</v>
      </c>
      <c r="AC609" t="str">
        <f>VLOOKUP($D609,'draft year stats'!$D:$O,6,FALSE)</f>
        <v>Calgary Hitmen</v>
      </c>
      <c r="AD609" t="str">
        <f>VLOOKUP($D609,'draft year stats'!$D:$O,7,FALSE)</f>
        <v>WHL</v>
      </c>
      <c r="AE609">
        <f>VLOOKUP($D609,'draft year stats'!$D:$O,8,FALSE)</f>
        <v>58</v>
      </c>
      <c r="AF609">
        <f>VLOOKUP($D609,'draft year stats'!$D:$O,9,FALSE)</f>
        <v>3</v>
      </c>
      <c r="AG609">
        <f>VLOOKUP($D609,'draft year stats'!$D:$O,10,FALSE)</f>
        <v>11</v>
      </c>
      <c r="AH609">
        <f>VLOOKUP($D609,'draft year stats'!$D:$O,11,FALSE)</f>
        <v>14</v>
      </c>
      <c r="AI609">
        <f>VLOOKUP($D609,'draft year stats'!$D:$O,12,FALSE)</f>
        <v>63</v>
      </c>
      <c r="AJ609" t="str">
        <f>VLOOKUP($C609,Sheet3!$E:$I,4,FALSE)</f>
        <v>6' 3</v>
      </c>
      <c r="AK609">
        <f>VLOOKUP($C609,Sheet3!$E:$I,5,FALSE)</f>
        <v>179</v>
      </c>
    </row>
    <row r="610" spans="1:37" x14ac:dyDescent="0.25">
      <c r="A610">
        <v>188</v>
      </c>
      <c r="B610" t="s">
        <v>53</v>
      </c>
      <c r="C610" t="s">
        <v>918</v>
      </c>
      <c r="D610" t="s">
        <v>918</v>
      </c>
      <c r="E610" t="s">
        <v>62</v>
      </c>
      <c r="F610" t="s">
        <v>26</v>
      </c>
      <c r="G610">
        <v>18</v>
      </c>
      <c r="I610" t="s">
        <v>507</v>
      </c>
      <c r="W610">
        <v>2012</v>
      </c>
      <c r="X610" t="str">
        <f>VLOOKUP($D610,'draft year stats'!$D:$O,1,FALSE)</f>
        <v>Louis Nanne</v>
      </c>
      <c r="Y610" t="str">
        <f>VLOOKUP($D610,'draft year stats'!$D:$O,2,FALSE)</f>
        <v>L</v>
      </c>
      <c r="Z610">
        <f>VLOOKUP($D610,'draft year stats'!$D:$O,3,FALSE)</f>
        <v>7</v>
      </c>
      <c r="AA610">
        <f>VLOOKUP($D610,'draft year stats'!$D:$O,4,FALSE)</f>
        <v>2012</v>
      </c>
      <c r="AB610" t="str">
        <f>VLOOKUP($D610,'draft year stats'!$D:$O,5,FALSE)</f>
        <v>Minnesota</v>
      </c>
      <c r="AC610" t="str">
        <f>VLOOKUP($D610,'draft year stats'!$D:$O,6,FALSE)</f>
        <v>Edina High</v>
      </c>
      <c r="AD610" t="str">
        <f>VLOOKUP($D610,'draft year stats'!$D:$O,7,FALSE)</f>
        <v>USHS-MN</v>
      </c>
      <c r="AE610">
        <f>VLOOKUP($D610,'draft year stats'!$D:$O,8,FALSE)</f>
        <v>24</v>
      </c>
      <c r="AF610">
        <f>VLOOKUP($D610,'draft year stats'!$D:$O,9,FALSE)</f>
        <v>12</v>
      </c>
      <c r="AG610">
        <f>VLOOKUP($D610,'draft year stats'!$D:$O,10,FALSE)</f>
        <v>8</v>
      </c>
      <c r="AH610">
        <f>VLOOKUP($D610,'draft year stats'!$D:$O,11,FALSE)</f>
        <v>20</v>
      </c>
      <c r="AI610">
        <f>VLOOKUP($D610,'draft year stats'!$D:$O,12,FALSE)</f>
        <v>30</v>
      </c>
      <c r="AJ610" t="str">
        <f>VLOOKUP($C610,Sheet3!$E:$I,4,FALSE)</f>
        <v>5' 10</v>
      </c>
      <c r="AK610">
        <f>VLOOKUP($C610,Sheet3!$E:$I,5,FALSE)</f>
        <v>178</v>
      </c>
    </row>
    <row r="611" spans="1:37" x14ac:dyDescent="0.25">
      <c r="A611">
        <v>189</v>
      </c>
      <c r="B611" t="s">
        <v>46</v>
      </c>
      <c r="C611" t="s">
        <v>919</v>
      </c>
      <c r="D611" t="s">
        <v>919</v>
      </c>
      <c r="E611" t="s">
        <v>62</v>
      </c>
      <c r="F611" t="s">
        <v>26</v>
      </c>
      <c r="G611">
        <v>18</v>
      </c>
      <c r="I611" t="s">
        <v>920</v>
      </c>
      <c r="W611">
        <v>2012</v>
      </c>
      <c r="X611" t="str">
        <f>VLOOKUP($D611,'draft year stats'!$D:$O,1,FALSE)</f>
        <v>Brendan Collier</v>
      </c>
      <c r="Y611" t="str">
        <f>VLOOKUP($D611,'draft year stats'!$D:$O,2,FALSE)</f>
        <v>L</v>
      </c>
      <c r="Z611">
        <f>VLOOKUP($D611,'draft year stats'!$D:$O,3,FALSE)</f>
        <v>7</v>
      </c>
      <c r="AA611">
        <f>VLOOKUP($D611,'draft year stats'!$D:$O,4,FALSE)</f>
        <v>2012</v>
      </c>
      <c r="AB611" t="str">
        <f>VLOOKUP($D611,'draft year stats'!$D:$O,5,FALSE)</f>
        <v>Carolina</v>
      </c>
      <c r="AC611" t="str">
        <f>VLOOKUP($D611,'draft year stats'!$D:$O,6,FALSE)</f>
        <v>Malden Catholic High</v>
      </c>
      <c r="AD611" t="str">
        <f>VLOOKUP($D611,'draft year stats'!$D:$O,7,FALSE)</f>
        <v>USHS-Prep</v>
      </c>
      <c r="AE611">
        <f>VLOOKUP($D611,'draft year stats'!$D:$O,8,FALSE)</f>
        <v>22</v>
      </c>
      <c r="AF611">
        <f>VLOOKUP($D611,'draft year stats'!$D:$O,9,FALSE)</f>
        <v>27</v>
      </c>
      <c r="AG611">
        <f>VLOOKUP($D611,'draft year stats'!$D:$O,10,FALSE)</f>
        <v>37</v>
      </c>
      <c r="AH611">
        <f>VLOOKUP($D611,'draft year stats'!$D:$O,11,FALSE)</f>
        <v>64</v>
      </c>
      <c r="AI611">
        <f>VLOOKUP($D611,'draft year stats'!$D:$O,12,FALSE)</f>
        <v>0</v>
      </c>
      <c r="AJ611" t="str">
        <f>VLOOKUP($C611,Sheet3!$E:$I,4,FALSE)</f>
        <v>5' 9</v>
      </c>
      <c r="AK611">
        <f>VLOOKUP($C611,Sheet3!$E:$I,5,FALSE)</f>
        <v>168</v>
      </c>
    </row>
    <row r="612" spans="1:37" hidden="1" x14ac:dyDescent="0.25">
      <c r="A612">
        <v>190</v>
      </c>
      <c r="B612" t="s">
        <v>417</v>
      </c>
      <c r="C612" t="s">
        <v>921</v>
      </c>
      <c r="D612" t="s">
        <v>921</v>
      </c>
      <c r="E612" t="s">
        <v>25</v>
      </c>
      <c r="F612" t="s">
        <v>12</v>
      </c>
      <c r="G612">
        <v>19</v>
      </c>
      <c r="I612" t="s">
        <v>922</v>
      </c>
      <c r="W612">
        <v>2012</v>
      </c>
      <c r="X612" t="e">
        <f>VLOOKUP($D612,'draft year stats'!$D:$O,1,FALSE)</f>
        <v>#N/A</v>
      </c>
      <c r="Y612" t="e">
        <f>VLOOKUP($D612,'draft year stats'!$D:$O,2,FALSE)</f>
        <v>#N/A</v>
      </c>
      <c r="Z612" t="e">
        <f>VLOOKUP($D612,'draft year stats'!$D:$O,3,FALSE)</f>
        <v>#N/A</v>
      </c>
      <c r="AA612" t="e">
        <f>VLOOKUP($D612,'draft year stats'!$D:$O,4,FALSE)</f>
        <v>#N/A</v>
      </c>
      <c r="AB612" t="e">
        <f>VLOOKUP($D612,'draft year stats'!$D:$O,5,FALSE)</f>
        <v>#N/A</v>
      </c>
      <c r="AC612" t="e">
        <f>VLOOKUP($D612,'draft year stats'!$D:$O,6,FALSE)</f>
        <v>#N/A</v>
      </c>
      <c r="AD612" t="e">
        <f>VLOOKUP($D612,'draft year stats'!$D:$O,7,FALSE)</f>
        <v>#N/A</v>
      </c>
      <c r="AE612" t="e">
        <f>VLOOKUP($D612,'draft year stats'!$D:$O,8,FALSE)</f>
        <v>#N/A</v>
      </c>
      <c r="AF612" t="e">
        <f>VLOOKUP($D612,'draft year stats'!$D:$O,9,FALSE)</f>
        <v>#N/A</v>
      </c>
      <c r="AG612" t="e">
        <f>VLOOKUP($D612,'draft year stats'!$D:$O,10,FALSE)</f>
        <v>#N/A</v>
      </c>
      <c r="AH612" t="e">
        <f>VLOOKUP($D612,'draft year stats'!$D:$O,11,FALSE)</f>
        <v>#N/A</v>
      </c>
      <c r="AI612" t="e">
        <f>VLOOKUP($D612,'draft year stats'!$D:$O,12,FALSE)</f>
        <v>#N/A</v>
      </c>
      <c r="AJ612" t="str">
        <f>VLOOKUP($C612,Sheet3!$E:$I,4,FALSE)</f>
        <v>6' 1</v>
      </c>
      <c r="AK612">
        <f>VLOOKUP($C612,Sheet3!$E:$I,5,FALSE)</f>
        <v>170</v>
      </c>
    </row>
    <row r="613" spans="1:37" hidden="1" x14ac:dyDescent="0.25">
      <c r="A613">
        <v>191</v>
      </c>
      <c r="B613" t="s">
        <v>95</v>
      </c>
      <c r="C613" t="s">
        <v>923</v>
      </c>
      <c r="D613" t="s">
        <v>923</v>
      </c>
      <c r="E613" t="s">
        <v>25</v>
      </c>
      <c r="F613" t="s">
        <v>12</v>
      </c>
      <c r="G613">
        <v>18</v>
      </c>
      <c r="I613" t="s">
        <v>443</v>
      </c>
      <c r="W613">
        <v>2012</v>
      </c>
      <c r="X613" t="e">
        <f>VLOOKUP($D613,'draft year stats'!$D:$O,1,FALSE)</f>
        <v>#N/A</v>
      </c>
      <c r="Y613" t="e">
        <f>VLOOKUP($D613,'draft year stats'!$D:$O,2,FALSE)</f>
        <v>#N/A</v>
      </c>
      <c r="Z613" t="e">
        <f>VLOOKUP($D613,'draft year stats'!$D:$O,3,FALSE)</f>
        <v>#N/A</v>
      </c>
      <c r="AA613" t="e">
        <f>VLOOKUP($D613,'draft year stats'!$D:$O,4,FALSE)</f>
        <v>#N/A</v>
      </c>
      <c r="AB613" t="e">
        <f>VLOOKUP($D613,'draft year stats'!$D:$O,5,FALSE)</f>
        <v>#N/A</v>
      </c>
      <c r="AC613" t="e">
        <f>VLOOKUP($D613,'draft year stats'!$D:$O,6,FALSE)</f>
        <v>#N/A</v>
      </c>
      <c r="AD613" t="e">
        <f>VLOOKUP($D613,'draft year stats'!$D:$O,7,FALSE)</f>
        <v>#N/A</v>
      </c>
      <c r="AE613" t="e">
        <f>VLOOKUP($D613,'draft year stats'!$D:$O,8,FALSE)</f>
        <v>#N/A</v>
      </c>
      <c r="AF613" t="e">
        <f>VLOOKUP($D613,'draft year stats'!$D:$O,9,FALSE)</f>
        <v>#N/A</v>
      </c>
      <c r="AG613" t="e">
        <f>VLOOKUP($D613,'draft year stats'!$D:$O,10,FALSE)</f>
        <v>#N/A</v>
      </c>
      <c r="AH613" t="e">
        <f>VLOOKUP($D613,'draft year stats'!$D:$O,11,FALSE)</f>
        <v>#N/A</v>
      </c>
      <c r="AI613" t="e">
        <f>VLOOKUP($D613,'draft year stats'!$D:$O,12,FALSE)</f>
        <v>#N/A</v>
      </c>
      <c r="AJ613" t="str">
        <f>VLOOKUP($C613,Sheet3!$E:$I,4,FALSE)</f>
        <v>6' 5</v>
      </c>
      <c r="AK613">
        <f>VLOOKUP($C613,Sheet3!$E:$I,5,FALSE)</f>
        <v>193</v>
      </c>
    </row>
    <row r="614" spans="1:37" x14ac:dyDescent="0.25">
      <c r="A614">
        <v>192</v>
      </c>
      <c r="B614" t="s">
        <v>76</v>
      </c>
      <c r="C614" t="s">
        <v>924</v>
      </c>
      <c r="D614" t="s">
        <v>924</v>
      </c>
      <c r="E614" t="s">
        <v>25</v>
      </c>
      <c r="F614" t="s">
        <v>30</v>
      </c>
      <c r="G614">
        <v>19</v>
      </c>
      <c r="H614">
        <v>2015</v>
      </c>
      <c r="I614" t="s">
        <v>279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V614">
        <v>0</v>
      </c>
      <c r="W614">
        <v>2012</v>
      </c>
      <c r="X614" t="str">
        <f>VLOOKUP($D614,'draft year stats'!$D:$O,1,FALSE)</f>
        <v>Colin Smith</v>
      </c>
      <c r="Y614" t="str">
        <f>VLOOKUP($D614,'draft year stats'!$D:$O,2,FALSE)</f>
        <v>C</v>
      </c>
      <c r="Z614">
        <f>VLOOKUP($D614,'draft year stats'!$D:$O,3,FALSE)</f>
        <v>7</v>
      </c>
      <c r="AA614">
        <f>VLOOKUP($D614,'draft year stats'!$D:$O,4,FALSE)</f>
        <v>2012</v>
      </c>
      <c r="AB614" t="str">
        <f>VLOOKUP($D614,'draft year stats'!$D:$O,5,FALSE)</f>
        <v>Colorado</v>
      </c>
      <c r="AC614" t="str">
        <f>VLOOKUP($D614,'draft year stats'!$D:$O,6,FALSE)</f>
        <v>Kamloops Blazers</v>
      </c>
      <c r="AD614" t="str">
        <f>VLOOKUP($D614,'draft year stats'!$D:$O,7,FALSE)</f>
        <v>WHL</v>
      </c>
      <c r="AE614">
        <f>VLOOKUP($D614,'draft year stats'!$D:$O,8,FALSE)</f>
        <v>72</v>
      </c>
      <c r="AF614">
        <f>VLOOKUP($D614,'draft year stats'!$D:$O,9,FALSE)</f>
        <v>35</v>
      </c>
      <c r="AG614">
        <f>VLOOKUP($D614,'draft year stats'!$D:$O,10,FALSE)</f>
        <v>50</v>
      </c>
      <c r="AH614">
        <f>VLOOKUP($D614,'draft year stats'!$D:$O,11,FALSE)</f>
        <v>85</v>
      </c>
      <c r="AI614">
        <f>VLOOKUP($D614,'draft year stats'!$D:$O,12,FALSE)</f>
        <v>51</v>
      </c>
      <c r="AJ614" t="str">
        <f>VLOOKUP($C614,Sheet3!$E:$I,4,FALSE)</f>
        <v>5' 10</v>
      </c>
      <c r="AK614">
        <f>VLOOKUP($C614,Sheet3!$E:$I,5,FALSE)</f>
        <v>162</v>
      </c>
    </row>
    <row r="615" spans="1:37" x14ac:dyDescent="0.25">
      <c r="A615">
        <v>193</v>
      </c>
      <c r="B615" t="s">
        <v>92</v>
      </c>
      <c r="C615" t="s">
        <v>925</v>
      </c>
      <c r="D615" t="s">
        <v>925</v>
      </c>
      <c r="E615" t="s">
        <v>25</v>
      </c>
      <c r="F615" t="s">
        <v>34</v>
      </c>
      <c r="G615">
        <v>19</v>
      </c>
      <c r="H615">
        <v>2017</v>
      </c>
      <c r="I615" t="s">
        <v>230</v>
      </c>
      <c r="J615">
        <v>5</v>
      </c>
      <c r="K615">
        <v>0</v>
      </c>
      <c r="L615">
        <v>0</v>
      </c>
      <c r="M615">
        <v>0</v>
      </c>
      <c r="N615">
        <v>0</v>
      </c>
      <c r="O615">
        <v>4</v>
      </c>
      <c r="V615">
        <v>0.1</v>
      </c>
      <c r="W615">
        <v>2012</v>
      </c>
      <c r="X615" t="str">
        <f>VLOOKUP($D615,'draft year stats'!$D:$O,1,FALSE)</f>
        <v>Brady Austin</v>
      </c>
      <c r="Y615" t="str">
        <f>VLOOKUP($D615,'draft year stats'!$D:$O,2,FALSE)</f>
        <v>D</v>
      </c>
      <c r="Z615">
        <f>VLOOKUP($D615,'draft year stats'!$D:$O,3,FALSE)</f>
        <v>7</v>
      </c>
      <c r="AA615">
        <f>VLOOKUP($D615,'draft year stats'!$D:$O,4,FALSE)</f>
        <v>2012</v>
      </c>
      <c r="AB615" t="str">
        <f>VLOOKUP($D615,'draft year stats'!$D:$O,5,FALSE)</f>
        <v>Buffalo</v>
      </c>
      <c r="AC615" t="str">
        <f>VLOOKUP($D615,'draft year stats'!$D:$O,6,FALSE)</f>
        <v>Belleville Bulls</v>
      </c>
      <c r="AD615" t="str">
        <f>VLOOKUP($D615,'draft year stats'!$D:$O,7,FALSE)</f>
        <v>OHL</v>
      </c>
      <c r="AE615">
        <f>VLOOKUP($D615,'draft year stats'!$D:$O,8,FALSE)</f>
        <v>68</v>
      </c>
      <c r="AF615">
        <f>VLOOKUP($D615,'draft year stats'!$D:$O,9,FALSE)</f>
        <v>6</v>
      </c>
      <c r="AG615">
        <f>VLOOKUP($D615,'draft year stats'!$D:$O,10,FALSE)</f>
        <v>20</v>
      </c>
      <c r="AH615">
        <f>VLOOKUP($D615,'draft year stats'!$D:$O,11,FALSE)</f>
        <v>26</v>
      </c>
      <c r="AI615">
        <f>VLOOKUP($D615,'draft year stats'!$D:$O,12,FALSE)</f>
        <v>59</v>
      </c>
      <c r="AJ615" t="str">
        <f>VLOOKUP($C615,Sheet3!$E:$I,4,FALSE)</f>
        <v>6' 3</v>
      </c>
      <c r="AK615">
        <f>VLOOKUP($C615,Sheet3!$E:$I,5,FALSE)</f>
        <v>234</v>
      </c>
    </row>
    <row r="616" spans="1:37" x14ac:dyDescent="0.25">
      <c r="A616">
        <v>194</v>
      </c>
      <c r="B616" t="s">
        <v>32</v>
      </c>
      <c r="C616" t="s">
        <v>926</v>
      </c>
      <c r="D616" t="s">
        <v>926</v>
      </c>
      <c r="E616" t="s">
        <v>121</v>
      </c>
      <c r="F616" t="s">
        <v>34</v>
      </c>
      <c r="G616">
        <v>19</v>
      </c>
      <c r="I616" t="s">
        <v>534</v>
      </c>
      <c r="W616">
        <v>2012</v>
      </c>
      <c r="X616" t="str">
        <f>VLOOKUP($D616,'draft year stats'!$D:$O,1,FALSE)</f>
        <v>Jonatan Nielsen</v>
      </c>
      <c r="Y616" t="str">
        <f>VLOOKUP($D616,'draft year stats'!$D:$O,2,FALSE)</f>
        <v>D</v>
      </c>
      <c r="Z616">
        <f>VLOOKUP($D616,'draft year stats'!$D:$O,3,FALSE)</f>
        <v>7</v>
      </c>
      <c r="AA616">
        <f>VLOOKUP($D616,'draft year stats'!$D:$O,4,FALSE)</f>
        <v>2012</v>
      </c>
      <c r="AB616" t="str">
        <f>VLOOKUP($D616,'draft year stats'!$D:$O,5,FALSE)</f>
        <v>Florida</v>
      </c>
      <c r="AC616" t="str">
        <f>VLOOKUP($D616,'draft year stats'!$D:$O,6,FALSE)</f>
        <v>Linköping HC J20</v>
      </c>
      <c r="AD616" t="str">
        <f>VLOOKUP($D616,'draft year stats'!$D:$O,7,FALSE)</f>
        <v>SuperElit</v>
      </c>
      <c r="AE616">
        <f>VLOOKUP($D616,'draft year stats'!$D:$O,8,FALSE)</f>
        <v>38</v>
      </c>
      <c r="AF616">
        <f>VLOOKUP($D616,'draft year stats'!$D:$O,9,FALSE)</f>
        <v>5</v>
      </c>
      <c r="AG616">
        <f>VLOOKUP($D616,'draft year stats'!$D:$O,10,FALSE)</f>
        <v>4</v>
      </c>
      <c r="AH616">
        <f>VLOOKUP($D616,'draft year stats'!$D:$O,11,FALSE)</f>
        <v>9</v>
      </c>
      <c r="AI616">
        <f>VLOOKUP($D616,'draft year stats'!$D:$O,12,FALSE)</f>
        <v>24</v>
      </c>
      <c r="AJ616" t="str">
        <f>VLOOKUP($C616,Sheet3!$E:$I,4,FALSE)</f>
        <v>6' 3</v>
      </c>
      <c r="AK616">
        <f>VLOOKUP($C616,Sheet3!$E:$I,5,FALSE)</f>
        <v>183</v>
      </c>
    </row>
    <row r="617" spans="1:37" x14ac:dyDescent="0.25">
      <c r="A617">
        <v>195</v>
      </c>
      <c r="B617" t="s">
        <v>99</v>
      </c>
      <c r="C617" t="s">
        <v>927</v>
      </c>
      <c r="D617" t="s">
        <v>927</v>
      </c>
      <c r="E617" t="s">
        <v>121</v>
      </c>
      <c r="F617" t="s">
        <v>34</v>
      </c>
      <c r="G617">
        <v>18</v>
      </c>
      <c r="H617">
        <v>2021</v>
      </c>
      <c r="I617" t="s">
        <v>122</v>
      </c>
      <c r="J617">
        <v>155</v>
      </c>
      <c r="K617">
        <v>7</v>
      </c>
      <c r="L617">
        <v>31</v>
      </c>
      <c r="M617">
        <v>38</v>
      </c>
      <c r="N617">
        <v>12</v>
      </c>
      <c r="O617">
        <v>28</v>
      </c>
      <c r="V617">
        <v>7.2</v>
      </c>
      <c r="W617">
        <v>2012</v>
      </c>
      <c r="X617" t="str">
        <f>VLOOKUP($D617,'draft year stats'!$D:$O,1,FALSE)</f>
        <v>Christian Djoos</v>
      </c>
      <c r="Y617" t="str">
        <f>VLOOKUP($D617,'draft year stats'!$D:$O,2,FALSE)</f>
        <v>D</v>
      </c>
      <c r="Z617">
        <f>VLOOKUP($D617,'draft year stats'!$D:$O,3,FALSE)</f>
        <v>7</v>
      </c>
      <c r="AA617">
        <f>VLOOKUP($D617,'draft year stats'!$D:$O,4,FALSE)</f>
        <v>2012</v>
      </c>
      <c r="AB617" t="str">
        <f>VLOOKUP($D617,'draft year stats'!$D:$O,5,FALSE)</f>
        <v>Washington</v>
      </c>
      <c r="AC617" t="str">
        <f>VLOOKUP($D617,'draft year stats'!$D:$O,6,FALSE)</f>
        <v>Brynäs IF J20</v>
      </c>
      <c r="AD617" t="str">
        <f>VLOOKUP($D617,'draft year stats'!$D:$O,7,FALSE)</f>
        <v>SuperElit</v>
      </c>
      <c r="AE617">
        <f>VLOOKUP($D617,'draft year stats'!$D:$O,8,FALSE)</f>
        <v>40</v>
      </c>
      <c r="AF617">
        <f>VLOOKUP($D617,'draft year stats'!$D:$O,9,FALSE)</f>
        <v>3</v>
      </c>
      <c r="AG617">
        <f>VLOOKUP($D617,'draft year stats'!$D:$O,10,FALSE)</f>
        <v>21</v>
      </c>
      <c r="AH617">
        <f>VLOOKUP($D617,'draft year stats'!$D:$O,11,FALSE)</f>
        <v>24</v>
      </c>
      <c r="AI617">
        <f>VLOOKUP($D617,'draft year stats'!$D:$O,12,FALSE)</f>
        <v>22</v>
      </c>
      <c r="AJ617" t="str">
        <f>VLOOKUP($C617,Sheet3!$E:$I,4,FALSE)</f>
        <v>5' 11</v>
      </c>
      <c r="AK617">
        <f>VLOOKUP($C617,Sheet3!$E:$I,5,FALSE)</f>
        <v>158</v>
      </c>
    </row>
    <row r="618" spans="1:37" x14ac:dyDescent="0.25">
      <c r="A618">
        <v>196</v>
      </c>
      <c r="B618" t="s">
        <v>194</v>
      </c>
      <c r="C618" t="s">
        <v>928</v>
      </c>
      <c r="D618" t="s">
        <v>928</v>
      </c>
      <c r="E618" t="s">
        <v>121</v>
      </c>
      <c r="F618" t="s">
        <v>34</v>
      </c>
      <c r="G618">
        <v>18</v>
      </c>
      <c r="I618" t="s">
        <v>929</v>
      </c>
      <c r="W618">
        <v>2012</v>
      </c>
      <c r="X618" t="str">
        <f>VLOOKUP($D618,'draft year stats'!$D:$O,1,FALSE)</f>
        <v>Mikael Wikstrand</v>
      </c>
      <c r="Y618" t="str">
        <f>VLOOKUP($D618,'draft year stats'!$D:$O,2,FALSE)</f>
        <v>D</v>
      </c>
      <c r="Z618">
        <f>VLOOKUP($D618,'draft year stats'!$D:$O,3,FALSE)</f>
        <v>7</v>
      </c>
      <c r="AA618">
        <f>VLOOKUP($D618,'draft year stats'!$D:$O,4,FALSE)</f>
        <v>2012</v>
      </c>
      <c r="AB618" t="str">
        <f>VLOOKUP($D618,'draft year stats'!$D:$O,5,FALSE)</f>
        <v>Ottawa</v>
      </c>
      <c r="AC618" t="str">
        <f>VLOOKUP($D618,'draft year stats'!$D:$O,6,FALSE)</f>
        <v>Mora IK</v>
      </c>
      <c r="AD618" t="str">
        <f>VLOOKUP($D618,'draft year stats'!$D:$O,7,FALSE)</f>
        <v>Allsvenskan</v>
      </c>
      <c r="AE618">
        <f>VLOOKUP($D618,'draft year stats'!$D:$O,8,FALSE)</f>
        <v>47</v>
      </c>
      <c r="AF618">
        <f>VLOOKUP($D618,'draft year stats'!$D:$O,9,FALSE)</f>
        <v>2</v>
      </c>
      <c r="AG618">
        <f>VLOOKUP($D618,'draft year stats'!$D:$O,10,FALSE)</f>
        <v>1</v>
      </c>
      <c r="AH618">
        <f>VLOOKUP($D618,'draft year stats'!$D:$O,11,FALSE)</f>
        <v>3</v>
      </c>
      <c r="AI618">
        <f>VLOOKUP($D618,'draft year stats'!$D:$O,12,FALSE)</f>
        <v>14</v>
      </c>
      <c r="AJ618" t="str">
        <f>VLOOKUP($C618,Sheet3!$E:$I,4,FALSE)</f>
        <v>6' 1</v>
      </c>
      <c r="AK618">
        <f>VLOOKUP($C618,Sheet3!$E:$I,5,FALSE)</f>
        <v>183</v>
      </c>
    </row>
    <row r="619" spans="1:37" x14ac:dyDescent="0.25">
      <c r="A619">
        <v>197</v>
      </c>
      <c r="B619" t="s">
        <v>99</v>
      </c>
      <c r="C619" t="s">
        <v>930</v>
      </c>
      <c r="D619" t="s">
        <v>930</v>
      </c>
      <c r="E619" t="s">
        <v>25</v>
      </c>
      <c r="F619" t="s">
        <v>34</v>
      </c>
      <c r="G619">
        <v>18</v>
      </c>
      <c r="I619" t="s">
        <v>208</v>
      </c>
      <c r="W619">
        <v>2012</v>
      </c>
      <c r="X619" t="str">
        <f>VLOOKUP($D619,'draft year stats'!$D:$O,1,FALSE)</f>
        <v>Jaynen Rissling</v>
      </c>
      <c r="Y619" t="str">
        <f>VLOOKUP($D619,'draft year stats'!$D:$O,2,FALSE)</f>
        <v>D</v>
      </c>
      <c r="Z619">
        <f>VLOOKUP($D619,'draft year stats'!$D:$O,3,FALSE)</f>
        <v>7</v>
      </c>
      <c r="AA619">
        <f>VLOOKUP($D619,'draft year stats'!$D:$O,4,FALSE)</f>
        <v>2012</v>
      </c>
      <c r="AB619" t="str">
        <f>VLOOKUP($D619,'draft year stats'!$D:$O,5,FALSE)</f>
        <v>Washington</v>
      </c>
      <c r="AC619" t="str">
        <f>VLOOKUP($D619,'draft year stats'!$D:$O,6,FALSE)</f>
        <v>Calgary Hitmen</v>
      </c>
      <c r="AD619" t="str">
        <f>VLOOKUP($D619,'draft year stats'!$D:$O,7,FALSE)</f>
        <v>WHL</v>
      </c>
      <c r="AE619">
        <f>VLOOKUP($D619,'draft year stats'!$D:$O,8,FALSE)</f>
        <v>55</v>
      </c>
      <c r="AF619">
        <f>VLOOKUP($D619,'draft year stats'!$D:$O,9,FALSE)</f>
        <v>5</v>
      </c>
      <c r="AG619">
        <f>VLOOKUP($D619,'draft year stats'!$D:$O,10,FALSE)</f>
        <v>18</v>
      </c>
      <c r="AH619">
        <f>VLOOKUP($D619,'draft year stats'!$D:$O,11,FALSE)</f>
        <v>23</v>
      </c>
      <c r="AI619">
        <f>VLOOKUP($D619,'draft year stats'!$D:$O,12,FALSE)</f>
        <v>124</v>
      </c>
      <c r="AJ619" t="str">
        <f>VLOOKUP($C619,Sheet3!$E:$I,4,FALSE)</f>
        <v>6' 4</v>
      </c>
      <c r="AK619">
        <f>VLOOKUP($C619,Sheet3!$E:$I,5,FALSE)</f>
        <v>223</v>
      </c>
    </row>
    <row r="620" spans="1:37" x14ac:dyDescent="0.25">
      <c r="A620">
        <v>198</v>
      </c>
      <c r="B620" t="s">
        <v>104</v>
      </c>
      <c r="C620" t="s">
        <v>931</v>
      </c>
      <c r="D620" t="s">
        <v>931</v>
      </c>
      <c r="E620" t="s">
        <v>62</v>
      </c>
      <c r="F620" t="s">
        <v>34</v>
      </c>
      <c r="G620">
        <v>19</v>
      </c>
      <c r="H620">
        <v>2021</v>
      </c>
      <c r="I620" t="s">
        <v>874</v>
      </c>
      <c r="J620">
        <v>145</v>
      </c>
      <c r="K620">
        <v>4</v>
      </c>
      <c r="L620">
        <v>20</v>
      </c>
      <c r="M620">
        <v>24</v>
      </c>
      <c r="N620">
        <v>1</v>
      </c>
      <c r="O620">
        <v>33</v>
      </c>
      <c r="V620">
        <v>5.4</v>
      </c>
      <c r="W620">
        <v>2012</v>
      </c>
      <c r="X620" t="str">
        <f>VLOOKUP($D620,'draft year stats'!$D:$O,1,FALSE)</f>
        <v>Joakim Ryan</v>
      </c>
      <c r="Y620" t="str">
        <f>VLOOKUP($D620,'draft year stats'!$D:$O,2,FALSE)</f>
        <v>D</v>
      </c>
      <c r="Z620">
        <f>VLOOKUP($D620,'draft year stats'!$D:$O,3,FALSE)</f>
        <v>7</v>
      </c>
      <c r="AA620">
        <f>VLOOKUP($D620,'draft year stats'!$D:$O,4,FALSE)</f>
        <v>2012</v>
      </c>
      <c r="AB620" t="str">
        <f>VLOOKUP($D620,'draft year stats'!$D:$O,5,FALSE)</f>
        <v>San Jose</v>
      </c>
      <c r="AC620" t="str">
        <f>VLOOKUP($D620,'draft year stats'!$D:$O,6,FALSE)</f>
        <v>Cornell Univ.</v>
      </c>
      <c r="AD620" t="str">
        <f>VLOOKUP($D620,'draft year stats'!$D:$O,7,FALSE)</f>
        <v>NCAA</v>
      </c>
      <c r="AE620">
        <f>VLOOKUP($D620,'draft year stats'!$D:$O,8,FALSE)</f>
        <v>34</v>
      </c>
      <c r="AF620">
        <f>VLOOKUP($D620,'draft year stats'!$D:$O,9,FALSE)</f>
        <v>7</v>
      </c>
      <c r="AG620">
        <f>VLOOKUP($D620,'draft year stats'!$D:$O,10,FALSE)</f>
        <v>10</v>
      </c>
      <c r="AH620">
        <f>VLOOKUP($D620,'draft year stats'!$D:$O,11,FALSE)</f>
        <v>17</v>
      </c>
      <c r="AI620">
        <f>VLOOKUP($D620,'draft year stats'!$D:$O,12,FALSE)</f>
        <v>20</v>
      </c>
      <c r="AJ620" t="str">
        <f>VLOOKUP($C620,Sheet3!$E:$I,4,FALSE)</f>
        <v>5' 10</v>
      </c>
      <c r="AK620">
        <f>VLOOKUP($C620,Sheet3!$E:$I,5,FALSE)</f>
        <v>182</v>
      </c>
    </row>
    <row r="621" spans="1:37" hidden="1" x14ac:dyDescent="0.25">
      <c r="A621">
        <v>199</v>
      </c>
      <c r="B621" t="s">
        <v>95</v>
      </c>
      <c r="C621" t="s">
        <v>932</v>
      </c>
      <c r="D621" t="s">
        <v>932</v>
      </c>
      <c r="E621" t="s">
        <v>25</v>
      </c>
      <c r="F621" t="s">
        <v>12</v>
      </c>
      <c r="G621">
        <v>18</v>
      </c>
      <c r="I621" t="s">
        <v>933</v>
      </c>
      <c r="W621">
        <v>2012</v>
      </c>
      <c r="X621" t="e">
        <f>VLOOKUP($D621,'draft year stats'!$D:$O,1,FALSE)</f>
        <v>#N/A</v>
      </c>
      <c r="Y621" t="e">
        <f>VLOOKUP($D621,'draft year stats'!$D:$O,2,FALSE)</f>
        <v>#N/A</v>
      </c>
      <c r="Z621" t="e">
        <f>VLOOKUP($D621,'draft year stats'!$D:$O,3,FALSE)</f>
        <v>#N/A</v>
      </c>
      <c r="AA621" t="e">
        <f>VLOOKUP($D621,'draft year stats'!$D:$O,4,FALSE)</f>
        <v>#N/A</v>
      </c>
      <c r="AB621" t="e">
        <f>VLOOKUP($D621,'draft year stats'!$D:$O,5,FALSE)</f>
        <v>#N/A</v>
      </c>
      <c r="AC621" t="e">
        <f>VLOOKUP($D621,'draft year stats'!$D:$O,6,FALSE)</f>
        <v>#N/A</v>
      </c>
      <c r="AD621" t="e">
        <f>VLOOKUP($D621,'draft year stats'!$D:$O,7,FALSE)</f>
        <v>#N/A</v>
      </c>
      <c r="AE621" t="e">
        <f>VLOOKUP($D621,'draft year stats'!$D:$O,8,FALSE)</f>
        <v>#N/A</v>
      </c>
      <c r="AF621" t="e">
        <f>VLOOKUP($D621,'draft year stats'!$D:$O,9,FALSE)</f>
        <v>#N/A</v>
      </c>
      <c r="AG621" t="e">
        <f>VLOOKUP($D621,'draft year stats'!$D:$O,10,FALSE)</f>
        <v>#N/A</v>
      </c>
      <c r="AH621" t="e">
        <f>VLOOKUP($D621,'draft year stats'!$D:$O,11,FALSE)</f>
        <v>#N/A</v>
      </c>
      <c r="AI621" t="e">
        <f>VLOOKUP($D621,'draft year stats'!$D:$O,12,FALSE)</f>
        <v>#N/A</v>
      </c>
      <c r="AJ621" t="str">
        <f>VLOOKUP($C621,Sheet3!$E:$I,4,FALSE)</f>
        <v>6' 2</v>
      </c>
      <c r="AK621">
        <f>VLOOKUP($C621,Sheet3!$E:$I,5,FALSE)</f>
        <v>176</v>
      </c>
    </row>
    <row r="622" spans="1:37" x14ac:dyDescent="0.25">
      <c r="A622">
        <v>200</v>
      </c>
      <c r="B622" t="s">
        <v>87</v>
      </c>
      <c r="C622" t="s">
        <v>934</v>
      </c>
      <c r="D622" t="s">
        <v>934</v>
      </c>
      <c r="E622" t="s">
        <v>121</v>
      </c>
      <c r="F622" t="s">
        <v>26</v>
      </c>
      <c r="G622">
        <v>18</v>
      </c>
      <c r="I622" t="s">
        <v>935</v>
      </c>
      <c r="W622">
        <v>2012</v>
      </c>
      <c r="X622" t="str">
        <f>VLOOKUP($D622,'draft year stats'!$D:$O,1,FALSE)</f>
        <v>Rasmus Bodin</v>
      </c>
      <c r="Y622" t="str">
        <f>VLOOKUP($D622,'draft year stats'!$D:$O,2,FALSE)</f>
        <v>L</v>
      </c>
      <c r="Z622">
        <f>VLOOKUP($D622,'draft year stats'!$D:$O,3,FALSE)</f>
        <v>7</v>
      </c>
      <c r="AA622">
        <f>VLOOKUP($D622,'draft year stats'!$D:$O,4,FALSE)</f>
        <v>2012</v>
      </c>
      <c r="AB622" t="str">
        <f>VLOOKUP($D622,'draft year stats'!$D:$O,5,FALSE)</f>
        <v>Detroit</v>
      </c>
      <c r="AC622" t="str">
        <f>VLOOKUP($D622,'draft year stats'!$D:$O,6,FALSE)</f>
        <v>Östersunds IK J18</v>
      </c>
      <c r="AD622" t="str">
        <f>VLOOKUP($D622,'draft year stats'!$D:$O,7,FALSE)</f>
        <v>J18 Elit</v>
      </c>
      <c r="AE622">
        <f>VLOOKUP($D622,'draft year stats'!$D:$O,8,FALSE)</f>
        <v>29</v>
      </c>
      <c r="AF622">
        <f>VLOOKUP($D622,'draft year stats'!$D:$O,9,FALSE)</f>
        <v>9</v>
      </c>
      <c r="AG622">
        <f>VLOOKUP($D622,'draft year stats'!$D:$O,10,FALSE)</f>
        <v>17</v>
      </c>
      <c r="AH622">
        <f>VLOOKUP($D622,'draft year stats'!$D:$O,11,FALSE)</f>
        <v>26</v>
      </c>
      <c r="AI622">
        <f>VLOOKUP($D622,'draft year stats'!$D:$O,12,FALSE)</f>
        <v>94</v>
      </c>
      <c r="AJ622" t="str">
        <f>VLOOKUP($C622,Sheet3!$E:$I,4,FALSE)</f>
        <v>6' 6</v>
      </c>
      <c r="AK622">
        <f>VLOOKUP($C622,Sheet3!$E:$I,5,FALSE)</f>
        <v>207</v>
      </c>
    </row>
    <row r="623" spans="1:37" x14ac:dyDescent="0.25">
      <c r="A623">
        <v>201</v>
      </c>
      <c r="B623" t="s">
        <v>217</v>
      </c>
      <c r="C623" t="s">
        <v>936</v>
      </c>
      <c r="D623" t="s">
        <v>936</v>
      </c>
      <c r="E623" t="s">
        <v>51</v>
      </c>
      <c r="F623" t="s">
        <v>34</v>
      </c>
      <c r="G623">
        <v>18</v>
      </c>
      <c r="I623" t="s">
        <v>937</v>
      </c>
      <c r="W623">
        <v>2012</v>
      </c>
      <c r="X623" t="str">
        <f>VLOOKUP($D623,'draft year stats'!$D:$O,1,FALSE)</f>
        <v>Valeri Vasiliev</v>
      </c>
      <c r="Y623" t="str">
        <f>VLOOKUP($D623,'draft year stats'!$D:$O,2,FALSE)</f>
        <v>D</v>
      </c>
      <c r="Z623">
        <f>VLOOKUP($D623,'draft year stats'!$D:$O,3,FALSE)</f>
        <v>7</v>
      </c>
      <c r="AA623">
        <f>VLOOKUP($D623,'draft year stats'!$D:$O,4,FALSE)</f>
        <v>2012</v>
      </c>
      <c r="AB623" t="str">
        <f>VLOOKUP($D623,'draft year stats'!$D:$O,5,FALSE)</f>
        <v>Philadelphia</v>
      </c>
      <c r="AC623" t="str">
        <f>VLOOKUP($D623,'draft year stats'!$D:$O,6,FALSE)</f>
        <v>MHK Spartak Moskva</v>
      </c>
      <c r="AD623" t="str">
        <f>VLOOKUP($D623,'draft year stats'!$D:$O,7,FALSE)</f>
        <v>MHL</v>
      </c>
      <c r="AE623">
        <f>VLOOKUP($D623,'draft year stats'!$D:$O,8,FALSE)</f>
        <v>18</v>
      </c>
      <c r="AF623">
        <f>VLOOKUP($D623,'draft year stats'!$D:$O,9,FALSE)</f>
        <v>1</v>
      </c>
      <c r="AG623">
        <f>VLOOKUP($D623,'draft year stats'!$D:$O,10,FALSE)</f>
        <v>1</v>
      </c>
      <c r="AH623">
        <f>VLOOKUP($D623,'draft year stats'!$D:$O,11,FALSE)</f>
        <v>2</v>
      </c>
      <c r="AI623">
        <f>VLOOKUP($D623,'draft year stats'!$D:$O,12,FALSE)</f>
        <v>24</v>
      </c>
      <c r="AJ623" t="str">
        <f>VLOOKUP($C623,Sheet3!$E:$I,4,FALSE)</f>
        <v>6' 1</v>
      </c>
      <c r="AK623">
        <f>VLOOKUP($C623,Sheet3!$E:$I,5,FALSE)</f>
        <v>203</v>
      </c>
    </row>
    <row r="624" spans="1:37" x14ac:dyDescent="0.25">
      <c r="A624">
        <v>202</v>
      </c>
      <c r="B624" t="s">
        <v>43</v>
      </c>
      <c r="C624" t="s">
        <v>938</v>
      </c>
      <c r="D624" t="s">
        <v>938</v>
      </c>
      <c r="E624" t="s">
        <v>51</v>
      </c>
      <c r="F624" t="s">
        <v>26</v>
      </c>
      <c r="G624">
        <v>20</v>
      </c>
      <c r="H624">
        <v>2021</v>
      </c>
      <c r="I624" t="s">
        <v>831</v>
      </c>
      <c r="J624">
        <v>97</v>
      </c>
      <c r="K624">
        <v>17</v>
      </c>
      <c r="L624">
        <v>37</v>
      </c>
      <c r="M624">
        <v>54</v>
      </c>
      <c r="N624">
        <v>-27</v>
      </c>
      <c r="O624">
        <v>14</v>
      </c>
      <c r="V624">
        <v>4</v>
      </c>
      <c r="W624">
        <v>2012</v>
      </c>
      <c r="X624" t="str">
        <f>VLOOKUP($D624,'draft year stats'!$D:$O,1,FALSE)</f>
        <v>Nikita Gusev</v>
      </c>
      <c r="Y624" t="str">
        <f>VLOOKUP($D624,'draft year stats'!$D:$O,2,FALSE)</f>
        <v>L</v>
      </c>
      <c r="Z624">
        <f>VLOOKUP($D624,'draft year stats'!$D:$O,3,FALSE)</f>
        <v>7</v>
      </c>
      <c r="AA624">
        <f>VLOOKUP($D624,'draft year stats'!$D:$O,4,FALSE)</f>
        <v>2012</v>
      </c>
      <c r="AB624" t="str">
        <f>VLOOKUP($D624,'draft year stats'!$D:$O,5,FALSE)</f>
        <v>Tampa Bay</v>
      </c>
      <c r="AC624" t="str">
        <f>VLOOKUP($D624,'draft year stats'!$D:$O,6,FALSE)</f>
        <v>Krasnaya Armiya Moskva</v>
      </c>
      <c r="AD624" t="str">
        <f>VLOOKUP($D624,'draft year stats'!$D:$O,7,FALSE)</f>
        <v>MHL</v>
      </c>
      <c r="AE624">
        <f>VLOOKUP($D624,'draft year stats'!$D:$O,8,FALSE)</f>
        <v>34</v>
      </c>
      <c r="AF624">
        <f>VLOOKUP($D624,'draft year stats'!$D:$O,9,FALSE)</f>
        <v>30</v>
      </c>
      <c r="AG624">
        <f>VLOOKUP($D624,'draft year stats'!$D:$O,10,FALSE)</f>
        <v>46</v>
      </c>
      <c r="AH624">
        <f>VLOOKUP($D624,'draft year stats'!$D:$O,11,FALSE)</f>
        <v>76</v>
      </c>
      <c r="AI624">
        <f>VLOOKUP($D624,'draft year stats'!$D:$O,12,FALSE)</f>
        <v>26</v>
      </c>
      <c r="AJ624" t="str">
        <f>VLOOKUP($C624,Sheet3!$E:$I,4,FALSE)</f>
        <v>5' 9</v>
      </c>
      <c r="AK624">
        <f>VLOOKUP($C624,Sheet3!$E:$I,5,FALSE)</f>
        <v>163</v>
      </c>
    </row>
    <row r="625" spans="1:37" hidden="1" x14ac:dyDescent="0.25">
      <c r="A625">
        <v>203</v>
      </c>
      <c r="B625" t="s">
        <v>99</v>
      </c>
      <c r="C625" t="s">
        <v>939</v>
      </c>
      <c r="D625" t="s">
        <v>939</v>
      </c>
      <c r="E625" t="s">
        <v>51</v>
      </c>
      <c r="F625" t="s">
        <v>12</v>
      </c>
      <c r="G625">
        <v>19</v>
      </c>
      <c r="I625" t="s">
        <v>940</v>
      </c>
      <c r="W625">
        <v>2012</v>
      </c>
      <c r="X625" t="e">
        <f>VLOOKUP($D625,'draft year stats'!$D:$O,1,FALSE)</f>
        <v>#N/A</v>
      </c>
      <c r="Y625" t="e">
        <f>VLOOKUP($D625,'draft year stats'!$D:$O,2,FALSE)</f>
        <v>#N/A</v>
      </c>
      <c r="Z625" t="e">
        <f>VLOOKUP($D625,'draft year stats'!$D:$O,3,FALSE)</f>
        <v>#N/A</v>
      </c>
      <c r="AA625" t="e">
        <f>VLOOKUP($D625,'draft year stats'!$D:$O,4,FALSE)</f>
        <v>#N/A</v>
      </c>
      <c r="AB625" t="e">
        <f>VLOOKUP($D625,'draft year stats'!$D:$O,5,FALSE)</f>
        <v>#N/A</v>
      </c>
      <c r="AC625" t="e">
        <f>VLOOKUP($D625,'draft year stats'!$D:$O,6,FALSE)</f>
        <v>#N/A</v>
      </c>
      <c r="AD625" t="e">
        <f>VLOOKUP($D625,'draft year stats'!$D:$O,7,FALSE)</f>
        <v>#N/A</v>
      </c>
      <c r="AE625" t="e">
        <f>VLOOKUP($D625,'draft year stats'!$D:$O,8,FALSE)</f>
        <v>#N/A</v>
      </c>
      <c r="AF625" t="e">
        <f>VLOOKUP($D625,'draft year stats'!$D:$O,9,FALSE)</f>
        <v>#N/A</v>
      </c>
      <c r="AG625" t="e">
        <f>VLOOKUP($D625,'draft year stats'!$D:$O,10,FALSE)</f>
        <v>#N/A</v>
      </c>
      <c r="AH625" t="e">
        <f>VLOOKUP($D625,'draft year stats'!$D:$O,11,FALSE)</f>
        <v>#N/A</v>
      </c>
      <c r="AI625" t="e">
        <f>VLOOKUP($D625,'draft year stats'!$D:$O,12,FALSE)</f>
        <v>#N/A</v>
      </c>
      <c r="AJ625" t="str">
        <f>VLOOKUP($C625,Sheet3!$E:$I,4,FALSE)</f>
        <v>5' 11</v>
      </c>
      <c r="AK625">
        <f>VLOOKUP($C625,Sheet3!$E:$I,5,FALSE)</f>
        <v>187</v>
      </c>
    </row>
    <row r="626" spans="1:37" x14ac:dyDescent="0.25">
      <c r="A626">
        <v>204</v>
      </c>
      <c r="B626" t="s">
        <v>92</v>
      </c>
      <c r="C626" t="s">
        <v>941</v>
      </c>
      <c r="D626" t="s">
        <v>941</v>
      </c>
      <c r="E626" t="s">
        <v>62</v>
      </c>
      <c r="F626" t="s">
        <v>106</v>
      </c>
      <c r="G626">
        <v>18</v>
      </c>
      <c r="I626" t="s">
        <v>942</v>
      </c>
      <c r="W626">
        <v>2012</v>
      </c>
      <c r="X626" t="str">
        <f>VLOOKUP($D626,'draft year stats'!$D:$O,1,FALSE)</f>
        <v>Judd Peterson</v>
      </c>
      <c r="Y626" t="str">
        <f>VLOOKUP($D626,'draft year stats'!$D:$O,2,FALSE)</f>
        <v>R</v>
      </c>
      <c r="Z626">
        <f>VLOOKUP($D626,'draft year stats'!$D:$O,3,FALSE)</f>
        <v>7</v>
      </c>
      <c r="AA626">
        <f>VLOOKUP($D626,'draft year stats'!$D:$O,4,FALSE)</f>
        <v>2012</v>
      </c>
      <c r="AB626" t="str">
        <f>VLOOKUP($D626,'draft year stats'!$D:$O,5,FALSE)</f>
        <v>Buffalo</v>
      </c>
      <c r="AC626" t="str">
        <f>VLOOKUP($D626,'draft year stats'!$D:$O,6,FALSE)</f>
        <v>Duluth Marshall School</v>
      </c>
      <c r="AD626" t="str">
        <f>VLOOKUP($D626,'draft year stats'!$D:$O,7,FALSE)</f>
        <v>USHS-MN</v>
      </c>
      <c r="AE626">
        <f>VLOOKUP($D626,'draft year stats'!$D:$O,8,FALSE)</f>
        <v>30</v>
      </c>
      <c r="AF626">
        <f>VLOOKUP($D626,'draft year stats'!$D:$O,9,FALSE)</f>
        <v>47</v>
      </c>
      <c r="AG626">
        <f>VLOOKUP($D626,'draft year stats'!$D:$O,10,FALSE)</f>
        <v>36</v>
      </c>
      <c r="AH626">
        <f>VLOOKUP($D626,'draft year stats'!$D:$O,11,FALSE)</f>
        <v>83</v>
      </c>
      <c r="AI626">
        <f>VLOOKUP($D626,'draft year stats'!$D:$O,12,FALSE)</f>
        <v>32</v>
      </c>
      <c r="AJ626" t="str">
        <f>VLOOKUP($C626,Sheet3!$E:$I,4,FALSE)</f>
        <v>5' 11</v>
      </c>
      <c r="AK626">
        <f>VLOOKUP($C626,Sheet3!$E:$I,5,FALSE)</f>
        <v>194</v>
      </c>
    </row>
    <row r="627" spans="1:37" x14ac:dyDescent="0.25">
      <c r="A627">
        <v>205</v>
      </c>
      <c r="B627" t="s">
        <v>28</v>
      </c>
      <c r="C627" t="s">
        <v>943</v>
      </c>
      <c r="D627" t="s">
        <v>943</v>
      </c>
      <c r="E627" t="s">
        <v>62</v>
      </c>
      <c r="F627" t="s">
        <v>26</v>
      </c>
      <c r="G627">
        <v>20</v>
      </c>
      <c r="I627" t="s">
        <v>690</v>
      </c>
      <c r="W627">
        <v>2012</v>
      </c>
      <c r="X627" t="str">
        <f>VLOOKUP($D627,'draft year stats'!$D:$O,1,FALSE)</f>
        <v>Colton Hargrove</v>
      </c>
      <c r="Y627" t="str">
        <f>VLOOKUP($D627,'draft year stats'!$D:$O,2,FALSE)</f>
        <v>L</v>
      </c>
      <c r="Z627">
        <f>VLOOKUP($D627,'draft year stats'!$D:$O,3,FALSE)</f>
        <v>7</v>
      </c>
      <c r="AA627">
        <f>VLOOKUP($D627,'draft year stats'!$D:$O,4,FALSE)</f>
        <v>2012</v>
      </c>
      <c r="AB627" t="str">
        <f>VLOOKUP($D627,'draft year stats'!$D:$O,5,FALSE)</f>
        <v>Boston</v>
      </c>
      <c r="AC627" t="str">
        <f>VLOOKUP($D627,'draft year stats'!$D:$O,6,FALSE)</f>
        <v>Fargo Force</v>
      </c>
      <c r="AD627" t="str">
        <f>VLOOKUP($D627,'draft year stats'!$D:$O,7,FALSE)</f>
        <v>USHL</v>
      </c>
      <c r="AE627">
        <f>VLOOKUP($D627,'draft year stats'!$D:$O,8,FALSE)</f>
        <v>54</v>
      </c>
      <c r="AF627">
        <f>VLOOKUP($D627,'draft year stats'!$D:$O,9,FALSE)</f>
        <v>16</v>
      </c>
      <c r="AG627">
        <f>VLOOKUP($D627,'draft year stats'!$D:$O,10,FALSE)</f>
        <v>22</v>
      </c>
      <c r="AH627">
        <f>VLOOKUP($D627,'draft year stats'!$D:$O,11,FALSE)</f>
        <v>38</v>
      </c>
      <c r="AI627">
        <f>VLOOKUP($D627,'draft year stats'!$D:$O,12,FALSE)</f>
        <v>140</v>
      </c>
      <c r="AJ627" t="str">
        <f>VLOOKUP($C627,Sheet3!$E:$I,4,FALSE)</f>
        <v>6' 1</v>
      </c>
      <c r="AK627">
        <f>VLOOKUP($C627,Sheet3!$E:$I,5,FALSE)</f>
        <v>215</v>
      </c>
    </row>
    <row r="628" spans="1:37" x14ac:dyDescent="0.25">
      <c r="A628">
        <v>206</v>
      </c>
      <c r="B628" t="s">
        <v>69</v>
      </c>
      <c r="C628" t="s">
        <v>944</v>
      </c>
      <c r="D628" t="s">
        <v>944</v>
      </c>
      <c r="E628" t="s">
        <v>25</v>
      </c>
      <c r="F628" t="s">
        <v>30</v>
      </c>
      <c r="G628">
        <v>18</v>
      </c>
      <c r="I628" t="s">
        <v>294</v>
      </c>
      <c r="W628">
        <v>2012</v>
      </c>
      <c r="X628" t="str">
        <f>VLOOKUP($D628,'draft year stats'!$D:$O,1,FALSE)</f>
        <v>Tyrel Seaman</v>
      </c>
      <c r="Y628" t="str">
        <f>VLOOKUP($D628,'draft year stats'!$D:$O,2,FALSE)</f>
        <v>C</v>
      </c>
      <c r="Z628">
        <f>VLOOKUP($D628,'draft year stats'!$D:$O,3,FALSE)</f>
        <v>7</v>
      </c>
      <c r="AA628">
        <f>VLOOKUP($D628,'draft year stats'!$D:$O,4,FALSE)</f>
        <v>2012</v>
      </c>
      <c r="AB628" t="str">
        <f>VLOOKUP($D628,'draft year stats'!$D:$O,5,FALSE)</f>
        <v>St. Louis</v>
      </c>
      <c r="AC628" t="str">
        <f>VLOOKUP($D628,'draft year stats'!$D:$O,6,FALSE)</f>
        <v>Brandon Wheat Kings</v>
      </c>
      <c r="AD628" t="str">
        <f>VLOOKUP($D628,'draft year stats'!$D:$O,7,FALSE)</f>
        <v>WHL</v>
      </c>
      <c r="AE628">
        <f>VLOOKUP($D628,'draft year stats'!$D:$O,8,FALSE)</f>
        <v>32</v>
      </c>
      <c r="AF628">
        <f>VLOOKUP($D628,'draft year stats'!$D:$O,9,FALSE)</f>
        <v>6</v>
      </c>
      <c r="AG628">
        <f>VLOOKUP($D628,'draft year stats'!$D:$O,10,FALSE)</f>
        <v>13</v>
      </c>
      <c r="AH628">
        <f>VLOOKUP($D628,'draft year stats'!$D:$O,11,FALSE)</f>
        <v>19</v>
      </c>
      <c r="AI628">
        <f>VLOOKUP($D628,'draft year stats'!$D:$O,12,FALSE)</f>
        <v>23</v>
      </c>
      <c r="AJ628" t="str">
        <f>VLOOKUP($C628,Sheet3!$E:$I,4,FALSE)</f>
        <v>6' 2</v>
      </c>
      <c r="AK628">
        <f>VLOOKUP($C628,Sheet3!$E:$I,5,FALSE)</f>
        <v>196</v>
      </c>
    </row>
    <row r="629" spans="1:37" x14ac:dyDescent="0.25">
      <c r="A629">
        <v>207</v>
      </c>
      <c r="B629" t="s">
        <v>264</v>
      </c>
      <c r="C629" t="s">
        <v>945</v>
      </c>
      <c r="D629" t="s">
        <v>945</v>
      </c>
      <c r="E629" t="s">
        <v>62</v>
      </c>
      <c r="F629" t="s">
        <v>26</v>
      </c>
      <c r="G629">
        <v>19</v>
      </c>
      <c r="I629" t="s">
        <v>753</v>
      </c>
      <c r="W629">
        <v>2012</v>
      </c>
      <c r="X629" t="str">
        <f>VLOOKUP($D629,'draft year stats'!$D:$O,1,FALSE)</f>
        <v>Matthew Beattie</v>
      </c>
      <c r="Y629" t="str">
        <f>VLOOKUP($D629,'draft year stats'!$D:$O,2,FALSE)</f>
        <v>R</v>
      </c>
      <c r="Z629">
        <f>VLOOKUP($D629,'draft year stats'!$D:$O,3,FALSE)</f>
        <v>7</v>
      </c>
      <c r="AA629">
        <f>VLOOKUP($D629,'draft year stats'!$D:$O,4,FALSE)</f>
        <v>2012</v>
      </c>
      <c r="AB629" t="str">
        <f>VLOOKUP($D629,'draft year stats'!$D:$O,5,FALSE)</f>
        <v>Vancouver</v>
      </c>
      <c r="AC629" t="str">
        <f>VLOOKUP($D629,'draft year stats'!$D:$O,6,FALSE)</f>
        <v>Phillips Exeter Academy</v>
      </c>
      <c r="AD629" t="str">
        <f>VLOOKUP($D629,'draft year stats'!$D:$O,7,FALSE)</f>
        <v>USHS-Prep</v>
      </c>
      <c r="AE629">
        <f>VLOOKUP($D629,'draft year stats'!$D:$O,8,FALSE)</f>
        <v>28</v>
      </c>
      <c r="AF629">
        <f>VLOOKUP($D629,'draft year stats'!$D:$O,9,FALSE)</f>
        <v>39</v>
      </c>
      <c r="AG629">
        <f>VLOOKUP($D629,'draft year stats'!$D:$O,10,FALSE)</f>
        <v>34</v>
      </c>
      <c r="AH629">
        <f>VLOOKUP($D629,'draft year stats'!$D:$O,11,FALSE)</f>
        <v>73</v>
      </c>
      <c r="AI629">
        <f>VLOOKUP($D629,'draft year stats'!$D:$O,12,FALSE)</f>
        <v>0</v>
      </c>
      <c r="AJ629" t="str">
        <f>VLOOKUP($C629,Sheet3!$E:$I,4,FALSE)</f>
        <v>6' 3</v>
      </c>
      <c r="AK629">
        <f>VLOOKUP($C629,Sheet3!$E:$I,5,FALSE)</f>
        <v>173</v>
      </c>
    </row>
    <row r="630" spans="1:37" x14ac:dyDescent="0.25">
      <c r="A630">
        <v>208</v>
      </c>
      <c r="B630" t="s">
        <v>66</v>
      </c>
      <c r="C630" t="s">
        <v>946</v>
      </c>
      <c r="D630" t="s">
        <v>946</v>
      </c>
      <c r="E630" t="s">
        <v>25</v>
      </c>
      <c r="F630" t="s">
        <v>34</v>
      </c>
      <c r="G630">
        <v>18</v>
      </c>
      <c r="I630" t="s">
        <v>187</v>
      </c>
      <c r="W630">
        <v>2012</v>
      </c>
      <c r="X630" t="str">
        <f>VLOOKUP($D630,'draft year stats'!$D:$O,1,FALSE)</f>
        <v>Justin Hache</v>
      </c>
      <c r="Y630" t="str">
        <f>VLOOKUP($D630,'draft year stats'!$D:$O,2,FALSE)</f>
        <v>D</v>
      </c>
      <c r="Z630">
        <f>VLOOKUP($D630,'draft year stats'!$D:$O,3,FALSE)</f>
        <v>7</v>
      </c>
      <c r="AA630">
        <f>VLOOKUP($D630,'draft year stats'!$D:$O,4,FALSE)</f>
        <v>2012</v>
      </c>
      <c r="AB630" t="str">
        <f>VLOOKUP($D630,'draft year stats'!$D:$O,5,FALSE)</f>
        <v>Phoenix</v>
      </c>
      <c r="AC630" t="str">
        <f>VLOOKUP($D630,'draft year stats'!$D:$O,6,FALSE)</f>
        <v>Shawinigan Cataractes</v>
      </c>
      <c r="AD630" t="str">
        <f>VLOOKUP($D630,'draft year stats'!$D:$O,7,FALSE)</f>
        <v>QMJHL</v>
      </c>
      <c r="AE630">
        <f>VLOOKUP($D630,'draft year stats'!$D:$O,8,FALSE)</f>
        <v>60</v>
      </c>
      <c r="AF630">
        <f>VLOOKUP($D630,'draft year stats'!$D:$O,9,FALSE)</f>
        <v>2</v>
      </c>
      <c r="AG630">
        <f>VLOOKUP($D630,'draft year stats'!$D:$O,10,FALSE)</f>
        <v>16</v>
      </c>
      <c r="AH630">
        <f>VLOOKUP($D630,'draft year stats'!$D:$O,11,FALSE)</f>
        <v>18</v>
      </c>
      <c r="AI630">
        <f>VLOOKUP($D630,'draft year stats'!$D:$O,12,FALSE)</f>
        <v>46</v>
      </c>
      <c r="AJ630" t="str">
        <f>VLOOKUP($C630,Sheet3!$E:$I,4,FALSE)</f>
        <v>6' 1</v>
      </c>
      <c r="AK630">
        <f>VLOOKUP($C630,Sheet3!$E:$I,5,FALSE)</f>
        <v>188</v>
      </c>
    </row>
    <row r="631" spans="1:37" x14ac:dyDescent="0.25">
      <c r="A631">
        <v>209</v>
      </c>
      <c r="B631" t="s">
        <v>136</v>
      </c>
      <c r="C631" t="s">
        <v>947</v>
      </c>
      <c r="D631" t="s">
        <v>947</v>
      </c>
      <c r="E631" t="s">
        <v>121</v>
      </c>
      <c r="F631" t="s">
        <v>34</v>
      </c>
      <c r="G631">
        <v>19</v>
      </c>
      <c r="H631">
        <v>2016</v>
      </c>
      <c r="I631" t="s">
        <v>948</v>
      </c>
      <c r="J631">
        <v>4</v>
      </c>
      <c r="K631">
        <v>0</v>
      </c>
      <c r="L631">
        <v>2</v>
      </c>
      <c r="M631">
        <v>2</v>
      </c>
      <c r="N631">
        <v>4</v>
      </c>
      <c r="O631">
        <v>0</v>
      </c>
      <c r="V631">
        <v>0.6</v>
      </c>
      <c r="W631">
        <v>2012</v>
      </c>
      <c r="X631" t="str">
        <f>VLOOKUP($D631,'draft year stats'!$D:$O,1,FALSE)</f>
        <v>Viktor Loov</v>
      </c>
      <c r="Y631" t="str">
        <f>VLOOKUP($D631,'draft year stats'!$D:$O,2,FALSE)</f>
        <v>D</v>
      </c>
      <c r="Z631">
        <f>VLOOKUP($D631,'draft year stats'!$D:$O,3,FALSE)</f>
        <v>7</v>
      </c>
      <c r="AA631">
        <f>VLOOKUP($D631,'draft year stats'!$D:$O,4,FALSE)</f>
        <v>2012</v>
      </c>
      <c r="AB631" t="str">
        <f>VLOOKUP($D631,'draft year stats'!$D:$O,5,FALSE)</f>
        <v>Toronto</v>
      </c>
      <c r="AC631" t="str">
        <f>VLOOKUP($D631,'draft year stats'!$D:$O,6,FALSE)</f>
        <v>Södertälje SK</v>
      </c>
      <c r="AD631" t="str">
        <f>VLOOKUP($D631,'draft year stats'!$D:$O,7,FALSE)</f>
        <v>Allsvenskan</v>
      </c>
      <c r="AE631">
        <f>VLOOKUP($D631,'draft year stats'!$D:$O,8,FALSE)</f>
        <v>50</v>
      </c>
      <c r="AF631">
        <f>VLOOKUP($D631,'draft year stats'!$D:$O,9,FALSE)</f>
        <v>3</v>
      </c>
      <c r="AG631">
        <f>VLOOKUP($D631,'draft year stats'!$D:$O,10,FALSE)</f>
        <v>3</v>
      </c>
      <c r="AH631">
        <f>VLOOKUP($D631,'draft year stats'!$D:$O,11,FALSE)</f>
        <v>6</v>
      </c>
      <c r="AI631">
        <f>VLOOKUP($D631,'draft year stats'!$D:$O,12,FALSE)</f>
        <v>42</v>
      </c>
      <c r="AJ631" t="str">
        <f>VLOOKUP($C631,Sheet3!$E:$I,4,FALSE)</f>
        <v>6' 1</v>
      </c>
      <c r="AK631">
        <f>VLOOKUP($C631,Sheet3!$E:$I,5,FALSE)</f>
        <v>187</v>
      </c>
    </row>
    <row r="632" spans="1:37" x14ac:dyDescent="0.25">
      <c r="A632">
        <v>210</v>
      </c>
      <c r="B632" t="s">
        <v>64</v>
      </c>
      <c r="C632" t="s">
        <v>949</v>
      </c>
      <c r="D632" t="s">
        <v>949</v>
      </c>
      <c r="E632" t="s">
        <v>62</v>
      </c>
      <c r="F632" t="s">
        <v>34</v>
      </c>
      <c r="G632">
        <v>19</v>
      </c>
      <c r="H632">
        <v>2022</v>
      </c>
      <c r="I632" t="s">
        <v>950</v>
      </c>
      <c r="J632">
        <v>87</v>
      </c>
      <c r="K632">
        <v>3</v>
      </c>
      <c r="L632">
        <v>10</v>
      </c>
      <c r="M632">
        <v>13</v>
      </c>
      <c r="N632">
        <v>-5</v>
      </c>
      <c r="O632">
        <v>30</v>
      </c>
      <c r="V632">
        <v>3.3</v>
      </c>
      <c r="W632">
        <v>2012</v>
      </c>
      <c r="X632" t="str">
        <f>VLOOKUP($D632,'draft year stats'!$D:$O,1,FALSE)</f>
        <v>Jaycob Megna</v>
      </c>
      <c r="Y632" t="str">
        <f>VLOOKUP($D632,'draft year stats'!$D:$O,2,FALSE)</f>
        <v>D</v>
      </c>
      <c r="Z632">
        <f>VLOOKUP($D632,'draft year stats'!$D:$O,3,FALSE)</f>
        <v>7</v>
      </c>
      <c r="AA632">
        <f>VLOOKUP($D632,'draft year stats'!$D:$O,4,FALSE)</f>
        <v>2012</v>
      </c>
      <c r="AB632" t="str">
        <f>VLOOKUP($D632,'draft year stats'!$D:$O,5,FALSE)</f>
        <v>Anaheim</v>
      </c>
      <c r="AC632" t="str">
        <f>VLOOKUP($D632,'draft year stats'!$D:$O,6,FALSE)</f>
        <v>Univ. of Nebraska-Omaha</v>
      </c>
      <c r="AD632" t="str">
        <f>VLOOKUP($D632,'draft year stats'!$D:$O,7,FALSE)</f>
        <v>NCAA</v>
      </c>
      <c r="AE632">
        <f>VLOOKUP($D632,'draft year stats'!$D:$O,8,FALSE)</f>
        <v>35</v>
      </c>
      <c r="AF632">
        <f>VLOOKUP($D632,'draft year stats'!$D:$O,9,FALSE)</f>
        <v>2</v>
      </c>
      <c r="AG632">
        <f>VLOOKUP($D632,'draft year stats'!$D:$O,10,FALSE)</f>
        <v>3</v>
      </c>
      <c r="AH632">
        <f>VLOOKUP($D632,'draft year stats'!$D:$O,11,FALSE)</f>
        <v>5</v>
      </c>
      <c r="AI632">
        <f>VLOOKUP($D632,'draft year stats'!$D:$O,12,FALSE)</f>
        <v>8</v>
      </c>
      <c r="AJ632" t="str">
        <f>VLOOKUP($C632,Sheet3!$E:$I,4,FALSE)</f>
        <v>6' 4</v>
      </c>
      <c r="AK632">
        <f>VLOOKUP($C632,Sheet3!$E:$I,5,FALSE)</f>
        <v>202</v>
      </c>
    </row>
    <row r="633" spans="1:37" x14ac:dyDescent="0.25">
      <c r="A633">
        <v>211</v>
      </c>
      <c r="B633" t="s">
        <v>72</v>
      </c>
      <c r="C633" t="s">
        <v>951</v>
      </c>
      <c r="D633" t="s">
        <v>951</v>
      </c>
      <c r="E633" t="s">
        <v>62</v>
      </c>
      <c r="F633" t="s">
        <v>34</v>
      </c>
      <c r="G633">
        <v>18</v>
      </c>
      <c r="I633" t="s">
        <v>27</v>
      </c>
      <c r="W633">
        <v>2012</v>
      </c>
      <c r="X633" t="str">
        <f>VLOOKUP($D633,'draft year stats'!$D:$O,1,FALSE)</f>
        <v>Nick Ebert</v>
      </c>
      <c r="Y633" t="str">
        <f>VLOOKUP($D633,'draft year stats'!$D:$O,2,FALSE)</f>
        <v>D</v>
      </c>
      <c r="Z633">
        <f>VLOOKUP($D633,'draft year stats'!$D:$O,3,FALSE)</f>
        <v>7</v>
      </c>
      <c r="AA633">
        <f>VLOOKUP($D633,'draft year stats'!$D:$O,4,FALSE)</f>
        <v>2012</v>
      </c>
      <c r="AB633" t="str">
        <f>VLOOKUP($D633,'draft year stats'!$D:$O,5,FALSE)</f>
        <v>Los Angeles</v>
      </c>
      <c r="AC633" t="str">
        <f>VLOOKUP($D633,'draft year stats'!$D:$O,6,FALSE)</f>
        <v>Windsor Spitfires</v>
      </c>
      <c r="AD633" t="str">
        <f>VLOOKUP($D633,'draft year stats'!$D:$O,7,FALSE)</f>
        <v>OHL</v>
      </c>
      <c r="AE633">
        <f>VLOOKUP($D633,'draft year stats'!$D:$O,8,FALSE)</f>
        <v>66</v>
      </c>
      <c r="AF633">
        <f>VLOOKUP($D633,'draft year stats'!$D:$O,9,FALSE)</f>
        <v>6</v>
      </c>
      <c r="AG633">
        <f>VLOOKUP($D633,'draft year stats'!$D:$O,10,FALSE)</f>
        <v>33</v>
      </c>
      <c r="AH633">
        <f>VLOOKUP($D633,'draft year stats'!$D:$O,11,FALSE)</f>
        <v>39</v>
      </c>
      <c r="AI633">
        <f>VLOOKUP($D633,'draft year stats'!$D:$O,12,FALSE)</f>
        <v>58</v>
      </c>
      <c r="AJ633" t="str">
        <f>VLOOKUP($C633,Sheet3!$E:$I,4,FALSE)</f>
        <v>6' 0</v>
      </c>
      <c r="AK633">
        <f>VLOOKUP($C633,Sheet3!$E:$I,5,FALSE)</f>
        <v>203</v>
      </c>
    </row>
    <row r="634" spans="1:37" x14ac:dyDescent="0.25">
      <c r="A634">
        <v>1</v>
      </c>
      <c r="B634" t="s">
        <v>76</v>
      </c>
      <c r="C634" t="s">
        <v>952</v>
      </c>
      <c r="D634" t="s">
        <v>952</v>
      </c>
      <c r="E634" t="s">
        <v>25</v>
      </c>
      <c r="F634" t="s">
        <v>30</v>
      </c>
      <c r="G634">
        <v>18</v>
      </c>
      <c r="H634">
        <v>2022</v>
      </c>
      <c r="I634" t="s">
        <v>241</v>
      </c>
      <c r="J634">
        <v>638</v>
      </c>
      <c r="K634">
        <v>242</v>
      </c>
      <c r="L634">
        <v>406</v>
      </c>
      <c r="M634">
        <v>648</v>
      </c>
      <c r="N634">
        <v>83</v>
      </c>
      <c r="O634">
        <v>276</v>
      </c>
      <c r="V634">
        <v>74.2</v>
      </c>
      <c r="W634">
        <v>2013</v>
      </c>
      <c r="X634" t="str">
        <f>VLOOKUP($D634,'draft year stats'!$D:$O,1,FALSE)</f>
        <v>Nathan MacKinnon</v>
      </c>
      <c r="Y634" t="str">
        <f>VLOOKUP($D634,'draft year stats'!$D:$O,2,FALSE)</f>
        <v>C</v>
      </c>
      <c r="Z634">
        <f>VLOOKUP($D634,'draft year stats'!$D:$O,3,FALSE)</f>
        <v>1</v>
      </c>
      <c r="AA634">
        <f>VLOOKUP($D634,'draft year stats'!$D:$O,4,FALSE)</f>
        <v>2013</v>
      </c>
      <c r="AB634" t="str">
        <f>VLOOKUP($D634,'draft year stats'!$D:$O,5,FALSE)</f>
        <v>Colorado</v>
      </c>
      <c r="AC634" t="str">
        <f>VLOOKUP($D634,'draft year stats'!$D:$O,6,FALSE)</f>
        <v>Halifax Mooseheads</v>
      </c>
      <c r="AD634" t="str">
        <f>VLOOKUP($D634,'draft year stats'!$D:$O,7,FALSE)</f>
        <v>QMJHL</v>
      </c>
      <c r="AE634">
        <f>VLOOKUP($D634,'draft year stats'!$D:$O,8,FALSE)</f>
        <v>44</v>
      </c>
      <c r="AF634">
        <f>VLOOKUP($D634,'draft year stats'!$D:$O,9,FALSE)</f>
        <v>32</v>
      </c>
      <c r="AG634">
        <f>VLOOKUP($D634,'draft year stats'!$D:$O,10,FALSE)</f>
        <v>43</v>
      </c>
      <c r="AH634">
        <f>VLOOKUP($D634,'draft year stats'!$D:$O,11,FALSE)</f>
        <v>75</v>
      </c>
      <c r="AI634">
        <f>VLOOKUP($D634,'draft year stats'!$D:$O,12,FALSE)</f>
        <v>45</v>
      </c>
      <c r="AJ634" t="str">
        <f>VLOOKUP($C634,Sheet3!$E:$I,4,FALSE)</f>
        <v>6' 0</v>
      </c>
      <c r="AK634">
        <f>VLOOKUP($C634,Sheet3!$E:$I,5,FALSE)</f>
        <v>182</v>
      </c>
    </row>
    <row r="635" spans="1:37" x14ac:dyDescent="0.25">
      <c r="A635">
        <v>2</v>
      </c>
      <c r="B635" t="s">
        <v>32</v>
      </c>
      <c r="C635" t="s">
        <v>953</v>
      </c>
      <c r="D635" t="s">
        <v>953</v>
      </c>
      <c r="E635" t="s">
        <v>55</v>
      </c>
      <c r="F635" t="s">
        <v>30</v>
      </c>
      <c r="G635">
        <v>18</v>
      </c>
      <c r="H635">
        <v>2022</v>
      </c>
      <c r="I635" t="s">
        <v>954</v>
      </c>
      <c r="J635">
        <v>596</v>
      </c>
      <c r="K635">
        <v>220</v>
      </c>
      <c r="L635">
        <v>333</v>
      </c>
      <c r="M635">
        <v>553</v>
      </c>
      <c r="N635">
        <v>80</v>
      </c>
      <c r="O635">
        <v>116</v>
      </c>
      <c r="V635">
        <v>62.8</v>
      </c>
      <c r="W635">
        <v>2013</v>
      </c>
      <c r="X635" t="str">
        <f>VLOOKUP($D635,'draft year stats'!$D:$O,1,FALSE)</f>
        <v>Aleksander Barkov</v>
      </c>
      <c r="Y635" t="str">
        <f>VLOOKUP($D635,'draft year stats'!$D:$O,2,FALSE)</f>
        <v>C</v>
      </c>
      <c r="Z635">
        <f>VLOOKUP($D635,'draft year stats'!$D:$O,3,FALSE)</f>
        <v>1</v>
      </c>
      <c r="AA635">
        <f>VLOOKUP($D635,'draft year stats'!$D:$O,4,FALSE)</f>
        <v>2013</v>
      </c>
      <c r="AB635" t="str">
        <f>VLOOKUP($D635,'draft year stats'!$D:$O,5,FALSE)</f>
        <v>Florida</v>
      </c>
      <c r="AC635" t="str">
        <f>VLOOKUP($D635,'draft year stats'!$D:$O,6,FALSE)</f>
        <v>Tappara</v>
      </c>
      <c r="AD635" t="str">
        <f>VLOOKUP($D635,'draft year stats'!$D:$O,7,FALSE)</f>
        <v>SM-liiga</v>
      </c>
      <c r="AE635">
        <f>VLOOKUP($D635,'draft year stats'!$D:$O,8,FALSE)</f>
        <v>53</v>
      </c>
      <c r="AF635">
        <f>VLOOKUP($D635,'draft year stats'!$D:$O,9,FALSE)</f>
        <v>21</v>
      </c>
      <c r="AG635">
        <f>VLOOKUP($D635,'draft year stats'!$D:$O,10,FALSE)</f>
        <v>27</v>
      </c>
      <c r="AH635">
        <f>VLOOKUP($D635,'draft year stats'!$D:$O,11,FALSE)</f>
        <v>48</v>
      </c>
      <c r="AI635">
        <f>VLOOKUP($D635,'draft year stats'!$D:$O,12,FALSE)</f>
        <v>8</v>
      </c>
      <c r="AJ635" t="str">
        <f>VLOOKUP($C635,Sheet3!$E:$I,4,FALSE)</f>
        <v>6' 3</v>
      </c>
      <c r="AK635">
        <f>VLOOKUP($C635,Sheet3!$E:$I,5,FALSE)</f>
        <v>209</v>
      </c>
    </row>
    <row r="636" spans="1:37" x14ac:dyDescent="0.25">
      <c r="A636">
        <v>3</v>
      </c>
      <c r="B636" t="s">
        <v>43</v>
      </c>
      <c r="C636" t="s">
        <v>955</v>
      </c>
      <c r="D636" t="s">
        <v>955</v>
      </c>
      <c r="E636" t="s">
        <v>25</v>
      </c>
      <c r="F636" t="s">
        <v>26</v>
      </c>
      <c r="G636">
        <v>18</v>
      </c>
      <c r="H636">
        <v>2022</v>
      </c>
      <c r="I636" t="s">
        <v>241</v>
      </c>
      <c r="J636">
        <v>427</v>
      </c>
      <c r="K636">
        <v>75</v>
      </c>
      <c r="L636">
        <v>177</v>
      </c>
      <c r="M636">
        <v>252</v>
      </c>
      <c r="N636">
        <v>-68</v>
      </c>
      <c r="O636">
        <v>167</v>
      </c>
      <c r="V636">
        <v>20.3</v>
      </c>
      <c r="W636">
        <v>2013</v>
      </c>
      <c r="X636" t="str">
        <f>VLOOKUP($D636,'draft year stats'!$D:$O,1,FALSE)</f>
        <v>Jonathan Drouin</v>
      </c>
      <c r="Y636" t="str">
        <f>VLOOKUP($D636,'draft year stats'!$D:$O,2,FALSE)</f>
        <v>L</v>
      </c>
      <c r="Z636">
        <f>VLOOKUP($D636,'draft year stats'!$D:$O,3,FALSE)</f>
        <v>1</v>
      </c>
      <c r="AA636">
        <f>VLOOKUP($D636,'draft year stats'!$D:$O,4,FALSE)</f>
        <v>2013</v>
      </c>
      <c r="AB636" t="str">
        <f>VLOOKUP($D636,'draft year stats'!$D:$O,5,FALSE)</f>
        <v>Tampa Bay</v>
      </c>
      <c r="AC636" t="str">
        <f>VLOOKUP($D636,'draft year stats'!$D:$O,6,FALSE)</f>
        <v>Halifax Mooseheads</v>
      </c>
      <c r="AD636" t="str">
        <f>VLOOKUP($D636,'draft year stats'!$D:$O,7,FALSE)</f>
        <v>QMJHL</v>
      </c>
      <c r="AE636">
        <f>VLOOKUP($D636,'draft year stats'!$D:$O,8,FALSE)</f>
        <v>49</v>
      </c>
      <c r="AF636">
        <f>VLOOKUP($D636,'draft year stats'!$D:$O,9,FALSE)</f>
        <v>41</v>
      </c>
      <c r="AG636">
        <f>VLOOKUP($D636,'draft year stats'!$D:$O,10,FALSE)</f>
        <v>64</v>
      </c>
      <c r="AH636">
        <f>VLOOKUP($D636,'draft year stats'!$D:$O,11,FALSE)</f>
        <v>105</v>
      </c>
      <c r="AI636">
        <f>VLOOKUP($D636,'draft year stats'!$D:$O,12,FALSE)</f>
        <v>32</v>
      </c>
      <c r="AJ636" t="str">
        <f>VLOOKUP($C636,Sheet3!$E:$I,4,FALSE)</f>
        <v>5' 10</v>
      </c>
      <c r="AK636">
        <f>VLOOKUP($C636,Sheet3!$E:$I,5,FALSE)</f>
        <v>186</v>
      </c>
    </row>
    <row r="637" spans="1:37" x14ac:dyDescent="0.25">
      <c r="A637">
        <v>4</v>
      </c>
      <c r="B637" t="s">
        <v>79</v>
      </c>
      <c r="C637" t="s">
        <v>956</v>
      </c>
      <c r="D637" t="s">
        <v>956</v>
      </c>
      <c r="E637" t="s">
        <v>62</v>
      </c>
      <c r="F637" t="s">
        <v>34</v>
      </c>
      <c r="G637">
        <v>18</v>
      </c>
      <c r="H637">
        <v>2022</v>
      </c>
      <c r="I637" t="s">
        <v>38</v>
      </c>
      <c r="J637">
        <v>658</v>
      </c>
      <c r="K637">
        <v>70</v>
      </c>
      <c r="L637">
        <v>267</v>
      </c>
      <c r="M637">
        <v>337</v>
      </c>
      <c r="N637">
        <v>-62</v>
      </c>
      <c r="O637">
        <v>222</v>
      </c>
      <c r="V637">
        <v>53.4</v>
      </c>
      <c r="W637">
        <v>2013</v>
      </c>
      <c r="X637" t="str">
        <f>VLOOKUP($D637,'draft year stats'!$D:$O,1,FALSE)</f>
        <v>Seth Jones</v>
      </c>
      <c r="Y637" t="str">
        <f>VLOOKUP($D637,'draft year stats'!$D:$O,2,FALSE)</f>
        <v>D</v>
      </c>
      <c r="Z637">
        <f>VLOOKUP($D637,'draft year stats'!$D:$O,3,FALSE)</f>
        <v>1</v>
      </c>
      <c r="AA637">
        <f>VLOOKUP($D637,'draft year stats'!$D:$O,4,FALSE)</f>
        <v>2013</v>
      </c>
      <c r="AB637" t="str">
        <f>VLOOKUP($D637,'draft year stats'!$D:$O,5,FALSE)</f>
        <v>Nashville</v>
      </c>
      <c r="AC637" t="str">
        <f>VLOOKUP($D637,'draft year stats'!$D:$O,6,FALSE)</f>
        <v>Portland Winterhawks</v>
      </c>
      <c r="AD637" t="str">
        <f>VLOOKUP($D637,'draft year stats'!$D:$O,7,FALSE)</f>
        <v>WHL</v>
      </c>
      <c r="AE637">
        <f>VLOOKUP($D637,'draft year stats'!$D:$O,8,FALSE)</f>
        <v>61</v>
      </c>
      <c r="AF637">
        <f>VLOOKUP($D637,'draft year stats'!$D:$O,9,FALSE)</f>
        <v>14</v>
      </c>
      <c r="AG637">
        <f>VLOOKUP($D637,'draft year stats'!$D:$O,10,FALSE)</f>
        <v>42</v>
      </c>
      <c r="AH637">
        <f>VLOOKUP($D637,'draft year stats'!$D:$O,11,FALSE)</f>
        <v>56</v>
      </c>
      <c r="AI637">
        <f>VLOOKUP($D637,'draft year stats'!$D:$O,12,FALSE)</f>
        <v>33</v>
      </c>
      <c r="AJ637" t="str">
        <f>VLOOKUP($C637,Sheet3!$E:$I,4,FALSE)</f>
        <v>6' 3</v>
      </c>
      <c r="AK637">
        <f>VLOOKUP($C637,Sheet3!$E:$I,5,FALSE)</f>
        <v>205</v>
      </c>
    </row>
    <row r="638" spans="1:37" x14ac:dyDescent="0.25">
      <c r="A638">
        <v>5</v>
      </c>
      <c r="B638" t="s">
        <v>46</v>
      </c>
      <c r="C638" t="s">
        <v>957</v>
      </c>
      <c r="D638" t="s">
        <v>957</v>
      </c>
      <c r="E638" t="s">
        <v>121</v>
      </c>
      <c r="F638" t="s">
        <v>30</v>
      </c>
      <c r="G638">
        <v>18</v>
      </c>
      <c r="H638">
        <v>2022</v>
      </c>
      <c r="I638" t="s">
        <v>139</v>
      </c>
      <c r="J638">
        <v>663</v>
      </c>
      <c r="K638">
        <v>181</v>
      </c>
      <c r="L638">
        <v>268</v>
      </c>
      <c r="M638">
        <v>449</v>
      </c>
      <c r="N638">
        <v>23</v>
      </c>
      <c r="O638">
        <v>162</v>
      </c>
      <c r="V638">
        <v>46.6</v>
      </c>
      <c r="W638">
        <v>2013</v>
      </c>
      <c r="X638" t="str">
        <f>VLOOKUP($D638,'draft year stats'!$D:$O,1,FALSE)</f>
        <v>Elias Lindholm</v>
      </c>
      <c r="Y638" t="str">
        <f>VLOOKUP($D638,'draft year stats'!$D:$O,2,FALSE)</f>
        <v>C</v>
      </c>
      <c r="Z638">
        <f>VLOOKUP($D638,'draft year stats'!$D:$O,3,FALSE)</f>
        <v>1</v>
      </c>
      <c r="AA638">
        <f>VLOOKUP($D638,'draft year stats'!$D:$O,4,FALSE)</f>
        <v>2013</v>
      </c>
      <c r="AB638" t="str">
        <f>VLOOKUP($D638,'draft year stats'!$D:$O,5,FALSE)</f>
        <v>Carolina</v>
      </c>
      <c r="AC638" t="str">
        <f>VLOOKUP($D638,'draft year stats'!$D:$O,6,FALSE)</f>
        <v>Brynäs IF</v>
      </c>
      <c r="AD638" t="str">
        <f>VLOOKUP($D638,'draft year stats'!$D:$O,7,FALSE)</f>
        <v>Elitserien</v>
      </c>
      <c r="AE638">
        <f>VLOOKUP($D638,'draft year stats'!$D:$O,8,FALSE)</f>
        <v>48</v>
      </c>
      <c r="AF638">
        <f>VLOOKUP($D638,'draft year stats'!$D:$O,9,FALSE)</f>
        <v>11</v>
      </c>
      <c r="AG638">
        <f>VLOOKUP($D638,'draft year stats'!$D:$O,10,FALSE)</f>
        <v>19</v>
      </c>
      <c r="AH638">
        <f>VLOOKUP($D638,'draft year stats'!$D:$O,11,FALSE)</f>
        <v>30</v>
      </c>
      <c r="AI638">
        <f>VLOOKUP($D638,'draft year stats'!$D:$O,12,FALSE)</f>
        <v>2</v>
      </c>
      <c r="AJ638" t="str">
        <f>VLOOKUP($C638,Sheet3!$E:$I,4,FALSE)</f>
        <v>6' 0</v>
      </c>
      <c r="AK638">
        <f>VLOOKUP($C638,Sheet3!$E:$I,5,FALSE)</f>
        <v>192</v>
      </c>
    </row>
    <row r="639" spans="1:37" x14ac:dyDescent="0.25">
      <c r="A639">
        <v>6</v>
      </c>
      <c r="B639" t="s">
        <v>173</v>
      </c>
      <c r="C639" t="s">
        <v>958</v>
      </c>
      <c r="D639" t="s">
        <v>958</v>
      </c>
      <c r="E639" t="s">
        <v>25</v>
      </c>
      <c r="F639" t="s">
        <v>30</v>
      </c>
      <c r="G639">
        <v>18</v>
      </c>
      <c r="H639">
        <v>2022</v>
      </c>
      <c r="I639" t="s">
        <v>119</v>
      </c>
      <c r="J639">
        <v>656</v>
      </c>
      <c r="K639">
        <v>212</v>
      </c>
      <c r="L639">
        <v>250</v>
      </c>
      <c r="M639">
        <v>462</v>
      </c>
      <c r="N639">
        <v>-46</v>
      </c>
      <c r="O639">
        <v>153</v>
      </c>
      <c r="V639">
        <v>49.5</v>
      </c>
      <c r="W639">
        <v>2013</v>
      </c>
      <c r="X639" t="str">
        <f>VLOOKUP($D639,'draft year stats'!$D:$O,1,FALSE)</f>
        <v>Sean Monahan</v>
      </c>
      <c r="Y639" t="str">
        <f>VLOOKUP($D639,'draft year stats'!$D:$O,2,FALSE)</f>
        <v>C</v>
      </c>
      <c r="Z639">
        <f>VLOOKUP($D639,'draft year stats'!$D:$O,3,FALSE)</f>
        <v>1</v>
      </c>
      <c r="AA639">
        <f>VLOOKUP($D639,'draft year stats'!$D:$O,4,FALSE)</f>
        <v>2013</v>
      </c>
      <c r="AB639" t="str">
        <f>VLOOKUP($D639,'draft year stats'!$D:$O,5,FALSE)</f>
        <v>Calgary</v>
      </c>
      <c r="AC639" t="str">
        <f>VLOOKUP($D639,'draft year stats'!$D:$O,6,FALSE)</f>
        <v>Ottawa 67's</v>
      </c>
      <c r="AD639" t="str">
        <f>VLOOKUP($D639,'draft year stats'!$D:$O,7,FALSE)</f>
        <v>OHL</v>
      </c>
      <c r="AE639">
        <f>VLOOKUP($D639,'draft year stats'!$D:$O,8,FALSE)</f>
        <v>62</v>
      </c>
      <c r="AF639">
        <f>VLOOKUP($D639,'draft year stats'!$D:$O,9,FALSE)</f>
        <v>33</v>
      </c>
      <c r="AG639">
        <f>VLOOKUP($D639,'draft year stats'!$D:$O,10,FALSE)</f>
        <v>45</v>
      </c>
      <c r="AH639">
        <f>VLOOKUP($D639,'draft year stats'!$D:$O,11,FALSE)</f>
        <v>78</v>
      </c>
      <c r="AI639">
        <f>VLOOKUP($D639,'draft year stats'!$D:$O,12,FALSE)</f>
        <v>38</v>
      </c>
      <c r="AJ639" t="str">
        <f>VLOOKUP($C639,Sheet3!$E:$I,4,FALSE)</f>
        <v>6' 2</v>
      </c>
      <c r="AK639">
        <f>VLOOKUP($C639,Sheet3!$E:$I,5,FALSE)</f>
        <v>187</v>
      </c>
    </row>
    <row r="640" spans="1:37" x14ac:dyDescent="0.25">
      <c r="A640">
        <v>7</v>
      </c>
      <c r="B640" t="s">
        <v>23</v>
      </c>
      <c r="C640" t="s">
        <v>959</v>
      </c>
      <c r="D640" t="s">
        <v>959</v>
      </c>
      <c r="E640" t="s">
        <v>25</v>
      </c>
      <c r="F640" t="s">
        <v>34</v>
      </c>
      <c r="G640">
        <v>18</v>
      </c>
      <c r="H640">
        <v>2022</v>
      </c>
      <c r="I640" t="s">
        <v>172</v>
      </c>
      <c r="J640">
        <v>477</v>
      </c>
      <c r="K640">
        <v>54</v>
      </c>
      <c r="L640">
        <v>138</v>
      </c>
      <c r="M640">
        <v>192</v>
      </c>
      <c r="N640">
        <v>38</v>
      </c>
      <c r="O640">
        <v>406</v>
      </c>
      <c r="V640">
        <v>37.4</v>
      </c>
      <c r="W640">
        <v>2013</v>
      </c>
      <c r="X640" t="str">
        <f>VLOOKUP($D640,'draft year stats'!$D:$O,1,FALSE)</f>
        <v>Darnell Nurse</v>
      </c>
      <c r="Y640" t="str">
        <f>VLOOKUP($D640,'draft year stats'!$D:$O,2,FALSE)</f>
        <v>D</v>
      </c>
      <c r="Z640">
        <f>VLOOKUP($D640,'draft year stats'!$D:$O,3,FALSE)</f>
        <v>1</v>
      </c>
      <c r="AA640">
        <f>VLOOKUP($D640,'draft year stats'!$D:$O,4,FALSE)</f>
        <v>2013</v>
      </c>
      <c r="AB640" t="str">
        <f>VLOOKUP($D640,'draft year stats'!$D:$O,5,FALSE)</f>
        <v>Edmonton</v>
      </c>
      <c r="AC640" t="str">
        <f>VLOOKUP($D640,'draft year stats'!$D:$O,6,FALSE)</f>
        <v>Soo Greyhounds “A”</v>
      </c>
      <c r="AD640" t="str">
        <f>VLOOKUP($D640,'draft year stats'!$D:$O,7,FALSE)</f>
        <v>OHL</v>
      </c>
      <c r="AE640">
        <f>VLOOKUP($D640,'draft year stats'!$D:$O,8,FALSE)</f>
        <v>68</v>
      </c>
      <c r="AF640">
        <f>VLOOKUP($D640,'draft year stats'!$D:$O,9,FALSE)</f>
        <v>12</v>
      </c>
      <c r="AG640">
        <f>VLOOKUP($D640,'draft year stats'!$D:$O,10,FALSE)</f>
        <v>29</v>
      </c>
      <c r="AH640">
        <f>VLOOKUP($D640,'draft year stats'!$D:$O,11,FALSE)</f>
        <v>41</v>
      </c>
      <c r="AI640">
        <f>VLOOKUP($D640,'draft year stats'!$D:$O,12,FALSE)</f>
        <v>116</v>
      </c>
      <c r="AJ640" t="str">
        <f>VLOOKUP($C640,Sheet3!$E:$I,4,FALSE)</f>
        <v>6' 3</v>
      </c>
      <c r="AK640">
        <f>VLOOKUP($C640,Sheet3!$E:$I,5,FALSE)</f>
        <v>185</v>
      </c>
    </row>
    <row r="641" spans="1:37" x14ac:dyDescent="0.25">
      <c r="A641">
        <v>8</v>
      </c>
      <c r="B641" t="s">
        <v>92</v>
      </c>
      <c r="C641" t="s">
        <v>960</v>
      </c>
      <c r="D641" t="s">
        <v>960</v>
      </c>
      <c r="E641" t="s">
        <v>55</v>
      </c>
      <c r="F641" t="s">
        <v>34</v>
      </c>
      <c r="G641">
        <v>18</v>
      </c>
      <c r="H641">
        <v>2022</v>
      </c>
      <c r="I641" t="s">
        <v>961</v>
      </c>
      <c r="J641">
        <v>608</v>
      </c>
      <c r="K641">
        <v>48</v>
      </c>
      <c r="L641">
        <v>213</v>
      </c>
      <c r="M641">
        <v>261</v>
      </c>
      <c r="N641">
        <v>-172</v>
      </c>
      <c r="O641">
        <v>329</v>
      </c>
      <c r="V641">
        <v>37.9</v>
      </c>
      <c r="W641">
        <v>2013</v>
      </c>
      <c r="X641" t="str">
        <f>VLOOKUP($D641,'draft year stats'!$D:$O,1,FALSE)</f>
        <v>Rasmus Ristolainen</v>
      </c>
      <c r="Y641" t="str">
        <f>VLOOKUP($D641,'draft year stats'!$D:$O,2,FALSE)</f>
        <v>D</v>
      </c>
      <c r="Z641">
        <f>VLOOKUP($D641,'draft year stats'!$D:$O,3,FALSE)</f>
        <v>1</v>
      </c>
      <c r="AA641">
        <f>VLOOKUP($D641,'draft year stats'!$D:$O,4,FALSE)</f>
        <v>2013</v>
      </c>
      <c r="AB641" t="str">
        <f>VLOOKUP($D641,'draft year stats'!$D:$O,5,FALSE)</f>
        <v>Buffalo</v>
      </c>
      <c r="AC641" t="str">
        <f>VLOOKUP($D641,'draft year stats'!$D:$O,6,FALSE)</f>
        <v>TPS</v>
      </c>
      <c r="AD641" t="str">
        <f>VLOOKUP($D641,'draft year stats'!$D:$O,7,FALSE)</f>
        <v>SM-liiga</v>
      </c>
      <c r="AE641">
        <f>VLOOKUP($D641,'draft year stats'!$D:$O,8,FALSE)</f>
        <v>52</v>
      </c>
      <c r="AF641">
        <f>VLOOKUP($D641,'draft year stats'!$D:$O,9,FALSE)</f>
        <v>3</v>
      </c>
      <c r="AG641">
        <f>VLOOKUP($D641,'draft year stats'!$D:$O,10,FALSE)</f>
        <v>12</v>
      </c>
      <c r="AH641">
        <f>VLOOKUP($D641,'draft year stats'!$D:$O,11,FALSE)</f>
        <v>15</v>
      </c>
      <c r="AI641">
        <f>VLOOKUP($D641,'draft year stats'!$D:$O,12,FALSE)</f>
        <v>32</v>
      </c>
      <c r="AJ641" t="str">
        <f>VLOOKUP($C641,Sheet3!$E:$I,4,FALSE)</f>
        <v>6' 4</v>
      </c>
      <c r="AK641">
        <f>VLOOKUP($C641,Sheet3!$E:$I,5,FALSE)</f>
        <v>207</v>
      </c>
    </row>
    <row r="642" spans="1:37" x14ac:dyDescent="0.25">
      <c r="A642">
        <v>9</v>
      </c>
      <c r="B642" t="s">
        <v>264</v>
      </c>
      <c r="C642" t="s">
        <v>962</v>
      </c>
      <c r="D642" t="s">
        <v>962</v>
      </c>
      <c r="E642" t="s">
        <v>25</v>
      </c>
      <c r="F642" t="s">
        <v>30</v>
      </c>
      <c r="G642">
        <v>18</v>
      </c>
      <c r="H642">
        <v>2022</v>
      </c>
      <c r="I642" t="s">
        <v>115</v>
      </c>
      <c r="J642">
        <v>572</v>
      </c>
      <c r="K642">
        <v>170</v>
      </c>
      <c r="L642">
        <v>196</v>
      </c>
      <c r="M642">
        <v>366</v>
      </c>
      <c r="N642">
        <v>-68</v>
      </c>
      <c r="O642">
        <v>188</v>
      </c>
      <c r="V642">
        <v>37</v>
      </c>
      <c r="W642">
        <v>2013</v>
      </c>
      <c r="X642" t="str">
        <f>VLOOKUP($D642,'draft year stats'!$D:$O,1,FALSE)</f>
        <v>Bo Horvat</v>
      </c>
      <c r="Y642" t="str">
        <f>VLOOKUP($D642,'draft year stats'!$D:$O,2,FALSE)</f>
        <v>C</v>
      </c>
      <c r="Z642">
        <f>VLOOKUP($D642,'draft year stats'!$D:$O,3,FALSE)</f>
        <v>1</v>
      </c>
      <c r="AA642">
        <f>VLOOKUP($D642,'draft year stats'!$D:$O,4,FALSE)</f>
        <v>2013</v>
      </c>
      <c r="AB642" t="str">
        <f>VLOOKUP($D642,'draft year stats'!$D:$O,5,FALSE)</f>
        <v>Vancouver</v>
      </c>
      <c r="AC642" t="str">
        <f>VLOOKUP($D642,'draft year stats'!$D:$O,6,FALSE)</f>
        <v>London Knights</v>
      </c>
      <c r="AD642" t="str">
        <f>VLOOKUP($D642,'draft year stats'!$D:$O,7,FALSE)</f>
        <v>OHL</v>
      </c>
      <c r="AE642">
        <f>VLOOKUP($D642,'draft year stats'!$D:$O,8,FALSE)</f>
        <v>67</v>
      </c>
      <c r="AF642">
        <f>VLOOKUP($D642,'draft year stats'!$D:$O,9,FALSE)</f>
        <v>33</v>
      </c>
      <c r="AG642">
        <f>VLOOKUP($D642,'draft year stats'!$D:$O,10,FALSE)</f>
        <v>28</v>
      </c>
      <c r="AH642">
        <f>VLOOKUP($D642,'draft year stats'!$D:$O,11,FALSE)</f>
        <v>61</v>
      </c>
      <c r="AI642">
        <f>VLOOKUP($D642,'draft year stats'!$D:$O,12,FALSE)</f>
        <v>29</v>
      </c>
      <c r="AJ642" t="str">
        <f>VLOOKUP($C642,Sheet3!$E:$I,4,FALSE)</f>
        <v>6' 0</v>
      </c>
      <c r="AK642">
        <f>VLOOKUP($C642,Sheet3!$E:$I,5,FALSE)</f>
        <v>206</v>
      </c>
    </row>
    <row r="643" spans="1:37" x14ac:dyDescent="0.25">
      <c r="A643">
        <v>10</v>
      </c>
      <c r="B643" t="s">
        <v>60</v>
      </c>
      <c r="C643" t="s">
        <v>963</v>
      </c>
      <c r="D643" t="s">
        <v>963</v>
      </c>
      <c r="E643" t="s">
        <v>51</v>
      </c>
      <c r="F643" t="s">
        <v>42</v>
      </c>
      <c r="G643">
        <v>18</v>
      </c>
      <c r="H643">
        <v>2022</v>
      </c>
      <c r="I643" t="s">
        <v>964</v>
      </c>
      <c r="J643">
        <v>405</v>
      </c>
      <c r="K643">
        <v>71</v>
      </c>
      <c r="L643">
        <v>103</v>
      </c>
      <c r="M643">
        <v>174</v>
      </c>
      <c r="N643">
        <v>69</v>
      </c>
      <c r="O643">
        <v>54</v>
      </c>
      <c r="V643">
        <v>17.5</v>
      </c>
      <c r="W643">
        <v>2013</v>
      </c>
      <c r="X643" t="str">
        <f>VLOOKUP($D643,'draft year stats'!$D:$O,1,FALSE)</f>
        <v>Valeri Nichushkin</v>
      </c>
      <c r="Y643" t="str">
        <f>VLOOKUP($D643,'draft year stats'!$D:$O,2,FALSE)</f>
        <v>R</v>
      </c>
      <c r="Z643">
        <f>VLOOKUP($D643,'draft year stats'!$D:$O,3,FALSE)</f>
        <v>1</v>
      </c>
      <c r="AA643">
        <f>VLOOKUP($D643,'draft year stats'!$D:$O,4,FALSE)</f>
        <v>2013</v>
      </c>
      <c r="AB643" t="str">
        <f>VLOOKUP($D643,'draft year stats'!$D:$O,5,FALSE)</f>
        <v>Dallas</v>
      </c>
      <c r="AC643" t="str">
        <f>VLOOKUP($D643,'draft year stats'!$D:$O,6,FALSE)</f>
        <v>Traktor Chelyabinsk</v>
      </c>
      <c r="AD643" t="str">
        <f>VLOOKUP($D643,'draft year stats'!$D:$O,7,FALSE)</f>
        <v>KHL</v>
      </c>
      <c r="AE643">
        <f>VLOOKUP($D643,'draft year stats'!$D:$O,8,FALSE)</f>
        <v>18</v>
      </c>
      <c r="AF643">
        <f>VLOOKUP($D643,'draft year stats'!$D:$O,9,FALSE)</f>
        <v>4</v>
      </c>
      <c r="AG643">
        <f>VLOOKUP($D643,'draft year stats'!$D:$O,10,FALSE)</f>
        <v>2</v>
      </c>
      <c r="AH643">
        <f>VLOOKUP($D643,'draft year stats'!$D:$O,11,FALSE)</f>
        <v>6</v>
      </c>
      <c r="AI643">
        <f>VLOOKUP($D643,'draft year stats'!$D:$O,12,FALSE)</f>
        <v>0</v>
      </c>
      <c r="AJ643" t="str">
        <f>VLOOKUP($C643,Sheet3!$E:$I,4,FALSE)</f>
        <v>6' 4</v>
      </c>
      <c r="AK643">
        <f>VLOOKUP($C643,Sheet3!$E:$I,5,FALSE)</f>
        <v>202</v>
      </c>
    </row>
    <row r="644" spans="1:37" x14ac:dyDescent="0.25">
      <c r="A644">
        <v>11</v>
      </c>
      <c r="B644" t="s">
        <v>217</v>
      </c>
      <c r="C644" t="s">
        <v>965</v>
      </c>
      <c r="D644" t="s">
        <v>965</v>
      </c>
      <c r="E644" t="s">
        <v>25</v>
      </c>
      <c r="F644" t="s">
        <v>34</v>
      </c>
      <c r="G644">
        <v>18</v>
      </c>
      <c r="H644">
        <v>2021</v>
      </c>
      <c r="I644" t="s">
        <v>160</v>
      </c>
      <c r="J644">
        <v>29</v>
      </c>
      <c r="K644">
        <v>1</v>
      </c>
      <c r="L644">
        <v>0</v>
      </c>
      <c r="M644">
        <v>1</v>
      </c>
      <c r="N644">
        <v>-10</v>
      </c>
      <c r="O644">
        <v>45</v>
      </c>
      <c r="V644">
        <v>-0.3</v>
      </c>
      <c r="W644">
        <v>2013</v>
      </c>
      <c r="X644" t="str">
        <f>VLOOKUP($D644,'draft year stats'!$D:$O,1,FALSE)</f>
        <v>Samuel Morin</v>
      </c>
      <c r="Y644" t="str">
        <f>VLOOKUP($D644,'draft year stats'!$D:$O,2,FALSE)</f>
        <v>D</v>
      </c>
      <c r="Z644">
        <f>VLOOKUP($D644,'draft year stats'!$D:$O,3,FALSE)</f>
        <v>1</v>
      </c>
      <c r="AA644">
        <f>VLOOKUP($D644,'draft year stats'!$D:$O,4,FALSE)</f>
        <v>2013</v>
      </c>
      <c r="AB644" t="str">
        <f>VLOOKUP($D644,'draft year stats'!$D:$O,5,FALSE)</f>
        <v>Philadelphia</v>
      </c>
      <c r="AC644" t="str">
        <f>VLOOKUP($D644,'draft year stats'!$D:$O,6,FALSE)</f>
        <v>Rimouski Océanic</v>
      </c>
      <c r="AD644" t="str">
        <f>VLOOKUP($D644,'draft year stats'!$D:$O,7,FALSE)</f>
        <v>QMJHL</v>
      </c>
      <c r="AE644">
        <f>VLOOKUP($D644,'draft year stats'!$D:$O,8,FALSE)</f>
        <v>46</v>
      </c>
      <c r="AF644">
        <f>VLOOKUP($D644,'draft year stats'!$D:$O,9,FALSE)</f>
        <v>4</v>
      </c>
      <c r="AG644">
        <f>VLOOKUP($D644,'draft year stats'!$D:$O,10,FALSE)</f>
        <v>12</v>
      </c>
      <c r="AH644">
        <f>VLOOKUP($D644,'draft year stats'!$D:$O,11,FALSE)</f>
        <v>16</v>
      </c>
      <c r="AI644">
        <f>VLOOKUP($D644,'draft year stats'!$D:$O,12,FALSE)</f>
        <v>117</v>
      </c>
      <c r="AJ644" t="str">
        <f>VLOOKUP($C644,Sheet3!$E:$I,4,FALSE)</f>
        <v>6' 6</v>
      </c>
      <c r="AK644">
        <f>VLOOKUP($C644,Sheet3!$E:$I,5,FALSE)</f>
        <v>202</v>
      </c>
    </row>
    <row r="645" spans="1:37" x14ac:dyDescent="0.25">
      <c r="A645">
        <v>12</v>
      </c>
      <c r="B645" t="s">
        <v>66</v>
      </c>
      <c r="C645" t="s">
        <v>966</v>
      </c>
      <c r="D645" t="s">
        <v>966</v>
      </c>
      <c r="E645" t="s">
        <v>25</v>
      </c>
      <c r="F645" t="s">
        <v>206</v>
      </c>
      <c r="G645">
        <v>18</v>
      </c>
      <c r="H645">
        <v>2022</v>
      </c>
      <c r="I645" t="s">
        <v>115</v>
      </c>
      <c r="J645">
        <v>501</v>
      </c>
      <c r="K645">
        <v>101</v>
      </c>
      <c r="L645">
        <v>213</v>
      </c>
      <c r="M645">
        <v>314</v>
      </c>
      <c r="N645">
        <v>-4</v>
      </c>
      <c r="O645">
        <v>430</v>
      </c>
      <c r="V645">
        <v>29.8</v>
      </c>
      <c r="W645">
        <v>2013</v>
      </c>
      <c r="X645" t="str">
        <f>VLOOKUP($D645,'draft year stats'!$D:$O,1,FALSE)</f>
        <v>Max Domi</v>
      </c>
      <c r="Y645" t="str">
        <f>VLOOKUP($D645,'draft year stats'!$D:$O,2,FALSE)</f>
        <v>C</v>
      </c>
      <c r="Z645">
        <f>VLOOKUP($D645,'draft year stats'!$D:$O,3,FALSE)</f>
        <v>1</v>
      </c>
      <c r="AA645">
        <f>VLOOKUP($D645,'draft year stats'!$D:$O,4,FALSE)</f>
        <v>2013</v>
      </c>
      <c r="AB645" t="str">
        <f>VLOOKUP($D645,'draft year stats'!$D:$O,5,FALSE)</f>
        <v>Phoenix</v>
      </c>
      <c r="AC645" t="str">
        <f>VLOOKUP($D645,'draft year stats'!$D:$O,6,FALSE)</f>
        <v>London Knights</v>
      </c>
      <c r="AD645" t="str">
        <f>VLOOKUP($D645,'draft year stats'!$D:$O,7,FALSE)</f>
        <v>OHL</v>
      </c>
      <c r="AE645">
        <f>VLOOKUP($D645,'draft year stats'!$D:$O,8,FALSE)</f>
        <v>64</v>
      </c>
      <c r="AF645">
        <f>VLOOKUP($D645,'draft year stats'!$D:$O,9,FALSE)</f>
        <v>39</v>
      </c>
      <c r="AG645">
        <f>VLOOKUP($D645,'draft year stats'!$D:$O,10,FALSE)</f>
        <v>48</v>
      </c>
      <c r="AH645">
        <f>VLOOKUP($D645,'draft year stats'!$D:$O,11,FALSE)</f>
        <v>87</v>
      </c>
      <c r="AI645">
        <f>VLOOKUP($D645,'draft year stats'!$D:$O,12,FALSE)</f>
        <v>71</v>
      </c>
      <c r="AJ645" t="str">
        <f>VLOOKUP($C645,Sheet3!$E:$I,4,FALSE)</f>
        <v>5' 9</v>
      </c>
      <c r="AK645">
        <f>VLOOKUP($C645,Sheet3!$E:$I,5,FALSE)</f>
        <v>197</v>
      </c>
    </row>
    <row r="646" spans="1:37" x14ac:dyDescent="0.25">
      <c r="A646">
        <v>13</v>
      </c>
      <c r="B646" t="s">
        <v>417</v>
      </c>
      <c r="C646" t="s">
        <v>967</v>
      </c>
      <c r="D646" t="s">
        <v>967</v>
      </c>
      <c r="E646" t="s">
        <v>25</v>
      </c>
      <c r="F646" t="s">
        <v>34</v>
      </c>
      <c r="G646">
        <v>18</v>
      </c>
      <c r="H646">
        <v>2022</v>
      </c>
      <c r="I646" t="s">
        <v>434</v>
      </c>
      <c r="J646">
        <v>423</v>
      </c>
      <c r="K646">
        <v>40</v>
      </c>
      <c r="L646">
        <v>126</v>
      </c>
      <c r="M646">
        <v>166</v>
      </c>
      <c r="N646">
        <v>27</v>
      </c>
      <c r="O646">
        <v>214</v>
      </c>
      <c r="V646">
        <v>29</v>
      </c>
      <c r="W646">
        <v>2013</v>
      </c>
      <c r="X646" t="str">
        <f>VLOOKUP($D646,'draft year stats'!$D:$O,1,FALSE)</f>
        <v>Josh Morrissey</v>
      </c>
      <c r="Y646" t="str">
        <f>VLOOKUP($D646,'draft year stats'!$D:$O,2,FALSE)</f>
        <v>D</v>
      </c>
      <c r="Z646">
        <f>VLOOKUP($D646,'draft year stats'!$D:$O,3,FALSE)</f>
        <v>1</v>
      </c>
      <c r="AA646">
        <f>VLOOKUP($D646,'draft year stats'!$D:$O,4,FALSE)</f>
        <v>2013</v>
      </c>
      <c r="AB646" t="str">
        <f>VLOOKUP($D646,'draft year stats'!$D:$O,5,FALSE)</f>
        <v>Winnipeg</v>
      </c>
      <c r="AC646" t="str">
        <f>VLOOKUP($D646,'draft year stats'!$D:$O,6,FALSE)</f>
        <v>Prince Albert Raiders</v>
      </c>
      <c r="AD646" t="str">
        <f>VLOOKUP($D646,'draft year stats'!$D:$O,7,FALSE)</f>
        <v>WHL</v>
      </c>
      <c r="AE646">
        <f>VLOOKUP($D646,'draft year stats'!$D:$O,8,FALSE)</f>
        <v>70</v>
      </c>
      <c r="AF646">
        <f>VLOOKUP($D646,'draft year stats'!$D:$O,9,FALSE)</f>
        <v>15</v>
      </c>
      <c r="AG646">
        <f>VLOOKUP($D646,'draft year stats'!$D:$O,10,FALSE)</f>
        <v>32</v>
      </c>
      <c r="AH646">
        <f>VLOOKUP($D646,'draft year stats'!$D:$O,11,FALSE)</f>
        <v>47</v>
      </c>
      <c r="AI646">
        <f>VLOOKUP($D646,'draft year stats'!$D:$O,12,FALSE)</f>
        <v>91</v>
      </c>
      <c r="AJ646" t="str">
        <f>VLOOKUP($C646,Sheet3!$E:$I,4,FALSE)</f>
        <v>5' 11</v>
      </c>
      <c r="AK646">
        <f>VLOOKUP($C646,Sheet3!$E:$I,5,FALSE)</f>
        <v>186</v>
      </c>
    </row>
    <row r="647" spans="1:37" x14ac:dyDescent="0.25">
      <c r="A647">
        <v>14</v>
      </c>
      <c r="B647" t="s">
        <v>36</v>
      </c>
      <c r="C647" t="s">
        <v>968</v>
      </c>
      <c r="D647" t="s">
        <v>968</v>
      </c>
      <c r="E647" t="s">
        <v>121</v>
      </c>
      <c r="F647" t="s">
        <v>30</v>
      </c>
      <c r="G647">
        <v>18</v>
      </c>
      <c r="H647">
        <v>2022</v>
      </c>
      <c r="I647" t="s">
        <v>969</v>
      </c>
      <c r="J647">
        <v>551</v>
      </c>
      <c r="K647">
        <v>68</v>
      </c>
      <c r="L647">
        <v>199</v>
      </c>
      <c r="M647">
        <v>267</v>
      </c>
      <c r="N647">
        <v>-15</v>
      </c>
      <c r="O647">
        <v>121</v>
      </c>
      <c r="V647">
        <v>19.399999999999999</v>
      </c>
      <c r="W647">
        <v>2013</v>
      </c>
      <c r="X647" t="str">
        <f>VLOOKUP($D647,'draft year stats'!$D:$O,1,FALSE)</f>
        <v>Alexander Wennberg</v>
      </c>
      <c r="Y647" t="str">
        <f>VLOOKUP($D647,'draft year stats'!$D:$O,2,FALSE)</f>
        <v>C</v>
      </c>
      <c r="Z647">
        <f>VLOOKUP($D647,'draft year stats'!$D:$O,3,FALSE)</f>
        <v>1</v>
      </c>
      <c r="AA647">
        <f>VLOOKUP($D647,'draft year stats'!$D:$O,4,FALSE)</f>
        <v>2013</v>
      </c>
      <c r="AB647" t="str">
        <f>VLOOKUP($D647,'draft year stats'!$D:$O,5,FALSE)</f>
        <v>Columbus</v>
      </c>
      <c r="AC647" t="str">
        <f>VLOOKUP($D647,'draft year stats'!$D:$O,6,FALSE)</f>
        <v>Djurgårdens IF</v>
      </c>
      <c r="AD647" t="str">
        <f>VLOOKUP($D647,'draft year stats'!$D:$O,7,FALSE)</f>
        <v>HockeyAllsvenskan</v>
      </c>
      <c r="AE647">
        <f>VLOOKUP($D647,'draft year stats'!$D:$O,8,FALSE)</f>
        <v>46</v>
      </c>
      <c r="AF647">
        <f>VLOOKUP($D647,'draft year stats'!$D:$O,9,FALSE)</f>
        <v>14</v>
      </c>
      <c r="AG647">
        <f>VLOOKUP($D647,'draft year stats'!$D:$O,10,FALSE)</f>
        <v>18</v>
      </c>
      <c r="AH647">
        <f>VLOOKUP($D647,'draft year stats'!$D:$O,11,FALSE)</f>
        <v>32</v>
      </c>
      <c r="AI647">
        <f>VLOOKUP($D647,'draft year stats'!$D:$O,12,FALSE)</f>
        <v>14</v>
      </c>
      <c r="AJ647" t="str">
        <f>VLOOKUP($C647,Sheet3!$E:$I,4,FALSE)</f>
        <v>6' 1</v>
      </c>
      <c r="AK647">
        <f>VLOOKUP($C647,Sheet3!$E:$I,5,FALSE)</f>
        <v>190</v>
      </c>
    </row>
    <row r="648" spans="1:37" x14ac:dyDescent="0.25">
      <c r="A648">
        <v>15</v>
      </c>
      <c r="B648" t="s">
        <v>39</v>
      </c>
      <c r="C648" t="s">
        <v>970</v>
      </c>
      <c r="D648" t="s">
        <v>970</v>
      </c>
      <c r="E648" t="s">
        <v>25</v>
      </c>
      <c r="F648" t="s">
        <v>34</v>
      </c>
      <c r="G648">
        <v>18</v>
      </c>
      <c r="H648">
        <v>2022</v>
      </c>
      <c r="I648" t="s">
        <v>294</v>
      </c>
      <c r="J648">
        <v>346</v>
      </c>
      <c r="K648">
        <v>38</v>
      </c>
      <c r="L648">
        <v>108</v>
      </c>
      <c r="M648">
        <v>146</v>
      </c>
      <c r="N648">
        <v>42</v>
      </c>
      <c r="O648">
        <v>65</v>
      </c>
      <c r="V648">
        <v>29.7</v>
      </c>
      <c r="W648">
        <v>2013</v>
      </c>
      <c r="X648" t="str">
        <f>VLOOKUP($D648,'draft year stats'!$D:$O,1,FALSE)</f>
        <v>Ryan Pulock</v>
      </c>
      <c r="Y648" t="str">
        <f>VLOOKUP($D648,'draft year stats'!$D:$O,2,FALSE)</f>
        <v>D</v>
      </c>
      <c r="Z648">
        <f>VLOOKUP($D648,'draft year stats'!$D:$O,3,FALSE)</f>
        <v>1</v>
      </c>
      <c r="AA648">
        <f>VLOOKUP($D648,'draft year stats'!$D:$O,4,FALSE)</f>
        <v>2013</v>
      </c>
      <c r="AB648" t="str">
        <f>VLOOKUP($D648,'draft year stats'!$D:$O,5,FALSE)</f>
        <v>NY Islanders</v>
      </c>
      <c r="AC648" t="str">
        <f>VLOOKUP($D648,'draft year stats'!$D:$O,6,FALSE)</f>
        <v>Brandon Wheat Kings</v>
      </c>
      <c r="AD648" t="str">
        <f>VLOOKUP($D648,'draft year stats'!$D:$O,7,FALSE)</f>
        <v>WHL</v>
      </c>
      <c r="AE648">
        <f>VLOOKUP($D648,'draft year stats'!$D:$O,8,FALSE)</f>
        <v>61</v>
      </c>
      <c r="AF648">
        <f>VLOOKUP($D648,'draft year stats'!$D:$O,9,FALSE)</f>
        <v>14</v>
      </c>
      <c r="AG648">
        <f>VLOOKUP($D648,'draft year stats'!$D:$O,10,FALSE)</f>
        <v>31</v>
      </c>
      <c r="AH648">
        <f>VLOOKUP($D648,'draft year stats'!$D:$O,11,FALSE)</f>
        <v>45</v>
      </c>
      <c r="AI648">
        <f>VLOOKUP($D648,'draft year stats'!$D:$O,12,FALSE)</f>
        <v>22</v>
      </c>
      <c r="AJ648" t="str">
        <f>VLOOKUP($C648,Sheet3!$E:$I,4,FALSE)</f>
        <v>6' 0</v>
      </c>
      <c r="AK648">
        <f>VLOOKUP($C648,Sheet3!$E:$I,5,FALSE)</f>
        <v>211</v>
      </c>
    </row>
    <row r="649" spans="1:37" x14ac:dyDescent="0.25">
      <c r="A649">
        <v>16</v>
      </c>
      <c r="B649" t="s">
        <v>92</v>
      </c>
      <c r="C649" t="s">
        <v>971</v>
      </c>
      <c r="D649" t="s">
        <v>971</v>
      </c>
      <c r="E649" t="s">
        <v>51</v>
      </c>
      <c r="F649" t="s">
        <v>34</v>
      </c>
      <c r="G649">
        <v>18</v>
      </c>
      <c r="H649">
        <v>2022</v>
      </c>
      <c r="I649" t="s">
        <v>115</v>
      </c>
      <c r="J649">
        <v>485</v>
      </c>
      <c r="K649">
        <v>27</v>
      </c>
      <c r="L649">
        <v>78</v>
      </c>
      <c r="M649">
        <v>105</v>
      </c>
      <c r="N649">
        <v>2</v>
      </c>
      <c r="O649">
        <v>496</v>
      </c>
      <c r="V649">
        <v>21.3</v>
      </c>
      <c r="W649">
        <v>2013</v>
      </c>
      <c r="X649" t="str">
        <f>VLOOKUP($D649,'draft year stats'!$D:$O,1,FALSE)</f>
        <v>Nikita Zadorov</v>
      </c>
      <c r="Y649" t="str">
        <f>VLOOKUP($D649,'draft year stats'!$D:$O,2,FALSE)</f>
        <v>D</v>
      </c>
      <c r="Z649">
        <f>VLOOKUP($D649,'draft year stats'!$D:$O,3,FALSE)</f>
        <v>1</v>
      </c>
      <c r="AA649">
        <f>VLOOKUP($D649,'draft year stats'!$D:$O,4,FALSE)</f>
        <v>2013</v>
      </c>
      <c r="AB649" t="str">
        <f>VLOOKUP($D649,'draft year stats'!$D:$O,5,FALSE)</f>
        <v>Buffalo</v>
      </c>
      <c r="AC649" t="str">
        <f>VLOOKUP($D649,'draft year stats'!$D:$O,6,FALSE)</f>
        <v>London Knights</v>
      </c>
      <c r="AD649" t="str">
        <f>VLOOKUP($D649,'draft year stats'!$D:$O,7,FALSE)</f>
        <v>OHL</v>
      </c>
      <c r="AE649">
        <f>VLOOKUP($D649,'draft year stats'!$D:$O,8,FALSE)</f>
        <v>63</v>
      </c>
      <c r="AF649">
        <f>VLOOKUP($D649,'draft year stats'!$D:$O,9,FALSE)</f>
        <v>6</v>
      </c>
      <c r="AG649">
        <f>VLOOKUP($D649,'draft year stats'!$D:$O,10,FALSE)</f>
        <v>19</v>
      </c>
      <c r="AH649">
        <f>VLOOKUP($D649,'draft year stats'!$D:$O,11,FALSE)</f>
        <v>25</v>
      </c>
      <c r="AI649">
        <f>VLOOKUP($D649,'draft year stats'!$D:$O,12,FALSE)</f>
        <v>54</v>
      </c>
      <c r="AJ649" t="str">
        <f>VLOOKUP($C649,Sheet3!$E:$I,4,FALSE)</f>
        <v>6' 5</v>
      </c>
      <c r="AK649">
        <f>VLOOKUP($C649,Sheet3!$E:$I,5,FALSE)</f>
        <v>221</v>
      </c>
    </row>
    <row r="650" spans="1:37" x14ac:dyDescent="0.25">
      <c r="A650">
        <v>17</v>
      </c>
      <c r="B650" t="s">
        <v>194</v>
      </c>
      <c r="C650" t="s">
        <v>972</v>
      </c>
      <c r="D650" t="s">
        <v>972</v>
      </c>
      <c r="E650" t="s">
        <v>25</v>
      </c>
      <c r="F650" t="s">
        <v>106</v>
      </c>
      <c r="G650">
        <v>18</v>
      </c>
      <c r="H650">
        <v>2022</v>
      </c>
      <c r="I650" t="s">
        <v>94</v>
      </c>
      <c r="J650">
        <v>404</v>
      </c>
      <c r="K650">
        <v>35</v>
      </c>
      <c r="L650">
        <v>55</v>
      </c>
      <c r="M650">
        <v>90</v>
      </c>
      <c r="N650">
        <v>-28</v>
      </c>
      <c r="O650">
        <v>90</v>
      </c>
      <c r="V650">
        <v>4.0999999999999996</v>
      </c>
      <c r="W650">
        <v>2013</v>
      </c>
      <c r="X650" t="str">
        <f>VLOOKUP($D650,'draft year stats'!$D:$O,1,FALSE)</f>
        <v>Curtis Lazar</v>
      </c>
      <c r="Y650" t="str">
        <f>VLOOKUP($D650,'draft year stats'!$D:$O,2,FALSE)</f>
        <v>C</v>
      </c>
      <c r="Z650">
        <f>VLOOKUP($D650,'draft year stats'!$D:$O,3,FALSE)</f>
        <v>1</v>
      </c>
      <c r="AA650">
        <f>VLOOKUP($D650,'draft year stats'!$D:$O,4,FALSE)</f>
        <v>2013</v>
      </c>
      <c r="AB650" t="str">
        <f>VLOOKUP($D650,'draft year stats'!$D:$O,5,FALSE)</f>
        <v>Ottawa</v>
      </c>
      <c r="AC650" t="str">
        <f>VLOOKUP($D650,'draft year stats'!$D:$O,6,FALSE)</f>
        <v>Edmonton Oil Kings</v>
      </c>
      <c r="AD650" t="str">
        <f>VLOOKUP($D650,'draft year stats'!$D:$O,7,FALSE)</f>
        <v>WHL</v>
      </c>
      <c r="AE650">
        <f>VLOOKUP($D650,'draft year stats'!$D:$O,8,FALSE)</f>
        <v>72</v>
      </c>
      <c r="AF650">
        <f>VLOOKUP($D650,'draft year stats'!$D:$O,9,FALSE)</f>
        <v>38</v>
      </c>
      <c r="AG650">
        <f>VLOOKUP($D650,'draft year stats'!$D:$O,10,FALSE)</f>
        <v>23</v>
      </c>
      <c r="AH650">
        <f>VLOOKUP($D650,'draft year stats'!$D:$O,11,FALSE)</f>
        <v>61</v>
      </c>
      <c r="AI650">
        <f>VLOOKUP($D650,'draft year stats'!$D:$O,12,FALSE)</f>
        <v>47</v>
      </c>
      <c r="AJ650" t="str">
        <f>VLOOKUP($C650,Sheet3!$E:$I,4,FALSE)</f>
        <v>5' 11</v>
      </c>
      <c r="AK650">
        <f>VLOOKUP($C650,Sheet3!$E:$I,5,FALSE)</f>
        <v>190</v>
      </c>
    </row>
    <row r="651" spans="1:37" x14ac:dyDescent="0.25">
      <c r="A651">
        <v>18</v>
      </c>
      <c r="B651" t="s">
        <v>104</v>
      </c>
      <c r="C651" t="s">
        <v>973</v>
      </c>
      <c r="D651" t="s">
        <v>973</v>
      </c>
      <c r="E651" t="s">
        <v>41</v>
      </c>
      <c r="F651" t="s">
        <v>34</v>
      </c>
      <c r="G651">
        <v>18</v>
      </c>
      <c r="H651">
        <v>2020</v>
      </c>
      <c r="I651" t="s">
        <v>165</v>
      </c>
      <c r="J651">
        <v>185</v>
      </c>
      <c r="K651">
        <v>5</v>
      </c>
      <c r="L651">
        <v>23</v>
      </c>
      <c r="M651">
        <v>28</v>
      </c>
      <c r="N651">
        <v>-25</v>
      </c>
      <c r="O651">
        <v>61</v>
      </c>
      <c r="V651">
        <v>4.9000000000000004</v>
      </c>
      <c r="W651">
        <v>2013</v>
      </c>
      <c r="X651" t="str">
        <f>VLOOKUP($D651,'draft year stats'!$D:$O,1,FALSE)</f>
        <v>Mirco Mueller</v>
      </c>
      <c r="Y651" t="str">
        <f>VLOOKUP($D651,'draft year stats'!$D:$O,2,FALSE)</f>
        <v>D</v>
      </c>
      <c r="Z651">
        <f>VLOOKUP($D651,'draft year stats'!$D:$O,3,FALSE)</f>
        <v>1</v>
      </c>
      <c r="AA651">
        <f>VLOOKUP($D651,'draft year stats'!$D:$O,4,FALSE)</f>
        <v>2013</v>
      </c>
      <c r="AB651" t="str">
        <f>VLOOKUP($D651,'draft year stats'!$D:$O,5,FALSE)</f>
        <v>San Jose</v>
      </c>
      <c r="AC651" t="str">
        <f>VLOOKUP($D651,'draft year stats'!$D:$O,6,FALSE)</f>
        <v>Everett Silvertips</v>
      </c>
      <c r="AD651" t="str">
        <f>VLOOKUP($D651,'draft year stats'!$D:$O,7,FALSE)</f>
        <v>WHL</v>
      </c>
      <c r="AE651">
        <f>VLOOKUP($D651,'draft year stats'!$D:$O,8,FALSE)</f>
        <v>63</v>
      </c>
      <c r="AF651">
        <f>VLOOKUP($D651,'draft year stats'!$D:$O,9,FALSE)</f>
        <v>6</v>
      </c>
      <c r="AG651">
        <f>VLOOKUP($D651,'draft year stats'!$D:$O,10,FALSE)</f>
        <v>25</v>
      </c>
      <c r="AH651">
        <f>VLOOKUP($D651,'draft year stats'!$D:$O,11,FALSE)</f>
        <v>31</v>
      </c>
      <c r="AI651">
        <f>VLOOKUP($D651,'draft year stats'!$D:$O,12,FALSE)</f>
        <v>57</v>
      </c>
      <c r="AJ651" t="str">
        <f>VLOOKUP($C651,Sheet3!$E:$I,4,FALSE)</f>
        <v>6' 3</v>
      </c>
      <c r="AK651">
        <f>VLOOKUP($C651,Sheet3!$E:$I,5,FALSE)</f>
        <v>184</v>
      </c>
    </row>
    <row r="652" spans="1:37" x14ac:dyDescent="0.25">
      <c r="A652">
        <v>19</v>
      </c>
      <c r="B652" t="s">
        <v>36</v>
      </c>
      <c r="C652" t="s">
        <v>974</v>
      </c>
      <c r="D652" t="s">
        <v>974</v>
      </c>
      <c r="E652" t="s">
        <v>62</v>
      </c>
      <c r="F652" t="s">
        <v>26</v>
      </c>
      <c r="G652">
        <v>18</v>
      </c>
      <c r="H652">
        <v>2019</v>
      </c>
      <c r="I652" t="s">
        <v>27</v>
      </c>
      <c r="J652">
        <v>43</v>
      </c>
      <c r="K652">
        <v>3</v>
      </c>
      <c r="L652">
        <v>11</v>
      </c>
      <c r="M652">
        <v>14</v>
      </c>
      <c r="N652">
        <v>5</v>
      </c>
      <c r="O652">
        <v>19</v>
      </c>
      <c r="V652">
        <v>1.4</v>
      </c>
      <c r="W652">
        <v>2013</v>
      </c>
      <c r="X652" t="str">
        <f>VLOOKUP($D652,'draft year stats'!$D:$O,1,FALSE)</f>
        <v>Kerby Rychel</v>
      </c>
      <c r="Y652" t="str">
        <f>VLOOKUP($D652,'draft year stats'!$D:$O,2,FALSE)</f>
        <v>L</v>
      </c>
      <c r="Z652">
        <f>VLOOKUP($D652,'draft year stats'!$D:$O,3,FALSE)</f>
        <v>1</v>
      </c>
      <c r="AA652">
        <f>VLOOKUP($D652,'draft year stats'!$D:$O,4,FALSE)</f>
        <v>2013</v>
      </c>
      <c r="AB652" t="str">
        <f>VLOOKUP($D652,'draft year stats'!$D:$O,5,FALSE)</f>
        <v>Columbus</v>
      </c>
      <c r="AC652" t="str">
        <f>VLOOKUP($D652,'draft year stats'!$D:$O,6,FALSE)</f>
        <v>Windsor Spitfires</v>
      </c>
      <c r="AD652" t="str">
        <f>VLOOKUP($D652,'draft year stats'!$D:$O,7,FALSE)</f>
        <v>OHL</v>
      </c>
      <c r="AE652">
        <f>VLOOKUP($D652,'draft year stats'!$D:$O,8,FALSE)</f>
        <v>68</v>
      </c>
      <c r="AF652">
        <f>VLOOKUP($D652,'draft year stats'!$D:$O,9,FALSE)</f>
        <v>40</v>
      </c>
      <c r="AG652">
        <f>VLOOKUP($D652,'draft year stats'!$D:$O,10,FALSE)</f>
        <v>47</v>
      </c>
      <c r="AH652">
        <f>VLOOKUP($D652,'draft year stats'!$D:$O,11,FALSE)</f>
        <v>87</v>
      </c>
      <c r="AI652">
        <f>VLOOKUP($D652,'draft year stats'!$D:$O,12,FALSE)</f>
        <v>94</v>
      </c>
      <c r="AJ652" t="str">
        <f>VLOOKUP($C652,Sheet3!$E:$I,4,FALSE)</f>
        <v>6' 0</v>
      </c>
      <c r="AK652">
        <f>VLOOKUP($C652,Sheet3!$E:$I,5,FALSE)</f>
        <v>205</v>
      </c>
    </row>
    <row r="653" spans="1:37" x14ac:dyDescent="0.25">
      <c r="A653">
        <v>20</v>
      </c>
      <c r="B653" t="s">
        <v>87</v>
      </c>
      <c r="C653" t="s">
        <v>975</v>
      </c>
      <c r="D653" t="s">
        <v>975</v>
      </c>
      <c r="E653" t="s">
        <v>25</v>
      </c>
      <c r="F653" t="s">
        <v>42</v>
      </c>
      <c r="G653">
        <v>18</v>
      </c>
      <c r="H653">
        <v>2022</v>
      </c>
      <c r="I653" t="s">
        <v>864</v>
      </c>
      <c r="J653">
        <v>353</v>
      </c>
      <c r="K653">
        <v>108</v>
      </c>
      <c r="L653">
        <v>117</v>
      </c>
      <c r="M653">
        <v>225</v>
      </c>
      <c r="N653">
        <v>-22</v>
      </c>
      <c r="O653">
        <v>210</v>
      </c>
      <c r="V653">
        <v>24.1</v>
      </c>
      <c r="W653">
        <v>2013</v>
      </c>
      <c r="X653" t="str">
        <f>VLOOKUP($D653,'draft year stats'!$D:$O,1,FALSE)</f>
        <v>Anthony Mantha</v>
      </c>
      <c r="Y653" t="str">
        <f>VLOOKUP($D653,'draft year stats'!$D:$O,2,FALSE)</f>
        <v>R</v>
      </c>
      <c r="Z653">
        <f>VLOOKUP($D653,'draft year stats'!$D:$O,3,FALSE)</f>
        <v>1</v>
      </c>
      <c r="AA653">
        <f>VLOOKUP($D653,'draft year stats'!$D:$O,4,FALSE)</f>
        <v>2013</v>
      </c>
      <c r="AB653" t="str">
        <f>VLOOKUP($D653,'draft year stats'!$D:$O,5,FALSE)</f>
        <v>Detroit</v>
      </c>
      <c r="AC653" t="str">
        <f>VLOOKUP($D653,'draft year stats'!$D:$O,6,FALSE)</f>
        <v>Val-d'Or Foreurs</v>
      </c>
      <c r="AD653" t="str">
        <f>VLOOKUP($D653,'draft year stats'!$D:$O,7,FALSE)</f>
        <v>QMJHL</v>
      </c>
      <c r="AE653">
        <f>VLOOKUP($D653,'draft year stats'!$D:$O,8,FALSE)</f>
        <v>67</v>
      </c>
      <c r="AF653">
        <f>VLOOKUP($D653,'draft year stats'!$D:$O,9,FALSE)</f>
        <v>50</v>
      </c>
      <c r="AG653">
        <f>VLOOKUP($D653,'draft year stats'!$D:$O,10,FALSE)</f>
        <v>39</v>
      </c>
      <c r="AH653">
        <f>VLOOKUP($D653,'draft year stats'!$D:$O,11,FALSE)</f>
        <v>89</v>
      </c>
      <c r="AI653">
        <f>VLOOKUP($D653,'draft year stats'!$D:$O,12,FALSE)</f>
        <v>71</v>
      </c>
      <c r="AJ653" t="str">
        <f>VLOOKUP($C653,Sheet3!$E:$I,4,FALSE)</f>
        <v>6' 3</v>
      </c>
      <c r="AK653">
        <f>VLOOKUP($C653,Sheet3!$E:$I,5,FALSE)</f>
        <v>190</v>
      </c>
    </row>
    <row r="654" spans="1:37" x14ac:dyDescent="0.25">
      <c r="A654">
        <v>21</v>
      </c>
      <c r="B654" t="s">
        <v>136</v>
      </c>
      <c r="C654" t="s">
        <v>976</v>
      </c>
      <c r="D654" t="s">
        <v>976</v>
      </c>
      <c r="E654" t="s">
        <v>25</v>
      </c>
      <c r="F654" t="s">
        <v>30</v>
      </c>
      <c r="G654">
        <v>18</v>
      </c>
      <c r="H654">
        <v>2022</v>
      </c>
      <c r="I654" t="s">
        <v>160</v>
      </c>
      <c r="J654">
        <v>178</v>
      </c>
      <c r="K654">
        <v>13</v>
      </c>
      <c r="L654">
        <v>18</v>
      </c>
      <c r="M654">
        <v>31</v>
      </c>
      <c r="N654">
        <v>-9</v>
      </c>
      <c r="O654">
        <v>47</v>
      </c>
      <c r="V654">
        <v>1.1000000000000001</v>
      </c>
      <c r="W654">
        <v>2013</v>
      </c>
      <c r="X654" t="str">
        <f>VLOOKUP($D654,'draft year stats'!$D:$O,1,FALSE)</f>
        <v>Frederik Gauthier</v>
      </c>
      <c r="Y654" t="str">
        <f>VLOOKUP($D654,'draft year stats'!$D:$O,2,FALSE)</f>
        <v>C</v>
      </c>
      <c r="Z654">
        <f>VLOOKUP($D654,'draft year stats'!$D:$O,3,FALSE)</f>
        <v>1</v>
      </c>
      <c r="AA654">
        <f>VLOOKUP($D654,'draft year stats'!$D:$O,4,FALSE)</f>
        <v>2013</v>
      </c>
      <c r="AB654" t="str">
        <f>VLOOKUP($D654,'draft year stats'!$D:$O,5,FALSE)</f>
        <v>Toronto</v>
      </c>
      <c r="AC654" t="str">
        <f>VLOOKUP($D654,'draft year stats'!$D:$O,6,FALSE)</f>
        <v>Rimouski Océanic</v>
      </c>
      <c r="AD654" t="str">
        <f>VLOOKUP($D654,'draft year stats'!$D:$O,7,FALSE)</f>
        <v>QMJHL</v>
      </c>
      <c r="AE654">
        <f>VLOOKUP($D654,'draft year stats'!$D:$O,8,FALSE)</f>
        <v>62</v>
      </c>
      <c r="AF654">
        <f>VLOOKUP($D654,'draft year stats'!$D:$O,9,FALSE)</f>
        <v>22</v>
      </c>
      <c r="AG654">
        <f>VLOOKUP($D654,'draft year stats'!$D:$O,10,FALSE)</f>
        <v>38</v>
      </c>
      <c r="AH654">
        <f>VLOOKUP($D654,'draft year stats'!$D:$O,11,FALSE)</f>
        <v>60</v>
      </c>
      <c r="AI654">
        <f>VLOOKUP($D654,'draft year stats'!$D:$O,12,FALSE)</f>
        <v>26</v>
      </c>
      <c r="AJ654" t="str">
        <f>VLOOKUP($C654,Sheet3!$E:$I,4,FALSE)</f>
        <v>6' 4</v>
      </c>
      <c r="AK654">
        <f>VLOOKUP($C654,Sheet3!$E:$I,5,FALSE)</f>
        <v>214</v>
      </c>
    </row>
    <row r="655" spans="1:37" x14ac:dyDescent="0.25">
      <c r="A655">
        <v>22</v>
      </c>
      <c r="B655" t="s">
        <v>173</v>
      </c>
      <c r="C655" t="s">
        <v>977</v>
      </c>
      <c r="D655" t="s">
        <v>977</v>
      </c>
      <c r="E655" t="s">
        <v>25</v>
      </c>
      <c r="F655" t="s">
        <v>26</v>
      </c>
      <c r="G655">
        <v>18</v>
      </c>
      <c r="H655">
        <v>2016</v>
      </c>
      <c r="I655" t="s">
        <v>189</v>
      </c>
      <c r="J655">
        <v>8</v>
      </c>
      <c r="K655">
        <v>0</v>
      </c>
      <c r="L655">
        <v>1</v>
      </c>
      <c r="M655">
        <v>1</v>
      </c>
      <c r="N655">
        <v>0</v>
      </c>
      <c r="O655">
        <v>2</v>
      </c>
      <c r="V655">
        <v>0</v>
      </c>
      <c r="W655">
        <v>2013</v>
      </c>
      <c r="X655" t="str">
        <f>VLOOKUP($D655,'draft year stats'!$D:$O,1,FALSE)</f>
        <v>Emile Poirier</v>
      </c>
      <c r="Y655" t="str">
        <f>VLOOKUP($D655,'draft year stats'!$D:$O,2,FALSE)</f>
        <v>L</v>
      </c>
      <c r="Z655">
        <f>VLOOKUP($D655,'draft year stats'!$D:$O,3,FALSE)</f>
        <v>1</v>
      </c>
      <c r="AA655">
        <f>VLOOKUP($D655,'draft year stats'!$D:$O,4,FALSE)</f>
        <v>2013</v>
      </c>
      <c r="AB655" t="str">
        <f>VLOOKUP($D655,'draft year stats'!$D:$O,5,FALSE)</f>
        <v>Calgary</v>
      </c>
      <c r="AC655" t="str">
        <f>VLOOKUP($D655,'draft year stats'!$D:$O,6,FALSE)</f>
        <v>Gatineau Olympiques</v>
      </c>
      <c r="AD655" t="str">
        <f>VLOOKUP($D655,'draft year stats'!$D:$O,7,FALSE)</f>
        <v>QMJHL</v>
      </c>
      <c r="AE655">
        <f>VLOOKUP($D655,'draft year stats'!$D:$O,8,FALSE)</f>
        <v>65</v>
      </c>
      <c r="AF655">
        <f>VLOOKUP($D655,'draft year stats'!$D:$O,9,FALSE)</f>
        <v>32</v>
      </c>
      <c r="AG655">
        <f>VLOOKUP($D655,'draft year stats'!$D:$O,10,FALSE)</f>
        <v>38</v>
      </c>
      <c r="AH655">
        <f>VLOOKUP($D655,'draft year stats'!$D:$O,11,FALSE)</f>
        <v>70</v>
      </c>
      <c r="AI655">
        <f>VLOOKUP($D655,'draft year stats'!$D:$O,12,FALSE)</f>
        <v>101</v>
      </c>
      <c r="AJ655" t="str">
        <f>VLOOKUP($C655,Sheet3!$E:$I,4,FALSE)</f>
        <v>6' 0</v>
      </c>
      <c r="AK655">
        <f>VLOOKUP($C655,Sheet3!$E:$I,5,FALSE)</f>
        <v>183</v>
      </c>
    </row>
    <row r="656" spans="1:37" x14ac:dyDescent="0.25">
      <c r="A656">
        <v>23</v>
      </c>
      <c r="B656" t="s">
        <v>99</v>
      </c>
      <c r="C656" t="s">
        <v>978</v>
      </c>
      <c r="D656" t="s">
        <v>978</v>
      </c>
      <c r="E656" t="s">
        <v>979</v>
      </c>
      <c r="F656" t="s">
        <v>26</v>
      </c>
      <c r="G656">
        <v>18</v>
      </c>
      <c r="H656">
        <v>2022</v>
      </c>
      <c r="I656" t="s">
        <v>652</v>
      </c>
      <c r="J656">
        <v>519</v>
      </c>
      <c r="K656">
        <v>123</v>
      </c>
      <c r="L656">
        <v>172</v>
      </c>
      <c r="M656">
        <v>295</v>
      </c>
      <c r="N656">
        <v>61</v>
      </c>
      <c r="O656">
        <v>127</v>
      </c>
      <c r="V656">
        <v>32.6</v>
      </c>
      <c r="W656">
        <v>2013</v>
      </c>
      <c r="X656" t="str">
        <f>VLOOKUP($D656,'draft year stats'!$D:$O,1,FALSE)</f>
        <v>Andre Burakovsky</v>
      </c>
      <c r="Y656" t="str">
        <f>VLOOKUP($D656,'draft year stats'!$D:$O,2,FALSE)</f>
        <v>L</v>
      </c>
      <c r="Z656">
        <f>VLOOKUP($D656,'draft year stats'!$D:$O,3,FALSE)</f>
        <v>1</v>
      </c>
      <c r="AA656">
        <f>VLOOKUP($D656,'draft year stats'!$D:$O,4,FALSE)</f>
        <v>2013</v>
      </c>
      <c r="AB656" t="str">
        <f>VLOOKUP($D656,'draft year stats'!$D:$O,5,FALSE)</f>
        <v>Washington</v>
      </c>
      <c r="AC656" t="str">
        <f>VLOOKUP($D656,'draft year stats'!$D:$O,6,FALSE)</f>
        <v>Malmö Redhawks</v>
      </c>
      <c r="AD656" t="str">
        <f>VLOOKUP($D656,'draft year stats'!$D:$O,7,FALSE)</f>
        <v>HockeyAllsvenskan</v>
      </c>
      <c r="AE656">
        <f>VLOOKUP($D656,'draft year stats'!$D:$O,8,FALSE)</f>
        <v>43</v>
      </c>
      <c r="AF656">
        <f>VLOOKUP($D656,'draft year stats'!$D:$O,9,FALSE)</f>
        <v>4</v>
      </c>
      <c r="AG656">
        <f>VLOOKUP($D656,'draft year stats'!$D:$O,10,FALSE)</f>
        <v>7</v>
      </c>
      <c r="AH656">
        <f>VLOOKUP($D656,'draft year stats'!$D:$O,11,FALSE)</f>
        <v>11</v>
      </c>
      <c r="AI656">
        <f>VLOOKUP($D656,'draft year stats'!$D:$O,12,FALSE)</f>
        <v>8</v>
      </c>
      <c r="AJ656" t="str">
        <f>VLOOKUP($C656,Sheet3!$E:$I,4,FALSE)</f>
        <v>6' 1</v>
      </c>
      <c r="AK656">
        <f>VLOOKUP($C656,Sheet3!$E:$I,5,FALSE)</f>
        <v>176</v>
      </c>
    </row>
    <row r="657" spans="1:37" x14ac:dyDescent="0.25">
      <c r="A657">
        <v>24</v>
      </c>
      <c r="B657" t="s">
        <v>264</v>
      </c>
      <c r="C657" t="s">
        <v>980</v>
      </c>
      <c r="D657" t="s">
        <v>980</v>
      </c>
      <c r="E657" t="s">
        <v>25</v>
      </c>
      <c r="F657" t="s">
        <v>206</v>
      </c>
      <c r="G657">
        <v>18</v>
      </c>
      <c r="H657">
        <v>2017</v>
      </c>
      <c r="I657" t="s">
        <v>109</v>
      </c>
      <c r="J657">
        <v>15</v>
      </c>
      <c r="K657">
        <v>2</v>
      </c>
      <c r="L657">
        <v>2</v>
      </c>
      <c r="M657">
        <v>4</v>
      </c>
      <c r="N657">
        <v>-7</v>
      </c>
      <c r="O657">
        <v>4</v>
      </c>
      <c r="V657">
        <v>0</v>
      </c>
      <c r="W657">
        <v>2013</v>
      </c>
      <c r="X657" t="str">
        <f>VLOOKUP($D657,'draft year stats'!$D:$O,1,FALSE)</f>
        <v>Hunter Shinkaruk</v>
      </c>
      <c r="Y657" t="str">
        <f>VLOOKUP($D657,'draft year stats'!$D:$O,2,FALSE)</f>
        <v>L</v>
      </c>
      <c r="Z657">
        <f>VLOOKUP($D657,'draft year stats'!$D:$O,3,FALSE)</f>
        <v>1</v>
      </c>
      <c r="AA657">
        <f>VLOOKUP($D657,'draft year stats'!$D:$O,4,FALSE)</f>
        <v>2013</v>
      </c>
      <c r="AB657" t="str">
        <f>VLOOKUP($D657,'draft year stats'!$D:$O,5,FALSE)</f>
        <v>Vancouver</v>
      </c>
      <c r="AC657" t="str">
        <f>VLOOKUP($D657,'draft year stats'!$D:$O,6,FALSE)</f>
        <v>Medicine Hat Tigers</v>
      </c>
      <c r="AD657" t="str">
        <f>VLOOKUP($D657,'draft year stats'!$D:$O,7,FALSE)</f>
        <v>WHL</v>
      </c>
      <c r="AE657">
        <f>VLOOKUP($D657,'draft year stats'!$D:$O,8,FALSE)</f>
        <v>64</v>
      </c>
      <c r="AF657">
        <f>VLOOKUP($D657,'draft year stats'!$D:$O,9,FALSE)</f>
        <v>37</v>
      </c>
      <c r="AG657">
        <f>VLOOKUP($D657,'draft year stats'!$D:$O,10,FALSE)</f>
        <v>49</v>
      </c>
      <c r="AH657">
        <f>VLOOKUP($D657,'draft year stats'!$D:$O,11,FALSE)</f>
        <v>86</v>
      </c>
      <c r="AI657">
        <f>VLOOKUP($D657,'draft year stats'!$D:$O,12,FALSE)</f>
        <v>44</v>
      </c>
      <c r="AJ657" t="str">
        <f>VLOOKUP($C657,Sheet3!$E:$I,4,FALSE)</f>
        <v>5' 10</v>
      </c>
      <c r="AK657">
        <f>VLOOKUP($C657,Sheet3!$E:$I,5,FALSE)</f>
        <v>181</v>
      </c>
    </row>
    <row r="658" spans="1:37" x14ac:dyDescent="0.25">
      <c r="A658">
        <v>25</v>
      </c>
      <c r="B658" t="s">
        <v>90</v>
      </c>
      <c r="C658" t="s">
        <v>981</v>
      </c>
      <c r="D658" t="s">
        <v>981</v>
      </c>
      <c r="E658" t="s">
        <v>62</v>
      </c>
      <c r="F658" t="s">
        <v>42</v>
      </c>
      <c r="G658">
        <v>18</v>
      </c>
      <c r="H658">
        <v>2022</v>
      </c>
      <c r="I658" t="s">
        <v>63</v>
      </c>
      <c r="J658">
        <v>126</v>
      </c>
      <c r="K658">
        <v>9</v>
      </c>
      <c r="L658">
        <v>13</v>
      </c>
      <c r="M658">
        <v>22</v>
      </c>
      <c r="N658">
        <v>-4</v>
      </c>
      <c r="O658">
        <v>196</v>
      </c>
      <c r="V658">
        <v>0.7</v>
      </c>
      <c r="W658">
        <v>2013</v>
      </c>
      <c r="X658" t="str">
        <f>VLOOKUP($D658,'draft year stats'!$D:$O,1,FALSE)</f>
        <v>Michael McCarron</v>
      </c>
      <c r="Y658" t="str">
        <f>VLOOKUP($D658,'draft year stats'!$D:$O,2,FALSE)</f>
        <v>R</v>
      </c>
      <c r="Z658">
        <f>VLOOKUP($D658,'draft year stats'!$D:$O,3,FALSE)</f>
        <v>1</v>
      </c>
      <c r="AA658">
        <f>VLOOKUP($D658,'draft year stats'!$D:$O,4,FALSE)</f>
        <v>2013</v>
      </c>
      <c r="AB658" t="str">
        <f>VLOOKUP($D658,'draft year stats'!$D:$O,5,FALSE)</f>
        <v>Montreal</v>
      </c>
      <c r="AC658" t="str">
        <f>VLOOKUP($D658,'draft year stats'!$D:$O,6,FALSE)</f>
        <v>U.S. National U18 Team</v>
      </c>
      <c r="AD658" t="str">
        <f>VLOOKUP($D658,'draft year stats'!$D:$O,7,FALSE)</f>
        <v>USDP</v>
      </c>
      <c r="AE658">
        <f>VLOOKUP($D658,'draft year stats'!$D:$O,8,FALSE)</f>
        <v>59</v>
      </c>
      <c r="AF658">
        <f>VLOOKUP($D658,'draft year stats'!$D:$O,9,FALSE)</f>
        <v>16</v>
      </c>
      <c r="AG658">
        <f>VLOOKUP($D658,'draft year stats'!$D:$O,10,FALSE)</f>
        <v>21</v>
      </c>
      <c r="AH658">
        <f>VLOOKUP($D658,'draft year stats'!$D:$O,11,FALSE)</f>
        <v>37</v>
      </c>
      <c r="AI658">
        <f>VLOOKUP($D658,'draft year stats'!$D:$O,12,FALSE)</f>
        <v>182</v>
      </c>
      <c r="AJ658" t="str">
        <f>VLOOKUP($C658,Sheet3!$E:$I,4,FALSE)</f>
        <v>6' 5</v>
      </c>
      <c r="AK658">
        <f>VLOOKUP($C658,Sheet3!$E:$I,5,FALSE)</f>
        <v>228</v>
      </c>
    </row>
    <row r="659" spans="1:37" x14ac:dyDescent="0.25">
      <c r="A659">
        <v>26</v>
      </c>
      <c r="B659" t="s">
        <v>64</v>
      </c>
      <c r="C659" t="s">
        <v>982</v>
      </c>
      <c r="D659" t="s">
        <v>982</v>
      </c>
      <c r="E659" t="s">
        <v>25</v>
      </c>
      <c r="F659" t="s">
        <v>34</v>
      </c>
      <c r="G659">
        <v>18</v>
      </c>
      <c r="H659">
        <v>2022</v>
      </c>
      <c r="I659" t="s">
        <v>148</v>
      </c>
      <c r="J659">
        <v>395</v>
      </c>
      <c r="K659">
        <v>58</v>
      </c>
      <c r="L659">
        <v>165</v>
      </c>
      <c r="M659">
        <v>223</v>
      </c>
      <c r="N659">
        <v>48</v>
      </c>
      <c r="O659">
        <v>127</v>
      </c>
      <c r="V659">
        <v>39.4</v>
      </c>
      <c r="W659">
        <v>2013</v>
      </c>
      <c r="X659" t="str">
        <f>VLOOKUP($D659,'draft year stats'!$D:$O,1,FALSE)</f>
        <v>Shea Theodore</v>
      </c>
      <c r="Y659" t="str">
        <f>VLOOKUP($D659,'draft year stats'!$D:$O,2,FALSE)</f>
        <v>D</v>
      </c>
      <c r="Z659">
        <f>VLOOKUP($D659,'draft year stats'!$D:$O,3,FALSE)</f>
        <v>1</v>
      </c>
      <c r="AA659">
        <f>VLOOKUP($D659,'draft year stats'!$D:$O,4,FALSE)</f>
        <v>2013</v>
      </c>
      <c r="AB659" t="str">
        <f>VLOOKUP($D659,'draft year stats'!$D:$O,5,FALSE)</f>
        <v>Anaheim</v>
      </c>
      <c r="AC659" t="str">
        <f>VLOOKUP($D659,'draft year stats'!$D:$O,6,FALSE)</f>
        <v>Seattle Thunderbirds</v>
      </c>
      <c r="AD659" t="str">
        <f>VLOOKUP($D659,'draft year stats'!$D:$O,7,FALSE)</f>
        <v>WHL</v>
      </c>
      <c r="AE659">
        <f>VLOOKUP($D659,'draft year stats'!$D:$O,8,FALSE)</f>
        <v>71</v>
      </c>
      <c r="AF659">
        <f>VLOOKUP($D659,'draft year stats'!$D:$O,9,FALSE)</f>
        <v>19</v>
      </c>
      <c r="AG659">
        <f>VLOOKUP($D659,'draft year stats'!$D:$O,10,FALSE)</f>
        <v>31</v>
      </c>
      <c r="AH659">
        <f>VLOOKUP($D659,'draft year stats'!$D:$O,11,FALSE)</f>
        <v>50</v>
      </c>
      <c r="AI659">
        <f>VLOOKUP($D659,'draft year stats'!$D:$O,12,FALSE)</f>
        <v>32</v>
      </c>
      <c r="AJ659" t="str">
        <f>VLOOKUP($C659,Sheet3!$E:$I,4,FALSE)</f>
        <v>6' 1</v>
      </c>
      <c r="AK659">
        <f>VLOOKUP($C659,Sheet3!$E:$I,5,FALSE)</f>
        <v>178</v>
      </c>
    </row>
    <row r="660" spans="1:37" x14ac:dyDescent="0.25">
      <c r="A660">
        <v>27</v>
      </c>
      <c r="B660" t="s">
        <v>36</v>
      </c>
      <c r="C660" t="s">
        <v>2505</v>
      </c>
      <c r="D660" t="s">
        <v>2505</v>
      </c>
      <c r="E660" t="s">
        <v>979</v>
      </c>
      <c r="F660" t="s">
        <v>30</v>
      </c>
      <c r="G660">
        <v>18</v>
      </c>
      <c r="H660">
        <v>2020</v>
      </c>
      <c r="I660" t="s">
        <v>983</v>
      </c>
      <c r="J660">
        <v>141</v>
      </c>
      <c r="K660">
        <v>19</v>
      </c>
      <c r="L660">
        <v>26</v>
      </c>
      <c r="M660">
        <v>45</v>
      </c>
      <c r="N660">
        <v>1</v>
      </c>
      <c r="O660">
        <v>49</v>
      </c>
      <c r="V660">
        <v>4.5</v>
      </c>
      <c r="W660">
        <v>2013</v>
      </c>
      <c r="X660" t="str">
        <f>VLOOKUP($D660,'draft year stats'!$D:$O,1,FALSE)</f>
        <v>Marko Dano</v>
      </c>
      <c r="Y660" t="str">
        <f>VLOOKUP($D660,'draft year stats'!$D:$O,2,FALSE)</f>
        <v>C</v>
      </c>
      <c r="Z660">
        <f>VLOOKUP($D660,'draft year stats'!$D:$O,3,FALSE)</f>
        <v>1</v>
      </c>
      <c r="AA660">
        <f>VLOOKUP($D660,'draft year stats'!$D:$O,4,FALSE)</f>
        <v>2013</v>
      </c>
      <c r="AB660" t="str">
        <f>VLOOKUP($D660,'draft year stats'!$D:$O,5,FALSE)</f>
        <v>Columbus</v>
      </c>
      <c r="AC660" t="str">
        <f>VLOOKUP($D660,'draft year stats'!$D:$O,6,FALSE)</f>
        <v>HC Slovan Bratislava</v>
      </c>
      <c r="AD660" t="str">
        <f>VLOOKUP($D660,'draft year stats'!$D:$O,7,FALSE)</f>
        <v>KHL</v>
      </c>
      <c r="AE660">
        <f>VLOOKUP($D660,'draft year stats'!$D:$O,8,FALSE)</f>
        <v>37</v>
      </c>
      <c r="AF660">
        <f>VLOOKUP($D660,'draft year stats'!$D:$O,9,FALSE)</f>
        <v>3</v>
      </c>
      <c r="AG660">
        <f>VLOOKUP($D660,'draft year stats'!$D:$O,10,FALSE)</f>
        <v>4</v>
      </c>
      <c r="AH660">
        <f>VLOOKUP($D660,'draft year stats'!$D:$O,11,FALSE)</f>
        <v>7</v>
      </c>
      <c r="AI660">
        <f>VLOOKUP($D660,'draft year stats'!$D:$O,12,FALSE)</f>
        <v>26</v>
      </c>
      <c r="AJ660" t="str">
        <f>VLOOKUP($C660,Sheet3!$E:$I,4,FALSE)</f>
        <v>5' 11</v>
      </c>
      <c r="AK660">
        <f>VLOOKUP($C660,Sheet3!$E:$I,5,FALSE)</f>
        <v>183</v>
      </c>
    </row>
    <row r="661" spans="1:37" x14ac:dyDescent="0.25">
      <c r="A661">
        <v>28</v>
      </c>
      <c r="B661" t="s">
        <v>173</v>
      </c>
      <c r="C661" t="s">
        <v>984</v>
      </c>
      <c r="D661" t="s">
        <v>984</v>
      </c>
      <c r="E661" t="s">
        <v>25</v>
      </c>
      <c r="F661" t="s">
        <v>26</v>
      </c>
      <c r="G661">
        <v>18</v>
      </c>
      <c r="H661">
        <v>2018</v>
      </c>
      <c r="I661" t="s">
        <v>185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V661">
        <v>0</v>
      </c>
      <c r="W661">
        <v>2013</v>
      </c>
      <c r="X661" t="str">
        <f>VLOOKUP($D661,'draft year stats'!$D:$O,1,FALSE)</f>
        <v>Morgan Klimchuk</v>
      </c>
      <c r="Y661" t="str">
        <f>VLOOKUP($D661,'draft year stats'!$D:$O,2,FALSE)</f>
        <v>L</v>
      </c>
      <c r="Z661">
        <f>VLOOKUP($D661,'draft year stats'!$D:$O,3,FALSE)</f>
        <v>1</v>
      </c>
      <c r="AA661">
        <f>VLOOKUP($D661,'draft year stats'!$D:$O,4,FALSE)</f>
        <v>2013</v>
      </c>
      <c r="AB661" t="str">
        <f>VLOOKUP($D661,'draft year stats'!$D:$O,5,FALSE)</f>
        <v>Calgary</v>
      </c>
      <c r="AC661" t="str">
        <f>VLOOKUP($D661,'draft year stats'!$D:$O,6,FALSE)</f>
        <v>Regina Pats</v>
      </c>
      <c r="AD661" t="str">
        <f>VLOOKUP($D661,'draft year stats'!$D:$O,7,FALSE)</f>
        <v>WHL</v>
      </c>
      <c r="AE661">
        <f>VLOOKUP($D661,'draft year stats'!$D:$O,8,FALSE)</f>
        <v>72</v>
      </c>
      <c r="AF661">
        <f>VLOOKUP($D661,'draft year stats'!$D:$O,9,FALSE)</f>
        <v>36</v>
      </c>
      <c r="AG661">
        <f>VLOOKUP($D661,'draft year stats'!$D:$O,10,FALSE)</f>
        <v>40</v>
      </c>
      <c r="AH661">
        <f>VLOOKUP($D661,'draft year stats'!$D:$O,11,FALSE)</f>
        <v>76</v>
      </c>
      <c r="AI661">
        <f>VLOOKUP($D661,'draft year stats'!$D:$O,12,FALSE)</f>
        <v>20</v>
      </c>
      <c r="AJ661" t="str">
        <f>VLOOKUP($C661,Sheet3!$E:$I,4,FALSE)</f>
        <v>5' 11</v>
      </c>
      <c r="AK661">
        <f>VLOOKUP($C661,Sheet3!$E:$I,5,FALSE)</f>
        <v>180</v>
      </c>
    </row>
    <row r="662" spans="1:37" x14ac:dyDescent="0.25">
      <c r="A662">
        <v>29</v>
      </c>
      <c r="B662" t="s">
        <v>60</v>
      </c>
      <c r="C662" t="s">
        <v>985</v>
      </c>
      <c r="D662" t="s">
        <v>985</v>
      </c>
      <c r="E662" t="s">
        <v>25</v>
      </c>
      <c r="F662" t="s">
        <v>30</v>
      </c>
      <c r="G662">
        <v>18</v>
      </c>
      <c r="H662">
        <v>2022</v>
      </c>
      <c r="I662" t="s">
        <v>496</v>
      </c>
      <c r="J662">
        <v>283</v>
      </c>
      <c r="K662">
        <v>30</v>
      </c>
      <c r="L662">
        <v>44</v>
      </c>
      <c r="M662">
        <v>74</v>
      </c>
      <c r="N662">
        <v>9</v>
      </c>
      <c r="O662">
        <v>83</v>
      </c>
      <c r="V662">
        <v>5.0999999999999996</v>
      </c>
      <c r="W662">
        <v>2013</v>
      </c>
      <c r="X662" t="str">
        <f>VLOOKUP($D662,'draft year stats'!$D:$O,1,FALSE)</f>
        <v>Jason Dickinson</v>
      </c>
      <c r="Y662" t="str">
        <f>VLOOKUP($D662,'draft year stats'!$D:$O,2,FALSE)</f>
        <v>C</v>
      </c>
      <c r="Z662">
        <f>VLOOKUP($D662,'draft year stats'!$D:$O,3,FALSE)</f>
        <v>1</v>
      </c>
      <c r="AA662">
        <f>VLOOKUP($D662,'draft year stats'!$D:$O,4,FALSE)</f>
        <v>2013</v>
      </c>
      <c r="AB662" t="str">
        <f>VLOOKUP($D662,'draft year stats'!$D:$O,5,FALSE)</f>
        <v>Dallas</v>
      </c>
      <c r="AC662" t="str">
        <f>VLOOKUP($D662,'draft year stats'!$D:$O,6,FALSE)</f>
        <v>Guelph Storm</v>
      </c>
      <c r="AD662" t="str">
        <f>VLOOKUP($D662,'draft year stats'!$D:$O,7,FALSE)</f>
        <v>OHL</v>
      </c>
      <c r="AE662">
        <f>VLOOKUP($D662,'draft year stats'!$D:$O,8,FALSE)</f>
        <v>66</v>
      </c>
      <c r="AF662">
        <f>VLOOKUP($D662,'draft year stats'!$D:$O,9,FALSE)</f>
        <v>18</v>
      </c>
      <c r="AG662">
        <f>VLOOKUP($D662,'draft year stats'!$D:$O,10,FALSE)</f>
        <v>29</v>
      </c>
      <c r="AH662">
        <f>VLOOKUP($D662,'draft year stats'!$D:$O,11,FALSE)</f>
        <v>47</v>
      </c>
      <c r="AI662">
        <f>VLOOKUP($D662,'draft year stats'!$D:$O,12,FALSE)</f>
        <v>31</v>
      </c>
      <c r="AJ662" t="str">
        <f>VLOOKUP($C662,Sheet3!$E:$I,4,FALSE)</f>
        <v>6' 1</v>
      </c>
      <c r="AK662">
        <f>VLOOKUP($C662,Sheet3!$E:$I,5,FALSE)</f>
        <v>179</v>
      </c>
    </row>
    <row r="663" spans="1:37" x14ac:dyDescent="0.25">
      <c r="A663">
        <v>30</v>
      </c>
      <c r="B663" t="s">
        <v>95</v>
      </c>
      <c r="C663" t="s">
        <v>986</v>
      </c>
      <c r="D663" t="s">
        <v>986</v>
      </c>
      <c r="E663" t="s">
        <v>62</v>
      </c>
      <c r="F663" t="s">
        <v>42</v>
      </c>
      <c r="G663">
        <v>18</v>
      </c>
      <c r="H663">
        <v>2022</v>
      </c>
      <c r="I663" t="s">
        <v>31</v>
      </c>
      <c r="J663">
        <v>447</v>
      </c>
      <c r="K663">
        <v>92</v>
      </c>
      <c r="L663">
        <v>104</v>
      </c>
      <c r="M663">
        <v>196</v>
      </c>
      <c r="N663">
        <v>48</v>
      </c>
      <c r="O663">
        <v>415</v>
      </c>
      <c r="V663">
        <v>19.600000000000001</v>
      </c>
      <c r="W663">
        <v>2013</v>
      </c>
      <c r="X663" t="str">
        <f>VLOOKUP($D663,'draft year stats'!$D:$O,1,FALSE)</f>
        <v>Ryan Hartman</v>
      </c>
      <c r="Y663" t="str">
        <f>VLOOKUP($D663,'draft year stats'!$D:$O,2,FALSE)</f>
        <v>R</v>
      </c>
      <c r="Z663">
        <f>VLOOKUP($D663,'draft year stats'!$D:$O,3,FALSE)</f>
        <v>1</v>
      </c>
      <c r="AA663">
        <f>VLOOKUP($D663,'draft year stats'!$D:$O,4,FALSE)</f>
        <v>2013</v>
      </c>
      <c r="AB663" t="str">
        <f>VLOOKUP($D663,'draft year stats'!$D:$O,5,FALSE)</f>
        <v>Chicago</v>
      </c>
      <c r="AC663" t="str">
        <f>VLOOKUP($D663,'draft year stats'!$D:$O,6,FALSE)</f>
        <v>Plymouth Whalers</v>
      </c>
      <c r="AD663" t="str">
        <f>VLOOKUP($D663,'draft year stats'!$D:$O,7,FALSE)</f>
        <v>OHL</v>
      </c>
      <c r="AE663">
        <f>VLOOKUP($D663,'draft year stats'!$D:$O,8,FALSE)</f>
        <v>56</v>
      </c>
      <c r="AF663">
        <f>VLOOKUP($D663,'draft year stats'!$D:$O,9,FALSE)</f>
        <v>23</v>
      </c>
      <c r="AG663">
        <f>VLOOKUP($D663,'draft year stats'!$D:$O,10,FALSE)</f>
        <v>37</v>
      </c>
      <c r="AH663">
        <f>VLOOKUP($D663,'draft year stats'!$D:$O,11,FALSE)</f>
        <v>60</v>
      </c>
      <c r="AI663">
        <f>VLOOKUP($D663,'draft year stats'!$D:$O,12,FALSE)</f>
        <v>120</v>
      </c>
      <c r="AJ663" t="str">
        <f>VLOOKUP($C663,Sheet3!$E:$I,4,FALSE)</f>
        <v>5' 11</v>
      </c>
      <c r="AK663">
        <f>VLOOKUP($C663,Sheet3!$E:$I,5,FALSE)</f>
        <v>181</v>
      </c>
    </row>
    <row r="664" spans="1:37" x14ac:dyDescent="0.25">
      <c r="A664">
        <v>31</v>
      </c>
      <c r="B664" t="s">
        <v>32</v>
      </c>
      <c r="C664" t="s">
        <v>987</v>
      </c>
      <c r="D664" t="s">
        <v>987</v>
      </c>
      <c r="E664" t="s">
        <v>62</v>
      </c>
      <c r="F664" t="s">
        <v>34</v>
      </c>
      <c r="G664">
        <v>18</v>
      </c>
      <c r="H664">
        <v>2019</v>
      </c>
      <c r="I664" t="s">
        <v>892</v>
      </c>
      <c r="J664">
        <v>60</v>
      </c>
      <c r="K664">
        <v>4</v>
      </c>
      <c r="L664">
        <v>3</v>
      </c>
      <c r="M664">
        <v>7</v>
      </c>
      <c r="N664">
        <v>-12</v>
      </c>
      <c r="O664">
        <v>33</v>
      </c>
      <c r="V664">
        <v>1</v>
      </c>
      <c r="W664">
        <v>2013</v>
      </c>
      <c r="X664" t="str">
        <f>VLOOKUP($D664,'draft year stats'!$D:$O,1,FALSE)</f>
        <v>Ian McCoshen</v>
      </c>
      <c r="Y664" t="str">
        <f>VLOOKUP($D664,'draft year stats'!$D:$O,2,FALSE)</f>
        <v>D</v>
      </c>
      <c r="Z664">
        <f>VLOOKUP($D664,'draft year stats'!$D:$O,3,FALSE)</f>
        <v>2</v>
      </c>
      <c r="AA664">
        <f>VLOOKUP($D664,'draft year stats'!$D:$O,4,FALSE)</f>
        <v>2013</v>
      </c>
      <c r="AB664" t="str">
        <f>VLOOKUP($D664,'draft year stats'!$D:$O,5,FALSE)</f>
        <v>Florida</v>
      </c>
      <c r="AC664" t="str">
        <f>VLOOKUP($D664,'draft year stats'!$D:$O,6,FALSE)</f>
        <v>Waterloo Black Hawks</v>
      </c>
      <c r="AD664" t="str">
        <f>VLOOKUP($D664,'draft year stats'!$D:$O,7,FALSE)</f>
        <v>USHL</v>
      </c>
      <c r="AE664">
        <f>VLOOKUP($D664,'draft year stats'!$D:$O,8,FALSE)</f>
        <v>53</v>
      </c>
      <c r="AF664">
        <f>VLOOKUP($D664,'draft year stats'!$D:$O,9,FALSE)</f>
        <v>11</v>
      </c>
      <c r="AG664">
        <f>VLOOKUP($D664,'draft year stats'!$D:$O,10,FALSE)</f>
        <v>33</v>
      </c>
      <c r="AH664">
        <f>VLOOKUP($D664,'draft year stats'!$D:$O,11,FALSE)</f>
        <v>44</v>
      </c>
      <c r="AI664">
        <f>VLOOKUP($D664,'draft year stats'!$D:$O,12,FALSE)</f>
        <v>48</v>
      </c>
      <c r="AJ664" t="str">
        <f>VLOOKUP($C664,Sheet3!$E:$I,4,FALSE)</f>
        <v>6' 2</v>
      </c>
      <c r="AK664">
        <f>VLOOKUP($C664,Sheet3!$E:$I,5,FALSE)</f>
        <v>205</v>
      </c>
    </row>
    <row r="665" spans="1:37" x14ac:dyDescent="0.25">
      <c r="A665">
        <v>32</v>
      </c>
      <c r="B665" t="s">
        <v>76</v>
      </c>
      <c r="C665" t="s">
        <v>988</v>
      </c>
      <c r="D665" t="s">
        <v>988</v>
      </c>
      <c r="E665" t="s">
        <v>25</v>
      </c>
      <c r="F665" t="s">
        <v>34</v>
      </c>
      <c r="G665">
        <v>18</v>
      </c>
      <c r="H665">
        <v>2018</v>
      </c>
      <c r="I665" t="s">
        <v>78</v>
      </c>
      <c r="J665">
        <v>46</v>
      </c>
      <c r="K665">
        <v>1</v>
      </c>
      <c r="L665">
        <v>3</v>
      </c>
      <c r="M665">
        <v>4</v>
      </c>
      <c r="N665">
        <v>-4</v>
      </c>
      <c r="O665">
        <v>18</v>
      </c>
      <c r="V665">
        <v>0.8</v>
      </c>
      <c r="W665">
        <v>2013</v>
      </c>
      <c r="X665" t="str">
        <f>VLOOKUP($D665,'draft year stats'!$D:$O,1,FALSE)</f>
        <v>Chris Bigras</v>
      </c>
      <c r="Y665" t="str">
        <f>VLOOKUP($D665,'draft year stats'!$D:$O,2,FALSE)</f>
        <v>D</v>
      </c>
      <c r="Z665">
        <f>VLOOKUP($D665,'draft year stats'!$D:$O,3,FALSE)</f>
        <v>2</v>
      </c>
      <c r="AA665">
        <f>VLOOKUP($D665,'draft year stats'!$D:$O,4,FALSE)</f>
        <v>2013</v>
      </c>
      <c r="AB665" t="str">
        <f>VLOOKUP($D665,'draft year stats'!$D:$O,5,FALSE)</f>
        <v>Colorado</v>
      </c>
      <c r="AC665" t="str">
        <f>VLOOKUP($D665,'draft year stats'!$D:$O,6,FALSE)</f>
        <v>Owen Sound Attack</v>
      </c>
      <c r="AD665" t="str">
        <f>VLOOKUP($D665,'draft year stats'!$D:$O,7,FALSE)</f>
        <v>OHL</v>
      </c>
      <c r="AE665">
        <f>VLOOKUP($D665,'draft year stats'!$D:$O,8,FALSE)</f>
        <v>68</v>
      </c>
      <c r="AF665">
        <f>VLOOKUP($D665,'draft year stats'!$D:$O,9,FALSE)</f>
        <v>8</v>
      </c>
      <c r="AG665">
        <f>VLOOKUP($D665,'draft year stats'!$D:$O,10,FALSE)</f>
        <v>30</v>
      </c>
      <c r="AH665">
        <f>VLOOKUP($D665,'draft year stats'!$D:$O,11,FALSE)</f>
        <v>38</v>
      </c>
      <c r="AI665">
        <f>VLOOKUP($D665,'draft year stats'!$D:$O,12,FALSE)</f>
        <v>34</v>
      </c>
      <c r="AJ665" t="str">
        <f>VLOOKUP($C665,Sheet3!$E:$I,4,FALSE)</f>
        <v>6' 0</v>
      </c>
      <c r="AK665">
        <f>VLOOKUP($C665,Sheet3!$E:$I,5,FALSE)</f>
        <v>186</v>
      </c>
    </row>
    <row r="666" spans="1:37" x14ac:dyDescent="0.25">
      <c r="A666">
        <v>33</v>
      </c>
      <c r="B666" t="s">
        <v>43</v>
      </c>
      <c r="C666" t="s">
        <v>989</v>
      </c>
      <c r="D666" t="s">
        <v>989</v>
      </c>
      <c r="E666" t="s">
        <v>62</v>
      </c>
      <c r="F666" t="s">
        <v>26</v>
      </c>
      <c r="G666">
        <v>18</v>
      </c>
      <c r="H666">
        <v>2022</v>
      </c>
      <c r="I666" t="s">
        <v>301</v>
      </c>
      <c r="J666">
        <v>294</v>
      </c>
      <c r="K666">
        <v>32</v>
      </c>
      <c r="L666">
        <v>39</v>
      </c>
      <c r="M666">
        <v>71</v>
      </c>
      <c r="N666">
        <v>-47</v>
      </c>
      <c r="O666">
        <v>150</v>
      </c>
      <c r="V666">
        <v>2.9</v>
      </c>
      <c r="W666">
        <v>2013</v>
      </c>
      <c r="X666" t="str">
        <f>VLOOKUP($D666,'draft year stats'!$D:$O,1,FALSE)</f>
        <v>Adam Erne</v>
      </c>
      <c r="Y666" t="str">
        <f>VLOOKUP($D666,'draft year stats'!$D:$O,2,FALSE)</f>
        <v>L</v>
      </c>
      <c r="Z666">
        <f>VLOOKUP($D666,'draft year stats'!$D:$O,3,FALSE)</f>
        <v>2</v>
      </c>
      <c r="AA666">
        <f>VLOOKUP($D666,'draft year stats'!$D:$O,4,FALSE)</f>
        <v>2013</v>
      </c>
      <c r="AB666" t="str">
        <f>VLOOKUP($D666,'draft year stats'!$D:$O,5,FALSE)</f>
        <v>Tampa Bay</v>
      </c>
      <c r="AC666" t="str">
        <f>VLOOKUP($D666,'draft year stats'!$D:$O,6,FALSE)</f>
        <v>Québec Remparts</v>
      </c>
      <c r="AD666" t="str">
        <f>VLOOKUP($D666,'draft year stats'!$D:$O,7,FALSE)</f>
        <v>QMJHL</v>
      </c>
      <c r="AE666">
        <f>VLOOKUP($D666,'draft year stats'!$D:$O,8,FALSE)</f>
        <v>68</v>
      </c>
      <c r="AF666">
        <f>VLOOKUP($D666,'draft year stats'!$D:$O,9,FALSE)</f>
        <v>28</v>
      </c>
      <c r="AG666">
        <f>VLOOKUP($D666,'draft year stats'!$D:$O,10,FALSE)</f>
        <v>44</v>
      </c>
      <c r="AH666">
        <f>VLOOKUP($D666,'draft year stats'!$D:$O,11,FALSE)</f>
        <v>72</v>
      </c>
      <c r="AI666">
        <f>VLOOKUP($D666,'draft year stats'!$D:$O,12,FALSE)</f>
        <v>67</v>
      </c>
      <c r="AJ666" t="str">
        <f>VLOOKUP($C666,Sheet3!$E:$I,4,FALSE)</f>
        <v>6' 0</v>
      </c>
      <c r="AK666">
        <f>VLOOKUP($C666,Sheet3!$E:$I,5,FALSE)</f>
        <v>210</v>
      </c>
    </row>
    <row r="667" spans="1:37" x14ac:dyDescent="0.25">
      <c r="A667">
        <v>34</v>
      </c>
      <c r="B667" t="s">
        <v>90</v>
      </c>
      <c r="C667" t="s">
        <v>3970</v>
      </c>
      <c r="D667" t="s">
        <v>990</v>
      </c>
      <c r="E667" t="s">
        <v>121</v>
      </c>
      <c r="F667" t="s">
        <v>26</v>
      </c>
      <c r="G667">
        <v>18</v>
      </c>
      <c r="H667">
        <v>2021</v>
      </c>
      <c r="I667" t="s">
        <v>463</v>
      </c>
      <c r="J667">
        <v>242</v>
      </c>
      <c r="K667">
        <v>13</v>
      </c>
      <c r="L667">
        <v>25</v>
      </c>
      <c r="M667">
        <v>38</v>
      </c>
      <c r="N667">
        <v>-29</v>
      </c>
      <c r="O667">
        <v>84</v>
      </c>
      <c r="V667">
        <v>-0.4</v>
      </c>
      <c r="W667">
        <v>2013</v>
      </c>
      <c r="X667" t="str">
        <f>VLOOKUP($D667,'draft year stats'!$D:$O,1,FALSE)</f>
        <v>Jacob De La Rose</v>
      </c>
      <c r="Y667" t="str">
        <f>VLOOKUP($D667,'draft year stats'!$D:$O,2,FALSE)</f>
        <v>C</v>
      </c>
      <c r="Z667">
        <f>VLOOKUP($D667,'draft year stats'!$D:$O,3,FALSE)</f>
        <v>2</v>
      </c>
      <c r="AA667">
        <f>VLOOKUP($D667,'draft year stats'!$D:$O,4,FALSE)</f>
        <v>2013</v>
      </c>
      <c r="AB667" t="str">
        <f>VLOOKUP($D667,'draft year stats'!$D:$O,5,FALSE)</f>
        <v>Montreal</v>
      </c>
      <c r="AC667" t="str">
        <f>VLOOKUP($D667,'draft year stats'!$D:$O,6,FALSE)</f>
        <v>Leksands IF</v>
      </c>
      <c r="AD667" t="str">
        <f>VLOOKUP($D667,'draft year stats'!$D:$O,7,FALSE)</f>
        <v>HockeyAllsvenskan</v>
      </c>
      <c r="AE667">
        <f>VLOOKUP($D667,'draft year stats'!$D:$O,8,FALSE)</f>
        <v>38</v>
      </c>
      <c r="AF667">
        <f>VLOOKUP($D667,'draft year stats'!$D:$O,9,FALSE)</f>
        <v>6</v>
      </c>
      <c r="AG667">
        <f>VLOOKUP($D667,'draft year stats'!$D:$O,10,FALSE)</f>
        <v>6</v>
      </c>
      <c r="AH667">
        <f>VLOOKUP($D667,'draft year stats'!$D:$O,11,FALSE)</f>
        <v>12</v>
      </c>
      <c r="AI667">
        <f>VLOOKUP($D667,'draft year stats'!$D:$O,12,FALSE)</f>
        <v>31</v>
      </c>
      <c r="AJ667" t="str">
        <f>VLOOKUP($C667,Sheet3!$E:$I,4,FALSE)</f>
        <v>6' 2</v>
      </c>
      <c r="AK667">
        <f>VLOOKUP($C667,Sheet3!$E:$I,5,FALSE)</f>
        <v>190</v>
      </c>
    </row>
    <row r="668" spans="1:37" x14ac:dyDescent="0.25">
      <c r="A668">
        <v>35</v>
      </c>
      <c r="B668" t="s">
        <v>92</v>
      </c>
      <c r="C668" t="s">
        <v>991</v>
      </c>
      <c r="D668" t="s">
        <v>2508</v>
      </c>
      <c r="E668" t="s">
        <v>62</v>
      </c>
      <c r="F668" t="s">
        <v>26</v>
      </c>
      <c r="G668">
        <v>18</v>
      </c>
      <c r="H668">
        <v>2022</v>
      </c>
      <c r="I668" t="s">
        <v>63</v>
      </c>
      <c r="J668">
        <v>341</v>
      </c>
      <c r="K668">
        <v>71</v>
      </c>
      <c r="L668">
        <v>71</v>
      </c>
      <c r="M668">
        <v>142</v>
      </c>
      <c r="N668">
        <v>-12</v>
      </c>
      <c r="O668">
        <v>117</v>
      </c>
      <c r="V668">
        <v>11.4</v>
      </c>
      <c r="W668">
        <v>2013</v>
      </c>
      <c r="X668" t="str">
        <f>VLOOKUP($D668,'draft year stats'!$D:$O,1,FALSE)</f>
        <v>JT Compher</v>
      </c>
      <c r="Y668" t="str">
        <f>VLOOKUP($D668,'draft year stats'!$D:$O,2,FALSE)</f>
        <v>C</v>
      </c>
      <c r="Z668">
        <f>VLOOKUP($D668,'draft year stats'!$D:$O,3,FALSE)</f>
        <v>2</v>
      </c>
      <c r="AA668">
        <f>VLOOKUP($D668,'draft year stats'!$D:$O,4,FALSE)</f>
        <v>2013</v>
      </c>
      <c r="AB668" t="str">
        <f>VLOOKUP($D668,'draft year stats'!$D:$O,5,FALSE)</f>
        <v>Buffalo</v>
      </c>
      <c r="AC668" t="str">
        <f>VLOOKUP($D668,'draft year stats'!$D:$O,6,FALSE)</f>
        <v>U.S. National U18 Team</v>
      </c>
      <c r="AD668" t="str">
        <f>VLOOKUP($D668,'draft year stats'!$D:$O,7,FALSE)</f>
        <v>USDP</v>
      </c>
      <c r="AE668">
        <f>VLOOKUP($D668,'draft year stats'!$D:$O,8,FALSE)</f>
        <v>52</v>
      </c>
      <c r="AF668">
        <f>VLOOKUP($D668,'draft year stats'!$D:$O,9,FALSE)</f>
        <v>18</v>
      </c>
      <c r="AG668">
        <f>VLOOKUP($D668,'draft year stats'!$D:$O,10,FALSE)</f>
        <v>32</v>
      </c>
      <c r="AH668">
        <f>VLOOKUP($D668,'draft year stats'!$D:$O,11,FALSE)</f>
        <v>50</v>
      </c>
      <c r="AI668">
        <f>VLOOKUP($D668,'draft year stats'!$D:$O,12,FALSE)</f>
        <v>51</v>
      </c>
      <c r="AJ668" t="str">
        <f>VLOOKUP($C668,Sheet3!$E:$I,4,FALSE)</f>
        <v>5' 10</v>
      </c>
      <c r="AK668">
        <f>VLOOKUP($C668,Sheet3!$E:$I,5,FALSE)</f>
        <v>184</v>
      </c>
    </row>
    <row r="669" spans="1:37" hidden="1" x14ac:dyDescent="0.25">
      <c r="A669">
        <v>36</v>
      </c>
      <c r="B669" t="s">
        <v>90</v>
      </c>
      <c r="C669" t="s">
        <v>3971</v>
      </c>
      <c r="D669" t="s">
        <v>992</v>
      </c>
      <c r="E669" t="s">
        <v>25</v>
      </c>
      <c r="F669" t="s">
        <v>12</v>
      </c>
      <c r="G669">
        <v>18</v>
      </c>
      <c r="H669">
        <v>2022</v>
      </c>
      <c r="I669" t="s">
        <v>241</v>
      </c>
      <c r="J669">
        <v>4</v>
      </c>
      <c r="K669">
        <v>0</v>
      </c>
      <c r="L669">
        <v>0</v>
      </c>
      <c r="M669">
        <v>0</v>
      </c>
      <c r="O669">
        <v>0</v>
      </c>
      <c r="P669">
        <v>4</v>
      </c>
      <c r="Q669">
        <v>1</v>
      </c>
      <c r="R669">
        <v>1</v>
      </c>
      <c r="S669">
        <v>1</v>
      </c>
      <c r="T669">
        <v>0.92400000000000004</v>
      </c>
      <c r="U669">
        <v>1.75</v>
      </c>
      <c r="V669">
        <v>0.5</v>
      </c>
      <c r="W669">
        <v>2013</v>
      </c>
      <c r="X669" t="str">
        <f>VLOOKUP($D669,'draft year stats'!$D:$O,1,FALSE)</f>
        <v>Zachary Fucale</v>
      </c>
      <c r="Y669" t="str">
        <f>VLOOKUP($D669,'draft year stats'!$D:$O,2,FALSE)</f>
        <v>G</v>
      </c>
      <c r="Z669">
        <f>VLOOKUP($D669,'draft year stats'!$D:$O,3,FALSE)</f>
        <v>2</v>
      </c>
      <c r="AA669">
        <f>VLOOKUP($D669,'draft year stats'!$D:$O,4,FALSE)</f>
        <v>2013</v>
      </c>
      <c r="AB669" t="str">
        <f>VLOOKUP($D669,'draft year stats'!$D:$O,5,FALSE)</f>
        <v>Montreal</v>
      </c>
      <c r="AC669" t="str">
        <f>VLOOKUP($D669,'draft year stats'!$D:$O,6,FALSE)</f>
        <v>Halifax Mooseheads [QMJHL]</v>
      </c>
      <c r="AD669">
        <f>VLOOKUP($D669,'draft year stats'!$D:$O,7,FALSE)</f>
        <v>0</v>
      </c>
      <c r="AE669">
        <f>VLOOKUP($D669,'draft year stats'!$D:$O,8,FALSE)</f>
        <v>0</v>
      </c>
      <c r="AF669">
        <f>VLOOKUP($D669,'draft year stats'!$D:$O,9,FALSE)</f>
        <v>0</v>
      </c>
      <c r="AG669">
        <f>VLOOKUP($D669,'draft year stats'!$D:$O,10,FALSE)</f>
        <v>0</v>
      </c>
      <c r="AH669">
        <f>VLOOKUP($D669,'draft year stats'!$D:$O,11,FALSE)</f>
        <v>0</v>
      </c>
      <c r="AI669">
        <f>VLOOKUP($D669,'draft year stats'!$D:$O,12,FALSE)</f>
        <v>0</v>
      </c>
      <c r="AJ669" t="str">
        <f>VLOOKUP($C669,Sheet3!$E:$I,4,FALSE)</f>
        <v>6' 1</v>
      </c>
      <c r="AK669">
        <f>VLOOKUP($C669,Sheet3!$E:$I,5,FALSE)</f>
        <v>181</v>
      </c>
    </row>
    <row r="670" spans="1:37" x14ac:dyDescent="0.25">
      <c r="A670">
        <v>37</v>
      </c>
      <c r="B670" t="s">
        <v>72</v>
      </c>
      <c r="C670" t="s">
        <v>993</v>
      </c>
      <c r="D670" t="s">
        <v>993</v>
      </c>
      <c r="E670" t="s">
        <v>51</v>
      </c>
      <c r="F670" t="s">
        <v>26</v>
      </c>
      <c r="G670">
        <v>18</v>
      </c>
      <c r="H670">
        <v>2020</v>
      </c>
      <c r="I670" t="s">
        <v>589</v>
      </c>
      <c r="J670">
        <v>55</v>
      </c>
      <c r="K670">
        <v>7</v>
      </c>
      <c r="L670">
        <v>10</v>
      </c>
      <c r="M670">
        <v>17</v>
      </c>
      <c r="N670">
        <v>-2</v>
      </c>
      <c r="O670">
        <v>10</v>
      </c>
      <c r="V670">
        <v>1.4</v>
      </c>
      <c r="W670">
        <v>2013</v>
      </c>
      <c r="X670" t="str">
        <f>VLOOKUP($D670,'draft year stats'!$D:$O,1,FALSE)</f>
        <v>Valentin Zykov</v>
      </c>
      <c r="Y670" t="str">
        <f>VLOOKUP($D670,'draft year stats'!$D:$O,2,FALSE)</f>
        <v>L</v>
      </c>
      <c r="Z670">
        <f>VLOOKUP($D670,'draft year stats'!$D:$O,3,FALSE)</f>
        <v>2</v>
      </c>
      <c r="AA670">
        <f>VLOOKUP($D670,'draft year stats'!$D:$O,4,FALSE)</f>
        <v>2013</v>
      </c>
      <c r="AB670" t="str">
        <f>VLOOKUP($D670,'draft year stats'!$D:$O,5,FALSE)</f>
        <v>Los Angeles</v>
      </c>
      <c r="AC670" t="str">
        <f>VLOOKUP($D670,'draft year stats'!$D:$O,6,FALSE)</f>
        <v>Baie-Comeau Drakkar</v>
      </c>
      <c r="AD670" t="str">
        <f>VLOOKUP($D670,'draft year stats'!$D:$O,7,FALSE)</f>
        <v>QMJHL</v>
      </c>
      <c r="AE670">
        <f>VLOOKUP($D670,'draft year stats'!$D:$O,8,FALSE)</f>
        <v>67</v>
      </c>
      <c r="AF670">
        <f>VLOOKUP($D670,'draft year stats'!$D:$O,9,FALSE)</f>
        <v>40</v>
      </c>
      <c r="AG670">
        <f>VLOOKUP($D670,'draft year stats'!$D:$O,10,FALSE)</f>
        <v>35</v>
      </c>
      <c r="AH670">
        <f>VLOOKUP($D670,'draft year stats'!$D:$O,11,FALSE)</f>
        <v>75</v>
      </c>
      <c r="AI670">
        <f>VLOOKUP($D670,'draft year stats'!$D:$O,12,FALSE)</f>
        <v>60</v>
      </c>
      <c r="AJ670" t="str">
        <f>VLOOKUP($C670,Sheet3!$E:$I,4,FALSE)</f>
        <v>6' 0</v>
      </c>
      <c r="AK670">
        <f>VLOOKUP($C670,Sheet3!$E:$I,5,FALSE)</f>
        <v>209</v>
      </c>
    </row>
    <row r="671" spans="1:37" x14ac:dyDescent="0.25">
      <c r="A671">
        <v>38</v>
      </c>
      <c r="B671" t="s">
        <v>92</v>
      </c>
      <c r="C671" t="s">
        <v>994</v>
      </c>
      <c r="D671" t="s">
        <v>994</v>
      </c>
      <c r="E671" t="s">
        <v>62</v>
      </c>
      <c r="F671" t="s">
        <v>30</v>
      </c>
      <c r="G671">
        <v>18</v>
      </c>
      <c r="I671" t="s">
        <v>507</v>
      </c>
      <c r="W671">
        <v>2013</v>
      </c>
      <c r="X671" t="str">
        <f>VLOOKUP($D671,'draft year stats'!$D:$O,1,FALSE)</f>
        <v>Connor Hurley</v>
      </c>
      <c r="Y671" t="str">
        <f>VLOOKUP($D671,'draft year stats'!$D:$O,2,FALSE)</f>
        <v>C</v>
      </c>
      <c r="Z671">
        <f>VLOOKUP($D671,'draft year stats'!$D:$O,3,FALSE)</f>
        <v>2</v>
      </c>
      <c r="AA671">
        <f>VLOOKUP($D671,'draft year stats'!$D:$O,4,FALSE)</f>
        <v>2013</v>
      </c>
      <c r="AB671" t="str">
        <f>VLOOKUP($D671,'draft year stats'!$D:$O,5,FALSE)</f>
        <v>Buffalo</v>
      </c>
      <c r="AC671" t="str">
        <f>VLOOKUP($D671,'draft year stats'!$D:$O,6,FALSE)</f>
        <v>Edina High</v>
      </c>
      <c r="AD671" t="str">
        <f>VLOOKUP($D671,'draft year stats'!$D:$O,7,FALSE)</f>
        <v>USHS-MN</v>
      </c>
      <c r="AE671">
        <f>VLOOKUP($D671,'draft year stats'!$D:$O,8,FALSE)</f>
        <v>25</v>
      </c>
      <c r="AF671">
        <f>VLOOKUP($D671,'draft year stats'!$D:$O,9,FALSE)</f>
        <v>15</v>
      </c>
      <c r="AG671">
        <f>VLOOKUP($D671,'draft year stats'!$D:$O,10,FALSE)</f>
        <v>28</v>
      </c>
      <c r="AH671">
        <f>VLOOKUP($D671,'draft year stats'!$D:$O,11,FALSE)</f>
        <v>43</v>
      </c>
      <c r="AI671">
        <f>VLOOKUP($D671,'draft year stats'!$D:$O,12,FALSE)</f>
        <v>8</v>
      </c>
      <c r="AJ671" t="str">
        <f>VLOOKUP($C671,Sheet3!$E:$I,4,FALSE)</f>
        <v>6' 1</v>
      </c>
      <c r="AK671">
        <f>VLOOKUP($C671,Sheet3!$E:$I,5,FALSE)</f>
        <v>174</v>
      </c>
    </row>
    <row r="672" spans="1:37" x14ac:dyDescent="0.25">
      <c r="A672">
        <v>39</v>
      </c>
      <c r="B672" t="s">
        <v>66</v>
      </c>
      <c r="C672" t="s">
        <v>995</v>
      </c>
      <c r="D672" t="s">
        <v>995</v>
      </c>
      <c r="E672" t="s">
        <v>25</v>
      </c>
      <c r="F672" t="s">
        <v>30</v>
      </c>
      <c r="G672">
        <v>18</v>
      </c>
      <c r="H672">
        <v>2022</v>
      </c>
      <c r="I672" t="s">
        <v>473</v>
      </c>
      <c r="J672">
        <v>73</v>
      </c>
      <c r="K672">
        <v>7</v>
      </c>
      <c r="L672">
        <v>9</v>
      </c>
      <c r="M672">
        <v>16</v>
      </c>
      <c r="N672">
        <v>-14</v>
      </c>
      <c r="O672">
        <v>43</v>
      </c>
      <c r="V672">
        <v>0.4</v>
      </c>
      <c r="W672">
        <v>2013</v>
      </c>
      <c r="X672" t="str">
        <f>VLOOKUP($D672,'draft year stats'!$D:$O,1,FALSE)</f>
        <v>Laurent Dauphin</v>
      </c>
      <c r="Y672" t="str">
        <f>VLOOKUP($D672,'draft year stats'!$D:$O,2,FALSE)</f>
        <v>C</v>
      </c>
      <c r="Z672">
        <f>VLOOKUP($D672,'draft year stats'!$D:$O,3,FALSE)</f>
        <v>2</v>
      </c>
      <c r="AA672">
        <f>VLOOKUP($D672,'draft year stats'!$D:$O,4,FALSE)</f>
        <v>2013</v>
      </c>
      <c r="AB672" t="str">
        <f>VLOOKUP($D672,'draft year stats'!$D:$O,5,FALSE)</f>
        <v>Phoenix</v>
      </c>
      <c r="AC672" t="str">
        <f>VLOOKUP($D672,'draft year stats'!$D:$O,6,FALSE)</f>
        <v>Chicoutimi Saguenéens</v>
      </c>
      <c r="AD672" t="str">
        <f>VLOOKUP($D672,'draft year stats'!$D:$O,7,FALSE)</f>
        <v>QMJHL</v>
      </c>
      <c r="AE672">
        <f>VLOOKUP($D672,'draft year stats'!$D:$O,8,FALSE)</f>
        <v>62</v>
      </c>
      <c r="AF672">
        <f>VLOOKUP($D672,'draft year stats'!$D:$O,9,FALSE)</f>
        <v>25</v>
      </c>
      <c r="AG672">
        <f>VLOOKUP($D672,'draft year stats'!$D:$O,10,FALSE)</f>
        <v>32</v>
      </c>
      <c r="AH672">
        <f>VLOOKUP($D672,'draft year stats'!$D:$O,11,FALSE)</f>
        <v>57</v>
      </c>
      <c r="AI672">
        <f>VLOOKUP($D672,'draft year stats'!$D:$O,12,FALSE)</f>
        <v>50</v>
      </c>
      <c r="AJ672" t="str">
        <f>VLOOKUP($C672,Sheet3!$E:$I,4,FALSE)</f>
        <v>6' 0</v>
      </c>
      <c r="AK672">
        <f>VLOOKUP($C672,Sheet3!$E:$I,5,FALSE)</f>
        <v>165</v>
      </c>
    </row>
    <row r="673" spans="1:37" x14ac:dyDescent="0.25">
      <c r="A673">
        <v>40</v>
      </c>
      <c r="B673" t="s">
        <v>60</v>
      </c>
      <c r="C673" t="s">
        <v>996</v>
      </c>
      <c r="D673" t="s">
        <v>996</v>
      </c>
      <c r="E673" t="s">
        <v>25</v>
      </c>
      <c r="F673" t="s">
        <v>26</v>
      </c>
      <c r="G673">
        <v>18</v>
      </c>
      <c r="H673">
        <v>2022</v>
      </c>
      <c r="I673" t="s">
        <v>115</v>
      </c>
      <c r="J673">
        <v>107</v>
      </c>
      <c r="K673">
        <v>7</v>
      </c>
      <c r="L673">
        <v>15</v>
      </c>
      <c r="M673">
        <v>22</v>
      </c>
      <c r="N673">
        <v>5</v>
      </c>
      <c r="O673">
        <v>28</v>
      </c>
      <c r="V673">
        <v>1.4</v>
      </c>
      <c r="W673">
        <v>2013</v>
      </c>
      <c r="X673" t="str">
        <f>VLOOKUP($D673,'draft year stats'!$D:$O,1,FALSE)</f>
        <v>Remi Elie</v>
      </c>
      <c r="Y673" t="str">
        <f>VLOOKUP($D673,'draft year stats'!$D:$O,2,FALSE)</f>
        <v>L</v>
      </c>
      <c r="Z673">
        <f>VLOOKUP($D673,'draft year stats'!$D:$O,3,FALSE)</f>
        <v>2</v>
      </c>
      <c r="AA673">
        <f>VLOOKUP($D673,'draft year stats'!$D:$O,4,FALSE)</f>
        <v>2013</v>
      </c>
      <c r="AB673" t="str">
        <f>VLOOKUP($D673,'draft year stats'!$D:$O,5,FALSE)</f>
        <v>Dallas</v>
      </c>
      <c r="AC673" t="str">
        <f>VLOOKUP($D673,'draft year stats'!$D:$O,6,FALSE)</f>
        <v>London Knights</v>
      </c>
      <c r="AD673" t="str">
        <f>VLOOKUP($D673,'draft year stats'!$D:$O,7,FALSE)</f>
        <v>OHL</v>
      </c>
      <c r="AE673">
        <f>VLOOKUP($D673,'draft year stats'!$D:$O,8,FALSE)</f>
        <v>65</v>
      </c>
      <c r="AF673">
        <f>VLOOKUP($D673,'draft year stats'!$D:$O,9,FALSE)</f>
        <v>7</v>
      </c>
      <c r="AG673">
        <f>VLOOKUP($D673,'draft year stats'!$D:$O,10,FALSE)</f>
        <v>10</v>
      </c>
      <c r="AH673">
        <f>VLOOKUP($D673,'draft year stats'!$D:$O,11,FALSE)</f>
        <v>17</v>
      </c>
      <c r="AI673">
        <f>VLOOKUP($D673,'draft year stats'!$D:$O,12,FALSE)</f>
        <v>34</v>
      </c>
      <c r="AJ673" t="str">
        <f>VLOOKUP($C673,Sheet3!$E:$I,4,FALSE)</f>
        <v>6' 0</v>
      </c>
      <c r="AK673">
        <f>VLOOKUP($C673,Sheet3!$E:$I,5,FALSE)</f>
        <v>203</v>
      </c>
    </row>
    <row r="674" spans="1:37" x14ac:dyDescent="0.25">
      <c r="A674">
        <v>41</v>
      </c>
      <c r="B674" t="s">
        <v>217</v>
      </c>
      <c r="C674" t="s">
        <v>997</v>
      </c>
      <c r="D674" t="s">
        <v>997</v>
      </c>
      <c r="E674" t="s">
        <v>121</v>
      </c>
      <c r="F674" t="s">
        <v>34</v>
      </c>
      <c r="G674">
        <v>18</v>
      </c>
      <c r="H674">
        <v>2022</v>
      </c>
      <c r="I674" t="s">
        <v>998</v>
      </c>
      <c r="J674">
        <v>300</v>
      </c>
      <c r="K674">
        <v>14</v>
      </c>
      <c r="L674">
        <v>42</v>
      </c>
      <c r="M674">
        <v>56</v>
      </c>
      <c r="N674">
        <v>4</v>
      </c>
      <c r="O674">
        <v>178</v>
      </c>
      <c r="V674">
        <v>11.3</v>
      </c>
      <c r="W674">
        <v>2013</v>
      </c>
      <c r="X674" t="str">
        <f>VLOOKUP($D674,'draft year stats'!$D:$O,1,FALSE)</f>
        <v>Robert Hagg</v>
      </c>
      <c r="Y674" t="str">
        <f>VLOOKUP($D674,'draft year stats'!$D:$O,2,FALSE)</f>
        <v>D</v>
      </c>
      <c r="Z674">
        <f>VLOOKUP($D674,'draft year stats'!$D:$O,3,FALSE)</f>
        <v>2</v>
      </c>
      <c r="AA674">
        <f>VLOOKUP($D674,'draft year stats'!$D:$O,4,FALSE)</f>
        <v>2013</v>
      </c>
      <c r="AB674" t="str">
        <f>VLOOKUP($D674,'draft year stats'!$D:$O,5,FALSE)</f>
        <v>Philadelphia</v>
      </c>
      <c r="AC674" t="str">
        <f>VLOOKUP($D674,'draft year stats'!$D:$O,6,FALSE)</f>
        <v>MODO Hockey J20</v>
      </c>
      <c r="AD674" t="str">
        <f>VLOOKUP($D674,'draft year stats'!$D:$O,7,FALSE)</f>
        <v>J20 SuperElit</v>
      </c>
      <c r="AE674">
        <f>VLOOKUP($D674,'draft year stats'!$D:$O,8,FALSE)</f>
        <v>28</v>
      </c>
      <c r="AF674">
        <f>VLOOKUP($D674,'draft year stats'!$D:$O,9,FALSE)</f>
        <v>11</v>
      </c>
      <c r="AG674">
        <f>VLOOKUP($D674,'draft year stats'!$D:$O,10,FALSE)</f>
        <v>13</v>
      </c>
      <c r="AH674">
        <f>VLOOKUP($D674,'draft year stats'!$D:$O,11,FALSE)</f>
        <v>24</v>
      </c>
      <c r="AI674">
        <f>VLOOKUP($D674,'draft year stats'!$D:$O,12,FALSE)</f>
        <v>24</v>
      </c>
      <c r="AJ674" t="str">
        <f>VLOOKUP($C674,Sheet3!$E:$I,4,FALSE)</f>
        <v>6' 2</v>
      </c>
      <c r="AK674">
        <f>VLOOKUP($C674,Sheet3!$E:$I,5,FALSE)</f>
        <v>204</v>
      </c>
    </row>
    <row r="675" spans="1:37" x14ac:dyDescent="0.25">
      <c r="A675">
        <v>42</v>
      </c>
      <c r="B675" t="s">
        <v>126</v>
      </c>
      <c r="C675" t="s">
        <v>999</v>
      </c>
      <c r="D675" t="s">
        <v>999</v>
      </c>
      <c r="E675" t="s">
        <v>62</v>
      </c>
      <c r="F675" t="s">
        <v>34</v>
      </c>
      <c r="G675">
        <v>18</v>
      </c>
      <c r="H675">
        <v>2021</v>
      </c>
      <c r="I675" t="s">
        <v>63</v>
      </c>
      <c r="J675">
        <v>119</v>
      </c>
      <c r="K675">
        <v>5</v>
      </c>
      <c r="L675">
        <v>17</v>
      </c>
      <c r="M675">
        <v>22</v>
      </c>
      <c r="N675">
        <v>-8</v>
      </c>
      <c r="O675">
        <v>55</v>
      </c>
      <c r="V675">
        <v>4.7</v>
      </c>
      <c r="W675">
        <v>2013</v>
      </c>
      <c r="X675" t="str">
        <f>VLOOKUP($D675,'draft year stats'!$D:$O,1,FALSE)</f>
        <v>Steven Santini</v>
      </c>
      <c r="Y675" t="str">
        <f>VLOOKUP($D675,'draft year stats'!$D:$O,2,FALSE)</f>
        <v>D</v>
      </c>
      <c r="Z675">
        <f>VLOOKUP($D675,'draft year stats'!$D:$O,3,FALSE)</f>
        <v>2</v>
      </c>
      <c r="AA675">
        <f>VLOOKUP($D675,'draft year stats'!$D:$O,4,FALSE)</f>
        <v>2013</v>
      </c>
      <c r="AB675" t="str">
        <f>VLOOKUP($D675,'draft year stats'!$D:$O,5,FALSE)</f>
        <v>New Jersey</v>
      </c>
      <c r="AC675" t="str">
        <f>VLOOKUP($D675,'draft year stats'!$D:$O,6,FALSE)</f>
        <v>U.S. National U18 Team</v>
      </c>
      <c r="AD675" t="str">
        <f>VLOOKUP($D675,'draft year stats'!$D:$O,7,FALSE)</f>
        <v>USDP</v>
      </c>
      <c r="AE675">
        <f>VLOOKUP($D675,'draft year stats'!$D:$O,8,FALSE)</f>
        <v>66</v>
      </c>
      <c r="AF675">
        <f>VLOOKUP($D675,'draft year stats'!$D:$O,9,FALSE)</f>
        <v>0</v>
      </c>
      <c r="AG675">
        <f>VLOOKUP($D675,'draft year stats'!$D:$O,10,FALSE)</f>
        <v>15</v>
      </c>
      <c r="AH675">
        <f>VLOOKUP($D675,'draft year stats'!$D:$O,11,FALSE)</f>
        <v>15</v>
      </c>
      <c r="AI675">
        <f>VLOOKUP($D675,'draft year stats'!$D:$O,12,FALSE)</f>
        <v>44</v>
      </c>
      <c r="AJ675" t="str">
        <f>VLOOKUP($C675,Sheet3!$E:$I,4,FALSE)</f>
        <v>6' 1</v>
      </c>
      <c r="AK675">
        <f>VLOOKUP($C675,Sheet3!$E:$I,5,FALSE)</f>
        <v>207</v>
      </c>
    </row>
    <row r="676" spans="1:37" x14ac:dyDescent="0.25">
      <c r="A676">
        <v>43</v>
      </c>
      <c r="B676" t="s">
        <v>417</v>
      </c>
      <c r="C676" t="s">
        <v>1000</v>
      </c>
      <c r="D676" t="s">
        <v>2510</v>
      </c>
      <c r="E676" t="s">
        <v>25</v>
      </c>
      <c r="F676" t="s">
        <v>30</v>
      </c>
      <c r="G676">
        <v>18</v>
      </c>
      <c r="H676">
        <v>2022</v>
      </c>
      <c r="I676" t="s">
        <v>38</v>
      </c>
      <c r="J676">
        <v>154</v>
      </c>
      <c r="K676">
        <v>6</v>
      </c>
      <c r="L676">
        <v>24</v>
      </c>
      <c r="M676">
        <v>30</v>
      </c>
      <c r="N676">
        <v>-24</v>
      </c>
      <c r="O676">
        <v>42</v>
      </c>
      <c r="V676">
        <v>0</v>
      </c>
      <c r="W676">
        <v>2013</v>
      </c>
      <c r="X676" t="str">
        <f>VLOOKUP($D676,'draft year stats'!$D:$O,1,FALSE)</f>
        <v>Nicolas Petan</v>
      </c>
      <c r="Y676" t="str">
        <f>VLOOKUP($D676,'draft year stats'!$D:$O,2,FALSE)</f>
        <v>C</v>
      </c>
      <c r="Z676">
        <f>VLOOKUP($D676,'draft year stats'!$D:$O,3,FALSE)</f>
        <v>2</v>
      </c>
      <c r="AA676">
        <f>VLOOKUP($D676,'draft year stats'!$D:$O,4,FALSE)</f>
        <v>2013</v>
      </c>
      <c r="AB676" t="str">
        <f>VLOOKUP($D676,'draft year stats'!$D:$O,5,FALSE)</f>
        <v>Winnipeg</v>
      </c>
      <c r="AC676" t="str">
        <f>VLOOKUP($D676,'draft year stats'!$D:$O,6,FALSE)</f>
        <v>Portland Winterhawks</v>
      </c>
      <c r="AD676" t="str">
        <f>VLOOKUP($D676,'draft year stats'!$D:$O,7,FALSE)</f>
        <v>WHL</v>
      </c>
      <c r="AE676">
        <f>VLOOKUP($D676,'draft year stats'!$D:$O,8,FALSE)</f>
        <v>71</v>
      </c>
      <c r="AF676">
        <f>VLOOKUP($D676,'draft year stats'!$D:$O,9,FALSE)</f>
        <v>46</v>
      </c>
      <c r="AG676">
        <f>VLOOKUP($D676,'draft year stats'!$D:$O,10,FALSE)</f>
        <v>74</v>
      </c>
      <c r="AH676">
        <f>VLOOKUP($D676,'draft year stats'!$D:$O,11,FALSE)</f>
        <v>120</v>
      </c>
      <c r="AI676">
        <f>VLOOKUP($D676,'draft year stats'!$D:$O,12,FALSE)</f>
        <v>43</v>
      </c>
      <c r="AJ676" t="str">
        <f>VLOOKUP($C676,Sheet3!$E:$I,4,FALSE)</f>
        <v>5' 8</v>
      </c>
      <c r="AK676">
        <f>VLOOKUP($C676,Sheet3!$E:$I,5,FALSE)</f>
        <v>165</v>
      </c>
    </row>
    <row r="677" spans="1:37" hidden="1" x14ac:dyDescent="0.25">
      <c r="A677">
        <v>44</v>
      </c>
      <c r="B677" t="s">
        <v>84</v>
      </c>
      <c r="C677" t="s">
        <v>1001</v>
      </c>
      <c r="D677" t="s">
        <v>1001</v>
      </c>
      <c r="E677" t="s">
        <v>25</v>
      </c>
      <c r="F677" t="s">
        <v>12</v>
      </c>
      <c r="G677">
        <v>18</v>
      </c>
      <c r="H677">
        <v>2022</v>
      </c>
      <c r="I677" t="s">
        <v>94</v>
      </c>
      <c r="J677">
        <v>159</v>
      </c>
      <c r="K677">
        <v>0</v>
      </c>
      <c r="L677">
        <v>8</v>
      </c>
      <c r="M677">
        <v>8</v>
      </c>
      <c r="N677">
        <v>0</v>
      </c>
      <c r="O677">
        <v>18</v>
      </c>
      <c r="P677">
        <v>159</v>
      </c>
      <c r="Q677">
        <v>93</v>
      </c>
      <c r="R677">
        <v>47</v>
      </c>
      <c r="S677">
        <v>13</v>
      </c>
      <c r="T677">
        <v>0.91500000000000004</v>
      </c>
      <c r="U677">
        <v>2.57</v>
      </c>
      <c r="V677">
        <v>28.6</v>
      </c>
      <c r="W677">
        <v>2013</v>
      </c>
      <c r="X677" t="str">
        <f>VLOOKUP($D677,'draft year stats'!$D:$O,1,FALSE)</f>
        <v>Tristan Jarry</v>
      </c>
      <c r="Y677" t="str">
        <f>VLOOKUP($D677,'draft year stats'!$D:$O,2,FALSE)</f>
        <v>G</v>
      </c>
      <c r="Z677">
        <f>VLOOKUP($D677,'draft year stats'!$D:$O,3,FALSE)</f>
        <v>2</v>
      </c>
      <c r="AA677">
        <f>VLOOKUP($D677,'draft year stats'!$D:$O,4,FALSE)</f>
        <v>2013</v>
      </c>
      <c r="AB677" t="str">
        <f>VLOOKUP($D677,'draft year stats'!$D:$O,5,FALSE)</f>
        <v>Pittsburgh</v>
      </c>
      <c r="AC677" t="str">
        <f>VLOOKUP($D677,'draft year stats'!$D:$O,6,FALSE)</f>
        <v>Edmonton Oil Kings [WHL]</v>
      </c>
      <c r="AD677">
        <f>VLOOKUP($D677,'draft year stats'!$D:$O,7,FALSE)</f>
        <v>0</v>
      </c>
      <c r="AE677">
        <f>VLOOKUP($D677,'draft year stats'!$D:$O,8,FALSE)</f>
        <v>0</v>
      </c>
      <c r="AF677">
        <f>VLOOKUP($D677,'draft year stats'!$D:$O,9,FALSE)</f>
        <v>0</v>
      </c>
      <c r="AG677">
        <f>VLOOKUP($D677,'draft year stats'!$D:$O,10,FALSE)</f>
        <v>0</v>
      </c>
      <c r="AH677">
        <f>VLOOKUP($D677,'draft year stats'!$D:$O,11,FALSE)</f>
        <v>0</v>
      </c>
      <c r="AI677">
        <f>VLOOKUP($D677,'draft year stats'!$D:$O,12,FALSE)</f>
        <v>0</v>
      </c>
      <c r="AJ677" t="str">
        <f>VLOOKUP($C677,Sheet3!$E:$I,4,FALSE)</f>
        <v>6' 1</v>
      </c>
      <c r="AK677">
        <f>VLOOKUP($C677,Sheet3!$E:$I,5,FALSE)</f>
        <v>183</v>
      </c>
    </row>
    <row r="678" spans="1:37" x14ac:dyDescent="0.25">
      <c r="A678">
        <v>45</v>
      </c>
      <c r="B678" t="s">
        <v>64</v>
      </c>
      <c r="C678" t="s">
        <v>1002</v>
      </c>
      <c r="D678" t="s">
        <v>1002</v>
      </c>
      <c r="E678" t="s">
        <v>375</v>
      </c>
      <c r="F678" t="s">
        <v>42</v>
      </c>
      <c r="G678">
        <v>18</v>
      </c>
      <c r="H678">
        <v>2017</v>
      </c>
      <c r="I678" t="s">
        <v>301</v>
      </c>
      <c r="J678">
        <v>5</v>
      </c>
      <c r="K678">
        <v>0</v>
      </c>
      <c r="L678">
        <v>1</v>
      </c>
      <c r="M678">
        <v>1</v>
      </c>
      <c r="N678">
        <v>-1</v>
      </c>
      <c r="O678">
        <v>2</v>
      </c>
      <c r="V678">
        <v>0</v>
      </c>
      <c r="W678">
        <v>2013</v>
      </c>
      <c r="X678" t="str">
        <f>VLOOKUP($D678,'draft year stats'!$D:$O,1,FALSE)</f>
        <v>Nick Sorensen</v>
      </c>
      <c r="Y678" t="str">
        <f>VLOOKUP($D678,'draft year stats'!$D:$O,2,FALSE)</f>
        <v>R</v>
      </c>
      <c r="Z678">
        <f>VLOOKUP($D678,'draft year stats'!$D:$O,3,FALSE)</f>
        <v>2</v>
      </c>
      <c r="AA678">
        <f>VLOOKUP($D678,'draft year stats'!$D:$O,4,FALSE)</f>
        <v>2013</v>
      </c>
      <c r="AB678" t="str">
        <f>VLOOKUP($D678,'draft year stats'!$D:$O,5,FALSE)</f>
        <v>Anaheim</v>
      </c>
      <c r="AC678" t="str">
        <f>VLOOKUP($D678,'draft year stats'!$D:$O,6,FALSE)</f>
        <v>Québec Remparts</v>
      </c>
      <c r="AD678" t="str">
        <f>VLOOKUP($D678,'draft year stats'!$D:$O,7,FALSE)</f>
        <v>QMJHL</v>
      </c>
      <c r="AE678">
        <f>VLOOKUP($D678,'draft year stats'!$D:$O,8,FALSE)</f>
        <v>46</v>
      </c>
      <c r="AF678">
        <f>VLOOKUP($D678,'draft year stats'!$D:$O,9,FALSE)</f>
        <v>20</v>
      </c>
      <c r="AG678">
        <f>VLOOKUP($D678,'draft year stats'!$D:$O,10,FALSE)</f>
        <v>27</v>
      </c>
      <c r="AH678">
        <f>VLOOKUP($D678,'draft year stats'!$D:$O,11,FALSE)</f>
        <v>47</v>
      </c>
      <c r="AI678">
        <f>VLOOKUP($D678,'draft year stats'!$D:$O,12,FALSE)</f>
        <v>18</v>
      </c>
      <c r="AJ678" t="str">
        <f>VLOOKUP($C678,Sheet3!$E:$I,4,FALSE)</f>
        <v>6' 0</v>
      </c>
      <c r="AK678">
        <f>VLOOKUP($C678,Sheet3!$E:$I,5,FALSE)</f>
        <v>174</v>
      </c>
    </row>
    <row r="679" spans="1:37" x14ac:dyDescent="0.25">
      <c r="A679">
        <v>46</v>
      </c>
      <c r="B679" t="s">
        <v>53</v>
      </c>
      <c r="C679" t="s">
        <v>1003</v>
      </c>
      <c r="D679" t="s">
        <v>1003</v>
      </c>
      <c r="E679" t="s">
        <v>121</v>
      </c>
      <c r="F679" t="s">
        <v>34</v>
      </c>
      <c r="G679">
        <v>18</v>
      </c>
      <c r="H679">
        <v>2020</v>
      </c>
      <c r="I679" t="s">
        <v>394</v>
      </c>
      <c r="J679">
        <v>59</v>
      </c>
      <c r="K679">
        <v>0</v>
      </c>
      <c r="L679">
        <v>11</v>
      </c>
      <c r="M679">
        <v>11</v>
      </c>
      <c r="N679">
        <v>-5</v>
      </c>
      <c r="O679">
        <v>18</v>
      </c>
      <c r="V679">
        <v>1.3</v>
      </c>
      <c r="W679">
        <v>2013</v>
      </c>
      <c r="X679" t="str">
        <f>VLOOKUP($D679,'draft year stats'!$D:$O,1,FALSE)</f>
        <v>Gustav Olofsson</v>
      </c>
      <c r="Y679" t="str">
        <f>VLOOKUP($D679,'draft year stats'!$D:$O,2,FALSE)</f>
        <v>D</v>
      </c>
      <c r="Z679">
        <f>VLOOKUP($D679,'draft year stats'!$D:$O,3,FALSE)</f>
        <v>2</v>
      </c>
      <c r="AA679">
        <f>VLOOKUP($D679,'draft year stats'!$D:$O,4,FALSE)</f>
        <v>2013</v>
      </c>
      <c r="AB679" t="str">
        <f>VLOOKUP($D679,'draft year stats'!$D:$O,5,FALSE)</f>
        <v>Minnesota</v>
      </c>
      <c r="AC679" t="str">
        <f>VLOOKUP($D679,'draft year stats'!$D:$O,6,FALSE)</f>
        <v>Green Bay Gamblers</v>
      </c>
      <c r="AD679" t="str">
        <f>VLOOKUP($D679,'draft year stats'!$D:$O,7,FALSE)</f>
        <v>USHL</v>
      </c>
      <c r="AE679">
        <f>VLOOKUP($D679,'draft year stats'!$D:$O,8,FALSE)</f>
        <v>63</v>
      </c>
      <c r="AF679">
        <f>VLOOKUP($D679,'draft year stats'!$D:$O,9,FALSE)</f>
        <v>2</v>
      </c>
      <c r="AG679">
        <f>VLOOKUP($D679,'draft year stats'!$D:$O,10,FALSE)</f>
        <v>21</v>
      </c>
      <c r="AH679">
        <f>VLOOKUP($D679,'draft year stats'!$D:$O,11,FALSE)</f>
        <v>23</v>
      </c>
      <c r="AI679">
        <f>VLOOKUP($D679,'draft year stats'!$D:$O,12,FALSE)</f>
        <v>59</v>
      </c>
      <c r="AJ679" t="str">
        <f>VLOOKUP($C679,Sheet3!$E:$I,4,FALSE)</f>
        <v>6' 3</v>
      </c>
      <c r="AK679">
        <f>VLOOKUP($C679,Sheet3!$E:$I,5,FALSE)</f>
        <v>197</v>
      </c>
    </row>
    <row r="680" spans="1:37" x14ac:dyDescent="0.25">
      <c r="A680">
        <v>47</v>
      </c>
      <c r="B680" t="s">
        <v>69</v>
      </c>
      <c r="C680" t="s">
        <v>1004</v>
      </c>
      <c r="D680" t="s">
        <v>2512</v>
      </c>
      <c r="E680" t="s">
        <v>62</v>
      </c>
      <c r="F680" t="s">
        <v>34</v>
      </c>
      <c r="G680">
        <v>18</v>
      </c>
      <c r="I680" t="s">
        <v>157</v>
      </c>
      <c r="W680">
        <v>2013</v>
      </c>
      <c r="X680" t="str">
        <f>VLOOKUP($D680,'draft year stats'!$D:$O,1,FALSE)</f>
        <v>Tommy Vannelli</v>
      </c>
      <c r="Y680" t="str">
        <f>VLOOKUP($D680,'draft year stats'!$D:$O,2,FALSE)</f>
        <v>D</v>
      </c>
      <c r="Z680">
        <f>VLOOKUP($D680,'draft year stats'!$D:$O,3,FALSE)</f>
        <v>2</v>
      </c>
      <c r="AA680">
        <f>VLOOKUP($D680,'draft year stats'!$D:$O,4,FALSE)</f>
        <v>2013</v>
      </c>
      <c r="AB680" t="str">
        <f>VLOOKUP($D680,'draft year stats'!$D:$O,5,FALSE)</f>
        <v>St. Louis</v>
      </c>
      <c r="AC680" t="str">
        <f>VLOOKUP($D680,'draft year stats'!$D:$O,6,FALSE)</f>
        <v>Minnetonka High</v>
      </c>
      <c r="AD680" t="str">
        <f>VLOOKUP($D680,'draft year stats'!$D:$O,7,FALSE)</f>
        <v>USHS-MN</v>
      </c>
      <c r="AE680">
        <f>VLOOKUP($D680,'draft year stats'!$D:$O,8,FALSE)</f>
        <v>27</v>
      </c>
      <c r="AF680">
        <f>VLOOKUP($D680,'draft year stats'!$D:$O,9,FALSE)</f>
        <v>10</v>
      </c>
      <c r="AG680">
        <f>VLOOKUP($D680,'draft year stats'!$D:$O,10,FALSE)</f>
        <v>25</v>
      </c>
      <c r="AH680">
        <f>VLOOKUP($D680,'draft year stats'!$D:$O,11,FALSE)</f>
        <v>35</v>
      </c>
      <c r="AI680">
        <f>VLOOKUP($D680,'draft year stats'!$D:$O,12,FALSE)</f>
        <v>14</v>
      </c>
      <c r="AJ680" t="str">
        <f>VLOOKUP($C680,Sheet3!$E:$I,4,FALSE)</f>
        <v>6' 2</v>
      </c>
      <c r="AK680">
        <f>VLOOKUP($C680,Sheet3!$E:$I,5,FALSE)</f>
        <v>165</v>
      </c>
    </row>
    <row r="681" spans="1:37" x14ac:dyDescent="0.25">
      <c r="A681">
        <v>48</v>
      </c>
      <c r="B681" t="s">
        <v>87</v>
      </c>
      <c r="C681" t="s">
        <v>1005</v>
      </c>
      <c r="D681" t="s">
        <v>1005</v>
      </c>
      <c r="E681" t="s">
        <v>25</v>
      </c>
      <c r="F681" t="s">
        <v>42</v>
      </c>
      <c r="G681">
        <v>18</v>
      </c>
      <c r="I681" t="s">
        <v>78</v>
      </c>
      <c r="W681">
        <v>2013</v>
      </c>
      <c r="X681" t="str">
        <f>VLOOKUP($D681,'draft year stats'!$D:$O,1,FALSE)</f>
        <v>Zach Nastasiuk</v>
      </c>
      <c r="Y681" t="str">
        <f>VLOOKUP($D681,'draft year stats'!$D:$O,2,FALSE)</f>
        <v>R</v>
      </c>
      <c r="Z681">
        <f>VLOOKUP($D681,'draft year stats'!$D:$O,3,FALSE)</f>
        <v>2</v>
      </c>
      <c r="AA681">
        <f>VLOOKUP($D681,'draft year stats'!$D:$O,4,FALSE)</f>
        <v>2013</v>
      </c>
      <c r="AB681" t="str">
        <f>VLOOKUP($D681,'draft year stats'!$D:$O,5,FALSE)</f>
        <v>Detroit</v>
      </c>
      <c r="AC681" t="str">
        <f>VLOOKUP($D681,'draft year stats'!$D:$O,6,FALSE)</f>
        <v>Owen Sound Attack</v>
      </c>
      <c r="AD681" t="str">
        <f>VLOOKUP($D681,'draft year stats'!$D:$O,7,FALSE)</f>
        <v>OHL</v>
      </c>
      <c r="AE681">
        <f>VLOOKUP($D681,'draft year stats'!$D:$O,8,FALSE)</f>
        <v>62</v>
      </c>
      <c r="AF681">
        <f>VLOOKUP($D681,'draft year stats'!$D:$O,9,FALSE)</f>
        <v>20</v>
      </c>
      <c r="AG681">
        <f>VLOOKUP($D681,'draft year stats'!$D:$O,10,FALSE)</f>
        <v>20</v>
      </c>
      <c r="AH681">
        <f>VLOOKUP($D681,'draft year stats'!$D:$O,11,FALSE)</f>
        <v>40</v>
      </c>
      <c r="AI681">
        <f>VLOOKUP($D681,'draft year stats'!$D:$O,12,FALSE)</f>
        <v>32</v>
      </c>
      <c r="AJ681" t="str">
        <f>VLOOKUP($C681,Sheet3!$E:$I,4,FALSE)</f>
        <v>6' 1</v>
      </c>
      <c r="AK681">
        <f>VLOOKUP($C681,Sheet3!$E:$I,5,FALSE)</f>
        <v>190</v>
      </c>
    </row>
    <row r="682" spans="1:37" x14ac:dyDescent="0.25">
      <c r="A682">
        <v>49</v>
      </c>
      <c r="B682" t="s">
        <v>104</v>
      </c>
      <c r="C682" t="s">
        <v>1006</v>
      </c>
      <c r="D682" t="s">
        <v>1006</v>
      </c>
      <c r="E682" t="s">
        <v>25</v>
      </c>
      <c r="F682" t="s">
        <v>26</v>
      </c>
      <c r="G682">
        <v>18</v>
      </c>
      <c r="I682" t="s">
        <v>589</v>
      </c>
      <c r="W682">
        <v>2013</v>
      </c>
      <c r="X682" t="str">
        <f>VLOOKUP($D682,'draft year stats'!$D:$O,1,FALSE)</f>
        <v>Gabryel Boudreau</v>
      </c>
      <c r="Y682" t="str">
        <f>VLOOKUP($D682,'draft year stats'!$D:$O,2,FALSE)</f>
        <v>L</v>
      </c>
      <c r="Z682">
        <f>VLOOKUP($D682,'draft year stats'!$D:$O,3,FALSE)</f>
        <v>2</v>
      </c>
      <c r="AA682">
        <f>VLOOKUP($D682,'draft year stats'!$D:$O,4,FALSE)</f>
        <v>2013</v>
      </c>
      <c r="AB682" t="str">
        <f>VLOOKUP($D682,'draft year stats'!$D:$O,5,FALSE)</f>
        <v>San Jose</v>
      </c>
      <c r="AC682" t="str">
        <f>VLOOKUP($D682,'draft year stats'!$D:$O,6,FALSE)</f>
        <v>Baie-Comeau Drakkar</v>
      </c>
      <c r="AD682" t="str">
        <f>VLOOKUP($D682,'draft year stats'!$D:$O,7,FALSE)</f>
        <v>QMJHL</v>
      </c>
      <c r="AE682">
        <f>VLOOKUP($D682,'draft year stats'!$D:$O,8,FALSE)</f>
        <v>67</v>
      </c>
      <c r="AF682">
        <f>VLOOKUP($D682,'draft year stats'!$D:$O,9,FALSE)</f>
        <v>22</v>
      </c>
      <c r="AG682">
        <f>VLOOKUP($D682,'draft year stats'!$D:$O,10,FALSE)</f>
        <v>41</v>
      </c>
      <c r="AH682">
        <f>VLOOKUP($D682,'draft year stats'!$D:$O,11,FALSE)</f>
        <v>63</v>
      </c>
      <c r="AI682">
        <f>VLOOKUP($D682,'draft year stats'!$D:$O,12,FALSE)</f>
        <v>43</v>
      </c>
      <c r="AJ682" t="str">
        <f>VLOOKUP($C682,Sheet3!$E:$I,4,FALSE)</f>
        <v>5' 11</v>
      </c>
      <c r="AK682">
        <f>VLOOKUP($C682,Sheet3!$E:$I,5,FALSE)</f>
        <v>167</v>
      </c>
    </row>
    <row r="683" spans="1:37" x14ac:dyDescent="0.25">
      <c r="A683">
        <v>50</v>
      </c>
      <c r="B683" t="s">
        <v>36</v>
      </c>
      <c r="C683" t="s">
        <v>1007</v>
      </c>
      <c r="D683" t="s">
        <v>1007</v>
      </c>
      <c r="E683" t="s">
        <v>25</v>
      </c>
      <c r="F683" t="s">
        <v>34</v>
      </c>
      <c r="G683">
        <v>18</v>
      </c>
      <c r="H683">
        <v>2022</v>
      </c>
      <c r="I683" t="s">
        <v>502</v>
      </c>
      <c r="J683">
        <v>20</v>
      </c>
      <c r="K683">
        <v>0</v>
      </c>
      <c r="L683">
        <v>2</v>
      </c>
      <c r="M683">
        <v>2</v>
      </c>
      <c r="N683">
        <v>6</v>
      </c>
      <c r="O683">
        <v>33</v>
      </c>
      <c r="V683">
        <v>1</v>
      </c>
      <c r="W683">
        <v>2013</v>
      </c>
      <c r="X683" t="str">
        <f>VLOOKUP($D683,'draft year stats'!$D:$O,1,FALSE)</f>
        <v>Dillon Heatherington</v>
      </c>
      <c r="Y683" t="str">
        <f>VLOOKUP($D683,'draft year stats'!$D:$O,2,FALSE)</f>
        <v>D</v>
      </c>
      <c r="Z683">
        <f>VLOOKUP($D683,'draft year stats'!$D:$O,3,FALSE)</f>
        <v>2</v>
      </c>
      <c r="AA683">
        <f>VLOOKUP($D683,'draft year stats'!$D:$O,4,FALSE)</f>
        <v>2013</v>
      </c>
      <c r="AB683" t="str">
        <f>VLOOKUP($D683,'draft year stats'!$D:$O,5,FALSE)</f>
        <v>Columbus</v>
      </c>
      <c r="AC683" t="str">
        <f>VLOOKUP($D683,'draft year stats'!$D:$O,6,FALSE)</f>
        <v>Swift Current Broncos</v>
      </c>
      <c r="AD683" t="str">
        <f>VLOOKUP($D683,'draft year stats'!$D:$O,7,FALSE)</f>
        <v>WHL</v>
      </c>
      <c r="AE683">
        <f>VLOOKUP($D683,'draft year stats'!$D:$O,8,FALSE)</f>
        <v>71</v>
      </c>
      <c r="AF683">
        <f>VLOOKUP($D683,'draft year stats'!$D:$O,9,FALSE)</f>
        <v>4</v>
      </c>
      <c r="AG683">
        <f>VLOOKUP($D683,'draft year stats'!$D:$O,10,FALSE)</f>
        <v>23</v>
      </c>
      <c r="AH683">
        <f>VLOOKUP($D683,'draft year stats'!$D:$O,11,FALSE)</f>
        <v>27</v>
      </c>
      <c r="AI683">
        <f>VLOOKUP($D683,'draft year stats'!$D:$O,12,FALSE)</f>
        <v>80</v>
      </c>
      <c r="AJ683" t="str">
        <f>VLOOKUP($C683,Sheet3!$E:$I,4,FALSE)</f>
        <v>6' 3</v>
      </c>
      <c r="AK683">
        <f>VLOOKUP($C683,Sheet3!$E:$I,5,FALSE)</f>
        <v>196</v>
      </c>
    </row>
    <row r="684" spans="1:37" x14ac:dyDescent="0.25">
      <c r="A684">
        <v>51</v>
      </c>
      <c r="B684" t="s">
        <v>95</v>
      </c>
      <c r="C684" t="s">
        <v>1008</v>
      </c>
      <c r="D684" t="s">
        <v>1008</v>
      </c>
      <c r="E684" t="s">
        <v>121</v>
      </c>
      <c r="F684" t="s">
        <v>34</v>
      </c>
      <c r="G684">
        <v>18</v>
      </c>
      <c r="H684">
        <v>2022</v>
      </c>
      <c r="I684" t="s">
        <v>534</v>
      </c>
      <c r="J684">
        <v>67</v>
      </c>
      <c r="K684">
        <v>0</v>
      </c>
      <c r="L684">
        <v>12</v>
      </c>
      <c r="M684">
        <v>12</v>
      </c>
      <c r="N684">
        <v>5</v>
      </c>
      <c r="O684">
        <v>14</v>
      </c>
      <c r="V684">
        <v>2.2000000000000002</v>
      </c>
      <c r="W684">
        <v>2013</v>
      </c>
      <c r="X684" t="str">
        <f>VLOOKUP($D684,'draft year stats'!$D:$O,1,FALSE)</f>
        <v>Carl Dahlstrom</v>
      </c>
      <c r="Y684" t="str">
        <f>VLOOKUP($D684,'draft year stats'!$D:$O,2,FALSE)</f>
        <v>D</v>
      </c>
      <c r="Z684">
        <f>VLOOKUP($D684,'draft year stats'!$D:$O,3,FALSE)</f>
        <v>2</v>
      </c>
      <c r="AA684">
        <f>VLOOKUP($D684,'draft year stats'!$D:$O,4,FALSE)</f>
        <v>2013</v>
      </c>
      <c r="AB684" t="str">
        <f>VLOOKUP($D684,'draft year stats'!$D:$O,5,FALSE)</f>
        <v>Chicago</v>
      </c>
      <c r="AC684" t="str">
        <f>VLOOKUP($D684,'draft year stats'!$D:$O,6,FALSE)</f>
        <v>Linköping HC J20</v>
      </c>
      <c r="AD684" t="str">
        <f>VLOOKUP($D684,'draft year stats'!$D:$O,7,FALSE)</f>
        <v>J20 SuperElit</v>
      </c>
      <c r="AE684">
        <f>VLOOKUP($D684,'draft year stats'!$D:$O,8,FALSE)</f>
        <v>37</v>
      </c>
      <c r="AF684">
        <f>VLOOKUP($D684,'draft year stats'!$D:$O,9,FALSE)</f>
        <v>5</v>
      </c>
      <c r="AG684">
        <f>VLOOKUP($D684,'draft year stats'!$D:$O,10,FALSE)</f>
        <v>8</v>
      </c>
      <c r="AH684">
        <f>VLOOKUP($D684,'draft year stats'!$D:$O,11,FALSE)</f>
        <v>13</v>
      </c>
      <c r="AI684">
        <f>VLOOKUP($D684,'draft year stats'!$D:$O,12,FALSE)</f>
        <v>12</v>
      </c>
      <c r="AJ684" t="str">
        <f>VLOOKUP($C684,Sheet3!$E:$I,4,FALSE)</f>
        <v>6' 3</v>
      </c>
      <c r="AK684">
        <f>VLOOKUP($C684,Sheet3!$E:$I,5,FALSE)</f>
        <v>211</v>
      </c>
    </row>
    <row r="685" spans="1:37" x14ac:dyDescent="0.25">
      <c r="A685">
        <v>52</v>
      </c>
      <c r="B685" t="s">
        <v>92</v>
      </c>
      <c r="C685" t="s">
        <v>1009</v>
      </c>
      <c r="D685" t="s">
        <v>1009</v>
      </c>
      <c r="E685" t="s">
        <v>62</v>
      </c>
      <c r="F685" t="s">
        <v>42</v>
      </c>
      <c r="G685">
        <v>18</v>
      </c>
      <c r="H685">
        <v>2022</v>
      </c>
      <c r="I685" t="s">
        <v>48</v>
      </c>
      <c r="J685">
        <v>82</v>
      </c>
      <c r="K685">
        <v>5</v>
      </c>
      <c r="L685">
        <v>4</v>
      </c>
      <c r="M685">
        <v>9</v>
      </c>
      <c r="N685">
        <v>-11</v>
      </c>
      <c r="O685">
        <v>18</v>
      </c>
      <c r="V685">
        <v>-0.1</v>
      </c>
      <c r="W685">
        <v>2013</v>
      </c>
      <c r="X685" t="str">
        <f>VLOOKUP($D685,'draft year stats'!$D:$O,1,FALSE)</f>
        <v>Justin Bailey</v>
      </c>
      <c r="Y685" t="str">
        <f>VLOOKUP($D685,'draft year stats'!$D:$O,2,FALSE)</f>
        <v>R</v>
      </c>
      <c r="Z685">
        <f>VLOOKUP($D685,'draft year stats'!$D:$O,3,FALSE)</f>
        <v>2</v>
      </c>
      <c r="AA685">
        <f>VLOOKUP($D685,'draft year stats'!$D:$O,4,FALSE)</f>
        <v>2013</v>
      </c>
      <c r="AB685" t="str">
        <f>VLOOKUP($D685,'draft year stats'!$D:$O,5,FALSE)</f>
        <v>Buffalo</v>
      </c>
      <c r="AC685" t="str">
        <f>VLOOKUP($D685,'draft year stats'!$D:$O,6,FALSE)</f>
        <v>Kitchener Rangers</v>
      </c>
      <c r="AD685" t="str">
        <f>VLOOKUP($D685,'draft year stats'!$D:$O,7,FALSE)</f>
        <v>OHL</v>
      </c>
      <c r="AE685">
        <f>VLOOKUP($D685,'draft year stats'!$D:$O,8,FALSE)</f>
        <v>57</v>
      </c>
      <c r="AF685">
        <f>VLOOKUP($D685,'draft year stats'!$D:$O,9,FALSE)</f>
        <v>17</v>
      </c>
      <c r="AG685">
        <f>VLOOKUP($D685,'draft year stats'!$D:$O,10,FALSE)</f>
        <v>19</v>
      </c>
      <c r="AH685">
        <f>VLOOKUP($D685,'draft year stats'!$D:$O,11,FALSE)</f>
        <v>36</v>
      </c>
      <c r="AI685">
        <f>VLOOKUP($D685,'draft year stats'!$D:$O,12,FALSE)</f>
        <v>34</v>
      </c>
      <c r="AJ685" t="str">
        <f>VLOOKUP($C685,Sheet3!$E:$I,4,FALSE)</f>
        <v>6' 3</v>
      </c>
      <c r="AK685">
        <f>VLOOKUP($C685,Sheet3!$E:$I,5,FALSE)</f>
        <v>186</v>
      </c>
    </row>
    <row r="686" spans="1:37" x14ac:dyDescent="0.25">
      <c r="A686">
        <v>53</v>
      </c>
      <c r="B686" t="s">
        <v>99</v>
      </c>
      <c r="C686" t="s">
        <v>1010</v>
      </c>
      <c r="D686" t="s">
        <v>1010</v>
      </c>
      <c r="E686" t="s">
        <v>25</v>
      </c>
      <c r="F686" t="s">
        <v>34</v>
      </c>
      <c r="G686">
        <v>18</v>
      </c>
      <c r="H686">
        <v>2022</v>
      </c>
      <c r="I686" t="s">
        <v>129</v>
      </c>
      <c r="J686">
        <v>158</v>
      </c>
      <c r="K686">
        <v>5</v>
      </c>
      <c r="L686">
        <v>35</v>
      </c>
      <c r="M686">
        <v>40</v>
      </c>
      <c r="N686">
        <v>-22</v>
      </c>
      <c r="O686">
        <v>104</v>
      </c>
      <c r="V686">
        <v>5.3</v>
      </c>
      <c r="W686">
        <v>2013</v>
      </c>
      <c r="X686" t="str">
        <f>VLOOKUP($D686,'draft year stats'!$D:$O,1,FALSE)</f>
        <v>Madison Bowey</v>
      </c>
      <c r="Y686" t="str">
        <f>VLOOKUP($D686,'draft year stats'!$D:$O,2,FALSE)</f>
        <v>D</v>
      </c>
      <c r="Z686">
        <f>VLOOKUP($D686,'draft year stats'!$D:$O,3,FALSE)</f>
        <v>2</v>
      </c>
      <c r="AA686">
        <f>VLOOKUP($D686,'draft year stats'!$D:$O,4,FALSE)</f>
        <v>2013</v>
      </c>
      <c r="AB686" t="str">
        <f>VLOOKUP($D686,'draft year stats'!$D:$O,5,FALSE)</f>
        <v>Washington</v>
      </c>
      <c r="AC686" t="str">
        <f>VLOOKUP($D686,'draft year stats'!$D:$O,6,FALSE)</f>
        <v>Kelowna Rockets</v>
      </c>
      <c r="AD686" t="str">
        <f>VLOOKUP($D686,'draft year stats'!$D:$O,7,FALSE)</f>
        <v>WHL</v>
      </c>
      <c r="AE686">
        <f>VLOOKUP($D686,'draft year stats'!$D:$O,8,FALSE)</f>
        <v>69</v>
      </c>
      <c r="AF686">
        <f>VLOOKUP($D686,'draft year stats'!$D:$O,9,FALSE)</f>
        <v>12</v>
      </c>
      <c r="AG686">
        <f>VLOOKUP($D686,'draft year stats'!$D:$O,10,FALSE)</f>
        <v>18</v>
      </c>
      <c r="AH686">
        <f>VLOOKUP($D686,'draft year stats'!$D:$O,11,FALSE)</f>
        <v>30</v>
      </c>
      <c r="AI686">
        <f>VLOOKUP($D686,'draft year stats'!$D:$O,12,FALSE)</f>
        <v>75</v>
      </c>
      <c r="AJ686" t="str">
        <f>VLOOKUP($C686,Sheet3!$E:$I,4,FALSE)</f>
        <v>6' 0</v>
      </c>
      <c r="AK686">
        <f>VLOOKUP($C686,Sheet3!$E:$I,5,FALSE)</f>
        <v>195</v>
      </c>
    </row>
    <row r="687" spans="1:37" hidden="1" x14ac:dyDescent="0.25">
      <c r="A687">
        <v>54</v>
      </c>
      <c r="B687" t="s">
        <v>60</v>
      </c>
      <c r="C687" t="s">
        <v>1011</v>
      </c>
      <c r="D687" t="s">
        <v>1011</v>
      </c>
      <c r="E687" t="s">
        <v>25</v>
      </c>
      <c r="F687" t="s">
        <v>12</v>
      </c>
      <c r="G687">
        <v>18</v>
      </c>
      <c r="I687" t="s">
        <v>160</v>
      </c>
      <c r="W687">
        <v>2013</v>
      </c>
      <c r="X687" t="str">
        <f>VLOOKUP($D687,'draft year stats'!$D:$O,1,FALSE)</f>
        <v>Philippe Desrosiers</v>
      </c>
      <c r="Y687" t="str">
        <f>VLOOKUP($D687,'draft year stats'!$D:$O,2,FALSE)</f>
        <v>G</v>
      </c>
      <c r="Z687">
        <f>VLOOKUP($D687,'draft year stats'!$D:$O,3,FALSE)</f>
        <v>2</v>
      </c>
      <c r="AA687">
        <f>VLOOKUP($D687,'draft year stats'!$D:$O,4,FALSE)</f>
        <v>2013</v>
      </c>
      <c r="AB687" t="str">
        <f>VLOOKUP($D687,'draft year stats'!$D:$O,5,FALSE)</f>
        <v>Dallas</v>
      </c>
      <c r="AC687" t="str">
        <f>VLOOKUP($D687,'draft year stats'!$D:$O,6,FALSE)</f>
        <v>Rimouski Oceanic [QMJHL]</v>
      </c>
      <c r="AD687">
        <f>VLOOKUP($D687,'draft year stats'!$D:$O,7,FALSE)</f>
        <v>0</v>
      </c>
      <c r="AE687">
        <f>VLOOKUP($D687,'draft year stats'!$D:$O,8,FALSE)</f>
        <v>0</v>
      </c>
      <c r="AF687">
        <f>VLOOKUP($D687,'draft year stats'!$D:$O,9,FALSE)</f>
        <v>0</v>
      </c>
      <c r="AG687">
        <f>VLOOKUP($D687,'draft year stats'!$D:$O,10,FALSE)</f>
        <v>0</v>
      </c>
      <c r="AH687">
        <f>VLOOKUP($D687,'draft year stats'!$D:$O,11,FALSE)</f>
        <v>0</v>
      </c>
      <c r="AI687">
        <f>VLOOKUP($D687,'draft year stats'!$D:$O,12,FALSE)</f>
        <v>0</v>
      </c>
      <c r="AJ687" t="str">
        <f>VLOOKUP($C687,Sheet3!$E:$I,4,FALSE)</f>
        <v>6' 1</v>
      </c>
      <c r="AK687">
        <f>VLOOKUP($C687,Sheet3!$E:$I,5,FALSE)</f>
        <v>182</v>
      </c>
    </row>
    <row r="688" spans="1:37" x14ac:dyDescent="0.25">
      <c r="A688">
        <v>55</v>
      </c>
      <c r="B688" t="s">
        <v>90</v>
      </c>
      <c r="C688" t="s">
        <v>1012</v>
      </c>
      <c r="D688" t="s">
        <v>1012</v>
      </c>
      <c r="E688" t="s">
        <v>55</v>
      </c>
      <c r="F688" t="s">
        <v>26</v>
      </c>
      <c r="G688">
        <v>18</v>
      </c>
      <c r="H688">
        <v>2022</v>
      </c>
      <c r="I688" t="s">
        <v>1013</v>
      </c>
      <c r="J688">
        <v>412</v>
      </c>
      <c r="K688">
        <v>80</v>
      </c>
      <c r="L688">
        <v>78</v>
      </c>
      <c r="M688">
        <v>158</v>
      </c>
      <c r="N688">
        <v>-1</v>
      </c>
      <c r="O688">
        <v>112</v>
      </c>
      <c r="V688">
        <v>14.1</v>
      </c>
      <c r="W688">
        <v>2013</v>
      </c>
      <c r="X688" t="str">
        <f>VLOOKUP($D688,'draft year stats'!$D:$O,1,FALSE)</f>
        <v>Artturi Lehkonen</v>
      </c>
      <c r="Y688" t="str">
        <f>VLOOKUP($D688,'draft year stats'!$D:$O,2,FALSE)</f>
        <v>L</v>
      </c>
      <c r="Z688">
        <f>VLOOKUP($D688,'draft year stats'!$D:$O,3,FALSE)</f>
        <v>2</v>
      </c>
      <c r="AA688">
        <f>VLOOKUP($D688,'draft year stats'!$D:$O,4,FALSE)</f>
        <v>2013</v>
      </c>
      <c r="AB688" t="str">
        <f>VLOOKUP($D688,'draft year stats'!$D:$O,5,FALSE)</f>
        <v>Montreal</v>
      </c>
      <c r="AC688" t="str">
        <f>VLOOKUP($D688,'draft year stats'!$D:$O,6,FALSE)</f>
        <v>KalPa</v>
      </c>
      <c r="AD688" t="str">
        <f>VLOOKUP($D688,'draft year stats'!$D:$O,7,FALSE)</f>
        <v>SM-liiga</v>
      </c>
      <c r="AE688">
        <f>VLOOKUP($D688,'draft year stats'!$D:$O,8,FALSE)</f>
        <v>45</v>
      </c>
      <c r="AF688">
        <f>VLOOKUP($D688,'draft year stats'!$D:$O,9,FALSE)</f>
        <v>14</v>
      </c>
      <c r="AG688">
        <f>VLOOKUP($D688,'draft year stats'!$D:$O,10,FALSE)</f>
        <v>16</v>
      </c>
      <c r="AH688">
        <f>VLOOKUP($D688,'draft year stats'!$D:$O,11,FALSE)</f>
        <v>30</v>
      </c>
      <c r="AI688">
        <f>VLOOKUP($D688,'draft year stats'!$D:$O,12,FALSE)</f>
        <v>12</v>
      </c>
      <c r="AJ688" t="str">
        <f>VLOOKUP($C688,Sheet3!$E:$I,4,FALSE)</f>
        <v>5' 11</v>
      </c>
      <c r="AK688">
        <f>VLOOKUP($C688,Sheet3!$E:$I,5,FALSE)</f>
        <v>163</v>
      </c>
    </row>
    <row r="689" spans="1:37" x14ac:dyDescent="0.25">
      <c r="A689">
        <v>56</v>
      </c>
      <c r="B689" t="s">
        <v>23</v>
      </c>
      <c r="C689" t="s">
        <v>2515</v>
      </c>
      <c r="D689" t="s">
        <v>1014</v>
      </c>
      <c r="E689" t="s">
        <v>25</v>
      </c>
      <c r="F689" t="s">
        <v>30</v>
      </c>
      <c r="G689">
        <v>18</v>
      </c>
      <c r="I689" t="s">
        <v>806</v>
      </c>
      <c r="W689">
        <v>2013</v>
      </c>
      <c r="X689" t="str">
        <f>VLOOKUP($D689,'draft year stats'!$D:$O,1,FALSE)</f>
        <v>Marc-Olivier Roy</v>
      </c>
      <c r="Y689" t="str">
        <f>VLOOKUP($D689,'draft year stats'!$D:$O,2,FALSE)</f>
        <v>C</v>
      </c>
      <c r="Z689">
        <f>VLOOKUP($D689,'draft year stats'!$D:$O,3,FALSE)</f>
        <v>2</v>
      </c>
      <c r="AA689">
        <f>VLOOKUP($D689,'draft year stats'!$D:$O,4,FALSE)</f>
        <v>2013</v>
      </c>
      <c r="AB689" t="str">
        <f>VLOOKUP($D689,'draft year stats'!$D:$O,5,FALSE)</f>
        <v>Edmonton</v>
      </c>
      <c r="AC689" t="str">
        <f>VLOOKUP($D689,'draft year stats'!$D:$O,6,FALSE)</f>
        <v>Blainville-Boisbriand Armada</v>
      </c>
      <c r="AD689" t="str">
        <f>VLOOKUP($D689,'draft year stats'!$D:$O,7,FALSE)</f>
        <v>QMJHL</v>
      </c>
      <c r="AE689">
        <f>VLOOKUP($D689,'draft year stats'!$D:$O,8,FALSE)</f>
        <v>65</v>
      </c>
      <c r="AF689">
        <f>VLOOKUP($D689,'draft year stats'!$D:$O,9,FALSE)</f>
        <v>29</v>
      </c>
      <c r="AG689">
        <f>VLOOKUP($D689,'draft year stats'!$D:$O,10,FALSE)</f>
        <v>38</v>
      </c>
      <c r="AH689">
        <f>VLOOKUP($D689,'draft year stats'!$D:$O,11,FALSE)</f>
        <v>67</v>
      </c>
      <c r="AI689">
        <f>VLOOKUP($D689,'draft year stats'!$D:$O,12,FALSE)</f>
        <v>68</v>
      </c>
      <c r="AJ689" t="str">
        <f>VLOOKUP($C689,Sheet3!$E:$I,4,FALSE)</f>
        <v>6' 0</v>
      </c>
      <c r="AK689">
        <f>VLOOKUP($C689,Sheet3!$E:$I,5,FALSE)</f>
        <v>175</v>
      </c>
    </row>
    <row r="690" spans="1:37" x14ac:dyDescent="0.25">
      <c r="A690">
        <v>57</v>
      </c>
      <c r="B690" t="s">
        <v>69</v>
      </c>
      <c r="C690" t="s">
        <v>1015</v>
      </c>
      <c r="D690" t="s">
        <v>1015</v>
      </c>
      <c r="E690" t="s">
        <v>25</v>
      </c>
      <c r="F690" t="s">
        <v>26</v>
      </c>
      <c r="G690">
        <v>18</v>
      </c>
      <c r="H690">
        <v>2022</v>
      </c>
      <c r="I690" t="s">
        <v>270</v>
      </c>
      <c r="J690">
        <v>318</v>
      </c>
      <c r="K690">
        <v>36</v>
      </c>
      <c r="L690">
        <v>38</v>
      </c>
      <c r="M690">
        <v>74</v>
      </c>
      <c r="N690">
        <v>-1</v>
      </c>
      <c r="O690">
        <v>158</v>
      </c>
      <c r="V690">
        <v>5.7</v>
      </c>
      <c r="W690">
        <v>2013</v>
      </c>
      <c r="X690" t="str">
        <f>VLOOKUP($D690,'draft year stats'!$D:$O,1,FALSE)</f>
        <v>William Carrier</v>
      </c>
      <c r="Y690" t="str">
        <f>VLOOKUP($D690,'draft year stats'!$D:$O,2,FALSE)</f>
        <v>L</v>
      </c>
      <c r="Z690">
        <f>VLOOKUP($D690,'draft year stats'!$D:$O,3,FALSE)</f>
        <v>2</v>
      </c>
      <c r="AA690">
        <f>VLOOKUP($D690,'draft year stats'!$D:$O,4,FALSE)</f>
        <v>2013</v>
      </c>
      <c r="AB690" t="str">
        <f>VLOOKUP($D690,'draft year stats'!$D:$O,5,FALSE)</f>
        <v>St. Louis</v>
      </c>
      <c r="AC690" t="str">
        <f>VLOOKUP($D690,'draft year stats'!$D:$O,6,FALSE)</f>
        <v>Cape Breton Screaming Eagles</v>
      </c>
      <c r="AD690" t="str">
        <f>VLOOKUP($D690,'draft year stats'!$D:$O,7,FALSE)</f>
        <v>QMJHL</v>
      </c>
      <c r="AE690">
        <f>VLOOKUP($D690,'draft year stats'!$D:$O,8,FALSE)</f>
        <v>34</v>
      </c>
      <c r="AF690">
        <f>VLOOKUP($D690,'draft year stats'!$D:$O,9,FALSE)</f>
        <v>16</v>
      </c>
      <c r="AG690">
        <f>VLOOKUP($D690,'draft year stats'!$D:$O,10,FALSE)</f>
        <v>26</v>
      </c>
      <c r="AH690">
        <f>VLOOKUP($D690,'draft year stats'!$D:$O,11,FALSE)</f>
        <v>42</v>
      </c>
      <c r="AI690">
        <f>VLOOKUP($D690,'draft year stats'!$D:$O,12,FALSE)</f>
        <v>41</v>
      </c>
      <c r="AJ690" t="str">
        <f>VLOOKUP($C690,Sheet3!$E:$I,4,FALSE)</f>
        <v>6' 1</v>
      </c>
      <c r="AK690">
        <f>VLOOKUP($C690,Sheet3!$E:$I,5,FALSE)</f>
        <v>198</v>
      </c>
    </row>
    <row r="691" spans="1:37" x14ac:dyDescent="0.25">
      <c r="A691">
        <v>58</v>
      </c>
      <c r="B691" t="s">
        <v>87</v>
      </c>
      <c r="C691" t="s">
        <v>1016</v>
      </c>
      <c r="D691" t="s">
        <v>1016</v>
      </c>
      <c r="E691" t="s">
        <v>25</v>
      </c>
      <c r="F691" t="s">
        <v>26</v>
      </c>
      <c r="G691">
        <v>18</v>
      </c>
      <c r="H691">
        <v>2022</v>
      </c>
      <c r="I691" t="s">
        <v>496</v>
      </c>
      <c r="J691">
        <v>276</v>
      </c>
      <c r="K691">
        <v>84</v>
      </c>
      <c r="L691">
        <v>104</v>
      </c>
      <c r="M691">
        <v>188</v>
      </c>
      <c r="N691">
        <v>-31</v>
      </c>
      <c r="O691">
        <v>166</v>
      </c>
      <c r="V691">
        <v>18.5</v>
      </c>
      <c r="W691">
        <v>2013</v>
      </c>
      <c r="X691" t="str">
        <f>VLOOKUP($D691,'draft year stats'!$D:$O,1,FALSE)</f>
        <v>Tyler Bertuzzi</v>
      </c>
      <c r="Y691" t="str">
        <f>VLOOKUP($D691,'draft year stats'!$D:$O,2,FALSE)</f>
        <v>L</v>
      </c>
      <c r="Z691">
        <f>VLOOKUP($D691,'draft year stats'!$D:$O,3,FALSE)</f>
        <v>2</v>
      </c>
      <c r="AA691">
        <f>VLOOKUP($D691,'draft year stats'!$D:$O,4,FALSE)</f>
        <v>2013</v>
      </c>
      <c r="AB691" t="str">
        <f>VLOOKUP($D691,'draft year stats'!$D:$O,5,FALSE)</f>
        <v>Detroit</v>
      </c>
      <c r="AC691" t="str">
        <f>VLOOKUP($D691,'draft year stats'!$D:$O,6,FALSE)</f>
        <v>Guelph Storm</v>
      </c>
      <c r="AD691" t="str">
        <f>VLOOKUP($D691,'draft year stats'!$D:$O,7,FALSE)</f>
        <v>OHL</v>
      </c>
      <c r="AE691">
        <f>VLOOKUP($D691,'draft year stats'!$D:$O,8,FALSE)</f>
        <v>43</v>
      </c>
      <c r="AF691">
        <f>VLOOKUP($D691,'draft year stats'!$D:$O,9,FALSE)</f>
        <v>13</v>
      </c>
      <c r="AG691">
        <f>VLOOKUP($D691,'draft year stats'!$D:$O,10,FALSE)</f>
        <v>9</v>
      </c>
      <c r="AH691">
        <f>VLOOKUP($D691,'draft year stats'!$D:$O,11,FALSE)</f>
        <v>22</v>
      </c>
      <c r="AI691">
        <f>VLOOKUP($D691,'draft year stats'!$D:$O,12,FALSE)</f>
        <v>68</v>
      </c>
      <c r="AJ691" t="str">
        <f>VLOOKUP($C691,Sheet3!$E:$I,4,FALSE)</f>
        <v>6' 0</v>
      </c>
      <c r="AK691">
        <f>VLOOKUP($C691,Sheet3!$E:$I,5,FALSE)</f>
        <v>178</v>
      </c>
    </row>
    <row r="692" spans="1:37" hidden="1" x14ac:dyDescent="0.25">
      <c r="A692">
        <v>59</v>
      </c>
      <c r="B692" t="s">
        <v>417</v>
      </c>
      <c r="C692" t="s">
        <v>1017</v>
      </c>
      <c r="D692" t="s">
        <v>1017</v>
      </c>
      <c r="E692" t="s">
        <v>25</v>
      </c>
      <c r="F692" t="s">
        <v>12</v>
      </c>
      <c r="G692">
        <v>18</v>
      </c>
      <c r="H692">
        <v>2022</v>
      </c>
      <c r="I692" t="s">
        <v>349</v>
      </c>
      <c r="J692">
        <v>28</v>
      </c>
      <c r="K692">
        <v>0</v>
      </c>
      <c r="L692">
        <v>1</v>
      </c>
      <c r="M692">
        <v>1</v>
      </c>
      <c r="N692">
        <v>0</v>
      </c>
      <c r="O692">
        <v>0</v>
      </c>
      <c r="P692">
        <v>28</v>
      </c>
      <c r="Q692">
        <v>13</v>
      </c>
      <c r="R692">
        <v>10</v>
      </c>
      <c r="S692">
        <v>1</v>
      </c>
      <c r="T692">
        <v>0.90500000000000003</v>
      </c>
      <c r="U692">
        <v>3.06</v>
      </c>
      <c r="V692">
        <v>4.0999999999999996</v>
      </c>
      <c r="W692">
        <v>2013</v>
      </c>
      <c r="X692" t="str">
        <f>VLOOKUP($D692,'draft year stats'!$D:$O,1,FALSE)</f>
        <v>Eric Comrie</v>
      </c>
      <c r="Y692" t="str">
        <f>VLOOKUP($D692,'draft year stats'!$D:$O,2,FALSE)</f>
        <v>G</v>
      </c>
      <c r="Z692">
        <f>VLOOKUP($D692,'draft year stats'!$D:$O,3,FALSE)</f>
        <v>2</v>
      </c>
      <c r="AA692">
        <f>VLOOKUP($D692,'draft year stats'!$D:$O,4,FALSE)</f>
        <v>2013</v>
      </c>
      <c r="AB692" t="str">
        <f>VLOOKUP($D692,'draft year stats'!$D:$O,5,FALSE)</f>
        <v>Winnipeg</v>
      </c>
      <c r="AC692" t="str">
        <f>VLOOKUP($D692,'draft year stats'!$D:$O,6,FALSE)</f>
        <v>Tri-City Americans [WHL]</v>
      </c>
      <c r="AD692">
        <f>VLOOKUP($D692,'draft year stats'!$D:$O,7,FALSE)</f>
        <v>0</v>
      </c>
      <c r="AE692">
        <f>VLOOKUP($D692,'draft year stats'!$D:$O,8,FALSE)</f>
        <v>0</v>
      </c>
      <c r="AF692">
        <f>VLOOKUP($D692,'draft year stats'!$D:$O,9,FALSE)</f>
        <v>0</v>
      </c>
      <c r="AG692">
        <f>VLOOKUP($D692,'draft year stats'!$D:$O,10,FALSE)</f>
        <v>0</v>
      </c>
      <c r="AH692">
        <f>VLOOKUP($D692,'draft year stats'!$D:$O,11,FALSE)</f>
        <v>0</v>
      </c>
      <c r="AI692">
        <f>VLOOKUP($D692,'draft year stats'!$D:$O,12,FALSE)</f>
        <v>0</v>
      </c>
      <c r="AJ692" t="str">
        <f>VLOOKUP($C692,Sheet3!$E:$I,4,FALSE)</f>
        <v>6' 0</v>
      </c>
      <c r="AK692">
        <f>VLOOKUP($C692,Sheet3!$E:$I,5,FALSE)</f>
        <v>167</v>
      </c>
    </row>
    <row r="693" spans="1:37" x14ac:dyDescent="0.25">
      <c r="A693">
        <v>60</v>
      </c>
      <c r="B693" t="s">
        <v>28</v>
      </c>
      <c r="C693" t="s">
        <v>1018</v>
      </c>
      <c r="D693" t="s">
        <v>1018</v>
      </c>
      <c r="E693" t="s">
        <v>121</v>
      </c>
      <c r="F693" t="s">
        <v>34</v>
      </c>
      <c r="G693">
        <v>18</v>
      </c>
      <c r="I693" t="s">
        <v>969</v>
      </c>
      <c r="W693">
        <v>2013</v>
      </c>
      <c r="X693" t="str">
        <f>VLOOKUP($D693,'draft year stats'!$D:$O,1,FALSE)</f>
        <v>Linus Arnesson</v>
      </c>
      <c r="Y693" t="str">
        <f>VLOOKUP($D693,'draft year stats'!$D:$O,2,FALSE)</f>
        <v>D</v>
      </c>
      <c r="Z693">
        <f>VLOOKUP($D693,'draft year stats'!$D:$O,3,FALSE)</f>
        <v>2</v>
      </c>
      <c r="AA693">
        <f>VLOOKUP($D693,'draft year stats'!$D:$O,4,FALSE)</f>
        <v>2013</v>
      </c>
      <c r="AB693" t="str">
        <f>VLOOKUP($D693,'draft year stats'!$D:$O,5,FALSE)</f>
        <v>Boston</v>
      </c>
      <c r="AC693" t="str">
        <f>VLOOKUP($D693,'draft year stats'!$D:$O,6,FALSE)</f>
        <v>Djurgårdens IF</v>
      </c>
      <c r="AD693" t="str">
        <f>VLOOKUP($D693,'draft year stats'!$D:$O,7,FALSE)</f>
        <v>HockeyAllsvenskan</v>
      </c>
      <c r="AE693">
        <f>VLOOKUP($D693,'draft year stats'!$D:$O,8,FALSE)</f>
        <v>31</v>
      </c>
      <c r="AF693">
        <f>VLOOKUP($D693,'draft year stats'!$D:$O,9,FALSE)</f>
        <v>0</v>
      </c>
      <c r="AG693">
        <f>VLOOKUP($D693,'draft year stats'!$D:$O,10,FALSE)</f>
        <v>1</v>
      </c>
      <c r="AH693">
        <f>VLOOKUP($D693,'draft year stats'!$D:$O,11,FALSE)</f>
        <v>1</v>
      </c>
      <c r="AI693">
        <f>VLOOKUP($D693,'draft year stats'!$D:$O,12,FALSE)</f>
        <v>8</v>
      </c>
      <c r="AJ693" t="str">
        <f>VLOOKUP($C693,Sheet3!$E:$I,4,FALSE)</f>
        <v>6' 2</v>
      </c>
      <c r="AK693">
        <f>VLOOKUP($C693,Sheet3!$E:$I,5,FALSE)</f>
        <v>187</v>
      </c>
    </row>
    <row r="694" spans="1:37" x14ac:dyDescent="0.25">
      <c r="A694">
        <v>61</v>
      </c>
      <c r="B694" t="s">
        <v>99</v>
      </c>
      <c r="C694" t="s">
        <v>2517</v>
      </c>
      <c r="D694" t="s">
        <v>2517</v>
      </c>
      <c r="E694" t="s">
        <v>62</v>
      </c>
      <c r="F694" t="s">
        <v>26</v>
      </c>
      <c r="G694">
        <v>18</v>
      </c>
      <c r="H694">
        <v>2022</v>
      </c>
      <c r="I694" t="s">
        <v>1019</v>
      </c>
      <c r="J694">
        <v>289</v>
      </c>
      <c r="K694">
        <v>47</v>
      </c>
      <c r="L694">
        <v>48</v>
      </c>
      <c r="M694">
        <v>95</v>
      </c>
      <c r="N694">
        <v>-5</v>
      </c>
      <c r="O694">
        <v>134</v>
      </c>
      <c r="V694">
        <v>8</v>
      </c>
      <c r="W694">
        <v>2013</v>
      </c>
      <c r="X694" t="str">
        <f>VLOOKUP($D694,'draft year stats'!$D:$O,1,FALSE)</f>
        <v>Zach Sanford</v>
      </c>
      <c r="Y694" t="str">
        <f>VLOOKUP($D694,'draft year stats'!$D:$O,2,FALSE)</f>
        <v>L</v>
      </c>
      <c r="Z694">
        <f>VLOOKUP($D694,'draft year stats'!$D:$O,3,FALSE)</f>
        <v>2</v>
      </c>
      <c r="AA694">
        <f>VLOOKUP($D694,'draft year stats'!$D:$O,4,FALSE)</f>
        <v>2013</v>
      </c>
      <c r="AB694" t="str">
        <f>VLOOKUP($D694,'draft year stats'!$D:$O,5,FALSE)</f>
        <v>Washington</v>
      </c>
      <c r="AC694" t="str">
        <f>VLOOKUP($D694,'draft year stats'!$D:$O,6,FALSE)</f>
        <v>Islanders Hockey Club</v>
      </c>
      <c r="AD694" t="str">
        <f>VLOOKUP($D694,'draft year stats'!$D:$O,7,FALSE)</f>
        <v>EJHL</v>
      </c>
      <c r="AE694">
        <f>VLOOKUP($D694,'draft year stats'!$D:$O,8,FALSE)</f>
        <v>37</v>
      </c>
      <c r="AF694">
        <f>VLOOKUP($D694,'draft year stats'!$D:$O,9,FALSE)</f>
        <v>12</v>
      </c>
      <c r="AG694">
        <f>VLOOKUP($D694,'draft year stats'!$D:$O,10,FALSE)</f>
        <v>24</v>
      </c>
      <c r="AH694">
        <f>VLOOKUP($D694,'draft year stats'!$D:$O,11,FALSE)</f>
        <v>36</v>
      </c>
      <c r="AI694">
        <f>VLOOKUP($D694,'draft year stats'!$D:$O,12,FALSE)</f>
        <v>22</v>
      </c>
      <c r="AJ694" t="str">
        <f>VLOOKUP($C694,Sheet3!$E:$I,4,FALSE)</f>
        <v>6' 3</v>
      </c>
      <c r="AK694">
        <f>VLOOKUP($C694,Sheet3!$E:$I,5,FALSE)</f>
        <v>185</v>
      </c>
    </row>
    <row r="695" spans="1:37" x14ac:dyDescent="0.25">
      <c r="A695">
        <v>62</v>
      </c>
      <c r="B695" t="s">
        <v>66</v>
      </c>
      <c r="C695" t="s">
        <v>3973</v>
      </c>
      <c r="D695" t="s">
        <v>1020</v>
      </c>
      <c r="E695" t="s">
        <v>25</v>
      </c>
      <c r="F695" t="s">
        <v>30</v>
      </c>
      <c r="G695">
        <v>18</v>
      </c>
      <c r="I695" t="s">
        <v>1021</v>
      </c>
      <c r="W695">
        <v>2013</v>
      </c>
      <c r="X695" t="str">
        <f>VLOOKUP($D695,'draft year stats'!$D:$O,1,FALSE)</f>
        <v>Pavel Laplante</v>
      </c>
      <c r="Y695" t="str">
        <f>VLOOKUP($D695,'draft year stats'!$D:$O,2,FALSE)</f>
        <v>C</v>
      </c>
      <c r="Z695">
        <f>VLOOKUP($D695,'draft year stats'!$D:$O,3,FALSE)</f>
        <v>3</v>
      </c>
      <c r="AA695">
        <f>VLOOKUP($D695,'draft year stats'!$D:$O,4,FALSE)</f>
        <v>2013</v>
      </c>
      <c r="AB695" t="str">
        <f>VLOOKUP($D695,'draft year stats'!$D:$O,5,FALSE)</f>
        <v>Phoenix</v>
      </c>
      <c r="AC695" t="str">
        <f>VLOOKUP($D695,'draft year stats'!$D:$O,6,FALSE)</f>
        <v>Prince Edward Island Rocket</v>
      </c>
      <c r="AD695" t="str">
        <f>VLOOKUP($D695,'draft year stats'!$D:$O,7,FALSE)</f>
        <v>QMJHL</v>
      </c>
      <c r="AE695">
        <f>VLOOKUP($D695,'draft year stats'!$D:$O,8,FALSE)</f>
        <v>18</v>
      </c>
      <c r="AF695">
        <f>VLOOKUP($D695,'draft year stats'!$D:$O,9,FALSE)</f>
        <v>5</v>
      </c>
      <c r="AG695">
        <f>VLOOKUP($D695,'draft year stats'!$D:$O,10,FALSE)</f>
        <v>8</v>
      </c>
      <c r="AH695">
        <f>VLOOKUP($D695,'draft year stats'!$D:$O,11,FALSE)</f>
        <v>13</v>
      </c>
      <c r="AI695">
        <f>VLOOKUP($D695,'draft year stats'!$D:$O,12,FALSE)</f>
        <v>12</v>
      </c>
      <c r="AJ695" t="str">
        <f>VLOOKUP($C695,Sheet3!$E:$I,4,FALSE)</f>
        <v>6' 0</v>
      </c>
      <c r="AK695">
        <f>VLOOKUP($C695,Sheet3!$E:$I,5,FALSE)</f>
        <v>178</v>
      </c>
    </row>
    <row r="696" spans="1:37" hidden="1" x14ac:dyDescent="0.25">
      <c r="A696">
        <v>63</v>
      </c>
      <c r="B696" t="s">
        <v>76</v>
      </c>
      <c r="C696" t="s">
        <v>1022</v>
      </c>
      <c r="D696" t="s">
        <v>1022</v>
      </c>
      <c r="E696" t="s">
        <v>25</v>
      </c>
      <c r="F696" t="s">
        <v>12</v>
      </c>
      <c r="G696">
        <v>18</v>
      </c>
      <c r="H696">
        <v>2022</v>
      </c>
      <c r="I696" t="s">
        <v>135</v>
      </c>
      <c r="J696">
        <v>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9</v>
      </c>
      <c r="Q696">
        <v>3</v>
      </c>
      <c r="R696">
        <v>2</v>
      </c>
      <c r="S696">
        <v>4</v>
      </c>
      <c r="T696">
        <v>0.92400000000000004</v>
      </c>
      <c r="U696">
        <v>2.58</v>
      </c>
      <c r="V696">
        <v>2.1</v>
      </c>
      <c r="W696">
        <v>2013</v>
      </c>
      <c r="X696" t="e">
        <f>VLOOKUP($D696,'draft year stats'!$D:$O,1,FALSE)</f>
        <v>#N/A</v>
      </c>
      <c r="Y696" t="e">
        <f>VLOOKUP($D696,'draft year stats'!$D:$O,2,FALSE)</f>
        <v>#N/A</v>
      </c>
      <c r="Z696" t="e">
        <f>VLOOKUP($D696,'draft year stats'!$D:$O,3,FALSE)</f>
        <v>#N/A</v>
      </c>
      <c r="AA696" t="e">
        <f>VLOOKUP($D696,'draft year stats'!$D:$O,4,FALSE)</f>
        <v>#N/A</v>
      </c>
      <c r="AB696" t="e">
        <f>VLOOKUP($D696,'draft year stats'!$D:$O,5,FALSE)</f>
        <v>#N/A</v>
      </c>
      <c r="AC696" t="e">
        <f>VLOOKUP($D696,'draft year stats'!$D:$O,6,FALSE)</f>
        <v>#N/A</v>
      </c>
      <c r="AD696" t="e">
        <f>VLOOKUP($D696,'draft year stats'!$D:$O,7,FALSE)</f>
        <v>#N/A</v>
      </c>
      <c r="AE696" t="e">
        <f>VLOOKUP($D696,'draft year stats'!$D:$O,8,FALSE)</f>
        <v>#N/A</v>
      </c>
      <c r="AF696" t="e">
        <f>VLOOKUP($D696,'draft year stats'!$D:$O,9,FALSE)</f>
        <v>#N/A</v>
      </c>
      <c r="AG696" t="e">
        <f>VLOOKUP($D696,'draft year stats'!$D:$O,10,FALSE)</f>
        <v>#N/A</v>
      </c>
      <c r="AH696" t="e">
        <f>VLOOKUP($D696,'draft year stats'!$D:$O,11,FALSE)</f>
        <v>#N/A</v>
      </c>
      <c r="AI696" t="e">
        <f>VLOOKUP($D696,'draft year stats'!$D:$O,12,FALSE)</f>
        <v>#N/A</v>
      </c>
      <c r="AJ696" t="str">
        <f>VLOOKUP($C696,Sheet3!$E:$I,4,FALSE)</f>
        <v>6' 2</v>
      </c>
      <c r="AK696">
        <f>VLOOKUP($C696,Sheet3!$E:$I,5,FALSE)</f>
        <v>198</v>
      </c>
    </row>
    <row r="697" spans="1:37" x14ac:dyDescent="0.25">
      <c r="A697">
        <v>64</v>
      </c>
      <c r="B697" t="s">
        <v>79</v>
      </c>
      <c r="C697" t="s">
        <v>2520</v>
      </c>
      <c r="D697" t="s">
        <v>1023</v>
      </c>
      <c r="E697" t="s">
        <v>25</v>
      </c>
      <c r="F697" t="s">
        <v>34</v>
      </c>
      <c r="G697">
        <v>18</v>
      </c>
      <c r="I697" t="s">
        <v>443</v>
      </c>
      <c r="W697">
        <v>2013</v>
      </c>
      <c r="X697" t="str">
        <f>VLOOKUP($D697,'draft year stats'!$D:$O,1,FALSE)</f>
        <v>Jonathan Diaby</v>
      </c>
      <c r="Y697" t="str">
        <f>VLOOKUP($D697,'draft year stats'!$D:$O,2,FALSE)</f>
        <v>D</v>
      </c>
      <c r="Z697">
        <f>VLOOKUP($D697,'draft year stats'!$D:$O,3,FALSE)</f>
        <v>3</v>
      </c>
      <c r="AA697">
        <f>VLOOKUP($D697,'draft year stats'!$D:$O,4,FALSE)</f>
        <v>2013</v>
      </c>
      <c r="AB697" t="str">
        <f>VLOOKUP($D697,'draft year stats'!$D:$O,5,FALSE)</f>
        <v>Nashville</v>
      </c>
      <c r="AC697" t="str">
        <f>VLOOKUP($D697,'draft year stats'!$D:$O,6,FALSE)</f>
        <v>Victoriaville Tigres</v>
      </c>
      <c r="AD697" t="str">
        <f>VLOOKUP($D697,'draft year stats'!$D:$O,7,FALSE)</f>
        <v>QMJHL</v>
      </c>
      <c r="AE697">
        <f>VLOOKUP($D697,'draft year stats'!$D:$O,8,FALSE)</f>
        <v>67</v>
      </c>
      <c r="AF697">
        <f>VLOOKUP($D697,'draft year stats'!$D:$O,9,FALSE)</f>
        <v>4</v>
      </c>
      <c r="AG697">
        <f>VLOOKUP($D697,'draft year stats'!$D:$O,10,FALSE)</f>
        <v>22</v>
      </c>
      <c r="AH697">
        <f>VLOOKUP($D697,'draft year stats'!$D:$O,11,FALSE)</f>
        <v>26</v>
      </c>
      <c r="AI697">
        <f>VLOOKUP($D697,'draft year stats'!$D:$O,12,FALSE)</f>
        <v>117</v>
      </c>
      <c r="AJ697" t="str">
        <f>VLOOKUP($C697,Sheet3!$E:$I,4,FALSE)</f>
        <v>6' 5</v>
      </c>
      <c r="AK697">
        <f>VLOOKUP($C697,Sheet3!$E:$I,5,FALSE)</f>
        <v>223</v>
      </c>
    </row>
    <row r="698" spans="1:37" x14ac:dyDescent="0.25">
      <c r="A698">
        <v>65</v>
      </c>
      <c r="B698" t="s">
        <v>57</v>
      </c>
      <c r="C698" t="s">
        <v>1024</v>
      </c>
      <c r="D698" t="s">
        <v>1024</v>
      </c>
      <c r="E698" t="s">
        <v>25</v>
      </c>
      <c r="F698" t="s">
        <v>30</v>
      </c>
      <c r="G698">
        <v>18</v>
      </c>
      <c r="I698" t="s">
        <v>1025</v>
      </c>
      <c r="W698">
        <v>2013</v>
      </c>
      <c r="X698" t="str">
        <f>VLOOKUP($D698,'draft year stats'!$D:$O,1,FALSE)</f>
        <v>Adam Tambellini</v>
      </c>
      <c r="Y698" t="str">
        <f>VLOOKUP($D698,'draft year stats'!$D:$O,2,FALSE)</f>
        <v>L</v>
      </c>
      <c r="Z698">
        <f>VLOOKUP($D698,'draft year stats'!$D:$O,3,FALSE)</f>
        <v>3</v>
      </c>
      <c r="AA698">
        <f>VLOOKUP($D698,'draft year stats'!$D:$O,4,FALSE)</f>
        <v>2013</v>
      </c>
      <c r="AB698" t="str">
        <f>VLOOKUP($D698,'draft year stats'!$D:$O,5,FALSE)</f>
        <v>NY Rangers</v>
      </c>
      <c r="AC698" t="str">
        <f>VLOOKUP($D698,'draft year stats'!$D:$O,6,FALSE)</f>
        <v>Vernon Vipers</v>
      </c>
      <c r="AD698" t="str">
        <f>VLOOKUP($D698,'draft year stats'!$D:$O,7,FALSE)</f>
        <v>BCHL</v>
      </c>
      <c r="AE698">
        <f>VLOOKUP($D698,'draft year stats'!$D:$O,8,FALSE)</f>
        <v>36</v>
      </c>
      <c r="AF698">
        <f>VLOOKUP($D698,'draft year stats'!$D:$O,9,FALSE)</f>
        <v>22</v>
      </c>
      <c r="AG698">
        <f>VLOOKUP($D698,'draft year stats'!$D:$O,10,FALSE)</f>
        <v>17</v>
      </c>
      <c r="AH698">
        <f>VLOOKUP($D698,'draft year stats'!$D:$O,11,FALSE)</f>
        <v>39</v>
      </c>
      <c r="AI698">
        <f>VLOOKUP($D698,'draft year stats'!$D:$O,12,FALSE)</f>
        <v>18</v>
      </c>
      <c r="AJ698" t="str">
        <f>VLOOKUP($C698,Sheet3!$E:$I,4,FALSE)</f>
        <v>6' 2</v>
      </c>
      <c r="AK698">
        <f>VLOOKUP($C698,Sheet3!$E:$I,5,FALSE)</f>
        <v>169</v>
      </c>
    </row>
    <row r="699" spans="1:37" x14ac:dyDescent="0.25">
      <c r="A699">
        <v>66</v>
      </c>
      <c r="B699" t="s">
        <v>46</v>
      </c>
      <c r="C699" t="s">
        <v>1026</v>
      </c>
      <c r="D699" t="s">
        <v>1026</v>
      </c>
      <c r="E699" t="s">
        <v>62</v>
      </c>
      <c r="F699" t="s">
        <v>34</v>
      </c>
      <c r="G699">
        <v>18</v>
      </c>
      <c r="H699">
        <v>2022</v>
      </c>
      <c r="I699" t="s">
        <v>1027</v>
      </c>
      <c r="J699">
        <v>475</v>
      </c>
      <c r="K699">
        <v>31</v>
      </c>
      <c r="L699">
        <v>124</v>
      </c>
      <c r="M699">
        <v>155</v>
      </c>
      <c r="N699">
        <v>71</v>
      </c>
      <c r="O699">
        <v>164</v>
      </c>
      <c r="V699">
        <v>36</v>
      </c>
      <c r="W699">
        <v>2013</v>
      </c>
      <c r="X699" t="str">
        <f>VLOOKUP($D699,'draft year stats'!$D:$O,1,FALSE)</f>
        <v>Brett Pesce</v>
      </c>
      <c r="Y699" t="str">
        <f>VLOOKUP($D699,'draft year stats'!$D:$O,2,FALSE)</f>
        <v>D</v>
      </c>
      <c r="Z699">
        <f>VLOOKUP($D699,'draft year stats'!$D:$O,3,FALSE)</f>
        <v>3</v>
      </c>
      <c r="AA699">
        <f>VLOOKUP($D699,'draft year stats'!$D:$O,4,FALSE)</f>
        <v>2013</v>
      </c>
      <c r="AB699" t="str">
        <f>VLOOKUP($D699,'draft year stats'!$D:$O,5,FALSE)</f>
        <v>Carolina</v>
      </c>
      <c r="AC699" t="str">
        <f>VLOOKUP($D699,'draft year stats'!$D:$O,6,FALSE)</f>
        <v>U. of New Hampshire</v>
      </c>
      <c r="AD699" t="str">
        <f>VLOOKUP($D699,'draft year stats'!$D:$O,7,FALSE)</f>
        <v>H-East</v>
      </c>
      <c r="AE699">
        <f>VLOOKUP($D699,'draft year stats'!$D:$O,8,FALSE)</f>
        <v>38</v>
      </c>
      <c r="AF699">
        <f>VLOOKUP($D699,'draft year stats'!$D:$O,9,FALSE)</f>
        <v>1</v>
      </c>
      <c r="AG699">
        <f>VLOOKUP($D699,'draft year stats'!$D:$O,10,FALSE)</f>
        <v>5</v>
      </c>
      <c r="AH699">
        <f>VLOOKUP($D699,'draft year stats'!$D:$O,11,FALSE)</f>
        <v>6</v>
      </c>
      <c r="AI699">
        <f>VLOOKUP($D699,'draft year stats'!$D:$O,12,FALSE)</f>
        <v>10</v>
      </c>
      <c r="AJ699" t="str">
        <f>VLOOKUP($C699,Sheet3!$E:$I,4,FALSE)</f>
        <v>6' 2</v>
      </c>
      <c r="AK699">
        <f>VLOOKUP($C699,Sheet3!$E:$I,5,FALSE)</f>
        <v>170</v>
      </c>
    </row>
    <row r="700" spans="1:37" x14ac:dyDescent="0.25">
      <c r="A700">
        <v>67</v>
      </c>
      <c r="B700" t="s">
        <v>173</v>
      </c>
      <c r="C700" t="s">
        <v>1028</v>
      </c>
      <c r="D700" t="s">
        <v>1028</v>
      </c>
      <c r="E700" t="s">
        <v>25</v>
      </c>
      <c r="F700" t="s">
        <v>34</v>
      </c>
      <c r="G700">
        <v>18</v>
      </c>
      <c r="I700" t="s">
        <v>594</v>
      </c>
      <c r="W700">
        <v>2013</v>
      </c>
      <c r="X700" t="str">
        <f>VLOOKUP($D700,'draft year stats'!$D:$O,1,FALSE)</f>
        <v>Keegan Kanzig</v>
      </c>
      <c r="Y700" t="str">
        <f>VLOOKUP($D700,'draft year stats'!$D:$O,2,FALSE)</f>
        <v>D</v>
      </c>
      <c r="Z700">
        <f>VLOOKUP($D700,'draft year stats'!$D:$O,3,FALSE)</f>
        <v>3</v>
      </c>
      <c r="AA700">
        <f>VLOOKUP($D700,'draft year stats'!$D:$O,4,FALSE)</f>
        <v>2013</v>
      </c>
      <c r="AB700" t="str">
        <f>VLOOKUP($D700,'draft year stats'!$D:$O,5,FALSE)</f>
        <v>Calgary</v>
      </c>
      <c r="AC700" t="str">
        <f>VLOOKUP($D700,'draft year stats'!$D:$O,6,FALSE)</f>
        <v>Victoria Royals</v>
      </c>
      <c r="AD700" t="str">
        <f>VLOOKUP($D700,'draft year stats'!$D:$O,7,FALSE)</f>
        <v>WHL</v>
      </c>
      <c r="AE700">
        <f>VLOOKUP($D700,'draft year stats'!$D:$O,8,FALSE)</f>
        <v>70</v>
      </c>
      <c r="AF700">
        <f>VLOOKUP($D700,'draft year stats'!$D:$O,9,FALSE)</f>
        <v>0</v>
      </c>
      <c r="AG700">
        <f>VLOOKUP($D700,'draft year stats'!$D:$O,10,FALSE)</f>
        <v>7</v>
      </c>
      <c r="AH700">
        <f>VLOOKUP($D700,'draft year stats'!$D:$O,11,FALSE)</f>
        <v>7</v>
      </c>
      <c r="AI700">
        <f>VLOOKUP($D700,'draft year stats'!$D:$O,12,FALSE)</f>
        <v>159</v>
      </c>
      <c r="AJ700" t="str">
        <f>VLOOKUP($C700,Sheet3!$E:$I,4,FALSE)</f>
        <v>6' 7</v>
      </c>
      <c r="AK700">
        <f>VLOOKUP($C700,Sheet3!$E:$I,5,FALSE)</f>
        <v>241</v>
      </c>
    </row>
    <row r="701" spans="1:37" x14ac:dyDescent="0.25">
      <c r="A701">
        <v>68</v>
      </c>
      <c r="B701" t="s">
        <v>60</v>
      </c>
      <c r="C701" t="s">
        <v>1029</v>
      </c>
      <c r="D701" t="s">
        <v>1029</v>
      </c>
      <c r="E701" t="s">
        <v>121</v>
      </c>
      <c r="F701" t="s">
        <v>34</v>
      </c>
      <c r="G701">
        <v>18</v>
      </c>
      <c r="I701" t="s">
        <v>702</v>
      </c>
      <c r="W701">
        <v>2013</v>
      </c>
      <c r="X701" t="str">
        <f>VLOOKUP($D701,'draft year stats'!$D:$O,1,FALSE)</f>
        <v>Niklas Hansson</v>
      </c>
      <c r="Y701" t="str">
        <f>VLOOKUP($D701,'draft year stats'!$D:$O,2,FALSE)</f>
        <v>D</v>
      </c>
      <c r="Z701">
        <f>VLOOKUP($D701,'draft year stats'!$D:$O,3,FALSE)</f>
        <v>3</v>
      </c>
      <c r="AA701">
        <f>VLOOKUP($D701,'draft year stats'!$D:$O,4,FALSE)</f>
        <v>2013</v>
      </c>
      <c r="AB701" t="str">
        <f>VLOOKUP($D701,'draft year stats'!$D:$O,5,FALSE)</f>
        <v>Dallas</v>
      </c>
      <c r="AC701" t="str">
        <f>VLOOKUP($D701,'draft year stats'!$D:$O,6,FALSE)</f>
        <v>Rögle BK J20</v>
      </c>
      <c r="AD701" t="str">
        <f>VLOOKUP($D701,'draft year stats'!$D:$O,7,FALSE)</f>
        <v>SuperElit</v>
      </c>
      <c r="AE701">
        <f>VLOOKUP($D701,'draft year stats'!$D:$O,8,FALSE)</f>
        <v>39</v>
      </c>
      <c r="AF701">
        <f>VLOOKUP($D701,'draft year stats'!$D:$O,9,FALSE)</f>
        <v>3</v>
      </c>
      <c r="AG701">
        <f>VLOOKUP($D701,'draft year stats'!$D:$O,10,FALSE)</f>
        <v>20</v>
      </c>
      <c r="AH701">
        <f>VLOOKUP($D701,'draft year stats'!$D:$O,11,FALSE)</f>
        <v>23</v>
      </c>
      <c r="AI701">
        <f>VLOOKUP($D701,'draft year stats'!$D:$O,12,FALSE)</f>
        <v>47</v>
      </c>
      <c r="AJ701" t="str">
        <f>VLOOKUP($C701,Sheet3!$E:$I,4,FALSE)</f>
        <v>6' 0</v>
      </c>
      <c r="AK701">
        <f>VLOOKUP($C701,Sheet3!$E:$I,5,FALSE)</f>
        <v>175</v>
      </c>
    </row>
    <row r="702" spans="1:37" x14ac:dyDescent="0.25">
      <c r="A702">
        <v>69</v>
      </c>
      <c r="B702" t="s">
        <v>92</v>
      </c>
      <c r="C702" t="s">
        <v>2524</v>
      </c>
      <c r="D702" t="s">
        <v>2524</v>
      </c>
      <c r="E702" t="s">
        <v>25</v>
      </c>
      <c r="F702" t="s">
        <v>42</v>
      </c>
      <c r="G702">
        <v>18</v>
      </c>
      <c r="H702">
        <v>2018</v>
      </c>
      <c r="I702" t="s">
        <v>117</v>
      </c>
      <c r="J702">
        <v>47</v>
      </c>
      <c r="K702">
        <v>7</v>
      </c>
      <c r="L702">
        <v>3</v>
      </c>
      <c r="M702">
        <v>10</v>
      </c>
      <c r="N702">
        <v>-3</v>
      </c>
      <c r="O702">
        <v>20</v>
      </c>
      <c r="V702">
        <v>1.1000000000000001</v>
      </c>
      <c r="W702">
        <v>2013</v>
      </c>
      <c r="X702" t="str">
        <f>VLOOKUP($D702,'draft year stats'!$D:$O,1,FALSE)</f>
        <v>Nick Baptiste</v>
      </c>
      <c r="Y702" t="str">
        <f>VLOOKUP($D702,'draft year stats'!$D:$O,2,FALSE)</f>
        <v>R</v>
      </c>
      <c r="Z702">
        <f>VLOOKUP($D702,'draft year stats'!$D:$O,3,FALSE)</f>
        <v>3</v>
      </c>
      <c r="AA702">
        <f>VLOOKUP($D702,'draft year stats'!$D:$O,4,FALSE)</f>
        <v>2013</v>
      </c>
      <c r="AB702" t="str">
        <f>VLOOKUP($D702,'draft year stats'!$D:$O,5,FALSE)</f>
        <v>Buffalo</v>
      </c>
      <c r="AC702" t="str">
        <f>VLOOKUP($D702,'draft year stats'!$D:$O,6,FALSE)</f>
        <v>Sudbury Wolves</v>
      </c>
      <c r="AD702" t="str">
        <f>VLOOKUP($D702,'draft year stats'!$D:$O,7,FALSE)</f>
        <v>OHL</v>
      </c>
      <c r="AE702">
        <f>VLOOKUP($D702,'draft year stats'!$D:$O,8,FALSE)</f>
        <v>66</v>
      </c>
      <c r="AF702">
        <f>VLOOKUP($D702,'draft year stats'!$D:$O,9,FALSE)</f>
        <v>21</v>
      </c>
      <c r="AG702">
        <f>VLOOKUP($D702,'draft year stats'!$D:$O,10,FALSE)</f>
        <v>27</v>
      </c>
      <c r="AH702">
        <f>VLOOKUP($D702,'draft year stats'!$D:$O,11,FALSE)</f>
        <v>48</v>
      </c>
      <c r="AI702">
        <f>VLOOKUP($D702,'draft year stats'!$D:$O,12,FALSE)</f>
        <v>44</v>
      </c>
      <c r="AJ702" t="str">
        <f>VLOOKUP($C702,Sheet3!$E:$I,4,FALSE)</f>
        <v>6' 0</v>
      </c>
      <c r="AK702">
        <f>VLOOKUP($C702,Sheet3!$E:$I,5,FALSE)</f>
        <v>189</v>
      </c>
    </row>
    <row r="703" spans="1:37" hidden="1" x14ac:dyDescent="0.25">
      <c r="A703">
        <v>70</v>
      </c>
      <c r="B703" t="s">
        <v>39</v>
      </c>
      <c r="C703" t="s">
        <v>1030</v>
      </c>
      <c r="D703" t="s">
        <v>1030</v>
      </c>
      <c r="E703" t="s">
        <v>62</v>
      </c>
      <c r="F703" t="s">
        <v>12</v>
      </c>
      <c r="G703">
        <v>18</v>
      </c>
      <c r="I703" t="s">
        <v>892</v>
      </c>
      <c r="W703">
        <v>2013</v>
      </c>
      <c r="X703" t="e">
        <f>VLOOKUP($D703,'draft year stats'!$D:$O,1,FALSE)</f>
        <v>#N/A</v>
      </c>
      <c r="Y703" t="e">
        <f>VLOOKUP($D703,'draft year stats'!$D:$O,2,FALSE)</f>
        <v>#N/A</v>
      </c>
      <c r="Z703" t="e">
        <f>VLOOKUP($D703,'draft year stats'!$D:$O,3,FALSE)</f>
        <v>#N/A</v>
      </c>
      <c r="AA703" t="e">
        <f>VLOOKUP($D703,'draft year stats'!$D:$O,4,FALSE)</f>
        <v>#N/A</v>
      </c>
      <c r="AB703" t="e">
        <f>VLOOKUP($D703,'draft year stats'!$D:$O,5,FALSE)</f>
        <v>#N/A</v>
      </c>
      <c r="AC703" t="e">
        <f>VLOOKUP($D703,'draft year stats'!$D:$O,6,FALSE)</f>
        <v>#N/A</v>
      </c>
      <c r="AD703" t="e">
        <f>VLOOKUP($D703,'draft year stats'!$D:$O,7,FALSE)</f>
        <v>#N/A</v>
      </c>
      <c r="AE703" t="e">
        <f>VLOOKUP($D703,'draft year stats'!$D:$O,8,FALSE)</f>
        <v>#N/A</v>
      </c>
      <c r="AF703" t="e">
        <f>VLOOKUP($D703,'draft year stats'!$D:$O,9,FALSE)</f>
        <v>#N/A</v>
      </c>
      <c r="AG703" t="e">
        <f>VLOOKUP($D703,'draft year stats'!$D:$O,10,FALSE)</f>
        <v>#N/A</v>
      </c>
      <c r="AH703" t="e">
        <f>VLOOKUP($D703,'draft year stats'!$D:$O,11,FALSE)</f>
        <v>#N/A</v>
      </c>
      <c r="AI703" t="e">
        <f>VLOOKUP($D703,'draft year stats'!$D:$O,12,FALSE)</f>
        <v>#N/A</v>
      </c>
      <c r="AJ703" t="str">
        <f>VLOOKUP($C703,Sheet3!$E:$I,4,FALSE)</f>
        <v>6' 2</v>
      </c>
      <c r="AK703">
        <f>VLOOKUP($C703,Sheet3!$E:$I,5,FALSE)</f>
        <v>188</v>
      </c>
    </row>
    <row r="704" spans="1:37" x14ac:dyDescent="0.25">
      <c r="A704">
        <v>71</v>
      </c>
      <c r="B704" t="s">
        <v>90</v>
      </c>
      <c r="C704" t="s">
        <v>1031</v>
      </c>
      <c r="D704" t="s">
        <v>1031</v>
      </c>
      <c r="E704" t="s">
        <v>25</v>
      </c>
      <c r="F704" t="s">
        <v>26</v>
      </c>
      <c r="G704">
        <v>19</v>
      </c>
      <c r="I704" t="s">
        <v>170</v>
      </c>
      <c r="W704">
        <v>2013</v>
      </c>
      <c r="X704" t="str">
        <f>VLOOKUP($D704,'draft year stats'!$D:$O,1,FALSE)</f>
        <v>Connor Crisp</v>
      </c>
      <c r="Y704" t="str">
        <f>VLOOKUP($D704,'draft year stats'!$D:$O,2,FALSE)</f>
        <v>C</v>
      </c>
      <c r="Z704">
        <f>VLOOKUP($D704,'draft year stats'!$D:$O,3,FALSE)</f>
        <v>3</v>
      </c>
      <c r="AA704">
        <f>VLOOKUP($D704,'draft year stats'!$D:$O,4,FALSE)</f>
        <v>2013</v>
      </c>
      <c r="AB704" t="str">
        <f>VLOOKUP($D704,'draft year stats'!$D:$O,5,FALSE)</f>
        <v>Montreal</v>
      </c>
      <c r="AC704" t="str">
        <f>VLOOKUP($D704,'draft year stats'!$D:$O,6,FALSE)</f>
        <v>Erie Otters</v>
      </c>
      <c r="AD704" t="str">
        <f>VLOOKUP($D704,'draft year stats'!$D:$O,7,FALSE)</f>
        <v>OHL</v>
      </c>
      <c r="AE704">
        <f>VLOOKUP($D704,'draft year stats'!$D:$O,8,FALSE)</f>
        <v>63</v>
      </c>
      <c r="AF704">
        <f>VLOOKUP($D704,'draft year stats'!$D:$O,9,FALSE)</f>
        <v>22</v>
      </c>
      <c r="AG704">
        <f>VLOOKUP($D704,'draft year stats'!$D:$O,10,FALSE)</f>
        <v>14</v>
      </c>
      <c r="AH704">
        <f>VLOOKUP($D704,'draft year stats'!$D:$O,11,FALSE)</f>
        <v>36</v>
      </c>
      <c r="AI704">
        <f>VLOOKUP($D704,'draft year stats'!$D:$O,12,FALSE)</f>
        <v>139</v>
      </c>
      <c r="AJ704" t="str">
        <f>VLOOKUP($C704,Sheet3!$E:$I,4,FALSE)</f>
        <v>6' 3</v>
      </c>
      <c r="AK704">
        <f>VLOOKUP($C704,Sheet3!$E:$I,5,FALSE)</f>
        <v>225</v>
      </c>
    </row>
    <row r="705" spans="1:37" x14ac:dyDescent="0.25">
      <c r="A705">
        <v>72</v>
      </c>
      <c r="B705" t="s">
        <v>217</v>
      </c>
      <c r="C705" t="s">
        <v>1032</v>
      </c>
      <c r="D705" t="s">
        <v>1032</v>
      </c>
      <c r="E705" t="s">
        <v>25</v>
      </c>
      <c r="F705" t="s">
        <v>26</v>
      </c>
      <c r="G705">
        <v>19</v>
      </c>
      <c r="H705">
        <v>2019</v>
      </c>
      <c r="I705" t="s">
        <v>129</v>
      </c>
      <c r="J705">
        <v>11</v>
      </c>
      <c r="K705">
        <v>0</v>
      </c>
      <c r="L705">
        <v>0</v>
      </c>
      <c r="M705">
        <v>0</v>
      </c>
      <c r="N705">
        <v>-2</v>
      </c>
      <c r="O705">
        <v>2</v>
      </c>
      <c r="V705">
        <v>-0.2</v>
      </c>
      <c r="W705">
        <v>2013</v>
      </c>
      <c r="X705" t="str">
        <f>VLOOKUP($D705,'draft year stats'!$D:$O,1,FALSE)</f>
        <v>Tyrell Goulbourne</v>
      </c>
      <c r="Y705" t="str">
        <f>VLOOKUP($D705,'draft year stats'!$D:$O,2,FALSE)</f>
        <v>L</v>
      </c>
      <c r="Z705">
        <f>VLOOKUP($D705,'draft year stats'!$D:$O,3,FALSE)</f>
        <v>3</v>
      </c>
      <c r="AA705">
        <f>VLOOKUP($D705,'draft year stats'!$D:$O,4,FALSE)</f>
        <v>2013</v>
      </c>
      <c r="AB705" t="str">
        <f>VLOOKUP($D705,'draft year stats'!$D:$O,5,FALSE)</f>
        <v>Philadelphia</v>
      </c>
      <c r="AC705" t="str">
        <f>VLOOKUP($D705,'draft year stats'!$D:$O,6,FALSE)</f>
        <v>Kelowna Rockets</v>
      </c>
      <c r="AD705" t="str">
        <f>VLOOKUP($D705,'draft year stats'!$D:$O,7,FALSE)</f>
        <v>WHL</v>
      </c>
      <c r="AE705">
        <f>VLOOKUP($D705,'draft year stats'!$D:$O,8,FALSE)</f>
        <v>64</v>
      </c>
      <c r="AF705">
        <f>VLOOKUP($D705,'draft year stats'!$D:$O,9,FALSE)</f>
        <v>14</v>
      </c>
      <c r="AG705">
        <f>VLOOKUP($D705,'draft year stats'!$D:$O,10,FALSE)</f>
        <v>13</v>
      </c>
      <c r="AH705">
        <f>VLOOKUP($D705,'draft year stats'!$D:$O,11,FALSE)</f>
        <v>27</v>
      </c>
      <c r="AI705">
        <f>VLOOKUP($D705,'draft year stats'!$D:$O,12,FALSE)</f>
        <v>135</v>
      </c>
      <c r="AJ705" t="str">
        <f>VLOOKUP($C705,Sheet3!$E:$I,4,FALSE)</f>
        <v>5' 10</v>
      </c>
      <c r="AK705">
        <f>VLOOKUP($C705,Sheet3!$E:$I,5,FALSE)</f>
        <v>195</v>
      </c>
    </row>
    <row r="706" spans="1:37" x14ac:dyDescent="0.25">
      <c r="A706">
        <v>73</v>
      </c>
      <c r="B706" t="s">
        <v>126</v>
      </c>
      <c r="C706" t="s">
        <v>1033</v>
      </c>
      <c r="D706" t="s">
        <v>1033</v>
      </c>
      <c r="E706" t="s">
        <v>25</v>
      </c>
      <c r="F706" t="s">
        <v>30</v>
      </c>
      <c r="G706">
        <v>18</v>
      </c>
      <c r="I706" t="s">
        <v>35</v>
      </c>
      <c r="W706">
        <v>2013</v>
      </c>
      <c r="X706" t="str">
        <f>VLOOKUP($D706,'draft year stats'!$D:$O,1,FALSE)</f>
        <v>Ryan Kujawinski</v>
      </c>
      <c r="Y706" t="str">
        <f>VLOOKUP($D706,'draft year stats'!$D:$O,2,FALSE)</f>
        <v>C</v>
      </c>
      <c r="Z706">
        <f>VLOOKUP($D706,'draft year stats'!$D:$O,3,FALSE)</f>
        <v>3</v>
      </c>
      <c r="AA706">
        <f>VLOOKUP($D706,'draft year stats'!$D:$O,4,FALSE)</f>
        <v>2013</v>
      </c>
      <c r="AB706" t="str">
        <f>VLOOKUP($D706,'draft year stats'!$D:$O,5,FALSE)</f>
        <v>New Jersey</v>
      </c>
      <c r="AC706" t="str">
        <f>VLOOKUP($D706,'draft year stats'!$D:$O,6,FALSE)</f>
        <v>Kingston Frontenacs</v>
      </c>
      <c r="AD706" t="str">
        <f>VLOOKUP($D706,'draft year stats'!$D:$O,7,FALSE)</f>
        <v>OHL</v>
      </c>
      <c r="AE706">
        <f>VLOOKUP($D706,'draft year stats'!$D:$O,8,FALSE)</f>
        <v>66</v>
      </c>
      <c r="AF706">
        <f>VLOOKUP($D706,'draft year stats'!$D:$O,9,FALSE)</f>
        <v>17</v>
      </c>
      <c r="AG706">
        <f>VLOOKUP($D706,'draft year stats'!$D:$O,10,FALSE)</f>
        <v>31</v>
      </c>
      <c r="AH706">
        <f>VLOOKUP($D706,'draft year stats'!$D:$O,11,FALSE)</f>
        <v>48</v>
      </c>
      <c r="AI706">
        <f>VLOOKUP($D706,'draft year stats'!$D:$O,12,FALSE)</f>
        <v>40</v>
      </c>
      <c r="AJ706" t="str">
        <f>VLOOKUP($C706,Sheet3!$E:$I,4,FALSE)</f>
        <v>6' 1</v>
      </c>
      <c r="AK706">
        <f>VLOOKUP($C706,Sheet3!$E:$I,5,FALSE)</f>
        <v>204</v>
      </c>
    </row>
    <row r="707" spans="1:37" x14ac:dyDescent="0.25">
      <c r="A707">
        <v>74</v>
      </c>
      <c r="B707" t="s">
        <v>95</v>
      </c>
      <c r="C707" t="s">
        <v>1034</v>
      </c>
      <c r="D707" t="s">
        <v>1034</v>
      </c>
      <c r="E707" t="s">
        <v>62</v>
      </c>
      <c r="F707" t="s">
        <v>30</v>
      </c>
      <c r="G707">
        <v>18</v>
      </c>
      <c r="H707">
        <v>2022</v>
      </c>
      <c r="I707" t="s">
        <v>63</v>
      </c>
      <c r="J707">
        <v>240</v>
      </c>
      <c r="K707">
        <v>15</v>
      </c>
      <c r="L707">
        <v>20</v>
      </c>
      <c r="M707">
        <v>35</v>
      </c>
      <c r="N707">
        <v>-31</v>
      </c>
      <c r="O707">
        <v>283</v>
      </c>
      <c r="V707">
        <v>0</v>
      </c>
      <c r="W707">
        <v>2013</v>
      </c>
      <c r="X707" t="str">
        <f>VLOOKUP($D707,'draft year stats'!$D:$O,1,FALSE)</f>
        <v>John Hayden</v>
      </c>
      <c r="Y707" t="str">
        <f>VLOOKUP($D707,'draft year stats'!$D:$O,2,FALSE)</f>
        <v>R</v>
      </c>
      <c r="Z707">
        <f>VLOOKUP($D707,'draft year stats'!$D:$O,3,FALSE)</f>
        <v>3</v>
      </c>
      <c r="AA707">
        <f>VLOOKUP($D707,'draft year stats'!$D:$O,4,FALSE)</f>
        <v>2013</v>
      </c>
      <c r="AB707" t="str">
        <f>VLOOKUP($D707,'draft year stats'!$D:$O,5,FALSE)</f>
        <v>Chicago</v>
      </c>
      <c r="AC707" t="str">
        <f>VLOOKUP($D707,'draft year stats'!$D:$O,6,FALSE)</f>
        <v>U.S. National Development Team</v>
      </c>
      <c r="AD707" t="str">
        <f>VLOOKUP($D707,'draft year stats'!$D:$O,7,FALSE)</f>
        <v>USHL</v>
      </c>
      <c r="AE707">
        <f>VLOOKUP($D707,'draft year stats'!$D:$O,8,FALSE)</f>
        <v>24</v>
      </c>
      <c r="AF707">
        <f>VLOOKUP($D707,'draft year stats'!$D:$O,9,FALSE)</f>
        <v>11</v>
      </c>
      <c r="AG707">
        <f>VLOOKUP($D707,'draft year stats'!$D:$O,10,FALSE)</f>
        <v>9</v>
      </c>
      <c r="AH707">
        <f>VLOOKUP($D707,'draft year stats'!$D:$O,11,FALSE)</f>
        <v>20</v>
      </c>
      <c r="AI707">
        <f>VLOOKUP($D707,'draft year stats'!$D:$O,12,FALSE)</f>
        <v>51</v>
      </c>
      <c r="AJ707" t="str">
        <f>VLOOKUP($C707,Sheet3!$E:$I,4,FALSE)</f>
        <v>6' 2</v>
      </c>
      <c r="AK707">
        <f>VLOOKUP($C707,Sheet3!$E:$I,5,FALSE)</f>
        <v>210</v>
      </c>
    </row>
    <row r="708" spans="1:37" x14ac:dyDescent="0.25">
      <c r="A708">
        <v>75</v>
      </c>
      <c r="B708" t="s">
        <v>57</v>
      </c>
      <c r="C708" t="s">
        <v>1035</v>
      </c>
      <c r="D708" t="s">
        <v>1035</v>
      </c>
      <c r="E708" t="s">
        <v>51</v>
      </c>
      <c r="F708" t="s">
        <v>26</v>
      </c>
      <c r="G708">
        <v>18</v>
      </c>
      <c r="H708">
        <v>2022</v>
      </c>
      <c r="I708" t="s">
        <v>1036</v>
      </c>
      <c r="J708">
        <v>374</v>
      </c>
      <c r="K708">
        <v>109</v>
      </c>
      <c r="L708">
        <v>162</v>
      </c>
      <c r="M708">
        <v>271</v>
      </c>
      <c r="N708">
        <v>36</v>
      </c>
      <c r="O708">
        <v>146</v>
      </c>
      <c r="V708">
        <v>28.8</v>
      </c>
      <c r="W708">
        <v>2013</v>
      </c>
      <c r="X708" t="str">
        <f>VLOOKUP($D708,'draft year stats'!$D:$O,1,FALSE)</f>
        <v>Pavel Buchnevich</v>
      </c>
      <c r="Y708" t="str">
        <f>VLOOKUP($D708,'draft year stats'!$D:$O,2,FALSE)</f>
        <v>R</v>
      </c>
      <c r="Z708">
        <f>VLOOKUP($D708,'draft year stats'!$D:$O,3,FALSE)</f>
        <v>3</v>
      </c>
      <c r="AA708">
        <f>VLOOKUP($D708,'draft year stats'!$D:$O,4,FALSE)</f>
        <v>2013</v>
      </c>
      <c r="AB708" t="str">
        <f>VLOOKUP($D708,'draft year stats'!$D:$O,5,FALSE)</f>
        <v>NY Rangers</v>
      </c>
      <c r="AC708" t="str">
        <f>VLOOKUP($D708,'draft year stats'!$D:$O,6,FALSE)</f>
        <v>Almaz Cherepovets</v>
      </c>
      <c r="AD708" t="str">
        <f>VLOOKUP($D708,'draft year stats'!$D:$O,7,FALSE)</f>
        <v>MHL</v>
      </c>
      <c r="AE708">
        <f>VLOOKUP($D708,'draft year stats'!$D:$O,8,FALSE)</f>
        <v>24</v>
      </c>
      <c r="AF708">
        <f>VLOOKUP($D708,'draft year stats'!$D:$O,9,FALSE)</f>
        <v>8</v>
      </c>
      <c r="AG708">
        <f>VLOOKUP($D708,'draft year stats'!$D:$O,10,FALSE)</f>
        <v>15</v>
      </c>
      <c r="AH708">
        <f>VLOOKUP($D708,'draft year stats'!$D:$O,11,FALSE)</f>
        <v>23</v>
      </c>
      <c r="AI708">
        <f>VLOOKUP($D708,'draft year stats'!$D:$O,12,FALSE)</f>
        <v>36</v>
      </c>
      <c r="AJ708" t="str">
        <f>VLOOKUP($C708,Sheet3!$E:$I,4,FALSE)</f>
        <v>6' 1</v>
      </c>
      <c r="AK708">
        <f>VLOOKUP($C708,Sheet3!$E:$I,5,FALSE)</f>
        <v>176</v>
      </c>
    </row>
    <row r="709" spans="1:37" x14ac:dyDescent="0.25">
      <c r="A709">
        <v>76</v>
      </c>
      <c r="B709" t="s">
        <v>39</v>
      </c>
      <c r="C709" t="s">
        <v>1037</v>
      </c>
      <c r="D709" t="s">
        <v>1037</v>
      </c>
      <c r="E709" t="s">
        <v>62</v>
      </c>
      <c r="F709" t="s">
        <v>206</v>
      </c>
      <c r="G709">
        <v>18</v>
      </c>
      <c r="I709" t="s">
        <v>892</v>
      </c>
      <c r="W709">
        <v>2013</v>
      </c>
      <c r="X709" t="str">
        <f>VLOOKUP($D709,'draft year stats'!$D:$O,1,FALSE)</f>
        <v>Taylor Cammarata</v>
      </c>
      <c r="Y709" t="str">
        <f>VLOOKUP($D709,'draft year stats'!$D:$O,2,FALSE)</f>
        <v>C</v>
      </c>
      <c r="Z709">
        <f>VLOOKUP($D709,'draft year stats'!$D:$O,3,FALSE)</f>
        <v>3</v>
      </c>
      <c r="AA709">
        <f>VLOOKUP($D709,'draft year stats'!$D:$O,4,FALSE)</f>
        <v>2013</v>
      </c>
      <c r="AB709" t="str">
        <f>VLOOKUP($D709,'draft year stats'!$D:$O,5,FALSE)</f>
        <v>NY Islanders</v>
      </c>
      <c r="AC709" t="str">
        <f>VLOOKUP($D709,'draft year stats'!$D:$O,6,FALSE)</f>
        <v>Waterloo Black Hawks</v>
      </c>
      <c r="AD709" t="str">
        <f>VLOOKUP($D709,'draft year stats'!$D:$O,7,FALSE)</f>
        <v>USHL</v>
      </c>
      <c r="AE709">
        <f>VLOOKUP($D709,'draft year stats'!$D:$O,8,FALSE)</f>
        <v>59</v>
      </c>
      <c r="AF709">
        <f>VLOOKUP($D709,'draft year stats'!$D:$O,9,FALSE)</f>
        <v>38</v>
      </c>
      <c r="AG709">
        <f>VLOOKUP($D709,'draft year stats'!$D:$O,10,FALSE)</f>
        <v>55</v>
      </c>
      <c r="AH709">
        <f>VLOOKUP($D709,'draft year stats'!$D:$O,11,FALSE)</f>
        <v>93</v>
      </c>
      <c r="AI709">
        <f>VLOOKUP($D709,'draft year stats'!$D:$O,12,FALSE)</f>
        <v>49</v>
      </c>
      <c r="AJ709" t="str">
        <f>VLOOKUP($C709,Sheet3!$E:$I,4,FALSE)</f>
        <v>5' 7</v>
      </c>
      <c r="AK709">
        <f>VLOOKUP($C709,Sheet3!$E:$I,5,FALSE)</f>
        <v>156</v>
      </c>
    </row>
    <row r="710" spans="1:37" x14ac:dyDescent="0.25">
      <c r="A710">
        <v>77</v>
      </c>
      <c r="B710" t="s">
        <v>84</v>
      </c>
      <c r="C710" t="s">
        <v>1038</v>
      </c>
      <c r="D710" t="s">
        <v>1038</v>
      </c>
      <c r="E710" t="s">
        <v>62</v>
      </c>
      <c r="F710" t="s">
        <v>30</v>
      </c>
      <c r="G710">
        <v>18</v>
      </c>
      <c r="H710">
        <v>2022</v>
      </c>
      <c r="I710" t="s">
        <v>314</v>
      </c>
      <c r="J710">
        <v>375</v>
      </c>
      <c r="K710">
        <v>161</v>
      </c>
      <c r="L710">
        <v>180</v>
      </c>
      <c r="M710">
        <v>341</v>
      </c>
      <c r="N710">
        <v>42</v>
      </c>
      <c r="O710">
        <v>164</v>
      </c>
      <c r="V710">
        <v>39.6</v>
      </c>
      <c r="W710">
        <v>2013</v>
      </c>
      <c r="X710" t="str">
        <f>VLOOKUP($D710,'draft year stats'!$D:$O,1,FALSE)</f>
        <v>Jake Guentzel</v>
      </c>
      <c r="Y710" t="str">
        <f>VLOOKUP($D710,'draft year stats'!$D:$O,2,FALSE)</f>
        <v>L</v>
      </c>
      <c r="Z710">
        <f>VLOOKUP($D710,'draft year stats'!$D:$O,3,FALSE)</f>
        <v>3</v>
      </c>
      <c r="AA710">
        <f>VLOOKUP($D710,'draft year stats'!$D:$O,4,FALSE)</f>
        <v>2013</v>
      </c>
      <c r="AB710" t="str">
        <f>VLOOKUP($D710,'draft year stats'!$D:$O,5,FALSE)</f>
        <v>Pittsburgh</v>
      </c>
      <c r="AC710" t="str">
        <f>VLOOKUP($D710,'draft year stats'!$D:$O,6,FALSE)</f>
        <v>Sioux City Musketeers</v>
      </c>
      <c r="AD710" t="str">
        <f>VLOOKUP($D710,'draft year stats'!$D:$O,7,FALSE)</f>
        <v>USHL</v>
      </c>
      <c r="AE710">
        <f>VLOOKUP($D710,'draft year stats'!$D:$O,8,FALSE)</f>
        <v>60</v>
      </c>
      <c r="AF710">
        <f>VLOOKUP($D710,'draft year stats'!$D:$O,9,FALSE)</f>
        <v>29</v>
      </c>
      <c r="AG710">
        <f>VLOOKUP($D710,'draft year stats'!$D:$O,10,FALSE)</f>
        <v>44</v>
      </c>
      <c r="AH710">
        <f>VLOOKUP($D710,'draft year stats'!$D:$O,11,FALSE)</f>
        <v>73</v>
      </c>
      <c r="AI710">
        <f>VLOOKUP($D710,'draft year stats'!$D:$O,12,FALSE)</f>
        <v>24</v>
      </c>
      <c r="AJ710" t="str">
        <f>VLOOKUP($C710,Sheet3!$E:$I,4,FALSE)</f>
        <v>5' 9</v>
      </c>
      <c r="AK710">
        <f>VLOOKUP($C710,Sheet3!$E:$I,5,FALSE)</f>
        <v>157</v>
      </c>
    </row>
    <row r="711" spans="1:37" hidden="1" x14ac:dyDescent="0.25">
      <c r="A711">
        <v>78</v>
      </c>
      <c r="B711" t="s">
        <v>194</v>
      </c>
      <c r="C711" t="s">
        <v>1039</v>
      </c>
      <c r="D711" t="s">
        <v>1039</v>
      </c>
      <c r="E711" t="s">
        <v>121</v>
      </c>
      <c r="F711" t="s">
        <v>12</v>
      </c>
      <c r="G711">
        <v>18</v>
      </c>
      <c r="H711">
        <v>2021</v>
      </c>
      <c r="I711" t="s">
        <v>534</v>
      </c>
      <c r="J711">
        <v>42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42</v>
      </c>
      <c r="Q711">
        <v>9</v>
      </c>
      <c r="R711">
        <v>17</v>
      </c>
      <c r="S711">
        <v>9</v>
      </c>
      <c r="T711">
        <v>0.89400000000000002</v>
      </c>
      <c r="U711">
        <v>3.39</v>
      </c>
      <c r="V711">
        <v>4.8</v>
      </c>
      <c r="W711">
        <v>2013</v>
      </c>
      <c r="X711" t="e">
        <f>VLOOKUP($D711,'draft year stats'!$D:$O,1,FALSE)</f>
        <v>#N/A</v>
      </c>
      <c r="Y711" t="e">
        <f>VLOOKUP($D711,'draft year stats'!$D:$O,2,FALSE)</f>
        <v>#N/A</v>
      </c>
      <c r="Z711" t="e">
        <f>VLOOKUP($D711,'draft year stats'!$D:$O,3,FALSE)</f>
        <v>#N/A</v>
      </c>
      <c r="AA711" t="e">
        <f>VLOOKUP($D711,'draft year stats'!$D:$O,4,FALSE)</f>
        <v>#N/A</v>
      </c>
      <c r="AB711" t="e">
        <f>VLOOKUP($D711,'draft year stats'!$D:$O,5,FALSE)</f>
        <v>#N/A</v>
      </c>
      <c r="AC711" t="e">
        <f>VLOOKUP($D711,'draft year stats'!$D:$O,6,FALSE)</f>
        <v>#N/A</v>
      </c>
      <c r="AD711" t="e">
        <f>VLOOKUP($D711,'draft year stats'!$D:$O,7,FALSE)</f>
        <v>#N/A</v>
      </c>
      <c r="AE711" t="e">
        <f>VLOOKUP($D711,'draft year stats'!$D:$O,8,FALSE)</f>
        <v>#N/A</v>
      </c>
      <c r="AF711" t="e">
        <f>VLOOKUP($D711,'draft year stats'!$D:$O,9,FALSE)</f>
        <v>#N/A</v>
      </c>
      <c r="AG711" t="e">
        <f>VLOOKUP($D711,'draft year stats'!$D:$O,10,FALSE)</f>
        <v>#N/A</v>
      </c>
      <c r="AH711" t="e">
        <f>VLOOKUP($D711,'draft year stats'!$D:$O,11,FALSE)</f>
        <v>#N/A</v>
      </c>
      <c r="AI711" t="e">
        <f>VLOOKUP($D711,'draft year stats'!$D:$O,12,FALSE)</f>
        <v>#N/A</v>
      </c>
      <c r="AJ711" t="str">
        <f>VLOOKUP($C711,Sheet3!$E:$I,4,FALSE)</f>
        <v>6' 4</v>
      </c>
      <c r="AK711">
        <f>VLOOKUP($C711,Sheet3!$E:$I,5,FALSE)</f>
        <v>205</v>
      </c>
    </row>
    <row r="712" spans="1:37" x14ac:dyDescent="0.25">
      <c r="A712">
        <v>79</v>
      </c>
      <c r="B712" t="s">
        <v>87</v>
      </c>
      <c r="C712" t="s">
        <v>1040</v>
      </c>
      <c r="D712" t="s">
        <v>1040</v>
      </c>
      <c r="E712" t="s">
        <v>121</v>
      </c>
      <c r="F712" t="s">
        <v>30</v>
      </c>
      <c r="G712">
        <v>20</v>
      </c>
      <c r="H712">
        <v>2022</v>
      </c>
      <c r="I712" t="s">
        <v>1041</v>
      </c>
      <c r="J712">
        <v>420</v>
      </c>
      <c r="K712">
        <v>66</v>
      </c>
      <c r="L712">
        <v>92</v>
      </c>
      <c r="M712">
        <v>158</v>
      </c>
      <c r="N712">
        <v>-19</v>
      </c>
      <c r="O712">
        <v>107</v>
      </c>
      <c r="V712">
        <v>12.4</v>
      </c>
      <c r="W712">
        <v>2013</v>
      </c>
      <c r="X712" t="str">
        <f>VLOOKUP($D712,'draft year stats'!$D:$O,1,FALSE)</f>
        <v>Mattias Janmark</v>
      </c>
      <c r="Y712" t="str">
        <f>VLOOKUP($D712,'draft year stats'!$D:$O,2,FALSE)</f>
        <v>C</v>
      </c>
      <c r="Z712">
        <f>VLOOKUP($D712,'draft year stats'!$D:$O,3,FALSE)</f>
        <v>3</v>
      </c>
      <c r="AA712">
        <f>VLOOKUP($D712,'draft year stats'!$D:$O,4,FALSE)</f>
        <v>2013</v>
      </c>
      <c r="AB712" t="str">
        <f>VLOOKUP($D712,'draft year stats'!$D:$O,5,FALSE)</f>
        <v>Detroit</v>
      </c>
      <c r="AC712" t="str">
        <f>VLOOKUP($D712,'draft year stats'!$D:$O,6,FALSE)</f>
        <v>AIK J20</v>
      </c>
      <c r="AD712" t="str">
        <f>VLOOKUP($D712,'draft year stats'!$D:$O,7,FALSE)</f>
        <v>SuperElit</v>
      </c>
      <c r="AE712">
        <f>VLOOKUP($D712,'draft year stats'!$D:$O,8,FALSE)</f>
        <v>40</v>
      </c>
      <c r="AF712">
        <f>VLOOKUP($D712,'draft year stats'!$D:$O,9,FALSE)</f>
        <v>23</v>
      </c>
      <c r="AG712">
        <f>VLOOKUP($D712,'draft year stats'!$D:$O,10,FALSE)</f>
        <v>38</v>
      </c>
      <c r="AH712">
        <f>VLOOKUP($D712,'draft year stats'!$D:$O,11,FALSE)</f>
        <v>61</v>
      </c>
      <c r="AI712">
        <f>VLOOKUP($D712,'draft year stats'!$D:$O,12,FALSE)</f>
        <v>30</v>
      </c>
      <c r="AJ712" t="str">
        <f>VLOOKUP($C712,Sheet3!$E:$I,4,FALSE)</f>
        <v>6' 1</v>
      </c>
      <c r="AK712">
        <f>VLOOKUP($C712,Sheet3!$E:$I,5,FALSE)</f>
        <v>189</v>
      </c>
    </row>
    <row r="713" spans="1:37" x14ac:dyDescent="0.25">
      <c r="A713">
        <v>80</v>
      </c>
      <c r="B713" t="s">
        <v>57</v>
      </c>
      <c r="C713" t="s">
        <v>1042</v>
      </c>
      <c r="D713" t="s">
        <v>1042</v>
      </c>
      <c r="E713" t="s">
        <v>25</v>
      </c>
      <c r="F713" t="s">
        <v>26</v>
      </c>
      <c r="G713">
        <v>18</v>
      </c>
      <c r="H713">
        <v>2022</v>
      </c>
      <c r="I713" t="s">
        <v>301</v>
      </c>
      <c r="J713">
        <v>470</v>
      </c>
      <c r="K713">
        <v>120</v>
      </c>
      <c r="L713">
        <v>132</v>
      </c>
      <c r="M713">
        <v>252</v>
      </c>
      <c r="N713">
        <v>43</v>
      </c>
      <c r="O713">
        <v>163</v>
      </c>
      <c r="V713">
        <v>28.5</v>
      </c>
      <c r="W713">
        <v>2013</v>
      </c>
      <c r="X713" t="str">
        <f>VLOOKUP($D713,'draft year stats'!$D:$O,1,FALSE)</f>
        <v>Anthony Duclair</v>
      </c>
      <c r="Y713" t="str">
        <f>VLOOKUP($D713,'draft year stats'!$D:$O,2,FALSE)</f>
        <v>L</v>
      </c>
      <c r="Z713">
        <f>VLOOKUP($D713,'draft year stats'!$D:$O,3,FALSE)</f>
        <v>3</v>
      </c>
      <c r="AA713">
        <f>VLOOKUP($D713,'draft year stats'!$D:$O,4,FALSE)</f>
        <v>2013</v>
      </c>
      <c r="AB713" t="str">
        <f>VLOOKUP($D713,'draft year stats'!$D:$O,5,FALSE)</f>
        <v>NY Rangers</v>
      </c>
      <c r="AC713" t="str">
        <f>VLOOKUP($D713,'draft year stats'!$D:$O,6,FALSE)</f>
        <v>Quebec Remparts</v>
      </c>
      <c r="AD713" t="str">
        <f>VLOOKUP($D713,'draft year stats'!$D:$O,7,FALSE)</f>
        <v>QMJHL</v>
      </c>
      <c r="AE713">
        <f>VLOOKUP($D713,'draft year stats'!$D:$O,8,FALSE)</f>
        <v>55</v>
      </c>
      <c r="AF713">
        <f>VLOOKUP($D713,'draft year stats'!$D:$O,9,FALSE)</f>
        <v>20</v>
      </c>
      <c r="AG713">
        <f>VLOOKUP($D713,'draft year stats'!$D:$O,10,FALSE)</f>
        <v>30</v>
      </c>
      <c r="AH713">
        <f>VLOOKUP($D713,'draft year stats'!$D:$O,11,FALSE)</f>
        <v>50</v>
      </c>
      <c r="AI713">
        <f>VLOOKUP($D713,'draft year stats'!$D:$O,12,FALSE)</f>
        <v>22</v>
      </c>
      <c r="AJ713" t="str">
        <f>VLOOKUP($C713,Sheet3!$E:$I,4,FALSE)</f>
        <v>5' 11</v>
      </c>
      <c r="AK713">
        <f>VLOOKUP($C713,Sheet3!$E:$I,5,FALSE)</f>
        <v>177</v>
      </c>
    </row>
    <row r="714" spans="1:37" x14ac:dyDescent="0.25">
      <c r="A714">
        <v>81</v>
      </c>
      <c r="B714" t="s">
        <v>53</v>
      </c>
      <c r="C714" t="s">
        <v>1043</v>
      </c>
      <c r="D714" t="s">
        <v>1043</v>
      </c>
      <c r="E714" t="s">
        <v>25</v>
      </c>
      <c r="F714" t="s">
        <v>42</v>
      </c>
      <c r="G714">
        <v>20</v>
      </c>
      <c r="H714">
        <v>2022</v>
      </c>
      <c r="I714" t="s">
        <v>78</v>
      </c>
      <c r="J714">
        <v>51</v>
      </c>
      <c r="K714">
        <v>2</v>
      </c>
      <c r="L714">
        <v>3</v>
      </c>
      <c r="M714">
        <v>5</v>
      </c>
      <c r="N714">
        <v>2</v>
      </c>
      <c r="O714">
        <v>153</v>
      </c>
      <c r="V714">
        <v>0.3</v>
      </c>
      <c r="W714">
        <v>2013</v>
      </c>
      <c r="X714" t="str">
        <f>VLOOKUP($D714,'draft year stats'!$D:$O,1,FALSE)</f>
        <v>Kurtis Gabriel</v>
      </c>
      <c r="Y714" t="str">
        <f>VLOOKUP($D714,'draft year stats'!$D:$O,2,FALSE)</f>
        <v>R</v>
      </c>
      <c r="Z714">
        <f>VLOOKUP($D714,'draft year stats'!$D:$O,3,FALSE)</f>
        <v>3</v>
      </c>
      <c r="AA714">
        <f>VLOOKUP($D714,'draft year stats'!$D:$O,4,FALSE)</f>
        <v>2013</v>
      </c>
      <c r="AB714" t="str">
        <f>VLOOKUP($D714,'draft year stats'!$D:$O,5,FALSE)</f>
        <v>Minnesota</v>
      </c>
      <c r="AC714" t="str">
        <f>VLOOKUP($D714,'draft year stats'!$D:$O,6,FALSE)</f>
        <v>Owen Sound Attack</v>
      </c>
      <c r="AD714" t="str">
        <f>VLOOKUP($D714,'draft year stats'!$D:$O,7,FALSE)</f>
        <v>OHL</v>
      </c>
      <c r="AE714">
        <f>VLOOKUP($D714,'draft year stats'!$D:$O,8,FALSE)</f>
        <v>67</v>
      </c>
      <c r="AF714">
        <f>VLOOKUP($D714,'draft year stats'!$D:$O,9,FALSE)</f>
        <v>13</v>
      </c>
      <c r="AG714">
        <f>VLOOKUP($D714,'draft year stats'!$D:$O,10,FALSE)</f>
        <v>15</v>
      </c>
      <c r="AH714">
        <f>VLOOKUP($D714,'draft year stats'!$D:$O,11,FALSE)</f>
        <v>28</v>
      </c>
      <c r="AI714">
        <f>VLOOKUP($D714,'draft year stats'!$D:$O,12,FALSE)</f>
        <v>100</v>
      </c>
      <c r="AJ714" t="str">
        <f>VLOOKUP($C714,Sheet3!$E:$I,4,FALSE)</f>
        <v>6' 4</v>
      </c>
      <c r="AK714">
        <f>VLOOKUP($C714,Sheet3!$E:$I,5,FALSE)</f>
        <v>212</v>
      </c>
    </row>
    <row r="715" spans="1:37" x14ac:dyDescent="0.25">
      <c r="A715">
        <v>82</v>
      </c>
      <c r="B715" t="s">
        <v>136</v>
      </c>
      <c r="C715" t="s">
        <v>1044</v>
      </c>
      <c r="D715" t="s">
        <v>1044</v>
      </c>
      <c r="E715" t="s">
        <v>25</v>
      </c>
      <c r="F715" t="s">
        <v>30</v>
      </c>
      <c r="G715">
        <v>18</v>
      </c>
      <c r="H715">
        <v>2022</v>
      </c>
      <c r="I715" t="s">
        <v>103</v>
      </c>
      <c r="J715">
        <v>173</v>
      </c>
      <c r="K715">
        <v>51</v>
      </c>
      <c r="L715">
        <v>53</v>
      </c>
      <c r="M715">
        <v>104</v>
      </c>
      <c r="N715">
        <v>39</v>
      </c>
      <c r="O715">
        <v>87</v>
      </c>
      <c r="V715">
        <v>11.9</v>
      </c>
      <c r="W715">
        <v>2013</v>
      </c>
      <c r="X715" t="str">
        <f>VLOOKUP($D715,'draft year stats'!$D:$O,1,FALSE)</f>
        <v>Carter Verhaeghe</v>
      </c>
      <c r="Y715" t="str">
        <f>VLOOKUP($D715,'draft year stats'!$D:$O,2,FALSE)</f>
        <v>C</v>
      </c>
      <c r="Z715">
        <f>VLOOKUP($D715,'draft year stats'!$D:$O,3,FALSE)</f>
        <v>3</v>
      </c>
      <c r="AA715">
        <f>VLOOKUP($D715,'draft year stats'!$D:$O,4,FALSE)</f>
        <v>2013</v>
      </c>
      <c r="AB715" t="str">
        <f>VLOOKUP($D715,'draft year stats'!$D:$O,5,FALSE)</f>
        <v>Toronto</v>
      </c>
      <c r="AC715" t="str">
        <f>VLOOKUP($D715,'draft year stats'!$D:$O,6,FALSE)</f>
        <v>Niagara IceDogs</v>
      </c>
      <c r="AD715" t="str">
        <f>VLOOKUP($D715,'draft year stats'!$D:$O,7,FALSE)</f>
        <v>OHL</v>
      </c>
      <c r="AE715">
        <f>VLOOKUP($D715,'draft year stats'!$D:$O,8,FALSE)</f>
        <v>67</v>
      </c>
      <c r="AF715">
        <f>VLOOKUP($D715,'draft year stats'!$D:$O,9,FALSE)</f>
        <v>18</v>
      </c>
      <c r="AG715">
        <f>VLOOKUP($D715,'draft year stats'!$D:$O,10,FALSE)</f>
        <v>26</v>
      </c>
      <c r="AH715">
        <f>VLOOKUP($D715,'draft year stats'!$D:$O,11,FALSE)</f>
        <v>44</v>
      </c>
      <c r="AI715">
        <f>VLOOKUP($D715,'draft year stats'!$D:$O,12,FALSE)</f>
        <v>22</v>
      </c>
      <c r="AJ715" t="str">
        <f>VLOOKUP($C715,Sheet3!$E:$I,4,FALSE)</f>
        <v>6' 1</v>
      </c>
      <c r="AK715">
        <f>VLOOKUP($C715,Sheet3!$E:$I,5,FALSE)</f>
        <v>181</v>
      </c>
    </row>
    <row r="716" spans="1:37" x14ac:dyDescent="0.25">
      <c r="A716">
        <v>83</v>
      </c>
      <c r="B716" t="s">
        <v>23</v>
      </c>
      <c r="C716" t="s">
        <v>1045</v>
      </c>
      <c r="D716" t="s">
        <v>1045</v>
      </c>
      <c r="E716" t="s">
        <v>51</v>
      </c>
      <c r="F716" t="s">
        <v>30</v>
      </c>
      <c r="G716">
        <v>18</v>
      </c>
      <c r="H716">
        <v>2015</v>
      </c>
      <c r="I716" t="s">
        <v>1046</v>
      </c>
      <c r="J716">
        <v>1</v>
      </c>
      <c r="K716">
        <v>0</v>
      </c>
      <c r="L716">
        <v>0</v>
      </c>
      <c r="M716">
        <v>0</v>
      </c>
      <c r="N716">
        <v>-1</v>
      </c>
      <c r="O716">
        <v>0</v>
      </c>
      <c r="V716">
        <v>-0.1</v>
      </c>
      <c r="W716">
        <v>2013</v>
      </c>
      <c r="X716" t="str">
        <f>VLOOKUP($D716,'draft year stats'!$D:$O,1,FALSE)</f>
        <v>Bogdan Yakimov</v>
      </c>
      <c r="Y716" t="str">
        <f>VLOOKUP($D716,'draft year stats'!$D:$O,2,FALSE)</f>
        <v>C</v>
      </c>
      <c r="Z716">
        <f>VLOOKUP($D716,'draft year stats'!$D:$O,3,FALSE)</f>
        <v>3</v>
      </c>
      <c r="AA716">
        <f>VLOOKUP($D716,'draft year stats'!$D:$O,4,FALSE)</f>
        <v>2013</v>
      </c>
      <c r="AB716" t="str">
        <f>VLOOKUP($D716,'draft year stats'!$D:$O,5,FALSE)</f>
        <v>Edmonton</v>
      </c>
      <c r="AC716" t="str">
        <f>VLOOKUP($D716,'draft year stats'!$D:$O,6,FALSE)</f>
        <v>Dizel Penza</v>
      </c>
      <c r="AD716" t="str">
        <f>VLOOKUP($D716,'draft year stats'!$D:$O,7,FALSE)</f>
        <v>VHL</v>
      </c>
      <c r="AE716">
        <f>VLOOKUP($D716,'draft year stats'!$D:$O,8,FALSE)</f>
        <v>37</v>
      </c>
      <c r="AF716">
        <f>VLOOKUP($D716,'draft year stats'!$D:$O,9,FALSE)</f>
        <v>8</v>
      </c>
      <c r="AG716">
        <f>VLOOKUP($D716,'draft year stats'!$D:$O,10,FALSE)</f>
        <v>14</v>
      </c>
      <c r="AH716">
        <f>VLOOKUP($D716,'draft year stats'!$D:$O,11,FALSE)</f>
        <v>22</v>
      </c>
      <c r="AI716">
        <f>VLOOKUP($D716,'draft year stats'!$D:$O,12,FALSE)</f>
        <v>16</v>
      </c>
      <c r="AJ716" t="str">
        <f>VLOOKUP($C716,Sheet3!$E:$I,4,FALSE)</f>
        <v>6' 5</v>
      </c>
      <c r="AK716">
        <f>VLOOKUP($C716,Sheet3!$E:$I,5,FALSE)</f>
        <v>202</v>
      </c>
    </row>
    <row r="717" spans="1:37" x14ac:dyDescent="0.25">
      <c r="A717">
        <v>84</v>
      </c>
      <c r="B717" t="s">
        <v>417</v>
      </c>
      <c r="C717" t="s">
        <v>1047</v>
      </c>
      <c r="D717" t="s">
        <v>1047</v>
      </c>
      <c r="E717" t="s">
        <v>62</v>
      </c>
      <c r="F717" t="s">
        <v>30</v>
      </c>
      <c r="G717">
        <v>18</v>
      </c>
      <c r="I717" t="s">
        <v>239</v>
      </c>
      <c r="W717">
        <v>2013</v>
      </c>
      <c r="X717" t="str">
        <f>VLOOKUP($D717,'draft year stats'!$D:$O,1,FALSE)</f>
        <v>Jimmy Lodge</v>
      </c>
      <c r="Y717" t="str">
        <f>VLOOKUP($D717,'draft year stats'!$D:$O,2,FALSE)</f>
        <v>C</v>
      </c>
      <c r="Z717">
        <f>VLOOKUP($D717,'draft year stats'!$D:$O,3,FALSE)</f>
        <v>3</v>
      </c>
      <c r="AA717">
        <f>VLOOKUP($D717,'draft year stats'!$D:$O,4,FALSE)</f>
        <v>2013</v>
      </c>
      <c r="AB717" t="str">
        <f>VLOOKUP($D717,'draft year stats'!$D:$O,5,FALSE)</f>
        <v>Winnipeg</v>
      </c>
      <c r="AC717" t="str">
        <f>VLOOKUP($D717,'draft year stats'!$D:$O,6,FALSE)</f>
        <v>Saginaw Spirit</v>
      </c>
      <c r="AD717" t="str">
        <f>VLOOKUP($D717,'draft year stats'!$D:$O,7,FALSE)</f>
        <v>OHL</v>
      </c>
      <c r="AE717">
        <f>VLOOKUP($D717,'draft year stats'!$D:$O,8,FALSE)</f>
        <v>64</v>
      </c>
      <c r="AF717">
        <f>VLOOKUP($D717,'draft year stats'!$D:$O,9,FALSE)</f>
        <v>28</v>
      </c>
      <c r="AG717">
        <f>VLOOKUP($D717,'draft year stats'!$D:$O,10,FALSE)</f>
        <v>39</v>
      </c>
      <c r="AH717">
        <f>VLOOKUP($D717,'draft year stats'!$D:$O,11,FALSE)</f>
        <v>67</v>
      </c>
      <c r="AI717">
        <f>VLOOKUP($D717,'draft year stats'!$D:$O,12,FALSE)</f>
        <v>28</v>
      </c>
      <c r="AJ717" t="str">
        <f>VLOOKUP($C717,Sheet3!$E:$I,4,FALSE)</f>
        <v>6' 0</v>
      </c>
      <c r="AK717">
        <f>VLOOKUP($C717,Sheet3!$E:$I,5,FALSE)</f>
        <v>166</v>
      </c>
    </row>
    <row r="718" spans="1:37" x14ac:dyDescent="0.25">
      <c r="A718">
        <v>85</v>
      </c>
      <c r="B718" t="s">
        <v>264</v>
      </c>
      <c r="C718" t="s">
        <v>1048</v>
      </c>
      <c r="D718" t="s">
        <v>1048</v>
      </c>
      <c r="E718" t="s">
        <v>62</v>
      </c>
      <c r="F718" t="s">
        <v>30</v>
      </c>
      <c r="G718">
        <v>18</v>
      </c>
      <c r="I718" t="s">
        <v>131</v>
      </c>
      <c r="W718">
        <v>2013</v>
      </c>
      <c r="X718" t="str">
        <f>VLOOKUP($D718,'draft year stats'!$D:$O,1,FALSE)</f>
        <v>Cole Cassels</v>
      </c>
      <c r="Y718" t="str">
        <f>VLOOKUP($D718,'draft year stats'!$D:$O,2,FALSE)</f>
        <v>C</v>
      </c>
      <c r="Z718">
        <f>VLOOKUP($D718,'draft year stats'!$D:$O,3,FALSE)</f>
        <v>3</v>
      </c>
      <c r="AA718">
        <f>VLOOKUP($D718,'draft year stats'!$D:$O,4,FALSE)</f>
        <v>2013</v>
      </c>
      <c r="AB718" t="str">
        <f>VLOOKUP($D718,'draft year stats'!$D:$O,5,FALSE)</f>
        <v>Vancouver</v>
      </c>
      <c r="AC718" t="str">
        <f>VLOOKUP($D718,'draft year stats'!$D:$O,6,FALSE)</f>
        <v>Oshawa Generals</v>
      </c>
      <c r="AD718" t="str">
        <f>VLOOKUP($D718,'draft year stats'!$D:$O,7,FALSE)</f>
        <v>OHL</v>
      </c>
      <c r="AE718">
        <f>VLOOKUP($D718,'draft year stats'!$D:$O,8,FALSE)</f>
        <v>64</v>
      </c>
      <c r="AF718">
        <f>VLOOKUP($D718,'draft year stats'!$D:$O,9,FALSE)</f>
        <v>15</v>
      </c>
      <c r="AG718">
        <f>VLOOKUP($D718,'draft year stats'!$D:$O,10,FALSE)</f>
        <v>28</v>
      </c>
      <c r="AH718">
        <f>VLOOKUP($D718,'draft year stats'!$D:$O,11,FALSE)</f>
        <v>43</v>
      </c>
      <c r="AI718">
        <f>VLOOKUP($D718,'draft year stats'!$D:$O,12,FALSE)</f>
        <v>61</v>
      </c>
      <c r="AJ718" t="str">
        <f>VLOOKUP($C718,Sheet3!$E:$I,4,FALSE)</f>
        <v>6' 0</v>
      </c>
      <c r="AK718">
        <f>VLOOKUP($C718,Sheet3!$E:$I,5,FALSE)</f>
        <v>178</v>
      </c>
    </row>
    <row r="719" spans="1:37" x14ac:dyDescent="0.25">
      <c r="A719">
        <v>86</v>
      </c>
      <c r="B719" t="s">
        <v>90</v>
      </c>
      <c r="C719" t="s">
        <v>1049</v>
      </c>
      <c r="D719" t="s">
        <v>1049</v>
      </c>
      <c r="E719" t="s">
        <v>41</v>
      </c>
      <c r="F719" t="s">
        <v>42</v>
      </c>
      <c r="G719">
        <v>20</v>
      </c>
      <c r="H719">
        <v>2019</v>
      </c>
      <c r="I719" t="s">
        <v>181</v>
      </c>
      <c r="J719">
        <v>216</v>
      </c>
      <c r="K719">
        <v>31</v>
      </c>
      <c r="L719">
        <v>52</v>
      </c>
      <c r="M719">
        <v>83</v>
      </c>
      <c r="N719">
        <v>-3</v>
      </c>
      <c r="O719">
        <v>42</v>
      </c>
      <c r="V719">
        <v>7.5</v>
      </c>
      <c r="W719">
        <v>2013</v>
      </c>
      <c r="X719" t="str">
        <f>VLOOKUP($D719,'draft year stats'!$D:$O,1,FALSE)</f>
        <v>Sven Andrighetto</v>
      </c>
      <c r="Y719" t="str">
        <f>VLOOKUP($D719,'draft year stats'!$D:$O,2,FALSE)</f>
        <v>R</v>
      </c>
      <c r="Z719">
        <f>VLOOKUP($D719,'draft year stats'!$D:$O,3,FALSE)</f>
        <v>3</v>
      </c>
      <c r="AA719">
        <f>VLOOKUP($D719,'draft year stats'!$D:$O,4,FALSE)</f>
        <v>2013</v>
      </c>
      <c r="AB719" t="str">
        <f>VLOOKUP($D719,'draft year stats'!$D:$O,5,FALSE)</f>
        <v>Montreal</v>
      </c>
      <c r="AC719" t="str">
        <f>VLOOKUP($D719,'draft year stats'!$D:$O,6,FALSE)</f>
        <v>Rouyn-Noranda Huskies</v>
      </c>
      <c r="AD719" t="str">
        <f>VLOOKUP($D719,'draft year stats'!$D:$O,7,FALSE)</f>
        <v>QMJHL</v>
      </c>
      <c r="AE719">
        <f>VLOOKUP($D719,'draft year stats'!$D:$O,8,FALSE)</f>
        <v>53</v>
      </c>
      <c r="AF719">
        <f>VLOOKUP($D719,'draft year stats'!$D:$O,9,FALSE)</f>
        <v>31</v>
      </c>
      <c r="AG719">
        <f>VLOOKUP($D719,'draft year stats'!$D:$O,10,FALSE)</f>
        <v>67</v>
      </c>
      <c r="AH719">
        <f>VLOOKUP($D719,'draft year stats'!$D:$O,11,FALSE)</f>
        <v>98</v>
      </c>
      <c r="AI719">
        <f>VLOOKUP($D719,'draft year stats'!$D:$O,12,FALSE)</f>
        <v>45</v>
      </c>
      <c r="AJ719" t="str">
        <f>VLOOKUP($C719,Sheet3!$E:$I,4,FALSE)</f>
        <v>5' 9</v>
      </c>
      <c r="AK719">
        <f>VLOOKUP($C719,Sheet3!$E:$I,5,FALSE)</f>
        <v>175</v>
      </c>
    </row>
    <row r="720" spans="1:37" x14ac:dyDescent="0.25">
      <c r="A720">
        <v>87</v>
      </c>
      <c r="B720" t="s">
        <v>64</v>
      </c>
      <c r="C720" t="s">
        <v>1050</v>
      </c>
      <c r="D720" t="s">
        <v>1050</v>
      </c>
      <c r="E720" t="s">
        <v>62</v>
      </c>
      <c r="F720" t="s">
        <v>34</v>
      </c>
      <c r="G720">
        <v>18</v>
      </c>
      <c r="I720" t="s">
        <v>63</v>
      </c>
      <c r="W720">
        <v>2013</v>
      </c>
      <c r="X720" t="str">
        <f>VLOOKUP($D720,'draft year stats'!$D:$O,1,FALSE)</f>
        <v>Keaton Thompson</v>
      </c>
      <c r="Y720" t="str">
        <f>VLOOKUP($D720,'draft year stats'!$D:$O,2,FALSE)</f>
        <v>D</v>
      </c>
      <c r="Z720">
        <f>VLOOKUP($D720,'draft year stats'!$D:$O,3,FALSE)</f>
        <v>3</v>
      </c>
      <c r="AA720">
        <f>VLOOKUP($D720,'draft year stats'!$D:$O,4,FALSE)</f>
        <v>2013</v>
      </c>
      <c r="AB720" t="str">
        <f>VLOOKUP($D720,'draft year stats'!$D:$O,5,FALSE)</f>
        <v>Anaheim</v>
      </c>
      <c r="AC720" t="str">
        <f>VLOOKUP($D720,'draft year stats'!$D:$O,6,FALSE)</f>
        <v>U.S. National Development Team</v>
      </c>
      <c r="AD720" t="str">
        <f>VLOOKUP($D720,'draft year stats'!$D:$O,7,FALSE)</f>
        <v>USHL</v>
      </c>
      <c r="AE720">
        <f>VLOOKUP($D720,'draft year stats'!$D:$O,8,FALSE)</f>
        <v>26</v>
      </c>
      <c r="AF720">
        <f>VLOOKUP($D720,'draft year stats'!$D:$O,9,FALSE)</f>
        <v>3</v>
      </c>
      <c r="AG720">
        <f>VLOOKUP($D720,'draft year stats'!$D:$O,10,FALSE)</f>
        <v>6</v>
      </c>
      <c r="AH720">
        <f>VLOOKUP($D720,'draft year stats'!$D:$O,11,FALSE)</f>
        <v>9</v>
      </c>
      <c r="AI720">
        <f>VLOOKUP($D720,'draft year stats'!$D:$O,12,FALSE)</f>
        <v>18</v>
      </c>
      <c r="AJ720" t="str">
        <f>VLOOKUP($C720,Sheet3!$E:$I,4,FALSE)</f>
        <v>6' 0</v>
      </c>
      <c r="AK720">
        <f>VLOOKUP($C720,Sheet3!$E:$I,5,FALSE)</f>
        <v>187</v>
      </c>
    </row>
    <row r="721" spans="1:37" x14ac:dyDescent="0.25">
      <c r="A721">
        <v>88</v>
      </c>
      <c r="B721" t="s">
        <v>23</v>
      </c>
      <c r="C721" t="s">
        <v>1051</v>
      </c>
      <c r="D721" t="s">
        <v>1051</v>
      </c>
      <c r="E721" t="s">
        <v>51</v>
      </c>
      <c r="F721" t="s">
        <v>26</v>
      </c>
      <c r="G721">
        <v>19</v>
      </c>
      <c r="H721">
        <v>2018</v>
      </c>
      <c r="I721" t="s">
        <v>1052</v>
      </c>
      <c r="J721">
        <v>102</v>
      </c>
      <c r="K721">
        <v>10</v>
      </c>
      <c r="L721">
        <v>13</v>
      </c>
      <c r="M721">
        <v>23</v>
      </c>
      <c r="N721">
        <v>-4</v>
      </c>
      <c r="O721">
        <v>14</v>
      </c>
      <c r="V721">
        <v>1.4</v>
      </c>
      <c r="W721">
        <v>2013</v>
      </c>
      <c r="X721" t="str">
        <f>VLOOKUP($D721,'draft year stats'!$D:$O,1,FALSE)</f>
        <v>Anton Slepyshev</v>
      </c>
      <c r="Y721" t="str">
        <f>VLOOKUP($D721,'draft year stats'!$D:$O,2,FALSE)</f>
        <v>L</v>
      </c>
      <c r="Z721">
        <f>VLOOKUP($D721,'draft year stats'!$D:$O,3,FALSE)</f>
        <v>3</v>
      </c>
      <c r="AA721">
        <f>VLOOKUP($D721,'draft year stats'!$D:$O,4,FALSE)</f>
        <v>2013</v>
      </c>
      <c r="AB721" t="str">
        <f>VLOOKUP($D721,'draft year stats'!$D:$O,5,FALSE)</f>
        <v>Edmonton</v>
      </c>
      <c r="AC721" t="str">
        <f>VLOOKUP($D721,'draft year stats'!$D:$O,6,FALSE)</f>
        <v>Salavat Yulaev Ufa</v>
      </c>
      <c r="AD721" t="str">
        <f>VLOOKUP($D721,'draft year stats'!$D:$O,7,FALSE)</f>
        <v>KHL</v>
      </c>
      <c r="AE721">
        <f>VLOOKUP($D721,'draft year stats'!$D:$O,8,FALSE)</f>
        <v>26</v>
      </c>
      <c r="AF721">
        <f>VLOOKUP($D721,'draft year stats'!$D:$O,9,FALSE)</f>
        <v>7</v>
      </c>
      <c r="AG721">
        <f>VLOOKUP($D721,'draft year stats'!$D:$O,10,FALSE)</f>
        <v>2</v>
      </c>
      <c r="AH721">
        <f>VLOOKUP($D721,'draft year stats'!$D:$O,11,FALSE)</f>
        <v>9</v>
      </c>
      <c r="AI721">
        <f>VLOOKUP($D721,'draft year stats'!$D:$O,12,FALSE)</f>
        <v>2</v>
      </c>
      <c r="AJ721" t="str">
        <f>VLOOKUP($C721,Sheet3!$E:$I,4,FALSE)</f>
        <v>6' 2</v>
      </c>
      <c r="AK721">
        <f>VLOOKUP($C721,Sheet3!$E:$I,5,FALSE)</f>
        <v>194</v>
      </c>
    </row>
    <row r="722" spans="1:37" x14ac:dyDescent="0.25">
      <c r="A722">
        <v>89</v>
      </c>
      <c r="B722" t="s">
        <v>36</v>
      </c>
      <c r="C722" t="s">
        <v>1053</v>
      </c>
      <c r="D722" t="s">
        <v>1053</v>
      </c>
      <c r="E722" t="s">
        <v>375</v>
      </c>
      <c r="F722" t="s">
        <v>42</v>
      </c>
      <c r="G722">
        <v>18</v>
      </c>
      <c r="H722">
        <v>2022</v>
      </c>
      <c r="I722" t="s">
        <v>38</v>
      </c>
      <c r="J722">
        <v>382</v>
      </c>
      <c r="K722">
        <v>111</v>
      </c>
      <c r="L722">
        <v>123</v>
      </c>
      <c r="M722">
        <v>234</v>
      </c>
      <c r="N722">
        <v>-20</v>
      </c>
      <c r="O722">
        <v>74</v>
      </c>
      <c r="V722">
        <v>24.7</v>
      </c>
      <c r="W722">
        <v>2013</v>
      </c>
      <c r="X722" t="str">
        <f>VLOOKUP($D722,'draft year stats'!$D:$O,1,FALSE)</f>
        <v>Oliver Bjorkstrand</v>
      </c>
      <c r="Y722" t="str">
        <f>VLOOKUP($D722,'draft year stats'!$D:$O,2,FALSE)</f>
        <v>R</v>
      </c>
      <c r="Z722">
        <f>VLOOKUP($D722,'draft year stats'!$D:$O,3,FALSE)</f>
        <v>3</v>
      </c>
      <c r="AA722">
        <f>VLOOKUP($D722,'draft year stats'!$D:$O,4,FALSE)</f>
        <v>2013</v>
      </c>
      <c r="AB722" t="str">
        <f>VLOOKUP($D722,'draft year stats'!$D:$O,5,FALSE)</f>
        <v>Columbus</v>
      </c>
      <c r="AC722" t="str">
        <f>VLOOKUP($D722,'draft year stats'!$D:$O,6,FALSE)</f>
        <v>Portland Winterhawks</v>
      </c>
      <c r="AD722" t="str">
        <f>VLOOKUP($D722,'draft year stats'!$D:$O,7,FALSE)</f>
        <v>WHL</v>
      </c>
      <c r="AE722">
        <f>VLOOKUP($D722,'draft year stats'!$D:$O,8,FALSE)</f>
        <v>65</v>
      </c>
      <c r="AF722">
        <f>VLOOKUP($D722,'draft year stats'!$D:$O,9,FALSE)</f>
        <v>31</v>
      </c>
      <c r="AG722">
        <f>VLOOKUP($D722,'draft year stats'!$D:$O,10,FALSE)</f>
        <v>32</v>
      </c>
      <c r="AH722">
        <f>VLOOKUP($D722,'draft year stats'!$D:$O,11,FALSE)</f>
        <v>63</v>
      </c>
      <c r="AI722">
        <f>VLOOKUP($D722,'draft year stats'!$D:$O,12,FALSE)</f>
        <v>10</v>
      </c>
      <c r="AJ722" t="str">
        <f>VLOOKUP($C722,Sheet3!$E:$I,4,FALSE)</f>
        <v>5' 10</v>
      </c>
      <c r="AK722">
        <f>VLOOKUP($C722,Sheet3!$E:$I,5,FALSE)</f>
        <v>166</v>
      </c>
    </row>
    <row r="723" spans="1:37" x14ac:dyDescent="0.25">
      <c r="A723">
        <v>90</v>
      </c>
      <c r="B723" t="s">
        <v>28</v>
      </c>
      <c r="C723" t="s">
        <v>1054</v>
      </c>
      <c r="D723" t="s">
        <v>1054</v>
      </c>
      <c r="E723" t="s">
        <v>142</v>
      </c>
      <c r="F723" t="s">
        <v>26</v>
      </c>
      <c r="G723">
        <v>18</v>
      </c>
      <c r="H723">
        <v>2020</v>
      </c>
      <c r="I723" t="s">
        <v>1055</v>
      </c>
      <c r="J723">
        <v>40</v>
      </c>
      <c r="K723">
        <v>5</v>
      </c>
      <c r="L723">
        <v>6</v>
      </c>
      <c r="M723">
        <v>11</v>
      </c>
      <c r="N723">
        <v>4</v>
      </c>
      <c r="O723">
        <v>10</v>
      </c>
      <c r="V723">
        <v>1</v>
      </c>
      <c r="W723">
        <v>2013</v>
      </c>
      <c r="X723" t="str">
        <f>VLOOKUP($D723,'draft year stats'!$D:$O,1,FALSE)</f>
        <v>Peter Cehlarik</v>
      </c>
      <c r="Y723" t="str">
        <f>VLOOKUP($D723,'draft year stats'!$D:$O,2,FALSE)</f>
        <v>L</v>
      </c>
      <c r="Z723">
        <f>VLOOKUP($D723,'draft year stats'!$D:$O,3,FALSE)</f>
        <v>3</v>
      </c>
      <c r="AA723">
        <f>VLOOKUP($D723,'draft year stats'!$D:$O,4,FALSE)</f>
        <v>2013</v>
      </c>
      <c r="AB723" t="str">
        <f>VLOOKUP($D723,'draft year stats'!$D:$O,5,FALSE)</f>
        <v>Boston</v>
      </c>
      <c r="AC723" t="str">
        <f>VLOOKUP($D723,'draft year stats'!$D:$O,6,FALSE)</f>
        <v>Luleå HF J20</v>
      </c>
      <c r="AD723" t="str">
        <f>VLOOKUP($D723,'draft year stats'!$D:$O,7,FALSE)</f>
        <v>SuperElit</v>
      </c>
      <c r="AE723">
        <f>VLOOKUP($D723,'draft year stats'!$D:$O,8,FALSE)</f>
        <v>38</v>
      </c>
      <c r="AF723">
        <f>VLOOKUP($D723,'draft year stats'!$D:$O,9,FALSE)</f>
        <v>17</v>
      </c>
      <c r="AG723">
        <f>VLOOKUP($D723,'draft year stats'!$D:$O,10,FALSE)</f>
        <v>20</v>
      </c>
      <c r="AH723">
        <f>VLOOKUP($D723,'draft year stats'!$D:$O,11,FALSE)</f>
        <v>37</v>
      </c>
      <c r="AI723">
        <f>VLOOKUP($D723,'draft year stats'!$D:$O,12,FALSE)</f>
        <v>10</v>
      </c>
      <c r="AJ723" t="str">
        <f>VLOOKUP($C723,Sheet3!$E:$I,4,FALSE)</f>
        <v>6' 2</v>
      </c>
      <c r="AK723">
        <f>VLOOKUP($C723,Sheet3!$E:$I,5,FALSE)</f>
        <v>192</v>
      </c>
    </row>
    <row r="724" spans="1:37" x14ac:dyDescent="0.25">
      <c r="A724">
        <v>91</v>
      </c>
      <c r="B724" t="s">
        <v>417</v>
      </c>
      <c r="C724" t="s">
        <v>2530</v>
      </c>
      <c r="D724" t="s">
        <v>2530</v>
      </c>
      <c r="E724" t="s">
        <v>25</v>
      </c>
      <c r="F724" t="s">
        <v>42</v>
      </c>
      <c r="G724">
        <v>20</v>
      </c>
      <c r="H724">
        <v>2016</v>
      </c>
      <c r="I724" t="s">
        <v>279</v>
      </c>
      <c r="J724">
        <v>9</v>
      </c>
      <c r="K724">
        <v>0</v>
      </c>
      <c r="L724">
        <v>1</v>
      </c>
      <c r="M724">
        <v>1</v>
      </c>
      <c r="N724">
        <v>0</v>
      </c>
      <c r="O724">
        <v>5</v>
      </c>
      <c r="V724">
        <v>0</v>
      </c>
      <c r="W724">
        <v>2013</v>
      </c>
      <c r="X724" t="str">
        <f>VLOOKUP($D724,'draft year stats'!$D:$O,1,FALSE)</f>
        <v>JC Lipon</v>
      </c>
      <c r="Y724" t="str">
        <f>VLOOKUP($D724,'draft year stats'!$D:$O,2,FALSE)</f>
        <v>R</v>
      </c>
      <c r="Z724">
        <f>VLOOKUP($D724,'draft year stats'!$D:$O,3,FALSE)</f>
        <v>3</v>
      </c>
      <c r="AA724">
        <f>VLOOKUP($D724,'draft year stats'!$D:$O,4,FALSE)</f>
        <v>2013</v>
      </c>
      <c r="AB724" t="str">
        <f>VLOOKUP($D724,'draft year stats'!$D:$O,5,FALSE)</f>
        <v>Winnipeg</v>
      </c>
      <c r="AC724" t="str">
        <f>VLOOKUP($D724,'draft year stats'!$D:$O,6,FALSE)</f>
        <v>Kamloops Blazers</v>
      </c>
      <c r="AD724" t="str">
        <f>VLOOKUP($D724,'draft year stats'!$D:$O,7,FALSE)</f>
        <v>WHL</v>
      </c>
      <c r="AE724">
        <f>VLOOKUP($D724,'draft year stats'!$D:$O,8,FALSE)</f>
        <v>61</v>
      </c>
      <c r="AF724">
        <f>VLOOKUP($D724,'draft year stats'!$D:$O,9,FALSE)</f>
        <v>36</v>
      </c>
      <c r="AG724">
        <f>VLOOKUP($D724,'draft year stats'!$D:$O,10,FALSE)</f>
        <v>53</v>
      </c>
      <c r="AH724">
        <f>VLOOKUP($D724,'draft year stats'!$D:$O,11,FALSE)</f>
        <v>89</v>
      </c>
      <c r="AI724">
        <f>VLOOKUP($D724,'draft year stats'!$D:$O,12,FALSE)</f>
        <v>115</v>
      </c>
      <c r="AJ724" t="str">
        <f>VLOOKUP($C724,Sheet3!$E:$I,4,FALSE)</f>
        <v>5' 11</v>
      </c>
      <c r="AK724">
        <f>VLOOKUP($C724,Sheet3!$E:$I,5,FALSE)</f>
        <v>180</v>
      </c>
    </row>
    <row r="725" spans="1:37" hidden="1" x14ac:dyDescent="0.25">
      <c r="A725">
        <v>92</v>
      </c>
      <c r="B725" t="s">
        <v>32</v>
      </c>
      <c r="C725" t="s">
        <v>1056</v>
      </c>
      <c r="D725" t="s">
        <v>1056</v>
      </c>
      <c r="E725" t="s">
        <v>25</v>
      </c>
      <c r="F725" t="s">
        <v>12</v>
      </c>
      <c r="G725">
        <v>18</v>
      </c>
      <c r="I725" t="s">
        <v>1057</v>
      </c>
      <c r="W725">
        <v>2013</v>
      </c>
      <c r="X725" t="e">
        <f>VLOOKUP($D725,'draft year stats'!$D:$O,1,FALSE)</f>
        <v>#N/A</v>
      </c>
      <c r="Y725" t="e">
        <f>VLOOKUP($D725,'draft year stats'!$D:$O,2,FALSE)</f>
        <v>#N/A</v>
      </c>
      <c r="Z725" t="e">
        <f>VLOOKUP($D725,'draft year stats'!$D:$O,3,FALSE)</f>
        <v>#N/A</v>
      </c>
      <c r="AA725" t="e">
        <f>VLOOKUP($D725,'draft year stats'!$D:$O,4,FALSE)</f>
        <v>#N/A</v>
      </c>
      <c r="AB725" t="e">
        <f>VLOOKUP($D725,'draft year stats'!$D:$O,5,FALSE)</f>
        <v>#N/A</v>
      </c>
      <c r="AC725" t="e">
        <f>VLOOKUP($D725,'draft year stats'!$D:$O,6,FALSE)</f>
        <v>#N/A</v>
      </c>
      <c r="AD725" t="e">
        <f>VLOOKUP($D725,'draft year stats'!$D:$O,7,FALSE)</f>
        <v>#N/A</v>
      </c>
      <c r="AE725" t="e">
        <f>VLOOKUP($D725,'draft year stats'!$D:$O,8,FALSE)</f>
        <v>#N/A</v>
      </c>
      <c r="AF725" t="e">
        <f>VLOOKUP($D725,'draft year stats'!$D:$O,9,FALSE)</f>
        <v>#N/A</v>
      </c>
      <c r="AG725" t="e">
        <f>VLOOKUP($D725,'draft year stats'!$D:$O,10,FALSE)</f>
        <v>#N/A</v>
      </c>
      <c r="AH725" t="e">
        <f>VLOOKUP($D725,'draft year stats'!$D:$O,11,FALSE)</f>
        <v>#N/A</v>
      </c>
      <c r="AI725" t="e">
        <f>VLOOKUP($D725,'draft year stats'!$D:$O,12,FALSE)</f>
        <v>#N/A</v>
      </c>
      <c r="AJ725" t="str">
        <f>VLOOKUP($C725,Sheet3!$E:$I,4,FALSE)</f>
        <v>6' 3</v>
      </c>
      <c r="AK725">
        <f>VLOOKUP($C725,Sheet3!$E:$I,5,FALSE)</f>
        <v>182</v>
      </c>
    </row>
    <row r="726" spans="1:37" x14ac:dyDescent="0.25">
      <c r="A726">
        <v>93</v>
      </c>
      <c r="B726" t="s">
        <v>76</v>
      </c>
      <c r="C726" t="s">
        <v>1058</v>
      </c>
      <c r="D726" t="s">
        <v>1058</v>
      </c>
      <c r="E726" t="s">
        <v>25</v>
      </c>
      <c r="F726" t="s">
        <v>34</v>
      </c>
      <c r="G726">
        <v>18</v>
      </c>
      <c r="H726">
        <v>2022</v>
      </c>
      <c r="I726" t="s">
        <v>233</v>
      </c>
      <c r="J726">
        <v>25</v>
      </c>
      <c r="K726">
        <v>0</v>
      </c>
      <c r="L726">
        <v>0</v>
      </c>
      <c r="M726">
        <v>0</v>
      </c>
      <c r="N726">
        <v>-6</v>
      </c>
      <c r="O726">
        <v>77</v>
      </c>
      <c r="V726">
        <v>-0.3</v>
      </c>
      <c r="W726">
        <v>2013</v>
      </c>
      <c r="X726" t="str">
        <f>VLOOKUP($D726,'draft year stats'!$D:$O,1,FALSE)</f>
        <v>Mason Geertsen</v>
      </c>
      <c r="Y726" t="str">
        <f>VLOOKUP($D726,'draft year stats'!$D:$O,2,FALSE)</f>
        <v>D</v>
      </c>
      <c r="Z726">
        <f>VLOOKUP($D726,'draft year stats'!$D:$O,3,FALSE)</f>
        <v>4</v>
      </c>
      <c r="AA726">
        <f>VLOOKUP($D726,'draft year stats'!$D:$O,4,FALSE)</f>
        <v>2013</v>
      </c>
      <c r="AB726" t="str">
        <f>VLOOKUP($D726,'draft year stats'!$D:$O,5,FALSE)</f>
        <v>Colorado</v>
      </c>
      <c r="AC726" t="str">
        <f>VLOOKUP($D726,'draft year stats'!$D:$O,6,FALSE)</f>
        <v>Vancouver Giants</v>
      </c>
      <c r="AD726" t="str">
        <f>VLOOKUP($D726,'draft year stats'!$D:$O,7,FALSE)</f>
        <v>WHL</v>
      </c>
      <c r="AE726">
        <f>VLOOKUP($D726,'draft year stats'!$D:$O,8,FALSE)</f>
        <v>58</v>
      </c>
      <c r="AF726">
        <f>VLOOKUP($D726,'draft year stats'!$D:$O,9,FALSE)</f>
        <v>2</v>
      </c>
      <c r="AG726">
        <f>VLOOKUP($D726,'draft year stats'!$D:$O,10,FALSE)</f>
        <v>8</v>
      </c>
      <c r="AH726">
        <f>VLOOKUP($D726,'draft year stats'!$D:$O,11,FALSE)</f>
        <v>10</v>
      </c>
      <c r="AI726">
        <f>VLOOKUP($D726,'draft year stats'!$D:$O,12,FALSE)</f>
        <v>98</v>
      </c>
      <c r="AJ726" t="str">
        <f>VLOOKUP($C726,Sheet3!$E:$I,4,FALSE)</f>
        <v>6' 3</v>
      </c>
      <c r="AK726">
        <f>VLOOKUP($C726,Sheet3!$E:$I,5,FALSE)</f>
        <v>199</v>
      </c>
    </row>
    <row r="727" spans="1:37" x14ac:dyDescent="0.25">
      <c r="A727">
        <v>94</v>
      </c>
      <c r="B727" t="s">
        <v>23</v>
      </c>
      <c r="C727" t="s">
        <v>1059</v>
      </c>
      <c r="D727" t="s">
        <v>1059</v>
      </c>
      <c r="E727" t="s">
        <v>25</v>
      </c>
      <c r="F727" t="s">
        <v>42</v>
      </c>
      <c r="G727">
        <v>18</v>
      </c>
      <c r="I727" t="s">
        <v>233</v>
      </c>
      <c r="W727">
        <v>2013</v>
      </c>
      <c r="X727" t="str">
        <f>VLOOKUP($D727,'draft year stats'!$D:$O,1,FALSE)</f>
        <v>Jackson Houck</v>
      </c>
      <c r="Y727" t="str">
        <f>VLOOKUP($D727,'draft year stats'!$D:$O,2,FALSE)</f>
        <v>R</v>
      </c>
      <c r="Z727">
        <f>VLOOKUP($D727,'draft year stats'!$D:$O,3,FALSE)</f>
        <v>4</v>
      </c>
      <c r="AA727">
        <f>VLOOKUP($D727,'draft year stats'!$D:$O,4,FALSE)</f>
        <v>2013</v>
      </c>
      <c r="AB727" t="str">
        <f>VLOOKUP($D727,'draft year stats'!$D:$O,5,FALSE)</f>
        <v>Edmonton</v>
      </c>
      <c r="AC727" t="str">
        <f>VLOOKUP($D727,'draft year stats'!$D:$O,6,FALSE)</f>
        <v>Vancouver Giants</v>
      </c>
      <c r="AD727" t="str">
        <f>VLOOKUP($D727,'draft year stats'!$D:$O,7,FALSE)</f>
        <v>WHL</v>
      </c>
      <c r="AE727">
        <f>VLOOKUP($D727,'draft year stats'!$D:$O,8,FALSE)</f>
        <v>69</v>
      </c>
      <c r="AF727">
        <f>VLOOKUP($D727,'draft year stats'!$D:$O,9,FALSE)</f>
        <v>23</v>
      </c>
      <c r="AG727">
        <f>VLOOKUP($D727,'draft year stats'!$D:$O,10,FALSE)</f>
        <v>34</v>
      </c>
      <c r="AH727">
        <f>VLOOKUP($D727,'draft year stats'!$D:$O,11,FALSE)</f>
        <v>57</v>
      </c>
      <c r="AI727">
        <f>VLOOKUP($D727,'draft year stats'!$D:$O,12,FALSE)</f>
        <v>68</v>
      </c>
      <c r="AJ727" t="str">
        <f>VLOOKUP($C727,Sheet3!$E:$I,4,FALSE)</f>
        <v>6' 0</v>
      </c>
      <c r="AK727">
        <f>VLOOKUP($C727,Sheet3!$E:$I,5,FALSE)</f>
        <v>186</v>
      </c>
    </row>
    <row r="728" spans="1:37" x14ac:dyDescent="0.25">
      <c r="A728">
        <v>95</v>
      </c>
      <c r="B728" t="s">
        <v>79</v>
      </c>
      <c r="C728" t="s">
        <v>1060</v>
      </c>
      <c r="D728" t="s">
        <v>1060</v>
      </c>
      <c r="E728" t="s">
        <v>25</v>
      </c>
      <c r="F728" t="s">
        <v>30</v>
      </c>
      <c r="G728">
        <v>19</v>
      </c>
      <c r="I728" t="s">
        <v>589</v>
      </c>
      <c r="W728">
        <v>2013</v>
      </c>
      <c r="X728" t="str">
        <f>VLOOKUP($D728,'draft year stats'!$D:$O,1,FALSE)</f>
        <v>Felix Girard</v>
      </c>
      <c r="Y728" t="str">
        <f>VLOOKUP($D728,'draft year stats'!$D:$O,2,FALSE)</f>
        <v>C</v>
      </c>
      <c r="Z728">
        <f>VLOOKUP($D728,'draft year stats'!$D:$O,3,FALSE)</f>
        <v>4</v>
      </c>
      <c r="AA728">
        <f>VLOOKUP($D728,'draft year stats'!$D:$O,4,FALSE)</f>
        <v>2013</v>
      </c>
      <c r="AB728" t="str">
        <f>VLOOKUP($D728,'draft year stats'!$D:$O,5,FALSE)</f>
        <v>Nashville</v>
      </c>
      <c r="AC728" t="str">
        <f>VLOOKUP($D728,'draft year stats'!$D:$O,6,FALSE)</f>
        <v>Baie-Comeau Drakkar</v>
      </c>
      <c r="AD728" t="str">
        <f>VLOOKUP($D728,'draft year stats'!$D:$O,7,FALSE)</f>
        <v>QMJHL</v>
      </c>
      <c r="AE728">
        <f>VLOOKUP($D728,'draft year stats'!$D:$O,8,FALSE)</f>
        <v>58</v>
      </c>
      <c r="AF728">
        <f>VLOOKUP($D728,'draft year stats'!$D:$O,9,FALSE)</f>
        <v>23</v>
      </c>
      <c r="AG728">
        <f>VLOOKUP($D728,'draft year stats'!$D:$O,10,FALSE)</f>
        <v>38</v>
      </c>
      <c r="AH728">
        <f>VLOOKUP($D728,'draft year stats'!$D:$O,11,FALSE)</f>
        <v>61</v>
      </c>
      <c r="AI728">
        <f>VLOOKUP($D728,'draft year stats'!$D:$O,12,FALSE)</f>
        <v>58</v>
      </c>
      <c r="AJ728" t="str">
        <f>VLOOKUP($C728,Sheet3!$E:$I,4,FALSE)</f>
        <v>5' 11</v>
      </c>
      <c r="AK728">
        <f>VLOOKUP($C728,Sheet3!$E:$I,5,FALSE)</f>
        <v>190</v>
      </c>
    </row>
    <row r="729" spans="1:37" x14ac:dyDescent="0.25">
      <c r="A729">
        <v>96</v>
      </c>
      <c r="B729" t="s">
        <v>23</v>
      </c>
      <c r="C729" t="s">
        <v>1061</v>
      </c>
      <c r="D729" t="s">
        <v>1061</v>
      </c>
      <c r="E729" t="s">
        <v>25</v>
      </c>
      <c r="F729" t="s">
        <v>30</v>
      </c>
      <c r="G729">
        <v>18</v>
      </c>
      <c r="I729" t="s">
        <v>115</v>
      </c>
      <c r="W729">
        <v>2013</v>
      </c>
      <c r="X729" t="str">
        <f>VLOOKUP($D729,'draft year stats'!$D:$O,1,FALSE)</f>
        <v>Kyle Platzer</v>
      </c>
      <c r="Y729" t="str">
        <f>VLOOKUP($D729,'draft year stats'!$D:$O,2,FALSE)</f>
        <v>C</v>
      </c>
      <c r="Z729">
        <f>VLOOKUP($D729,'draft year stats'!$D:$O,3,FALSE)</f>
        <v>4</v>
      </c>
      <c r="AA729">
        <f>VLOOKUP($D729,'draft year stats'!$D:$O,4,FALSE)</f>
        <v>2013</v>
      </c>
      <c r="AB729" t="str">
        <f>VLOOKUP($D729,'draft year stats'!$D:$O,5,FALSE)</f>
        <v>Edmonton</v>
      </c>
      <c r="AC729" t="str">
        <f>VLOOKUP($D729,'draft year stats'!$D:$O,6,FALSE)</f>
        <v>London Knights</v>
      </c>
      <c r="AD729" t="str">
        <f>VLOOKUP($D729,'draft year stats'!$D:$O,7,FALSE)</f>
        <v>OHL</v>
      </c>
      <c r="AE729">
        <f>VLOOKUP($D729,'draft year stats'!$D:$O,8,FALSE)</f>
        <v>65</v>
      </c>
      <c r="AF729">
        <f>VLOOKUP($D729,'draft year stats'!$D:$O,9,FALSE)</f>
        <v>5</v>
      </c>
      <c r="AG729">
        <f>VLOOKUP($D729,'draft year stats'!$D:$O,10,FALSE)</f>
        <v>17</v>
      </c>
      <c r="AH729">
        <f>VLOOKUP($D729,'draft year stats'!$D:$O,11,FALSE)</f>
        <v>22</v>
      </c>
      <c r="AI729">
        <f>VLOOKUP($D729,'draft year stats'!$D:$O,12,FALSE)</f>
        <v>15</v>
      </c>
      <c r="AJ729" t="str">
        <f>VLOOKUP($C729,Sheet3!$E:$I,4,FALSE)</f>
        <v>5' 11</v>
      </c>
      <c r="AK729">
        <f>VLOOKUP($C729,Sheet3!$E:$I,5,FALSE)</f>
        <v>185</v>
      </c>
    </row>
    <row r="730" spans="1:37" x14ac:dyDescent="0.25">
      <c r="A730">
        <v>97</v>
      </c>
      <c r="B730" t="s">
        <v>32</v>
      </c>
      <c r="C730" t="s">
        <v>1062</v>
      </c>
      <c r="D730" t="s">
        <v>1062</v>
      </c>
      <c r="E730" t="s">
        <v>62</v>
      </c>
      <c r="F730" t="s">
        <v>34</v>
      </c>
      <c r="G730">
        <v>18</v>
      </c>
      <c r="I730" t="s">
        <v>547</v>
      </c>
      <c r="W730">
        <v>2013</v>
      </c>
      <c r="X730" t="str">
        <f>VLOOKUP($D730,'draft year stats'!$D:$O,1,FALSE)</f>
        <v>Michael Downing</v>
      </c>
      <c r="Y730" t="str">
        <f>VLOOKUP($D730,'draft year stats'!$D:$O,2,FALSE)</f>
        <v>D</v>
      </c>
      <c r="Z730">
        <f>VLOOKUP($D730,'draft year stats'!$D:$O,3,FALSE)</f>
        <v>4</v>
      </c>
      <c r="AA730">
        <f>VLOOKUP($D730,'draft year stats'!$D:$O,4,FALSE)</f>
        <v>2013</v>
      </c>
      <c r="AB730" t="str">
        <f>VLOOKUP($D730,'draft year stats'!$D:$O,5,FALSE)</f>
        <v>Florida</v>
      </c>
      <c r="AC730" t="str">
        <f>VLOOKUP($D730,'draft year stats'!$D:$O,6,FALSE)</f>
        <v>Dubuque Fighting Saints</v>
      </c>
      <c r="AD730" t="str">
        <f>VLOOKUP($D730,'draft year stats'!$D:$O,7,FALSE)</f>
        <v>USHL</v>
      </c>
      <c r="AE730">
        <f>VLOOKUP($D730,'draft year stats'!$D:$O,8,FALSE)</f>
        <v>52</v>
      </c>
      <c r="AF730">
        <f>VLOOKUP($D730,'draft year stats'!$D:$O,9,FALSE)</f>
        <v>3</v>
      </c>
      <c r="AG730">
        <f>VLOOKUP($D730,'draft year stats'!$D:$O,10,FALSE)</f>
        <v>20</v>
      </c>
      <c r="AH730">
        <f>VLOOKUP($D730,'draft year stats'!$D:$O,11,FALSE)</f>
        <v>23</v>
      </c>
      <c r="AI730">
        <f>VLOOKUP($D730,'draft year stats'!$D:$O,12,FALSE)</f>
        <v>107</v>
      </c>
      <c r="AJ730" t="str">
        <f>VLOOKUP($C730,Sheet3!$E:$I,4,FALSE)</f>
        <v>6' 2</v>
      </c>
      <c r="AK730">
        <f>VLOOKUP($C730,Sheet3!$E:$I,5,FALSE)</f>
        <v>192</v>
      </c>
    </row>
    <row r="731" spans="1:37" x14ac:dyDescent="0.25">
      <c r="A731">
        <v>98</v>
      </c>
      <c r="B731" t="s">
        <v>32</v>
      </c>
      <c r="C731" t="s">
        <v>1063</v>
      </c>
      <c r="D731" t="s">
        <v>1063</v>
      </c>
      <c r="E731" t="s">
        <v>25</v>
      </c>
      <c r="F731" t="s">
        <v>30</v>
      </c>
      <c r="G731">
        <v>18</v>
      </c>
      <c r="I731" t="s">
        <v>1064</v>
      </c>
      <c r="W731">
        <v>2013</v>
      </c>
      <c r="X731" t="str">
        <f>VLOOKUP($D731,'draft year stats'!$D:$O,1,FALSE)</f>
        <v>Matt Buckles</v>
      </c>
      <c r="Y731" t="str">
        <f>VLOOKUP($D731,'draft year stats'!$D:$O,2,FALSE)</f>
        <v>C</v>
      </c>
      <c r="Z731">
        <f>VLOOKUP($D731,'draft year stats'!$D:$O,3,FALSE)</f>
        <v>4</v>
      </c>
      <c r="AA731">
        <f>VLOOKUP($D731,'draft year stats'!$D:$O,4,FALSE)</f>
        <v>2013</v>
      </c>
      <c r="AB731" t="str">
        <f>VLOOKUP($D731,'draft year stats'!$D:$O,5,FALSE)</f>
        <v>Florida</v>
      </c>
      <c r="AC731" t="str">
        <f>VLOOKUP($D731,'draft year stats'!$D:$O,6,FALSE)</f>
        <v>St. Michael's Buzzers</v>
      </c>
      <c r="AD731" t="str">
        <f>VLOOKUP($D731,'draft year stats'!$D:$O,7,FALSE)</f>
        <v>OJHL</v>
      </c>
      <c r="AE731">
        <f>VLOOKUP($D731,'draft year stats'!$D:$O,8,FALSE)</f>
        <v>50</v>
      </c>
      <c r="AF731">
        <f>VLOOKUP($D731,'draft year stats'!$D:$O,9,FALSE)</f>
        <v>40</v>
      </c>
      <c r="AG731">
        <f>VLOOKUP($D731,'draft year stats'!$D:$O,10,FALSE)</f>
        <v>31</v>
      </c>
      <c r="AH731">
        <f>VLOOKUP($D731,'draft year stats'!$D:$O,11,FALSE)</f>
        <v>71</v>
      </c>
      <c r="AI731">
        <f>VLOOKUP($D731,'draft year stats'!$D:$O,12,FALSE)</f>
        <v>107</v>
      </c>
      <c r="AJ731" t="str">
        <f>VLOOKUP($C731,Sheet3!$E:$I,4,FALSE)</f>
        <v>6' 1</v>
      </c>
      <c r="AK731">
        <f>VLOOKUP($C731,Sheet3!$E:$I,5,FALSE)</f>
        <v>205</v>
      </c>
    </row>
    <row r="732" spans="1:37" hidden="1" x14ac:dyDescent="0.25">
      <c r="A732">
        <v>99</v>
      </c>
      <c r="B732" t="s">
        <v>79</v>
      </c>
      <c r="C732" t="s">
        <v>1065</v>
      </c>
      <c r="D732" t="s">
        <v>1065</v>
      </c>
      <c r="E732" t="s">
        <v>55</v>
      </c>
      <c r="F732" t="s">
        <v>12</v>
      </c>
      <c r="G732">
        <v>18</v>
      </c>
      <c r="H732">
        <v>2022</v>
      </c>
      <c r="I732" t="s">
        <v>1066</v>
      </c>
      <c r="J732">
        <v>222</v>
      </c>
      <c r="K732">
        <v>0</v>
      </c>
      <c r="L732">
        <v>4</v>
      </c>
      <c r="M732">
        <v>4</v>
      </c>
      <c r="N732">
        <v>0</v>
      </c>
      <c r="O732">
        <v>2</v>
      </c>
      <c r="P732">
        <v>222</v>
      </c>
      <c r="Q732">
        <v>114</v>
      </c>
      <c r="R732">
        <v>72</v>
      </c>
      <c r="S732">
        <v>20</v>
      </c>
      <c r="T732">
        <v>0.92</v>
      </c>
      <c r="U732">
        <v>2.54</v>
      </c>
      <c r="V732">
        <v>44.8</v>
      </c>
      <c r="W732">
        <v>2013</v>
      </c>
      <c r="X732" t="e">
        <f>VLOOKUP($D732,'draft year stats'!$D:$O,1,FALSE)</f>
        <v>#N/A</v>
      </c>
      <c r="Y732" t="e">
        <f>VLOOKUP($D732,'draft year stats'!$D:$O,2,FALSE)</f>
        <v>#N/A</v>
      </c>
      <c r="Z732" t="e">
        <f>VLOOKUP($D732,'draft year stats'!$D:$O,3,FALSE)</f>
        <v>#N/A</v>
      </c>
      <c r="AA732" t="e">
        <f>VLOOKUP($D732,'draft year stats'!$D:$O,4,FALSE)</f>
        <v>#N/A</v>
      </c>
      <c r="AB732" t="e">
        <f>VLOOKUP($D732,'draft year stats'!$D:$O,5,FALSE)</f>
        <v>#N/A</v>
      </c>
      <c r="AC732" t="e">
        <f>VLOOKUP($D732,'draft year stats'!$D:$O,6,FALSE)</f>
        <v>#N/A</v>
      </c>
      <c r="AD732" t="e">
        <f>VLOOKUP($D732,'draft year stats'!$D:$O,7,FALSE)</f>
        <v>#N/A</v>
      </c>
      <c r="AE732" t="e">
        <f>VLOOKUP($D732,'draft year stats'!$D:$O,8,FALSE)</f>
        <v>#N/A</v>
      </c>
      <c r="AF732" t="e">
        <f>VLOOKUP($D732,'draft year stats'!$D:$O,9,FALSE)</f>
        <v>#N/A</v>
      </c>
      <c r="AG732" t="e">
        <f>VLOOKUP($D732,'draft year stats'!$D:$O,10,FALSE)</f>
        <v>#N/A</v>
      </c>
      <c r="AH732" t="e">
        <f>VLOOKUP($D732,'draft year stats'!$D:$O,11,FALSE)</f>
        <v>#N/A</v>
      </c>
      <c r="AI732" t="e">
        <f>VLOOKUP($D732,'draft year stats'!$D:$O,12,FALSE)</f>
        <v>#N/A</v>
      </c>
      <c r="AJ732" t="str">
        <f>VLOOKUP($C732,Sheet3!$E:$I,4,FALSE)</f>
        <v>5' 10</v>
      </c>
      <c r="AK732">
        <f>VLOOKUP($C732,Sheet3!$E:$I,5,FALSE)</f>
        <v>178</v>
      </c>
    </row>
    <row r="733" spans="1:37" x14ac:dyDescent="0.25">
      <c r="A733">
        <v>100</v>
      </c>
      <c r="B733" t="s">
        <v>126</v>
      </c>
      <c r="C733" t="s">
        <v>1067</v>
      </c>
      <c r="D733" t="s">
        <v>1067</v>
      </c>
      <c r="E733" t="s">
        <v>62</v>
      </c>
      <c r="F733" t="s">
        <v>26</v>
      </c>
      <c r="G733">
        <v>18</v>
      </c>
      <c r="H733">
        <v>2022</v>
      </c>
      <c r="I733" t="s">
        <v>97</v>
      </c>
      <c r="J733">
        <v>326</v>
      </c>
      <c r="K733">
        <v>65</v>
      </c>
      <c r="L733">
        <v>56</v>
      </c>
      <c r="M733">
        <v>121</v>
      </c>
      <c r="N733">
        <v>-64</v>
      </c>
      <c r="O733">
        <v>351</v>
      </c>
      <c r="V733">
        <v>10.3</v>
      </c>
      <c r="W733">
        <v>2013</v>
      </c>
      <c r="X733" t="str">
        <f>VLOOKUP($D733,'draft year stats'!$D:$O,1,FALSE)</f>
        <v>Miles Wood</v>
      </c>
      <c r="Y733" t="str">
        <f>VLOOKUP($D733,'draft year stats'!$D:$O,2,FALSE)</f>
        <v>L</v>
      </c>
      <c r="Z733">
        <f>VLOOKUP($D733,'draft year stats'!$D:$O,3,FALSE)</f>
        <v>4</v>
      </c>
      <c r="AA733">
        <f>VLOOKUP($D733,'draft year stats'!$D:$O,4,FALSE)</f>
        <v>2013</v>
      </c>
      <c r="AB733" t="str">
        <f>VLOOKUP($D733,'draft year stats'!$D:$O,5,FALSE)</f>
        <v>New Jersey</v>
      </c>
      <c r="AC733" t="str">
        <f>VLOOKUP($D733,'draft year stats'!$D:$O,6,FALSE)</f>
        <v>Noble &amp; Greenough School</v>
      </c>
      <c r="AD733" t="str">
        <f>VLOOKUP($D733,'draft year stats'!$D:$O,7,FALSE)</f>
        <v>USHS-Prep</v>
      </c>
      <c r="AE733">
        <f>VLOOKUP($D733,'draft year stats'!$D:$O,8,FALSE)</f>
        <v>15</v>
      </c>
      <c r="AF733">
        <f>VLOOKUP($D733,'draft year stats'!$D:$O,9,FALSE)</f>
        <v>8</v>
      </c>
      <c r="AG733">
        <f>VLOOKUP($D733,'draft year stats'!$D:$O,10,FALSE)</f>
        <v>10</v>
      </c>
      <c r="AH733">
        <f>VLOOKUP($D733,'draft year stats'!$D:$O,11,FALSE)</f>
        <v>18</v>
      </c>
      <c r="AI733">
        <f>VLOOKUP($D733,'draft year stats'!$D:$O,12,FALSE)</f>
        <v>18</v>
      </c>
      <c r="AJ733" t="str">
        <f>VLOOKUP($C733,Sheet3!$E:$I,4,FALSE)</f>
        <v>6' 0</v>
      </c>
      <c r="AK733">
        <f>VLOOKUP($C733,Sheet3!$E:$I,5,FALSE)</f>
        <v>160</v>
      </c>
    </row>
    <row r="734" spans="1:37" x14ac:dyDescent="0.25">
      <c r="A734">
        <v>101</v>
      </c>
      <c r="B734" t="s">
        <v>60</v>
      </c>
      <c r="C734" t="s">
        <v>2532</v>
      </c>
      <c r="D734" t="s">
        <v>2532</v>
      </c>
      <c r="E734" t="s">
        <v>25</v>
      </c>
      <c r="F734" t="s">
        <v>26</v>
      </c>
      <c r="G734">
        <v>18</v>
      </c>
      <c r="H734">
        <v>2022</v>
      </c>
      <c r="I734" t="s">
        <v>153</v>
      </c>
      <c r="J734">
        <v>248</v>
      </c>
      <c r="K734">
        <v>34</v>
      </c>
      <c r="L734">
        <v>46</v>
      </c>
      <c r="M734">
        <v>80</v>
      </c>
      <c r="N734">
        <v>-28</v>
      </c>
      <c r="O734">
        <v>92</v>
      </c>
      <c r="V734">
        <v>4.7</v>
      </c>
      <c r="W734">
        <v>2013</v>
      </c>
      <c r="X734" t="str">
        <f>VLOOKUP($D734,'draft year stats'!$D:$O,1,FALSE)</f>
        <v>Nick Paul</v>
      </c>
      <c r="Y734" t="str">
        <f>VLOOKUP($D734,'draft year stats'!$D:$O,2,FALSE)</f>
        <v>L</v>
      </c>
      <c r="Z734">
        <f>VLOOKUP($D734,'draft year stats'!$D:$O,3,FALSE)</f>
        <v>4</v>
      </c>
      <c r="AA734">
        <f>VLOOKUP($D734,'draft year stats'!$D:$O,4,FALSE)</f>
        <v>2013</v>
      </c>
      <c r="AB734" t="str">
        <f>VLOOKUP($D734,'draft year stats'!$D:$O,5,FALSE)</f>
        <v>Dallas</v>
      </c>
      <c r="AC734" t="str">
        <f>VLOOKUP($D734,'draft year stats'!$D:$O,6,FALSE)</f>
        <v>Brampton Battalion</v>
      </c>
      <c r="AD734" t="str">
        <f>VLOOKUP($D734,'draft year stats'!$D:$O,7,FALSE)</f>
        <v>OHL</v>
      </c>
      <c r="AE734">
        <f>VLOOKUP($D734,'draft year stats'!$D:$O,8,FALSE)</f>
        <v>66</v>
      </c>
      <c r="AF734">
        <f>VLOOKUP($D734,'draft year stats'!$D:$O,9,FALSE)</f>
        <v>12</v>
      </c>
      <c r="AG734">
        <f>VLOOKUP($D734,'draft year stats'!$D:$O,10,FALSE)</f>
        <v>16</v>
      </c>
      <c r="AH734">
        <f>VLOOKUP($D734,'draft year stats'!$D:$O,11,FALSE)</f>
        <v>28</v>
      </c>
      <c r="AI734">
        <f>VLOOKUP($D734,'draft year stats'!$D:$O,12,FALSE)</f>
        <v>21</v>
      </c>
      <c r="AJ734" t="str">
        <f>VLOOKUP($C734,Sheet3!$E:$I,4,FALSE)</f>
        <v>6' 2</v>
      </c>
      <c r="AK734">
        <f>VLOOKUP($C734,Sheet3!$E:$I,5,FALSE)</f>
        <v>202</v>
      </c>
    </row>
    <row r="735" spans="1:37" x14ac:dyDescent="0.25">
      <c r="A735">
        <v>102</v>
      </c>
      <c r="B735" t="s">
        <v>194</v>
      </c>
      <c r="C735" t="s">
        <v>1068</v>
      </c>
      <c r="D735" t="s">
        <v>1068</v>
      </c>
      <c r="E735" t="s">
        <v>121</v>
      </c>
      <c r="F735" t="s">
        <v>42</v>
      </c>
      <c r="G735">
        <v>18</v>
      </c>
      <c r="H735">
        <v>2016</v>
      </c>
      <c r="I735" t="s">
        <v>567</v>
      </c>
      <c r="J735">
        <v>6</v>
      </c>
      <c r="K735">
        <v>0</v>
      </c>
      <c r="L735">
        <v>2</v>
      </c>
      <c r="M735">
        <v>2</v>
      </c>
      <c r="N735">
        <v>0</v>
      </c>
      <c r="O735">
        <v>4</v>
      </c>
      <c r="V735">
        <v>0.1</v>
      </c>
      <c r="W735">
        <v>2013</v>
      </c>
      <c r="X735" t="str">
        <f>VLOOKUP($D735,'draft year stats'!$D:$O,1,FALSE)</f>
        <v>Tobias Lindberg</v>
      </c>
      <c r="Y735" t="str">
        <f>VLOOKUP($D735,'draft year stats'!$D:$O,2,FALSE)</f>
        <v>R</v>
      </c>
      <c r="Z735">
        <f>VLOOKUP($D735,'draft year stats'!$D:$O,3,FALSE)</f>
        <v>4</v>
      </c>
      <c r="AA735">
        <f>VLOOKUP($D735,'draft year stats'!$D:$O,4,FALSE)</f>
        <v>2013</v>
      </c>
      <c r="AB735" t="str">
        <f>VLOOKUP($D735,'draft year stats'!$D:$O,5,FALSE)</f>
        <v>Ottawa</v>
      </c>
      <c r="AC735" t="str">
        <f>VLOOKUP($D735,'draft year stats'!$D:$O,6,FALSE)</f>
        <v>Djurgårdens IF J20 “A”</v>
      </c>
      <c r="AD735" t="str">
        <f>VLOOKUP($D735,'draft year stats'!$D:$O,7,FALSE)</f>
        <v>SuperElit</v>
      </c>
      <c r="AE735">
        <f>VLOOKUP($D735,'draft year stats'!$D:$O,8,FALSE)</f>
        <v>43</v>
      </c>
      <c r="AF735">
        <f>VLOOKUP($D735,'draft year stats'!$D:$O,9,FALSE)</f>
        <v>9</v>
      </c>
      <c r="AG735">
        <f>VLOOKUP($D735,'draft year stats'!$D:$O,10,FALSE)</f>
        <v>13</v>
      </c>
      <c r="AH735">
        <f>VLOOKUP($D735,'draft year stats'!$D:$O,11,FALSE)</f>
        <v>22</v>
      </c>
      <c r="AI735">
        <f>VLOOKUP($D735,'draft year stats'!$D:$O,12,FALSE)</f>
        <v>30</v>
      </c>
      <c r="AJ735" t="str">
        <f>VLOOKUP($C735,Sheet3!$E:$I,4,FALSE)</f>
        <v>6' 3</v>
      </c>
      <c r="AK735">
        <f>VLOOKUP($C735,Sheet3!$E:$I,5,FALSE)</f>
        <v>200</v>
      </c>
    </row>
    <row r="736" spans="1:37" x14ac:dyDescent="0.25">
      <c r="A736">
        <v>103</v>
      </c>
      <c r="B736" t="s">
        <v>72</v>
      </c>
      <c r="C736" t="s">
        <v>1069</v>
      </c>
      <c r="D736" t="s">
        <v>1069</v>
      </c>
      <c r="E736" t="s">
        <v>25</v>
      </c>
      <c r="F736" t="s">
        <v>42</v>
      </c>
      <c r="G736">
        <v>19</v>
      </c>
      <c r="H736">
        <v>2018</v>
      </c>
      <c r="I736" t="s">
        <v>496</v>
      </c>
      <c r="J736">
        <v>2</v>
      </c>
      <c r="K736">
        <v>0</v>
      </c>
      <c r="L736">
        <v>0</v>
      </c>
      <c r="M736">
        <v>0</v>
      </c>
      <c r="N736">
        <v>-1</v>
      </c>
      <c r="O736">
        <v>0</v>
      </c>
      <c r="V736">
        <v>-0.1</v>
      </c>
      <c r="W736">
        <v>2013</v>
      </c>
      <c r="X736" t="str">
        <f>VLOOKUP($D736,'draft year stats'!$D:$O,1,FALSE)</f>
        <v>Justin Auger</v>
      </c>
      <c r="Y736" t="str">
        <f>VLOOKUP($D736,'draft year stats'!$D:$O,2,FALSE)</f>
        <v>R</v>
      </c>
      <c r="Z736">
        <f>VLOOKUP($D736,'draft year stats'!$D:$O,3,FALSE)</f>
        <v>4</v>
      </c>
      <c r="AA736">
        <f>VLOOKUP($D736,'draft year stats'!$D:$O,4,FALSE)</f>
        <v>2013</v>
      </c>
      <c r="AB736" t="str">
        <f>VLOOKUP($D736,'draft year stats'!$D:$O,5,FALSE)</f>
        <v>Los Angeles</v>
      </c>
      <c r="AC736" t="str">
        <f>VLOOKUP($D736,'draft year stats'!$D:$O,6,FALSE)</f>
        <v>Guelph Storm</v>
      </c>
      <c r="AD736" t="str">
        <f>VLOOKUP($D736,'draft year stats'!$D:$O,7,FALSE)</f>
        <v>OHL</v>
      </c>
      <c r="AE736">
        <f>VLOOKUP($D736,'draft year stats'!$D:$O,8,FALSE)</f>
        <v>68</v>
      </c>
      <c r="AF736">
        <f>VLOOKUP($D736,'draft year stats'!$D:$O,9,FALSE)</f>
        <v>16</v>
      </c>
      <c r="AG736">
        <f>VLOOKUP($D736,'draft year stats'!$D:$O,10,FALSE)</f>
        <v>17</v>
      </c>
      <c r="AH736">
        <f>VLOOKUP($D736,'draft year stats'!$D:$O,11,FALSE)</f>
        <v>33</v>
      </c>
      <c r="AI736">
        <f>VLOOKUP($D736,'draft year stats'!$D:$O,12,FALSE)</f>
        <v>39</v>
      </c>
      <c r="AJ736" t="str">
        <f>VLOOKUP($C736,Sheet3!$E:$I,4,FALSE)</f>
        <v>6' 7</v>
      </c>
      <c r="AK736">
        <f>VLOOKUP($C736,Sheet3!$E:$I,5,FALSE)</f>
        <v>229</v>
      </c>
    </row>
    <row r="737" spans="1:37" x14ac:dyDescent="0.25">
      <c r="A737">
        <v>104</v>
      </c>
      <c r="B737" t="s">
        <v>417</v>
      </c>
      <c r="C737" t="s">
        <v>1070</v>
      </c>
      <c r="D737" t="s">
        <v>1070</v>
      </c>
      <c r="E737" t="s">
        <v>62</v>
      </c>
      <c r="F737" t="s">
        <v>30</v>
      </c>
      <c r="G737">
        <v>19</v>
      </c>
      <c r="H737">
        <v>2022</v>
      </c>
      <c r="I737" t="s">
        <v>378</v>
      </c>
      <c r="J737">
        <v>483</v>
      </c>
      <c r="K737">
        <v>82</v>
      </c>
      <c r="L737">
        <v>120</v>
      </c>
      <c r="M737">
        <v>202</v>
      </c>
      <c r="N737">
        <v>69</v>
      </c>
      <c r="O737">
        <v>90</v>
      </c>
      <c r="V737">
        <v>19.7</v>
      </c>
      <c r="W737">
        <v>2013</v>
      </c>
      <c r="X737" t="str">
        <f>VLOOKUP($D737,'draft year stats'!$D:$O,1,FALSE)</f>
        <v>Andrew Copp</v>
      </c>
      <c r="Y737" t="str">
        <f>VLOOKUP($D737,'draft year stats'!$D:$O,2,FALSE)</f>
        <v>C</v>
      </c>
      <c r="Z737">
        <f>VLOOKUP($D737,'draft year stats'!$D:$O,3,FALSE)</f>
        <v>4</v>
      </c>
      <c r="AA737">
        <f>VLOOKUP($D737,'draft year stats'!$D:$O,4,FALSE)</f>
        <v>2013</v>
      </c>
      <c r="AB737" t="str">
        <f>VLOOKUP($D737,'draft year stats'!$D:$O,5,FALSE)</f>
        <v>Winnipeg</v>
      </c>
      <c r="AC737" t="str">
        <f>VLOOKUP($D737,'draft year stats'!$D:$O,6,FALSE)</f>
        <v>U. of Michigan</v>
      </c>
      <c r="AD737" t="str">
        <f>VLOOKUP($D737,'draft year stats'!$D:$O,7,FALSE)</f>
        <v>CCHA</v>
      </c>
      <c r="AE737">
        <f>VLOOKUP($D737,'draft year stats'!$D:$O,8,FALSE)</f>
        <v>38</v>
      </c>
      <c r="AF737">
        <f>VLOOKUP($D737,'draft year stats'!$D:$O,9,FALSE)</f>
        <v>11</v>
      </c>
      <c r="AG737">
        <f>VLOOKUP($D737,'draft year stats'!$D:$O,10,FALSE)</f>
        <v>10</v>
      </c>
      <c r="AH737">
        <f>VLOOKUP($D737,'draft year stats'!$D:$O,11,FALSE)</f>
        <v>21</v>
      </c>
      <c r="AI737">
        <f>VLOOKUP($D737,'draft year stats'!$D:$O,12,FALSE)</f>
        <v>12</v>
      </c>
      <c r="AJ737" t="str">
        <f>VLOOKUP($C737,Sheet3!$E:$I,4,FALSE)</f>
        <v>6' 0</v>
      </c>
      <c r="AK737">
        <f>VLOOKUP($C737,Sheet3!$E:$I,5,FALSE)</f>
        <v>188</v>
      </c>
    </row>
    <row r="738" spans="1:37" x14ac:dyDescent="0.25">
      <c r="A738">
        <v>105</v>
      </c>
      <c r="B738" t="s">
        <v>36</v>
      </c>
      <c r="C738" t="s">
        <v>1071</v>
      </c>
      <c r="D738" t="s">
        <v>1071</v>
      </c>
      <c r="E738" t="s">
        <v>25</v>
      </c>
      <c r="F738" t="s">
        <v>206</v>
      </c>
      <c r="G738">
        <v>18</v>
      </c>
      <c r="I738" t="s">
        <v>239</v>
      </c>
      <c r="W738">
        <v>2013</v>
      </c>
      <c r="X738" t="str">
        <f>VLOOKUP($D738,'draft year stats'!$D:$O,1,FALSE)</f>
        <v>Nick Moutrey</v>
      </c>
      <c r="Y738" t="str">
        <f>VLOOKUP($D738,'draft year stats'!$D:$O,2,FALSE)</f>
        <v>C</v>
      </c>
      <c r="Z738">
        <f>VLOOKUP($D738,'draft year stats'!$D:$O,3,FALSE)</f>
        <v>4</v>
      </c>
      <c r="AA738">
        <f>VLOOKUP($D738,'draft year stats'!$D:$O,4,FALSE)</f>
        <v>2013</v>
      </c>
      <c r="AB738" t="str">
        <f>VLOOKUP($D738,'draft year stats'!$D:$O,5,FALSE)</f>
        <v>Columbus</v>
      </c>
      <c r="AC738" t="str">
        <f>VLOOKUP($D738,'draft year stats'!$D:$O,6,FALSE)</f>
        <v>Saginaw Spirit</v>
      </c>
      <c r="AD738" t="str">
        <f>VLOOKUP($D738,'draft year stats'!$D:$O,7,FALSE)</f>
        <v>OHL</v>
      </c>
      <c r="AE738">
        <f>VLOOKUP($D738,'draft year stats'!$D:$O,8,FALSE)</f>
        <v>65</v>
      </c>
      <c r="AF738">
        <f>VLOOKUP($D738,'draft year stats'!$D:$O,9,FALSE)</f>
        <v>16</v>
      </c>
      <c r="AG738">
        <f>VLOOKUP($D738,'draft year stats'!$D:$O,10,FALSE)</f>
        <v>27</v>
      </c>
      <c r="AH738">
        <f>VLOOKUP($D738,'draft year stats'!$D:$O,11,FALSE)</f>
        <v>43</v>
      </c>
      <c r="AI738">
        <f>VLOOKUP($D738,'draft year stats'!$D:$O,12,FALSE)</f>
        <v>44</v>
      </c>
      <c r="AJ738" t="str">
        <f>VLOOKUP($C738,Sheet3!$E:$I,4,FALSE)</f>
        <v>6' 2</v>
      </c>
      <c r="AK738">
        <f>VLOOKUP($C738,Sheet3!$E:$I,5,FALSE)</f>
        <v>208</v>
      </c>
    </row>
    <row r="739" spans="1:37" hidden="1" x14ac:dyDescent="0.25">
      <c r="A739">
        <v>106</v>
      </c>
      <c r="B739" t="s">
        <v>39</v>
      </c>
      <c r="C739" t="s">
        <v>1072</v>
      </c>
      <c r="D739" t="s">
        <v>1072</v>
      </c>
      <c r="E739" t="s">
        <v>62</v>
      </c>
      <c r="F739" t="s">
        <v>12</v>
      </c>
      <c r="G739">
        <v>20</v>
      </c>
      <c r="I739" t="s">
        <v>113</v>
      </c>
      <c r="W739">
        <v>2013</v>
      </c>
      <c r="X739" t="e">
        <f>VLOOKUP($D739,'draft year stats'!$D:$O,1,FALSE)</f>
        <v>#N/A</v>
      </c>
      <c r="Y739" t="e">
        <f>VLOOKUP($D739,'draft year stats'!$D:$O,2,FALSE)</f>
        <v>#N/A</v>
      </c>
      <c r="Z739" t="e">
        <f>VLOOKUP($D739,'draft year stats'!$D:$O,3,FALSE)</f>
        <v>#N/A</v>
      </c>
      <c r="AA739" t="e">
        <f>VLOOKUP($D739,'draft year stats'!$D:$O,4,FALSE)</f>
        <v>#N/A</v>
      </c>
      <c r="AB739" t="e">
        <f>VLOOKUP($D739,'draft year stats'!$D:$O,5,FALSE)</f>
        <v>#N/A</v>
      </c>
      <c r="AC739" t="e">
        <f>VLOOKUP($D739,'draft year stats'!$D:$O,6,FALSE)</f>
        <v>#N/A</v>
      </c>
      <c r="AD739" t="e">
        <f>VLOOKUP($D739,'draft year stats'!$D:$O,7,FALSE)</f>
        <v>#N/A</v>
      </c>
      <c r="AE739" t="e">
        <f>VLOOKUP($D739,'draft year stats'!$D:$O,8,FALSE)</f>
        <v>#N/A</v>
      </c>
      <c r="AF739" t="e">
        <f>VLOOKUP($D739,'draft year stats'!$D:$O,9,FALSE)</f>
        <v>#N/A</v>
      </c>
      <c r="AG739" t="e">
        <f>VLOOKUP($D739,'draft year stats'!$D:$O,10,FALSE)</f>
        <v>#N/A</v>
      </c>
      <c r="AH739" t="e">
        <f>VLOOKUP($D739,'draft year stats'!$D:$O,11,FALSE)</f>
        <v>#N/A</v>
      </c>
      <c r="AI739" t="e">
        <f>VLOOKUP($D739,'draft year stats'!$D:$O,12,FALSE)</f>
        <v>#N/A</v>
      </c>
      <c r="AJ739" t="str">
        <f>VLOOKUP($C739,Sheet3!$E:$I,4,FALSE)</f>
        <v>6' 1</v>
      </c>
      <c r="AK739">
        <f>VLOOKUP($C739,Sheet3!$E:$I,5,FALSE)</f>
        <v>194</v>
      </c>
    </row>
    <row r="740" spans="1:37" x14ac:dyDescent="0.25">
      <c r="A740">
        <v>107</v>
      </c>
      <c r="B740" t="s">
        <v>53</v>
      </c>
      <c r="C740" t="s">
        <v>1073</v>
      </c>
      <c r="D740" t="s">
        <v>1073</v>
      </c>
      <c r="E740" t="s">
        <v>25</v>
      </c>
      <c r="F740" t="s">
        <v>34</v>
      </c>
      <c r="G740">
        <v>18</v>
      </c>
      <c r="I740" t="s">
        <v>187</v>
      </c>
      <c r="W740">
        <v>2013</v>
      </c>
      <c r="X740" t="str">
        <f>VLOOKUP($D740,'draft year stats'!$D:$O,1,FALSE)</f>
        <v>Dylan Labbe</v>
      </c>
      <c r="Y740" t="str">
        <f>VLOOKUP($D740,'draft year stats'!$D:$O,2,FALSE)</f>
        <v>D</v>
      </c>
      <c r="Z740">
        <f>VLOOKUP($D740,'draft year stats'!$D:$O,3,FALSE)</f>
        <v>4</v>
      </c>
      <c r="AA740">
        <f>VLOOKUP($D740,'draft year stats'!$D:$O,4,FALSE)</f>
        <v>2013</v>
      </c>
      <c r="AB740" t="str">
        <f>VLOOKUP($D740,'draft year stats'!$D:$O,5,FALSE)</f>
        <v>Minnesota</v>
      </c>
      <c r="AC740" t="str">
        <f>VLOOKUP($D740,'draft year stats'!$D:$O,6,FALSE)</f>
        <v>Shawinigan Cataractes</v>
      </c>
      <c r="AD740" t="str">
        <f>VLOOKUP($D740,'draft year stats'!$D:$O,7,FALSE)</f>
        <v>QMJHL</v>
      </c>
      <c r="AE740">
        <f>VLOOKUP($D740,'draft year stats'!$D:$O,8,FALSE)</f>
        <v>61</v>
      </c>
      <c r="AF740">
        <f>VLOOKUP($D740,'draft year stats'!$D:$O,9,FALSE)</f>
        <v>7</v>
      </c>
      <c r="AG740">
        <f>VLOOKUP($D740,'draft year stats'!$D:$O,10,FALSE)</f>
        <v>21</v>
      </c>
      <c r="AH740">
        <f>VLOOKUP($D740,'draft year stats'!$D:$O,11,FALSE)</f>
        <v>28</v>
      </c>
      <c r="AI740">
        <f>VLOOKUP($D740,'draft year stats'!$D:$O,12,FALSE)</f>
        <v>57</v>
      </c>
      <c r="AJ740" t="str">
        <f>VLOOKUP($C740,Sheet3!$E:$I,4,FALSE)</f>
        <v>6' 1</v>
      </c>
      <c r="AK740">
        <f>VLOOKUP($C740,Sheet3!$E:$I,5,FALSE)</f>
        <v>205</v>
      </c>
    </row>
    <row r="741" spans="1:37" x14ac:dyDescent="0.25">
      <c r="A741">
        <v>108</v>
      </c>
      <c r="B741" t="s">
        <v>194</v>
      </c>
      <c r="C741" t="s">
        <v>1074</v>
      </c>
      <c r="D741" t="s">
        <v>1074</v>
      </c>
      <c r="E741" t="s">
        <v>25</v>
      </c>
      <c r="F741" t="s">
        <v>34</v>
      </c>
      <c r="G741">
        <v>18</v>
      </c>
      <c r="H741">
        <v>2022</v>
      </c>
      <c r="I741" t="s">
        <v>496</v>
      </c>
      <c r="J741">
        <v>156</v>
      </c>
      <c r="K741">
        <v>1</v>
      </c>
      <c r="L741">
        <v>14</v>
      </c>
      <c r="M741">
        <v>15</v>
      </c>
      <c r="N741">
        <v>-42</v>
      </c>
      <c r="O741">
        <v>123</v>
      </c>
      <c r="V741">
        <v>0.8</v>
      </c>
      <c r="W741">
        <v>2013</v>
      </c>
      <c r="X741" t="str">
        <f>VLOOKUP($D741,'draft year stats'!$D:$O,1,FALSE)</f>
        <v>Ben Harpur</v>
      </c>
      <c r="Y741" t="str">
        <f>VLOOKUP($D741,'draft year stats'!$D:$O,2,FALSE)</f>
        <v>D</v>
      </c>
      <c r="Z741">
        <f>VLOOKUP($D741,'draft year stats'!$D:$O,3,FALSE)</f>
        <v>4</v>
      </c>
      <c r="AA741">
        <f>VLOOKUP($D741,'draft year stats'!$D:$O,4,FALSE)</f>
        <v>2013</v>
      </c>
      <c r="AB741" t="str">
        <f>VLOOKUP($D741,'draft year stats'!$D:$O,5,FALSE)</f>
        <v>Ottawa</v>
      </c>
      <c r="AC741" t="str">
        <f>VLOOKUP($D741,'draft year stats'!$D:$O,6,FALSE)</f>
        <v>Guelph Storm</v>
      </c>
      <c r="AD741" t="str">
        <f>VLOOKUP($D741,'draft year stats'!$D:$O,7,FALSE)</f>
        <v>OHL</v>
      </c>
      <c r="AE741">
        <f>VLOOKUP($D741,'draft year stats'!$D:$O,8,FALSE)</f>
        <v>67</v>
      </c>
      <c r="AF741">
        <f>VLOOKUP($D741,'draft year stats'!$D:$O,9,FALSE)</f>
        <v>3</v>
      </c>
      <c r="AG741">
        <f>VLOOKUP($D741,'draft year stats'!$D:$O,10,FALSE)</f>
        <v>12</v>
      </c>
      <c r="AH741">
        <f>VLOOKUP($D741,'draft year stats'!$D:$O,11,FALSE)</f>
        <v>15</v>
      </c>
      <c r="AI741">
        <f>VLOOKUP($D741,'draft year stats'!$D:$O,12,FALSE)</f>
        <v>59</v>
      </c>
      <c r="AJ741" t="str">
        <f>VLOOKUP($C741,Sheet3!$E:$I,4,FALSE)</f>
        <v>6' 5</v>
      </c>
      <c r="AK741">
        <f>VLOOKUP($C741,Sheet3!$E:$I,5,FALSE)</f>
        <v>210</v>
      </c>
    </row>
    <row r="742" spans="1:37" x14ac:dyDescent="0.25">
      <c r="A742">
        <v>109</v>
      </c>
      <c r="B742" t="s">
        <v>87</v>
      </c>
      <c r="C742" t="s">
        <v>1075</v>
      </c>
      <c r="D742" t="s">
        <v>1075</v>
      </c>
      <c r="E742" t="s">
        <v>25</v>
      </c>
      <c r="F742" t="s">
        <v>26</v>
      </c>
      <c r="G742">
        <v>18</v>
      </c>
      <c r="I742" t="s">
        <v>1076</v>
      </c>
      <c r="W742">
        <v>2013</v>
      </c>
      <c r="X742" t="str">
        <f>VLOOKUP($D742,'draft year stats'!$D:$O,1,FALSE)</f>
        <v>David Pope</v>
      </c>
      <c r="Y742" t="str">
        <f>VLOOKUP($D742,'draft year stats'!$D:$O,2,FALSE)</f>
        <v>L</v>
      </c>
      <c r="Z742">
        <f>VLOOKUP($D742,'draft year stats'!$D:$O,3,FALSE)</f>
        <v>4</v>
      </c>
      <c r="AA742">
        <f>VLOOKUP($D742,'draft year stats'!$D:$O,4,FALSE)</f>
        <v>2013</v>
      </c>
      <c r="AB742" t="str">
        <f>VLOOKUP($D742,'draft year stats'!$D:$O,5,FALSE)</f>
        <v>Detroit</v>
      </c>
      <c r="AC742" t="str">
        <f>VLOOKUP($D742,'draft year stats'!$D:$O,6,FALSE)</f>
        <v>West Kelowna Warriors</v>
      </c>
      <c r="AD742" t="str">
        <f>VLOOKUP($D742,'draft year stats'!$D:$O,7,FALSE)</f>
        <v>BCHL</v>
      </c>
      <c r="AE742">
        <f>VLOOKUP($D742,'draft year stats'!$D:$O,8,FALSE)</f>
        <v>42</v>
      </c>
      <c r="AF742">
        <f>VLOOKUP($D742,'draft year stats'!$D:$O,9,FALSE)</f>
        <v>17</v>
      </c>
      <c r="AG742">
        <f>VLOOKUP($D742,'draft year stats'!$D:$O,10,FALSE)</f>
        <v>22</v>
      </c>
      <c r="AH742">
        <f>VLOOKUP($D742,'draft year stats'!$D:$O,11,FALSE)</f>
        <v>39</v>
      </c>
      <c r="AI742">
        <f>VLOOKUP($D742,'draft year stats'!$D:$O,12,FALSE)</f>
        <v>20</v>
      </c>
      <c r="AJ742" t="str">
        <f>VLOOKUP($C742,Sheet3!$E:$I,4,FALSE)</f>
        <v>6' 2</v>
      </c>
      <c r="AK742">
        <f>VLOOKUP($C742,Sheet3!$E:$I,5,FALSE)</f>
        <v>187</v>
      </c>
    </row>
    <row r="743" spans="1:37" x14ac:dyDescent="0.25">
      <c r="A743">
        <v>110</v>
      </c>
      <c r="B743" t="s">
        <v>57</v>
      </c>
      <c r="C743" t="s">
        <v>1077</v>
      </c>
      <c r="D743" t="s">
        <v>1077</v>
      </c>
      <c r="E743" t="s">
        <v>25</v>
      </c>
      <c r="F743" t="s">
        <v>34</v>
      </c>
      <c r="G743">
        <v>18</v>
      </c>
      <c r="H743">
        <v>2022</v>
      </c>
      <c r="I743" t="s">
        <v>1021</v>
      </c>
      <c r="J743">
        <v>224</v>
      </c>
      <c r="K743">
        <v>20</v>
      </c>
      <c r="L743">
        <v>54</v>
      </c>
      <c r="M743">
        <v>74</v>
      </c>
      <c r="N743">
        <v>50</v>
      </c>
      <c r="O743">
        <v>126</v>
      </c>
      <c r="V743">
        <v>16.2</v>
      </c>
      <c r="W743">
        <v>2013</v>
      </c>
      <c r="X743" t="str">
        <f>VLOOKUP($D743,'draft year stats'!$D:$O,1,FALSE)</f>
        <v>Ryan Graves</v>
      </c>
      <c r="Y743" t="str">
        <f>VLOOKUP($D743,'draft year stats'!$D:$O,2,FALSE)</f>
        <v>D</v>
      </c>
      <c r="Z743">
        <f>VLOOKUP($D743,'draft year stats'!$D:$O,3,FALSE)</f>
        <v>4</v>
      </c>
      <c r="AA743">
        <f>VLOOKUP($D743,'draft year stats'!$D:$O,4,FALSE)</f>
        <v>2013</v>
      </c>
      <c r="AB743" t="str">
        <f>VLOOKUP($D743,'draft year stats'!$D:$O,5,FALSE)</f>
        <v>NY Rangers</v>
      </c>
      <c r="AC743" t="str">
        <f>VLOOKUP($D743,'draft year stats'!$D:$O,6,FALSE)</f>
        <v>Prince Edward Island Rocket</v>
      </c>
      <c r="AD743" t="str">
        <f>VLOOKUP($D743,'draft year stats'!$D:$O,7,FALSE)</f>
        <v>QMJHL</v>
      </c>
      <c r="AE743">
        <f>VLOOKUP($D743,'draft year stats'!$D:$O,8,FALSE)</f>
        <v>68</v>
      </c>
      <c r="AF743">
        <f>VLOOKUP($D743,'draft year stats'!$D:$O,9,FALSE)</f>
        <v>3</v>
      </c>
      <c r="AG743">
        <f>VLOOKUP($D743,'draft year stats'!$D:$O,10,FALSE)</f>
        <v>13</v>
      </c>
      <c r="AH743">
        <f>VLOOKUP($D743,'draft year stats'!$D:$O,11,FALSE)</f>
        <v>16</v>
      </c>
      <c r="AI743">
        <f>VLOOKUP($D743,'draft year stats'!$D:$O,12,FALSE)</f>
        <v>90</v>
      </c>
      <c r="AJ743" t="str">
        <f>VLOOKUP($C743,Sheet3!$E:$I,4,FALSE)</f>
        <v>6' 4</v>
      </c>
      <c r="AK743">
        <f>VLOOKUP($C743,Sheet3!$E:$I,5,FALSE)</f>
        <v>220</v>
      </c>
    </row>
    <row r="744" spans="1:37" x14ac:dyDescent="0.25">
      <c r="A744">
        <v>111</v>
      </c>
      <c r="B744" t="s">
        <v>95</v>
      </c>
      <c r="C744" t="s">
        <v>1078</v>
      </c>
      <c r="D744" t="s">
        <v>1078</v>
      </c>
      <c r="E744" t="s">
        <v>121</v>
      </c>
      <c r="F744" t="s">
        <v>34</v>
      </c>
      <c r="G744">
        <v>18</v>
      </c>
      <c r="I744" t="s">
        <v>567</v>
      </c>
      <c r="W744">
        <v>2013</v>
      </c>
      <c r="X744" t="str">
        <f>VLOOKUP($D744,'draft year stats'!$D:$O,1,FALSE)</f>
        <v>Robin Norell</v>
      </c>
      <c r="Y744" t="str">
        <f>VLOOKUP($D744,'draft year stats'!$D:$O,2,FALSE)</f>
        <v>D</v>
      </c>
      <c r="Z744">
        <f>VLOOKUP($D744,'draft year stats'!$D:$O,3,FALSE)</f>
        <v>4</v>
      </c>
      <c r="AA744">
        <f>VLOOKUP($D744,'draft year stats'!$D:$O,4,FALSE)</f>
        <v>2013</v>
      </c>
      <c r="AB744" t="str">
        <f>VLOOKUP($D744,'draft year stats'!$D:$O,5,FALSE)</f>
        <v>Chicago</v>
      </c>
      <c r="AC744" t="str">
        <f>VLOOKUP($D744,'draft year stats'!$D:$O,6,FALSE)</f>
        <v>Djurgårdens IF J20</v>
      </c>
      <c r="AD744" t="str">
        <f>VLOOKUP($D744,'draft year stats'!$D:$O,7,FALSE)</f>
        <v>SuperElit</v>
      </c>
      <c r="AE744">
        <f>VLOOKUP($D744,'draft year stats'!$D:$O,8,FALSE)</f>
        <v>33</v>
      </c>
      <c r="AF744">
        <f>VLOOKUP($D744,'draft year stats'!$D:$O,9,FALSE)</f>
        <v>1</v>
      </c>
      <c r="AG744">
        <f>VLOOKUP($D744,'draft year stats'!$D:$O,10,FALSE)</f>
        <v>4</v>
      </c>
      <c r="AH744">
        <f>VLOOKUP($D744,'draft year stats'!$D:$O,11,FALSE)</f>
        <v>5</v>
      </c>
      <c r="AI744">
        <f>VLOOKUP($D744,'draft year stats'!$D:$O,12,FALSE)</f>
        <v>4</v>
      </c>
      <c r="AJ744" t="str">
        <f>VLOOKUP($C744,Sheet3!$E:$I,4,FALSE)</f>
        <v>5' 11</v>
      </c>
      <c r="AK744">
        <f>VLOOKUP($C744,Sheet3!$E:$I,5,FALSE)</f>
        <v>189</v>
      </c>
    </row>
    <row r="745" spans="1:37" x14ac:dyDescent="0.25">
      <c r="A745">
        <v>112</v>
      </c>
      <c r="B745" t="s">
        <v>69</v>
      </c>
      <c r="C745" t="s">
        <v>1079</v>
      </c>
      <c r="D745" t="s">
        <v>1079</v>
      </c>
      <c r="E745" t="s">
        <v>62</v>
      </c>
      <c r="F745" t="s">
        <v>26</v>
      </c>
      <c r="G745">
        <v>19</v>
      </c>
      <c r="I745" t="s">
        <v>45</v>
      </c>
      <c r="W745">
        <v>2013</v>
      </c>
      <c r="X745" t="str">
        <f>VLOOKUP($D745,'draft year stats'!$D:$O,1,FALSE)</f>
        <v>Zach Pochiro</v>
      </c>
      <c r="Y745" t="str">
        <f>VLOOKUP($D745,'draft year stats'!$D:$O,2,FALSE)</f>
        <v>C</v>
      </c>
      <c r="Z745">
        <f>VLOOKUP($D745,'draft year stats'!$D:$O,3,FALSE)</f>
        <v>4</v>
      </c>
      <c r="AA745">
        <f>VLOOKUP($D745,'draft year stats'!$D:$O,4,FALSE)</f>
        <v>2013</v>
      </c>
      <c r="AB745" t="str">
        <f>VLOOKUP($D745,'draft year stats'!$D:$O,5,FALSE)</f>
        <v>St. Louis</v>
      </c>
      <c r="AC745" t="str">
        <f>VLOOKUP($D745,'draft year stats'!$D:$O,6,FALSE)</f>
        <v>Prince George Cougars</v>
      </c>
      <c r="AD745" t="str">
        <f>VLOOKUP($D745,'draft year stats'!$D:$O,7,FALSE)</f>
        <v>WHL</v>
      </c>
      <c r="AE745">
        <f>VLOOKUP($D745,'draft year stats'!$D:$O,8,FALSE)</f>
        <v>65</v>
      </c>
      <c r="AF745">
        <f>VLOOKUP($D745,'draft year stats'!$D:$O,9,FALSE)</f>
        <v>15</v>
      </c>
      <c r="AG745">
        <f>VLOOKUP($D745,'draft year stats'!$D:$O,10,FALSE)</f>
        <v>24</v>
      </c>
      <c r="AH745">
        <f>VLOOKUP($D745,'draft year stats'!$D:$O,11,FALSE)</f>
        <v>39</v>
      </c>
      <c r="AI745">
        <f>VLOOKUP($D745,'draft year stats'!$D:$O,12,FALSE)</f>
        <v>105</v>
      </c>
      <c r="AJ745" t="str">
        <f>VLOOKUP($C745,Sheet3!$E:$I,4,FALSE)</f>
        <v>6' 1</v>
      </c>
      <c r="AK745">
        <f>VLOOKUP($C745,Sheet3!$E:$I,5,FALSE)</f>
        <v>159</v>
      </c>
    </row>
    <row r="746" spans="1:37" x14ac:dyDescent="0.25">
      <c r="A746">
        <v>113</v>
      </c>
      <c r="B746" t="s">
        <v>23</v>
      </c>
      <c r="C746" t="s">
        <v>1080</v>
      </c>
      <c r="D746" t="s">
        <v>1080</v>
      </c>
      <c r="E746" t="s">
        <v>25</v>
      </c>
      <c r="F746" t="s">
        <v>17</v>
      </c>
      <c r="G746">
        <v>18</v>
      </c>
      <c r="I746" t="s">
        <v>1081</v>
      </c>
      <c r="W746">
        <v>2013</v>
      </c>
      <c r="X746" t="str">
        <f>VLOOKUP($D746,'draft year stats'!$D:$O,1,FALSE)</f>
        <v>Aidan Muir</v>
      </c>
      <c r="Y746" t="str">
        <f>VLOOKUP($D746,'draft year stats'!$D:$O,2,FALSE)</f>
        <v>L</v>
      </c>
      <c r="Z746">
        <f>VLOOKUP($D746,'draft year stats'!$D:$O,3,FALSE)</f>
        <v>4</v>
      </c>
      <c r="AA746">
        <f>VLOOKUP($D746,'draft year stats'!$D:$O,4,FALSE)</f>
        <v>2013</v>
      </c>
      <c r="AB746" t="str">
        <f>VLOOKUP($D746,'draft year stats'!$D:$O,5,FALSE)</f>
        <v>Edmonton</v>
      </c>
      <c r="AC746" t="str">
        <f>VLOOKUP($D746,'draft year stats'!$D:$O,6,FALSE)</f>
        <v>Victory Honda 18U AAA</v>
      </c>
      <c r="AD746" t="str">
        <f>VLOOKUP($D746,'draft year stats'!$D:$O,7,FALSE)</f>
        <v>T1EHL 18U</v>
      </c>
      <c r="AE746">
        <f>VLOOKUP($D746,'draft year stats'!$D:$O,8,FALSE)</f>
        <v>37</v>
      </c>
      <c r="AF746">
        <f>VLOOKUP($D746,'draft year stats'!$D:$O,9,FALSE)</f>
        <v>17</v>
      </c>
      <c r="AG746">
        <f>VLOOKUP($D746,'draft year stats'!$D:$O,10,FALSE)</f>
        <v>23</v>
      </c>
      <c r="AH746">
        <f>VLOOKUP($D746,'draft year stats'!$D:$O,11,FALSE)</f>
        <v>40</v>
      </c>
      <c r="AI746">
        <f>VLOOKUP($D746,'draft year stats'!$D:$O,12,FALSE)</f>
        <v>41</v>
      </c>
      <c r="AJ746" t="str">
        <f>VLOOKUP($C746,Sheet3!$E:$I,4,FALSE)</f>
        <v>6' 3</v>
      </c>
      <c r="AK746">
        <f>VLOOKUP($C746,Sheet3!$E:$I,5,FALSE)</f>
        <v>182</v>
      </c>
    </row>
    <row r="747" spans="1:37" x14ac:dyDescent="0.25">
      <c r="A747">
        <v>114</v>
      </c>
      <c r="B747" t="s">
        <v>417</v>
      </c>
      <c r="C747" t="s">
        <v>1082</v>
      </c>
      <c r="D747" t="s">
        <v>1082</v>
      </c>
      <c r="E747" t="s">
        <v>159</v>
      </c>
      <c r="F747" t="s">
        <v>34</v>
      </c>
      <c r="G747">
        <v>18</v>
      </c>
      <c r="I747" t="s">
        <v>160</v>
      </c>
      <c r="W747">
        <v>2013</v>
      </c>
      <c r="X747" t="str">
        <f>VLOOKUP($D747,'draft year stats'!$D:$O,1,FALSE)</f>
        <v>Jan Kostalek</v>
      </c>
      <c r="Y747" t="str">
        <f>VLOOKUP($D747,'draft year stats'!$D:$O,2,FALSE)</f>
        <v>D</v>
      </c>
      <c r="Z747">
        <f>VLOOKUP($D747,'draft year stats'!$D:$O,3,FALSE)</f>
        <v>4</v>
      </c>
      <c r="AA747">
        <f>VLOOKUP($D747,'draft year stats'!$D:$O,4,FALSE)</f>
        <v>2013</v>
      </c>
      <c r="AB747" t="str">
        <f>VLOOKUP($D747,'draft year stats'!$D:$O,5,FALSE)</f>
        <v>Winnipeg</v>
      </c>
      <c r="AC747" t="str">
        <f>VLOOKUP($D747,'draft year stats'!$D:$O,6,FALSE)</f>
        <v>Rimouski Oceanic</v>
      </c>
      <c r="AD747" t="str">
        <f>VLOOKUP($D747,'draft year stats'!$D:$O,7,FALSE)</f>
        <v>QMJHL</v>
      </c>
      <c r="AE747">
        <f>VLOOKUP($D747,'draft year stats'!$D:$O,8,FALSE)</f>
        <v>48</v>
      </c>
      <c r="AF747">
        <f>VLOOKUP($D747,'draft year stats'!$D:$O,9,FALSE)</f>
        <v>5</v>
      </c>
      <c r="AG747">
        <f>VLOOKUP($D747,'draft year stats'!$D:$O,10,FALSE)</f>
        <v>13</v>
      </c>
      <c r="AH747">
        <f>VLOOKUP($D747,'draft year stats'!$D:$O,11,FALSE)</f>
        <v>18</v>
      </c>
      <c r="AI747">
        <f>VLOOKUP($D747,'draft year stats'!$D:$O,12,FALSE)</f>
        <v>53</v>
      </c>
      <c r="AJ747" t="str">
        <f>VLOOKUP($C747,Sheet3!$E:$I,4,FALSE)</f>
        <v>6' 0</v>
      </c>
      <c r="AK747">
        <f>VLOOKUP($C747,Sheet3!$E:$I,5,FALSE)</f>
        <v>181</v>
      </c>
    </row>
    <row r="748" spans="1:37" x14ac:dyDescent="0.25">
      <c r="A748">
        <v>115</v>
      </c>
      <c r="B748" t="s">
        <v>264</v>
      </c>
      <c r="C748" t="s">
        <v>1083</v>
      </c>
      <c r="D748" t="s">
        <v>1083</v>
      </c>
      <c r="E748" t="s">
        <v>25</v>
      </c>
      <c r="F748" t="s">
        <v>34</v>
      </c>
      <c r="G748">
        <v>18</v>
      </c>
      <c r="I748" t="s">
        <v>230</v>
      </c>
      <c r="W748">
        <v>2013</v>
      </c>
      <c r="X748" t="str">
        <f>VLOOKUP($D748,'draft year stats'!$D:$O,1,FALSE)</f>
        <v>Jordan Subban</v>
      </c>
      <c r="Y748" t="str">
        <f>VLOOKUP($D748,'draft year stats'!$D:$O,2,FALSE)</f>
        <v>D</v>
      </c>
      <c r="Z748">
        <f>VLOOKUP($D748,'draft year stats'!$D:$O,3,FALSE)</f>
        <v>4</v>
      </c>
      <c r="AA748">
        <f>VLOOKUP($D748,'draft year stats'!$D:$O,4,FALSE)</f>
        <v>2013</v>
      </c>
      <c r="AB748" t="str">
        <f>VLOOKUP($D748,'draft year stats'!$D:$O,5,FALSE)</f>
        <v>Vancouver</v>
      </c>
      <c r="AC748" t="str">
        <f>VLOOKUP($D748,'draft year stats'!$D:$O,6,FALSE)</f>
        <v>Belleville Bulls</v>
      </c>
      <c r="AD748" t="str">
        <f>VLOOKUP($D748,'draft year stats'!$D:$O,7,FALSE)</f>
        <v>OHL</v>
      </c>
      <c r="AE748">
        <f>VLOOKUP($D748,'draft year stats'!$D:$O,8,FALSE)</f>
        <v>68</v>
      </c>
      <c r="AF748">
        <f>VLOOKUP($D748,'draft year stats'!$D:$O,9,FALSE)</f>
        <v>15</v>
      </c>
      <c r="AG748">
        <f>VLOOKUP($D748,'draft year stats'!$D:$O,10,FALSE)</f>
        <v>36</v>
      </c>
      <c r="AH748">
        <f>VLOOKUP($D748,'draft year stats'!$D:$O,11,FALSE)</f>
        <v>51</v>
      </c>
      <c r="AI748">
        <f>VLOOKUP($D748,'draft year stats'!$D:$O,12,FALSE)</f>
        <v>47</v>
      </c>
      <c r="AJ748" t="str">
        <f>VLOOKUP($C748,Sheet3!$E:$I,4,FALSE)</f>
        <v>5' 9</v>
      </c>
      <c r="AK748">
        <f>VLOOKUP($C748,Sheet3!$E:$I,5,FALSE)</f>
        <v>175</v>
      </c>
    </row>
    <row r="749" spans="1:37" x14ac:dyDescent="0.25">
      <c r="A749">
        <v>116</v>
      </c>
      <c r="B749" t="s">
        <v>90</v>
      </c>
      <c r="C749" t="s">
        <v>1084</v>
      </c>
      <c r="D749" t="s">
        <v>1084</v>
      </c>
      <c r="E749" t="s">
        <v>159</v>
      </c>
      <c r="F749" t="s">
        <v>26</v>
      </c>
      <c r="G749">
        <v>18</v>
      </c>
      <c r="I749" t="s">
        <v>189</v>
      </c>
      <c r="W749">
        <v>2013</v>
      </c>
      <c r="X749" t="str">
        <f>VLOOKUP($D749,'draft year stats'!$D:$O,1,FALSE)</f>
        <v>Martin Reway</v>
      </c>
      <c r="Y749" t="str">
        <f>VLOOKUP($D749,'draft year stats'!$D:$O,2,FALSE)</f>
        <v>L</v>
      </c>
      <c r="Z749">
        <f>VLOOKUP($D749,'draft year stats'!$D:$O,3,FALSE)</f>
        <v>4</v>
      </c>
      <c r="AA749">
        <f>VLOOKUP($D749,'draft year stats'!$D:$O,4,FALSE)</f>
        <v>2013</v>
      </c>
      <c r="AB749" t="str">
        <f>VLOOKUP($D749,'draft year stats'!$D:$O,5,FALSE)</f>
        <v>Montreal</v>
      </c>
      <c r="AC749" t="str">
        <f>VLOOKUP($D749,'draft year stats'!$D:$O,6,FALSE)</f>
        <v>Gatineau Olympiques</v>
      </c>
      <c r="AD749" t="str">
        <f>VLOOKUP($D749,'draft year stats'!$D:$O,7,FALSE)</f>
        <v>QMJHL</v>
      </c>
      <c r="AE749">
        <f>VLOOKUP($D749,'draft year stats'!$D:$O,8,FALSE)</f>
        <v>47</v>
      </c>
      <c r="AF749">
        <f>VLOOKUP($D749,'draft year stats'!$D:$O,9,FALSE)</f>
        <v>22</v>
      </c>
      <c r="AG749">
        <f>VLOOKUP($D749,'draft year stats'!$D:$O,10,FALSE)</f>
        <v>28</v>
      </c>
      <c r="AH749">
        <f>VLOOKUP($D749,'draft year stats'!$D:$O,11,FALSE)</f>
        <v>50</v>
      </c>
      <c r="AI749">
        <f>VLOOKUP($D749,'draft year stats'!$D:$O,12,FALSE)</f>
        <v>56</v>
      </c>
      <c r="AJ749" t="str">
        <f>VLOOKUP($C749,Sheet3!$E:$I,4,FALSE)</f>
        <v>5' 8</v>
      </c>
      <c r="AK749">
        <f>VLOOKUP($C749,Sheet3!$E:$I,5,FALSE)</f>
        <v>158</v>
      </c>
    </row>
    <row r="750" spans="1:37" hidden="1" x14ac:dyDescent="0.25">
      <c r="A750">
        <v>117</v>
      </c>
      <c r="B750" t="s">
        <v>104</v>
      </c>
      <c r="C750" t="s">
        <v>1085</v>
      </c>
      <c r="D750" t="s">
        <v>1085</v>
      </c>
      <c r="E750" t="s">
        <v>121</v>
      </c>
      <c r="F750" t="s">
        <v>12</v>
      </c>
      <c r="G750">
        <v>18</v>
      </c>
      <c r="I750" t="s">
        <v>290</v>
      </c>
      <c r="W750">
        <v>2013</v>
      </c>
      <c r="X750" t="e">
        <f>VLOOKUP($D750,'draft year stats'!$D:$O,1,FALSE)</f>
        <v>#N/A</v>
      </c>
      <c r="Y750" t="e">
        <f>VLOOKUP($D750,'draft year stats'!$D:$O,2,FALSE)</f>
        <v>#N/A</v>
      </c>
      <c r="Z750" t="e">
        <f>VLOOKUP($D750,'draft year stats'!$D:$O,3,FALSE)</f>
        <v>#N/A</v>
      </c>
      <c r="AA750" t="e">
        <f>VLOOKUP($D750,'draft year stats'!$D:$O,4,FALSE)</f>
        <v>#N/A</v>
      </c>
      <c r="AB750" t="e">
        <f>VLOOKUP($D750,'draft year stats'!$D:$O,5,FALSE)</f>
        <v>#N/A</v>
      </c>
      <c r="AC750" t="e">
        <f>VLOOKUP($D750,'draft year stats'!$D:$O,6,FALSE)</f>
        <v>#N/A</v>
      </c>
      <c r="AD750" t="e">
        <f>VLOOKUP($D750,'draft year stats'!$D:$O,7,FALSE)</f>
        <v>#N/A</v>
      </c>
      <c r="AE750" t="e">
        <f>VLOOKUP($D750,'draft year stats'!$D:$O,8,FALSE)</f>
        <v>#N/A</v>
      </c>
      <c r="AF750" t="e">
        <f>VLOOKUP($D750,'draft year stats'!$D:$O,9,FALSE)</f>
        <v>#N/A</v>
      </c>
      <c r="AG750" t="e">
        <f>VLOOKUP($D750,'draft year stats'!$D:$O,10,FALSE)</f>
        <v>#N/A</v>
      </c>
      <c r="AH750" t="e">
        <f>VLOOKUP($D750,'draft year stats'!$D:$O,11,FALSE)</f>
        <v>#N/A</v>
      </c>
      <c r="AI750" t="e">
        <f>VLOOKUP($D750,'draft year stats'!$D:$O,12,FALSE)</f>
        <v>#N/A</v>
      </c>
      <c r="AJ750" t="str">
        <f>VLOOKUP($C750,Sheet3!$E:$I,4,FALSE)</f>
        <v>6' 1</v>
      </c>
      <c r="AK750">
        <f>VLOOKUP($C750,Sheet3!$E:$I,5,FALSE)</f>
        <v>189</v>
      </c>
    </row>
    <row r="751" spans="1:37" x14ac:dyDescent="0.25">
      <c r="A751">
        <v>118</v>
      </c>
      <c r="B751" t="s">
        <v>72</v>
      </c>
      <c r="C751" t="s">
        <v>1086</v>
      </c>
      <c r="D751" t="s">
        <v>1086</v>
      </c>
      <c r="E751" t="s">
        <v>62</v>
      </c>
      <c r="F751" t="s">
        <v>42</v>
      </c>
      <c r="G751">
        <v>18</v>
      </c>
      <c r="H751">
        <v>2022</v>
      </c>
      <c r="I751" t="s">
        <v>63</v>
      </c>
      <c r="J751">
        <v>38</v>
      </c>
      <c r="K751">
        <v>1</v>
      </c>
      <c r="L751">
        <v>2</v>
      </c>
      <c r="M751">
        <v>3</v>
      </c>
      <c r="N751">
        <v>-6</v>
      </c>
      <c r="O751">
        <v>8</v>
      </c>
      <c r="V751">
        <v>-0.3</v>
      </c>
      <c r="W751">
        <v>2013</v>
      </c>
      <c r="X751" t="str">
        <f>VLOOKUP($D751,'draft year stats'!$D:$O,1,FALSE)</f>
        <v>Hudson Fasching</v>
      </c>
      <c r="Y751" t="str">
        <f>VLOOKUP($D751,'draft year stats'!$D:$O,2,FALSE)</f>
        <v>R</v>
      </c>
      <c r="Z751">
        <f>VLOOKUP($D751,'draft year stats'!$D:$O,3,FALSE)</f>
        <v>4</v>
      </c>
      <c r="AA751">
        <f>VLOOKUP($D751,'draft year stats'!$D:$O,4,FALSE)</f>
        <v>2013</v>
      </c>
      <c r="AB751" t="str">
        <f>VLOOKUP($D751,'draft year stats'!$D:$O,5,FALSE)</f>
        <v>Los Angeles</v>
      </c>
      <c r="AC751" t="str">
        <f>VLOOKUP($D751,'draft year stats'!$D:$O,6,FALSE)</f>
        <v>U.S. National Development Team</v>
      </c>
      <c r="AD751" t="str">
        <f>VLOOKUP($D751,'draft year stats'!$D:$O,7,FALSE)</f>
        <v>USHL</v>
      </c>
      <c r="AE751">
        <f>VLOOKUP($D751,'draft year stats'!$D:$O,8,FALSE)</f>
        <v>25</v>
      </c>
      <c r="AF751">
        <f>VLOOKUP($D751,'draft year stats'!$D:$O,9,FALSE)</f>
        <v>4</v>
      </c>
      <c r="AG751">
        <f>VLOOKUP($D751,'draft year stats'!$D:$O,10,FALSE)</f>
        <v>7</v>
      </c>
      <c r="AH751">
        <f>VLOOKUP($D751,'draft year stats'!$D:$O,11,FALSE)</f>
        <v>11</v>
      </c>
      <c r="AI751">
        <f>VLOOKUP($D751,'draft year stats'!$D:$O,12,FALSE)</f>
        <v>8</v>
      </c>
      <c r="AJ751" t="str">
        <f>VLOOKUP($C751,Sheet3!$E:$I,4,FALSE)</f>
        <v>6' 1</v>
      </c>
      <c r="AK751">
        <f>VLOOKUP($C751,Sheet3!$E:$I,5,FALSE)</f>
        <v>213</v>
      </c>
    </row>
    <row r="752" spans="1:37" x14ac:dyDescent="0.25">
      <c r="A752">
        <v>119</v>
      </c>
      <c r="B752" t="s">
        <v>84</v>
      </c>
      <c r="C752" t="s">
        <v>1087</v>
      </c>
      <c r="D752" t="s">
        <v>1087</v>
      </c>
      <c r="E752" t="s">
        <v>62</v>
      </c>
      <c r="F752" t="s">
        <v>34</v>
      </c>
      <c r="G752">
        <v>18</v>
      </c>
      <c r="I752" t="s">
        <v>1088</v>
      </c>
      <c r="W752">
        <v>2013</v>
      </c>
      <c r="X752" t="str">
        <f>VLOOKUP($D752,'draft year stats'!$D:$O,1,FALSE)</f>
        <v>Ryan Segalla</v>
      </c>
      <c r="Y752" t="str">
        <f>VLOOKUP($D752,'draft year stats'!$D:$O,2,FALSE)</f>
        <v>D</v>
      </c>
      <c r="Z752">
        <f>VLOOKUP($D752,'draft year stats'!$D:$O,3,FALSE)</f>
        <v>4</v>
      </c>
      <c r="AA752">
        <f>VLOOKUP($D752,'draft year stats'!$D:$O,4,FALSE)</f>
        <v>2013</v>
      </c>
      <c r="AB752" t="str">
        <f>VLOOKUP($D752,'draft year stats'!$D:$O,5,FALSE)</f>
        <v>Pittsburgh</v>
      </c>
      <c r="AC752" t="str">
        <f>VLOOKUP($D752,'draft year stats'!$D:$O,6,FALSE)</f>
        <v>Salisbury School “C”</v>
      </c>
      <c r="AD752" t="str">
        <f>VLOOKUP($D752,'draft year stats'!$D:$O,7,FALSE)</f>
        <v>USHS-Prep</v>
      </c>
      <c r="AE752">
        <f>VLOOKUP($D752,'draft year stats'!$D:$O,8,FALSE)</f>
        <v>29</v>
      </c>
      <c r="AF752">
        <f>VLOOKUP($D752,'draft year stats'!$D:$O,9,FALSE)</f>
        <v>10</v>
      </c>
      <c r="AG752">
        <f>VLOOKUP($D752,'draft year stats'!$D:$O,10,FALSE)</f>
        <v>8</v>
      </c>
      <c r="AH752">
        <f>VLOOKUP($D752,'draft year stats'!$D:$O,11,FALSE)</f>
        <v>18</v>
      </c>
      <c r="AI752">
        <f>VLOOKUP($D752,'draft year stats'!$D:$O,12,FALSE)</f>
        <v>28</v>
      </c>
      <c r="AJ752" t="str">
        <f>VLOOKUP($C752,Sheet3!$E:$I,4,FALSE)</f>
        <v>6' 0</v>
      </c>
      <c r="AK752">
        <f>VLOOKUP($C752,Sheet3!$E:$I,5,FALSE)</f>
        <v>190</v>
      </c>
    </row>
    <row r="753" spans="1:37" x14ac:dyDescent="0.25">
      <c r="A753">
        <v>120</v>
      </c>
      <c r="B753" t="s">
        <v>28</v>
      </c>
      <c r="C753" t="s">
        <v>1089</v>
      </c>
      <c r="D753" t="s">
        <v>1089</v>
      </c>
      <c r="E753" t="s">
        <v>62</v>
      </c>
      <c r="F753" t="s">
        <v>30</v>
      </c>
      <c r="G753">
        <v>18</v>
      </c>
      <c r="I753" t="s">
        <v>1090</v>
      </c>
      <c r="W753">
        <v>2013</v>
      </c>
      <c r="X753" t="str">
        <f>VLOOKUP($D753,'draft year stats'!$D:$O,1,FALSE)</f>
        <v>Ryan Fitzgerald</v>
      </c>
      <c r="Y753" t="str">
        <f>VLOOKUP($D753,'draft year stats'!$D:$O,2,FALSE)</f>
        <v>L</v>
      </c>
      <c r="Z753">
        <f>VLOOKUP($D753,'draft year stats'!$D:$O,3,FALSE)</f>
        <v>4</v>
      </c>
      <c r="AA753">
        <f>VLOOKUP($D753,'draft year stats'!$D:$O,4,FALSE)</f>
        <v>2013</v>
      </c>
      <c r="AB753" t="str">
        <f>VLOOKUP($D753,'draft year stats'!$D:$O,5,FALSE)</f>
        <v>Boston</v>
      </c>
      <c r="AC753" t="str">
        <f>VLOOKUP($D753,'draft year stats'!$D:$O,6,FALSE)</f>
        <v>Valley Jr. Warriors</v>
      </c>
      <c r="AD753" t="str">
        <f>VLOOKUP($D753,'draft year stats'!$D:$O,7,FALSE)</f>
        <v>EJHL</v>
      </c>
      <c r="AE753">
        <f>VLOOKUP($D753,'draft year stats'!$D:$O,8,FALSE)</f>
        <v>26</v>
      </c>
      <c r="AF753">
        <f>VLOOKUP($D753,'draft year stats'!$D:$O,9,FALSE)</f>
        <v>14</v>
      </c>
      <c r="AG753">
        <f>VLOOKUP($D753,'draft year stats'!$D:$O,10,FALSE)</f>
        <v>16</v>
      </c>
      <c r="AH753">
        <f>VLOOKUP($D753,'draft year stats'!$D:$O,11,FALSE)</f>
        <v>30</v>
      </c>
      <c r="AI753">
        <f>VLOOKUP($D753,'draft year stats'!$D:$O,12,FALSE)</f>
        <v>50</v>
      </c>
      <c r="AJ753" t="str">
        <f>VLOOKUP($C753,Sheet3!$E:$I,4,FALSE)</f>
        <v>5' 9</v>
      </c>
      <c r="AK753">
        <f>VLOOKUP($C753,Sheet3!$E:$I,5,FALSE)</f>
        <v>170</v>
      </c>
    </row>
    <row r="754" spans="1:37" x14ac:dyDescent="0.25">
      <c r="A754">
        <v>121</v>
      </c>
      <c r="B754" t="s">
        <v>95</v>
      </c>
      <c r="C754" t="s">
        <v>1091</v>
      </c>
      <c r="D754" t="s">
        <v>1091</v>
      </c>
      <c r="E754" t="s">
        <v>62</v>
      </c>
      <c r="F754" t="s">
        <v>30</v>
      </c>
      <c r="G754">
        <v>18</v>
      </c>
      <c r="H754">
        <v>2022</v>
      </c>
      <c r="I754" t="s">
        <v>63</v>
      </c>
      <c r="J754">
        <v>269</v>
      </c>
      <c r="K754">
        <v>35</v>
      </c>
      <c r="L754">
        <v>27</v>
      </c>
      <c r="M754">
        <v>62</v>
      </c>
      <c r="N754">
        <v>-22</v>
      </c>
      <c r="O754">
        <v>76</v>
      </c>
      <c r="V754">
        <v>3.5</v>
      </c>
      <c r="W754">
        <v>2013</v>
      </c>
      <c r="X754" t="str">
        <f>VLOOKUP($D754,'draft year stats'!$D:$O,1,FALSE)</f>
        <v>Tyler Motte</v>
      </c>
      <c r="Y754" t="str">
        <f>VLOOKUP($D754,'draft year stats'!$D:$O,2,FALSE)</f>
        <v>C</v>
      </c>
      <c r="Z754">
        <f>VLOOKUP($D754,'draft year stats'!$D:$O,3,FALSE)</f>
        <v>4</v>
      </c>
      <c r="AA754">
        <f>VLOOKUP($D754,'draft year stats'!$D:$O,4,FALSE)</f>
        <v>2013</v>
      </c>
      <c r="AB754" t="str">
        <f>VLOOKUP($D754,'draft year stats'!$D:$O,5,FALSE)</f>
        <v>Chicago</v>
      </c>
      <c r="AC754" t="str">
        <f>VLOOKUP($D754,'draft year stats'!$D:$O,6,FALSE)</f>
        <v>U.S. National Development Team</v>
      </c>
      <c r="AD754" t="str">
        <f>VLOOKUP($D754,'draft year stats'!$D:$O,7,FALSE)</f>
        <v>USHL</v>
      </c>
      <c r="AE754">
        <f>VLOOKUP($D754,'draft year stats'!$D:$O,8,FALSE)</f>
        <v>26</v>
      </c>
      <c r="AF754">
        <f>VLOOKUP($D754,'draft year stats'!$D:$O,9,FALSE)</f>
        <v>11</v>
      </c>
      <c r="AG754">
        <f>VLOOKUP($D754,'draft year stats'!$D:$O,10,FALSE)</f>
        <v>6</v>
      </c>
      <c r="AH754">
        <f>VLOOKUP($D754,'draft year stats'!$D:$O,11,FALSE)</f>
        <v>17</v>
      </c>
      <c r="AI754">
        <f>VLOOKUP($D754,'draft year stats'!$D:$O,12,FALSE)</f>
        <v>6</v>
      </c>
      <c r="AJ754" t="str">
        <f>VLOOKUP($C754,Sheet3!$E:$I,4,FALSE)</f>
        <v>5' 9</v>
      </c>
      <c r="AK754">
        <f>VLOOKUP($C754,Sheet3!$E:$I,5,FALSE)</f>
        <v>190</v>
      </c>
    </row>
    <row r="755" spans="1:37" x14ac:dyDescent="0.25">
      <c r="A755">
        <v>122</v>
      </c>
      <c r="B755" t="s">
        <v>32</v>
      </c>
      <c r="C755" t="s">
        <v>1092</v>
      </c>
      <c r="D755" t="s">
        <v>1092</v>
      </c>
      <c r="E755" t="s">
        <v>25</v>
      </c>
      <c r="F755" t="s">
        <v>26</v>
      </c>
      <c r="G755">
        <v>19</v>
      </c>
      <c r="I755" t="s">
        <v>806</v>
      </c>
      <c r="W755">
        <v>2013</v>
      </c>
      <c r="X755" t="str">
        <f>VLOOKUP($D755,'draft year stats'!$D:$O,1,FALSE)</f>
        <v>Christopher Clapperton</v>
      </c>
      <c r="Y755" t="str">
        <f>VLOOKUP($D755,'draft year stats'!$D:$O,2,FALSE)</f>
        <v>L</v>
      </c>
      <c r="Z755">
        <f>VLOOKUP($D755,'draft year stats'!$D:$O,3,FALSE)</f>
        <v>5</v>
      </c>
      <c r="AA755">
        <f>VLOOKUP($D755,'draft year stats'!$D:$O,4,FALSE)</f>
        <v>2013</v>
      </c>
      <c r="AB755" t="str">
        <f>VLOOKUP($D755,'draft year stats'!$D:$O,5,FALSE)</f>
        <v>Florida</v>
      </c>
      <c r="AC755" t="str">
        <f>VLOOKUP($D755,'draft year stats'!$D:$O,6,FALSE)</f>
        <v>Blainville-Boisbriand Armada</v>
      </c>
      <c r="AD755" t="str">
        <f>VLOOKUP($D755,'draft year stats'!$D:$O,7,FALSE)</f>
        <v>QMJHL</v>
      </c>
      <c r="AE755">
        <f>VLOOKUP($D755,'draft year stats'!$D:$O,8,FALSE)</f>
        <v>67</v>
      </c>
      <c r="AF755">
        <f>VLOOKUP($D755,'draft year stats'!$D:$O,9,FALSE)</f>
        <v>34</v>
      </c>
      <c r="AG755">
        <f>VLOOKUP($D755,'draft year stats'!$D:$O,10,FALSE)</f>
        <v>43</v>
      </c>
      <c r="AH755">
        <f>VLOOKUP($D755,'draft year stats'!$D:$O,11,FALSE)</f>
        <v>77</v>
      </c>
      <c r="AI755">
        <f>VLOOKUP($D755,'draft year stats'!$D:$O,12,FALSE)</f>
        <v>71</v>
      </c>
      <c r="AJ755" t="str">
        <f>VLOOKUP($C755,Sheet3!$E:$I,4,FALSE)</f>
        <v>5' 9</v>
      </c>
      <c r="AK755">
        <f>VLOOKUP($C755,Sheet3!$E:$I,5,FALSE)</f>
        <v>174</v>
      </c>
    </row>
    <row r="756" spans="1:37" x14ac:dyDescent="0.25">
      <c r="A756">
        <v>123</v>
      </c>
      <c r="B756" t="s">
        <v>76</v>
      </c>
      <c r="C756" t="s">
        <v>1093</v>
      </c>
      <c r="D756" t="s">
        <v>1093</v>
      </c>
      <c r="E756" t="s">
        <v>62</v>
      </c>
      <c r="F756" t="s">
        <v>34</v>
      </c>
      <c r="G756">
        <v>18</v>
      </c>
      <c r="H756">
        <v>2022</v>
      </c>
      <c r="I756" t="s">
        <v>63</v>
      </c>
      <c r="J756">
        <v>275</v>
      </c>
      <c r="K756">
        <v>16</v>
      </c>
      <c r="L756">
        <v>98</v>
      </c>
      <c r="M756">
        <v>114</v>
      </c>
      <c r="N756">
        <v>-37</v>
      </c>
      <c r="O756">
        <v>34</v>
      </c>
      <c r="V756">
        <v>16.100000000000001</v>
      </c>
      <c r="W756">
        <v>2013</v>
      </c>
      <c r="X756" t="str">
        <f>VLOOKUP($D756,'draft year stats'!$D:$O,1,FALSE)</f>
        <v>Will Butcher</v>
      </c>
      <c r="Y756" t="str">
        <f>VLOOKUP($D756,'draft year stats'!$D:$O,2,FALSE)</f>
        <v>D</v>
      </c>
      <c r="Z756">
        <f>VLOOKUP($D756,'draft year stats'!$D:$O,3,FALSE)</f>
        <v>5</v>
      </c>
      <c r="AA756">
        <f>VLOOKUP($D756,'draft year stats'!$D:$O,4,FALSE)</f>
        <v>2013</v>
      </c>
      <c r="AB756" t="str">
        <f>VLOOKUP($D756,'draft year stats'!$D:$O,5,FALSE)</f>
        <v>Colorado</v>
      </c>
      <c r="AC756" t="str">
        <f>VLOOKUP($D756,'draft year stats'!$D:$O,6,FALSE)</f>
        <v>U.S. National Development Team</v>
      </c>
      <c r="AD756" t="str">
        <f>VLOOKUP($D756,'draft year stats'!$D:$O,7,FALSE)</f>
        <v>USHL</v>
      </c>
      <c r="AE756">
        <f>VLOOKUP($D756,'draft year stats'!$D:$O,8,FALSE)</f>
        <v>26</v>
      </c>
      <c r="AF756">
        <f>VLOOKUP($D756,'draft year stats'!$D:$O,9,FALSE)</f>
        <v>3</v>
      </c>
      <c r="AG756">
        <f>VLOOKUP($D756,'draft year stats'!$D:$O,10,FALSE)</f>
        <v>10</v>
      </c>
      <c r="AH756">
        <f>VLOOKUP($D756,'draft year stats'!$D:$O,11,FALSE)</f>
        <v>13</v>
      </c>
      <c r="AI756">
        <f>VLOOKUP($D756,'draft year stats'!$D:$O,12,FALSE)</f>
        <v>2</v>
      </c>
      <c r="AJ756" t="str">
        <f>VLOOKUP($C756,Sheet3!$E:$I,4,FALSE)</f>
        <v>5' 9</v>
      </c>
      <c r="AK756">
        <f>VLOOKUP($C756,Sheet3!$E:$I,5,FALSE)</f>
        <v>191</v>
      </c>
    </row>
    <row r="757" spans="1:37" hidden="1" x14ac:dyDescent="0.25">
      <c r="A757">
        <v>124</v>
      </c>
      <c r="B757" t="s">
        <v>43</v>
      </c>
      <c r="C757" t="s">
        <v>1094</v>
      </c>
      <c r="D757" t="s">
        <v>1094</v>
      </c>
      <c r="E757" t="s">
        <v>364</v>
      </c>
      <c r="F757" t="s">
        <v>12</v>
      </c>
      <c r="G757">
        <v>21</v>
      </c>
      <c r="H757">
        <v>2017</v>
      </c>
      <c r="I757" t="s">
        <v>1095</v>
      </c>
      <c r="J757">
        <v>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3</v>
      </c>
      <c r="Q757">
        <v>1</v>
      </c>
      <c r="R757">
        <v>0</v>
      </c>
      <c r="S757">
        <v>1</v>
      </c>
      <c r="T757">
        <v>0.95899999999999996</v>
      </c>
      <c r="U757">
        <v>1.37</v>
      </c>
      <c r="V757">
        <v>0.8</v>
      </c>
      <c r="W757">
        <v>2013</v>
      </c>
      <c r="X757" t="e">
        <f>VLOOKUP($D757,'draft year stats'!$D:$O,1,FALSE)</f>
        <v>#N/A</v>
      </c>
      <c r="Y757" t="e">
        <f>VLOOKUP($D757,'draft year stats'!$D:$O,2,FALSE)</f>
        <v>#N/A</v>
      </c>
      <c r="Z757" t="e">
        <f>VLOOKUP($D757,'draft year stats'!$D:$O,3,FALSE)</f>
        <v>#N/A</v>
      </c>
      <c r="AA757" t="e">
        <f>VLOOKUP($D757,'draft year stats'!$D:$O,4,FALSE)</f>
        <v>#N/A</v>
      </c>
      <c r="AB757" t="e">
        <f>VLOOKUP($D757,'draft year stats'!$D:$O,5,FALSE)</f>
        <v>#N/A</v>
      </c>
      <c r="AC757" t="e">
        <f>VLOOKUP($D757,'draft year stats'!$D:$O,6,FALSE)</f>
        <v>#N/A</v>
      </c>
      <c r="AD757" t="e">
        <f>VLOOKUP($D757,'draft year stats'!$D:$O,7,FALSE)</f>
        <v>#N/A</v>
      </c>
      <c r="AE757" t="e">
        <f>VLOOKUP($D757,'draft year stats'!$D:$O,8,FALSE)</f>
        <v>#N/A</v>
      </c>
      <c r="AF757" t="e">
        <f>VLOOKUP($D757,'draft year stats'!$D:$O,9,FALSE)</f>
        <v>#N/A</v>
      </c>
      <c r="AG757" t="e">
        <f>VLOOKUP($D757,'draft year stats'!$D:$O,10,FALSE)</f>
        <v>#N/A</v>
      </c>
      <c r="AH757" t="e">
        <f>VLOOKUP($D757,'draft year stats'!$D:$O,11,FALSE)</f>
        <v>#N/A</v>
      </c>
      <c r="AI757" t="e">
        <f>VLOOKUP($D757,'draft year stats'!$D:$O,12,FALSE)</f>
        <v>#N/A</v>
      </c>
      <c r="AJ757" t="str">
        <f>VLOOKUP($C757,Sheet3!$E:$I,4,FALSE)</f>
        <v>6' 4</v>
      </c>
      <c r="AK757">
        <f>VLOOKUP($C757,Sheet3!$E:$I,5,FALSE)</f>
        <v>190</v>
      </c>
    </row>
    <row r="758" spans="1:37" x14ac:dyDescent="0.25">
      <c r="A758">
        <v>125</v>
      </c>
      <c r="B758" t="s">
        <v>79</v>
      </c>
      <c r="C758" t="s">
        <v>1096</v>
      </c>
      <c r="D758" t="s">
        <v>1096</v>
      </c>
      <c r="E758" t="s">
        <v>55</v>
      </c>
      <c r="F758" t="s">
        <v>42</v>
      </c>
      <c r="G758">
        <v>19</v>
      </c>
      <c r="H758">
        <v>2019</v>
      </c>
      <c r="I758" t="s">
        <v>1097</v>
      </c>
      <c r="J758">
        <v>34</v>
      </c>
      <c r="K758">
        <v>4</v>
      </c>
      <c r="L758">
        <v>4</v>
      </c>
      <c r="M758">
        <v>8</v>
      </c>
      <c r="N758">
        <v>0</v>
      </c>
      <c r="O758">
        <v>20</v>
      </c>
      <c r="V758">
        <v>0.7</v>
      </c>
      <c r="W758">
        <v>2013</v>
      </c>
      <c r="X758" t="str">
        <f>VLOOKUP($D758,'draft year stats'!$D:$O,1,FALSE)</f>
        <v>Saku Maenalanen</v>
      </c>
      <c r="Y758" t="str">
        <f>VLOOKUP($D758,'draft year stats'!$D:$O,2,FALSE)</f>
        <v>R</v>
      </c>
      <c r="Z758">
        <f>VLOOKUP($D758,'draft year stats'!$D:$O,3,FALSE)</f>
        <v>5</v>
      </c>
      <c r="AA758">
        <f>VLOOKUP($D758,'draft year stats'!$D:$O,4,FALSE)</f>
        <v>2013</v>
      </c>
      <c r="AB758" t="str">
        <f>VLOOKUP($D758,'draft year stats'!$D:$O,5,FALSE)</f>
        <v>Nashville</v>
      </c>
      <c r="AC758" t="str">
        <f>VLOOKUP($D758,'draft year stats'!$D:$O,6,FALSE)</f>
        <v>Kärpät U20</v>
      </c>
      <c r="AD758" t="str">
        <f>VLOOKUP($D758,'draft year stats'!$D:$O,7,FALSE)</f>
        <v>U20 SM-sarja</v>
      </c>
      <c r="AE758">
        <f>VLOOKUP($D758,'draft year stats'!$D:$O,8,FALSE)</f>
        <v>45</v>
      </c>
      <c r="AF758">
        <f>VLOOKUP($D758,'draft year stats'!$D:$O,9,FALSE)</f>
        <v>23</v>
      </c>
      <c r="AG758">
        <f>VLOOKUP($D758,'draft year stats'!$D:$O,10,FALSE)</f>
        <v>35</v>
      </c>
      <c r="AH758">
        <f>VLOOKUP($D758,'draft year stats'!$D:$O,11,FALSE)</f>
        <v>58</v>
      </c>
      <c r="AI758">
        <f>VLOOKUP($D758,'draft year stats'!$D:$O,12,FALSE)</f>
        <v>43</v>
      </c>
      <c r="AJ758" t="str">
        <f>VLOOKUP($C758,Sheet3!$E:$I,4,FALSE)</f>
        <v>6' 3</v>
      </c>
      <c r="AK758">
        <f>VLOOKUP($C758,Sheet3!$E:$I,5,FALSE)</f>
        <v>176</v>
      </c>
    </row>
    <row r="759" spans="1:37" x14ac:dyDescent="0.25">
      <c r="A759">
        <v>126</v>
      </c>
      <c r="B759" t="s">
        <v>46</v>
      </c>
      <c r="C759" t="s">
        <v>1098</v>
      </c>
      <c r="D759" t="s">
        <v>1098</v>
      </c>
      <c r="E759" t="s">
        <v>25</v>
      </c>
      <c r="F759" t="s">
        <v>26</v>
      </c>
      <c r="G759">
        <v>18</v>
      </c>
      <c r="I759" t="s">
        <v>48</v>
      </c>
      <c r="W759">
        <v>2013</v>
      </c>
      <c r="X759" t="str">
        <f>VLOOKUP($D759,'draft year stats'!$D:$O,1,FALSE)</f>
        <v>Brent Pedersen</v>
      </c>
      <c r="Y759" t="str">
        <f>VLOOKUP($D759,'draft year stats'!$D:$O,2,FALSE)</f>
        <v>L</v>
      </c>
      <c r="Z759">
        <f>VLOOKUP($D759,'draft year stats'!$D:$O,3,FALSE)</f>
        <v>5</v>
      </c>
      <c r="AA759">
        <f>VLOOKUP($D759,'draft year stats'!$D:$O,4,FALSE)</f>
        <v>2013</v>
      </c>
      <c r="AB759" t="str">
        <f>VLOOKUP($D759,'draft year stats'!$D:$O,5,FALSE)</f>
        <v>Carolina</v>
      </c>
      <c r="AC759" t="str">
        <f>VLOOKUP($D759,'draft year stats'!$D:$O,6,FALSE)</f>
        <v>Kitchener Rangers</v>
      </c>
      <c r="AD759" t="str">
        <f>VLOOKUP($D759,'draft year stats'!$D:$O,7,FALSE)</f>
        <v>OHL</v>
      </c>
      <c r="AE759">
        <f>VLOOKUP($D759,'draft year stats'!$D:$O,8,FALSE)</f>
        <v>67</v>
      </c>
      <c r="AF759">
        <f>VLOOKUP($D759,'draft year stats'!$D:$O,9,FALSE)</f>
        <v>14</v>
      </c>
      <c r="AG759">
        <f>VLOOKUP($D759,'draft year stats'!$D:$O,10,FALSE)</f>
        <v>16</v>
      </c>
      <c r="AH759">
        <f>VLOOKUP($D759,'draft year stats'!$D:$O,11,FALSE)</f>
        <v>30</v>
      </c>
      <c r="AI759">
        <f>VLOOKUP($D759,'draft year stats'!$D:$O,12,FALSE)</f>
        <v>52</v>
      </c>
      <c r="AJ759" t="str">
        <f>VLOOKUP($C759,Sheet3!$E:$I,4,FALSE)</f>
        <v>6' 2</v>
      </c>
      <c r="AK759">
        <f>VLOOKUP($C759,Sheet3!$E:$I,5,FALSE)</f>
        <v>205</v>
      </c>
    </row>
    <row r="760" spans="1:37" x14ac:dyDescent="0.25">
      <c r="A760">
        <v>127</v>
      </c>
      <c r="B760" t="s">
        <v>417</v>
      </c>
      <c r="C760" t="s">
        <v>1099</v>
      </c>
      <c r="D760" t="s">
        <v>1099</v>
      </c>
      <c r="E760" t="s">
        <v>62</v>
      </c>
      <c r="F760" t="s">
        <v>34</v>
      </c>
      <c r="G760">
        <v>20</v>
      </c>
      <c r="H760">
        <v>2022</v>
      </c>
      <c r="I760" t="s">
        <v>579</v>
      </c>
      <c r="J760">
        <v>160</v>
      </c>
      <c r="K760">
        <v>6</v>
      </c>
      <c r="L760">
        <v>16</v>
      </c>
      <c r="M760">
        <v>22</v>
      </c>
      <c r="N760">
        <v>1</v>
      </c>
      <c r="O760">
        <v>38</v>
      </c>
      <c r="V760">
        <v>5.3</v>
      </c>
      <c r="W760">
        <v>2013</v>
      </c>
      <c r="X760" t="str">
        <f>VLOOKUP($D760,'draft year stats'!$D:$O,1,FALSE)</f>
        <v>Tucker Poolman</v>
      </c>
      <c r="Y760" t="str">
        <f>VLOOKUP($D760,'draft year stats'!$D:$O,2,FALSE)</f>
        <v>D</v>
      </c>
      <c r="Z760">
        <f>VLOOKUP($D760,'draft year stats'!$D:$O,3,FALSE)</f>
        <v>5</v>
      </c>
      <c r="AA760">
        <f>VLOOKUP($D760,'draft year stats'!$D:$O,4,FALSE)</f>
        <v>2013</v>
      </c>
      <c r="AB760" t="str">
        <f>VLOOKUP($D760,'draft year stats'!$D:$O,5,FALSE)</f>
        <v>Winnipeg</v>
      </c>
      <c r="AC760" t="str">
        <f>VLOOKUP($D760,'draft year stats'!$D:$O,6,FALSE)</f>
        <v>Omaha Lancers</v>
      </c>
      <c r="AD760" t="str">
        <f>VLOOKUP($D760,'draft year stats'!$D:$O,7,FALSE)</f>
        <v>USHL</v>
      </c>
      <c r="AE760">
        <f>VLOOKUP($D760,'draft year stats'!$D:$O,8,FALSE)</f>
        <v>64</v>
      </c>
      <c r="AF760">
        <f>VLOOKUP($D760,'draft year stats'!$D:$O,9,FALSE)</f>
        <v>14</v>
      </c>
      <c r="AG760">
        <f>VLOOKUP($D760,'draft year stats'!$D:$O,10,FALSE)</f>
        <v>14</v>
      </c>
      <c r="AH760">
        <f>VLOOKUP($D760,'draft year stats'!$D:$O,11,FALSE)</f>
        <v>28</v>
      </c>
      <c r="AI760">
        <f>VLOOKUP($D760,'draft year stats'!$D:$O,12,FALSE)</f>
        <v>49</v>
      </c>
      <c r="AJ760" t="str">
        <f>VLOOKUP($C760,Sheet3!$E:$I,4,FALSE)</f>
        <v>6' 2</v>
      </c>
      <c r="AK760">
        <f>VLOOKUP($C760,Sheet3!$E:$I,5,FALSE)</f>
        <v>199</v>
      </c>
    </row>
    <row r="761" spans="1:37" x14ac:dyDescent="0.25">
      <c r="A761">
        <v>128</v>
      </c>
      <c r="B761" t="s">
        <v>23</v>
      </c>
      <c r="C761" t="s">
        <v>1100</v>
      </c>
      <c r="D761" t="s">
        <v>1100</v>
      </c>
      <c r="E761" t="s">
        <v>25</v>
      </c>
      <c r="F761" t="s">
        <v>26</v>
      </c>
      <c r="G761">
        <v>20</v>
      </c>
      <c r="I761" t="s">
        <v>1101</v>
      </c>
      <c r="W761">
        <v>2013</v>
      </c>
      <c r="X761" t="str">
        <f>VLOOKUP($D761,'draft year stats'!$D:$O,1,FALSE)</f>
        <v>Evan Campbell</v>
      </c>
      <c r="Y761" t="str">
        <f>VLOOKUP($D761,'draft year stats'!$D:$O,2,FALSE)</f>
        <v>L</v>
      </c>
      <c r="Z761">
        <f>VLOOKUP($D761,'draft year stats'!$D:$O,3,FALSE)</f>
        <v>5</v>
      </c>
      <c r="AA761">
        <f>VLOOKUP($D761,'draft year stats'!$D:$O,4,FALSE)</f>
        <v>2013</v>
      </c>
      <c r="AB761" t="str">
        <f>VLOOKUP($D761,'draft year stats'!$D:$O,5,FALSE)</f>
        <v>Edmonton</v>
      </c>
      <c r="AC761" t="str">
        <f>VLOOKUP($D761,'draft year stats'!$D:$O,6,FALSE)</f>
        <v>Langley Rivermen</v>
      </c>
      <c r="AD761" t="str">
        <f>VLOOKUP($D761,'draft year stats'!$D:$O,7,FALSE)</f>
        <v>BCHL</v>
      </c>
      <c r="AE761">
        <f>VLOOKUP($D761,'draft year stats'!$D:$O,8,FALSE)</f>
        <v>51</v>
      </c>
      <c r="AF761">
        <f>VLOOKUP($D761,'draft year stats'!$D:$O,9,FALSE)</f>
        <v>20</v>
      </c>
      <c r="AG761">
        <f>VLOOKUP($D761,'draft year stats'!$D:$O,10,FALSE)</f>
        <v>46</v>
      </c>
      <c r="AH761">
        <f>VLOOKUP($D761,'draft year stats'!$D:$O,11,FALSE)</f>
        <v>66</v>
      </c>
      <c r="AI761">
        <f>VLOOKUP($D761,'draft year stats'!$D:$O,12,FALSE)</f>
        <v>46</v>
      </c>
      <c r="AJ761" t="str">
        <f>VLOOKUP($C761,Sheet3!$E:$I,4,FALSE)</f>
        <v>6' 1</v>
      </c>
      <c r="AK761">
        <f>VLOOKUP($C761,Sheet3!$E:$I,5,FALSE)</f>
        <v>175</v>
      </c>
    </row>
    <row r="762" spans="1:37" hidden="1" x14ac:dyDescent="0.25">
      <c r="A762">
        <v>129</v>
      </c>
      <c r="B762" t="s">
        <v>92</v>
      </c>
      <c r="C762" t="s">
        <v>1102</v>
      </c>
      <c r="D762" t="s">
        <v>1102</v>
      </c>
      <c r="E762" t="s">
        <v>62</v>
      </c>
      <c r="F762" t="s">
        <v>12</v>
      </c>
      <c r="G762">
        <v>18</v>
      </c>
      <c r="H762">
        <v>2022</v>
      </c>
      <c r="I762" t="s">
        <v>892</v>
      </c>
      <c r="J762">
        <v>91</v>
      </c>
      <c r="K762">
        <v>0</v>
      </c>
      <c r="L762">
        <v>1</v>
      </c>
      <c r="M762">
        <v>1</v>
      </c>
      <c r="N762">
        <v>0</v>
      </c>
      <c r="O762">
        <v>2</v>
      </c>
      <c r="P762">
        <v>91</v>
      </c>
      <c r="Q762">
        <v>39</v>
      </c>
      <c r="R762">
        <v>39</v>
      </c>
      <c r="S762">
        <v>8</v>
      </c>
      <c r="T762">
        <v>0.90800000000000003</v>
      </c>
      <c r="U762">
        <v>2.83</v>
      </c>
      <c r="V762">
        <v>15.5</v>
      </c>
      <c r="W762">
        <v>2013</v>
      </c>
      <c r="X762" t="e">
        <f>VLOOKUP($D762,'draft year stats'!$D:$O,1,FALSE)</f>
        <v>#N/A</v>
      </c>
      <c r="Y762" t="e">
        <f>VLOOKUP($D762,'draft year stats'!$D:$O,2,FALSE)</f>
        <v>#N/A</v>
      </c>
      <c r="Z762" t="e">
        <f>VLOOKUP($D762,'draft year stats'!$D:$O,3,FALSE)</f>
        <v>#N/A</v>
      </c>
      <c r="AA762" t="e">
        <f>VLOOKUP($D762,'draft year stats'!$D:$O,4,FALSE)</f>
        <v>#N/A</v>
      </c>
      <c r="AB762" t="e">
        <f>VLOOKUP($D762,'draft year stats'!$D:$O,5,FALSE)</f>
        <v>#N/A</v>
      </c>
      <c r="AC762" t="e">
        <f>VLOOKUP($D762,'draft year stats'!$D:$O,6,FALSE)</f>
        <v>#N/A</v>
      </c>
      <c r="AD762" t="e">
        <f>VLOOKUP($D762,'draft year stats'!$D:$O,7,FALSE)</f>
        <v>#N/A</v>
      </c>
      <c r="AE762" t="e">
        <f>VLOOKUP($D762,'draft year stats'!$D:$O,8,FALSE)</f>
        <v>#N/A</v>
      </c>
      <c r="AF762" t="e">
        <f>VLOOKUP($D762,'draft year stats'!$D:$O,9,FALSE)</f>
        <v>#N/A</v>
      </c>
      <c r="AG762" t="e">
        <f>VLOOKUP($D762,'draft year stats'!$D:$O,10,FALSE)</f>
        <v>#N/A</v>
      </c>
      <c r="AH762" t="e">
        <f>VLOOKUP($D762,'draft year stats'!$D:$O,11,FALSE)</f>
        <v>#N/A</v>
      </c>
      <c r="AI762" t="e">
        <f>VLOOKUP($D762,'draft year stats'!$D:$O,12,FALSE)</f>
        <v>#N/A</v>
      </c>
      <c r="AJ762" t="str">
        <f>VLOOKUP($C762,Sheet3!$E:$I,4,FALSE)</f>
        <v>6' 2</v>
      </c>
      <c r="AK762">
        <f>VLOOKUP($C762,Sheet3!$E:$I,5,FALSE)</f>
        <v>183</v>
      </c>
    </row>
    <row r="763" spans="1:37" x14ac:dyDescent="0.25">
      <c r="A763">
        <v>130</v>
      </c>
      <c r="B763" t="s">
        <v>92</v>
      </c>
      <c r="C763" t="s">
        <v>1103</v>
      </c>
      <c r="D763" t="s">
        <v>1103</v>
      </c>
      <c r="E763" t="s">
        <v>121</v>
      </c>
      <c r="F763" t="s">
        <v>42</v>
      </c>
      <c r="G763">
        <v>18</v>
      </c>
      <c r="I763" t="s">
        <v>998</v>
      </c>
      <c r="W763">
        <v>2013</v>
      </c>
      <c r="X763" t="str">
        <f>VLOOKUP($D763,'draft year stats'!$D:$O,1,FALSE)</f>
        <v>Gustav Possler</v>
      </c>
      <c r="Y763" t="str">
        <f>VLOOKUP($D763,'draft year stats'!$D:$O,2,FALSE)</f>
        <v>R</v>
      </c>
      <c r="Z763">
        <f>VLOOKUP($D763,'draft year stats'!$D:$O,3,FALSE)</f>
        <v>5</v>
      </c>
      <c r="AA763">
        <f>VLOOKUP($D763,'draft year stats'!$D:$O,4,FALSE)</f>
        <v>2013</v>
      </c>
      <c r="AB763" t="str">
        <f>VLOOKUP($D763,'draft year stats'!$D:$O,5,FALSE)</f>
        <v>Buffalo</v>
      </c>
      <c r="AC763" t="str">
        <f>VLOOKUP($D763,'draft year stats'!$D:$O,6,FALSE)</f>
        <v>MODO Hockey J20</v>
      </c>
      <c r="AD763" t="str">
        <f>VLOOKUP($D763,'draft year stats'!$D:$O,7,FALSE)</f>
        <v>SuperElit</v>
      </c>
      <c r="AE763">
        <f>VLOOKUP($D763,'draft year stats'!$D:$O,8,FALSE)</f>
        <v>36</v>
      </c>
      <c r="AF763">
        <f>VLOOKUP($D763,'draft year stats'!$D:$O,9,FALSE)</f>
        <v>19</v>
      </c>
      <c r="AG763">
        <f>VLOOKUP($D763,'draft year stats'!$D:$O,10,FALSE)</f>
        <v>21</v>
      </c>
      <c r="AH763">
        <f>VLOOKUP($D763,'draft year stats'!$D:$O,11,FALSE)</f>
        <v>40</v>
      </c>
      <c r="AI763">
        <f>VLOOKUP($D763,'draft year stats'!$D:$O,12,FALSE)</f>
        <v>28</v>
      </c>
      <c r="AJ763" t="str">
        <f>VLOOKUP($C763,Sheet3!$E:$I,4,FALSE)</f>
        <v>6' 0</v>
      </c>
      <c r="AK763">
        <f>VLOOKUP($C763,Sheet3!$E:$I,5,FALSE)</f>
        <v>183</v>
      </c>
    </row>
    <row r="764" spans="1:37" x14ac:dyDescent="0.25">
      <c r="A764">
        <v>131</v>
      </c>
      <c r="B764" t="s">
        <v>60</v>
      </c>
      <c r="C764" t="s">
        <v>1104</v>
      </c>
      <c r="D764" t="s">
        <v>1104</v>
      </c>
      <c r="E764" t="s">
        <v>25</v>
      </c>
      <c r="F764" t="s">
        <v>26</v>
      </c>
      <c r="G764">
        <v>18</v>
      </c>
      <c r="I764" t="s">
        <v>279</v>
      </c>
      <c r="W764">
        <v>2013</v>
      </c>
      <c r="X764" t="str">
        <f>VLOOKUP($D764,'draft year stats'!$D:$O,1,FALSE)</f>
        <v>Cole Ully</v>
      </c>
      <c r="Y764" t="str">
        <f>VLOOKUP($D764,'draft year stats'!$D:$O,2,FALSE)</f>
        <v>L</v>
      </c>
      <c r="Z764">
        <f>VLOOKUP($D764,'draft year stats'!$D:$O,3,FALSE)</f>
        <v>5</v>
      </c>
      <c r="AA764">
        <f>VLOOKUP($D764,'draft year stats'!$D:$O,4,FALSE)</f>
        <v>2013</v>
      </c>
      <c r="AB764" t="str">
        <f>VLOOKUP($D764,'draft year stats'!$D:$O,5,FALSE)</f>
        <v>Dallas</v>
      </c>
      <c r="AC764" t="str">
        <f>VLOOKUP($D764,'draft year stats'!$D:$O,6,FALSE)</f>
        <v>Kamloops Blazers</v>
      </c>
      <c r="AD764" t="str">
        <f>VLOOKUP($D764,'draft year stats'!$D:$O,7,FALSE)</f>
        <v>WHL</v>
      </c>
      <c r="AE764">
        <f>VLOOKUP($D764,'draft year stats'!$D:$O,8,FALSE)</f>
        <v>62</v>
      </c>
      <c r="AF764">
        <f>VLOOKUP($D764,'draft year stats'!$D:$O,9,FALSE)</f>
        <v>22</v>
      </c>
      <c r="AG764">
        <f>VLOOKUP($D764,'draft year stats'!$D:$O,10,FALSE)</f>
        <v>28</v>
      </c>
      <c r="AH764">
        <f>VLOOKUP($D764,'draft year stats'!$D:$O,11,FALSE)</f>
        <v>50</v>
      </c>
      <c r="AI764">
        <f>VLOOKUP($D764,'draft year stats'!$D:$O,12,FALSE)</f>
        <v>37</v>
      </c>
      <c r="AJ764" t="str">
        <f>VLOOKUP($C764,Sheet3!$E:$I,4,FALSE)</f>
        <v>5' 10</v>
      </c>
      <c r="AK764">
        <f>VLOOKUP($C764,Sheet3!$E:$I,5,FALSE)</f>
        <v>164</v>
      </c>
    </row>
    <row r="765" spans="1:37" x14ac:dyDescent="0.25">
      <c r="A765">
        <v>132</v>
      </c>
      <c r="B765" t="s">
        <v>217</v>
      </c>
      <c r="C765" t="s">
        <v>1105</v>
      </c>
      <c r="D765" t="s">
        <v>1105</v>
      </c>
      <c r="E765" t="s">
        <v>25</v>
      </c>
      <c r="F765" t="s">
        <v>34</v>
      </c>
      <c r="G765">
        <v>18</v>
      </c>
      <c r="I765" t="s">
        <v>1106</v>
      </c>
      <c r="W765">
        <v>2013</v>
      </c>
      <c r="X765" t="str">
        <f>VLOOKUP($D765,'draft year stats'!$D:$O,1,FALSE)</f>
        <v>Terrance Amorosa</v>
      </c>
      <c r="Y765" t="str">
        <f>VLOOKUP($D765,'draft year stats'!$D:$O,2,FALSE)</f>
        <v>D</v>
      </c>
      <c r="Z765">
        <f>VLOOKUP($D765,'draft year stats'!$D:$O,3,FALSE)</f>
        <v>5</v>
      </c>
      <c r="AA765">
        <f>VLOOKUP($D765,'draft year stats'!$D:$O,4,FALSE)</f>
        <v>2013</v>
      </c>
      <c r="AB765" t="str">
        <f>VLOOKUP($D765,'draft year stats'!$D:$O,5,FALSE)</f>
        <v>Philadelphia</v>
      </c>
      <c r="AC765" t="str">
        <f>VLOOKUP($D765,'draft year stats'!$D:$O,6,FALSE)</f>
        <v>Holderness School</v>
      </c>
      <c r="AD765" t="str">
        <f>VLOOKUP($D765,'draft year stats'!$D:$O,7,FALSE)</f>
        <v>USHS-Prep</v>
      </c>
      <c r="AE765">
        <f>VLOOKUP($D765,'draft year stats'!$D:$O,8,FALSE)</f>
        <v>29</v>
      </c>
      <c r="AF765">
        <f>VLOOKUP($D765,'draft year stats'!$D:$O,9,FALSE)</f>
        <v>12</v>
      </c>
      <c r="AG765">
        <f>VLOOKUP($D765,'draft year stats'!$D:$O,10,FALSE)</f>
        <v>14</v>
      </c>
      <c r="AH765">
        <f>VLOOKUP($D765,'draft year stats'!$D:$O,11,FALSE)</f>
        <v>26</v>
      </c>
      <c r="AI765">
        <f>VLOOKUP($D765,'draft year stats'!$D:$O,12,FALSE)</f>
        <v>0</v>
      </c>
      <c r="AJ765" t="str">
        <f>VLOOKUP($C765,Sheet3!$E:$I,4,FALSE)</f>
        <v>6' 1</v>
      </c>
      <c r="AK765">
        <f>VLOOKUP($C765,Sheet3!$E:$I,5,FALSE)</f>
        <v>185</v>
      </c>
    </row>
    <row r="766" spans="1:37" x14ac:dyDescent="0.25">
      <c r="A766">
        <v>133</v>
      </c>
      <c r="B766" t="s">
        <v>66</v>
      </c>
      <c r="C766" t="s">
        <v>1107</v>
      </c>
      <c r="D766" t="s">
        <v>1107</v>
      </c>
      <c r="E766" t="s">
        <v>62</v>
      </c>
      <c r="F766" t="s">
        <v>34</v>
      </c>
      <c r="G766">
        <v>18</v>
      </c>
      <c r="H766">
        <v>2022</v>
      </c>
      <c r="I766" t="s">
        <v>63</v>
      </c>
      <c r="J766">
        <v>154</v>
      </c>
      <c r="K766">
        <v>5</v>
      </c>
      <c r="L766">
        <v>15</v>
      </c>
      <c r="M766">
        <v>20</v>
      </c>
      <c r="N766">
        <v>17</v>
      </c>
      <c r="O766">
        <v>97</v>
      </c>
      <c r="V766">
        <v>6.6</v>
      </c>
      <c r="W766">
        <v>2013</v>
      </c>
      <c r="X766" t="str">
        <f>VLOOKUP($D766,'draft year stats'!$D:$O,1,FALSE)</f>
        <v>Connor Clifton</v>
      </c>
      <c r="Y766" t="str">
        <f>VLOOKUP($D766,'draft year stats'!$D:$O,2,FALSE)</f>
        <v>D</v>
      </c>
      <c r="Z766">
        <f>VLOOKUP($D766,'draft year stats'!$D:$O,3,FALSE)</f>
        <v>5</v>
      </c>
      <c r="AA766">
        <f>VLOOKUP($D766,'draft year stats'!$D:$O,4,FALSE)</f>
        <v>2013</v>
      </c>
      <c r="AB766" t="str">
        <f>VLOOKUP($D766,'draft year stats'!$D:$O,5,FALSE)</f>
        <v>Phoenix</v>
      </c>
      <c r="AC766" t="str">
        <f>VLOOKUP($D766,'draft year stats'!$D:$O,6,FALSE)</f>
        <v>U.S. National Development Team</v>
      </c>
      <c r="AD766" t="str">
        <f>VLOOKUP($D766,'draft year stats'!$D:$O,7,FALSE)</f>
        <v>USHL</v>
      </c>
      <c r="AE766">
        <f>VLOOKUP($D766,'draft year stats'!$D:$O,8,FALSE)</f>
        <v>25</v>
      </c>
      <c r="AF766">
        <f>VLOOKUP($D766,'draft year stats'!$D:$O,9,FALSE)</f>
        <v>3</v>
      </c>
      <c r="AG766">
        <f>VLOOKUP($D766,'draft year stats'!$D:$O,10,FALSE)</f>
        <v>6</v>
      </c>
      <c r="AH766">
        <f>VLOOKUP($D766,'draft year stats'!$D:$O,11,FALSE)</f>
        <v>9</v>
      </c>
      <c r="AI766">
        <f>VLOOKUP($D766,'draft year stats'!$D:$O,12,FALSE)</f>
        <v>90</v>
      </c>
      <c r="AJ766" t="str">
        <f>VLOOKUP($C766,Sheet3!$E:$I,4,FALSE)</f>
        <v>5' 10</v>
      </c>
      <c r="AK766">
        <f>VLOOKUP($C766,Sheet3!$E:$I,5,FALSE)</f>
        <v>175</v>
      </c>
    </row>
    <row r="767" spans="1:37" x14ac:dyDescent="0.25">
      <c r="A767">
        <v>134</v>
      </c>
      <c r="B767" t="s">
        <v>95</v>
      </c>
      <c r="C767" t="s">
        <v>1108</v>
      </c>
      <c r="D767" t="s">
        <v>1108</v>
      </c>
      <c r="E767" t="s">
        <v>62</v>
      </c>
      <c r="F767" t="s">
        <v>30</v>
      </c>
      <c r="G767">
        <v>18</v>
      </c>
      <c r="H767">
        <v>2021</v>
      </c>
      <c r="I767" t="s">
        <v>685</v>
      </c>
      <c r="J767">
        <v>32</v>
      </c>
      <c r="K767">
        <v>1</v>
      </c>
      <c r="L767">
        <v>1</v>
      </c>
      <c r="M767">
        <v>2</v>
      </c>
      <c r="N767">
        <v>-16</v>
      </c>
      <c r="O767">
        <v>13</v>
      </c>
      <c r="V767">
        <v>-1</v>
      </c>
      <c r="W767">
        <v>2013</v>
      </c>
      <c r="X767" t="str">
        <f>VLOOKUP($D767,'draft year stats'!$D:$O,1,FALSE)</f>
        <v>Luke Johnson</v>
      </c>
      <c r="Y767" t="str">
        <f>VLOOKUP($D767,'draft year stats'!$D:$O,2,FALSE)</f>
        <v>C</v>
      </c>
      <c r="Z767">
        <f>VLOOKUP($D767,'draft year stats'!$D:$O,3,FALSE)</f>
        <v>5</v>
      </c>
      <c r="AA767">
        <f>VLOOKUP($D767,'draft year stats'!$D:$O,4,FALSE)</f>
        <v>2013</v>
      </c>
      <c r="AB767" t="str">
        <f>VLOOKUP($D767,'draft year stats'!$D:$O,5,FALSE)</f>
        <v>Chicago</v>
      </c>
      <c r="AC767" t="str">
        <f>VLOOKUP($D767,'draft year stats'!$D:$O,6,FALSE)</f>
        <v>Lincoln Stars</v>
      </c>
      <c r="AD767" t="str">
        <f>VLOOKUP($D767,'draft year stats'!$D:$O,7,FALSE)</f>
        <v>USHL</v>
      </c>
      <c r="AE767">
        <f>VLOOKUP($D767,'draft year stats'!$D:$O,8,FALSE)</f>
        <v>57</v>
      </c>
      <c r="AF767">
        <f>VLOOKUP($D767,'draft year stats'!$D:$O,9,FALSE)</f>
        <v>19</v>
      </c>
      <c r="AG767">
        <f>VLOOKUP($D767,'draft year stats'!$D:$O,10,FALSE)</f>
        <v>27</v>
      </c>
      <c r="AH767">
        <f>VLOOKUP($D767,'draft year stats'!$D:$O,11,FALSE)</f>
        <v>46</v>
      </c>
      <c r="AI767">
        <f>VLOOKUP($D767,'draft year stats'!$D:$O,12,FALSE)</f>
        <v>32</v>
      </c>
      <c r="AJ767" t="str">
        <f>VLOOKUP($C767,Sheet3!$E:$I,4,FALSE)</f>
        <v>5' 11</v>
      </c>
      <c r="AK767">
        <f>VLOOKUP($C767,Sheet3!$E:$I,5,FALSE)</f>
        <v>179</v>
      </c>
    </row>
    <row r="768" spans="1:37" x14ac:dyDescent="0.25">
      <c r="A768">
        <v>135</v>
      </c>
      <c r="B768" t="s">
        <v>173</v>
      </c>
      <c r="C768" t="s">
        <v>1109</v>
      </c>
      <c r="D768" t="s">
        <v>1109</v>
      </c>
      <c r="E768" t="s">
        <v>25</v>
      </c>
      <c r="F768" t="s">
        <v>34</v>
      </c>
      <c r="G768">
        <v>18</v>
      </c>
      <c r="I768" t="s">
        <v>294</v>
      </c>
      <c r="W768">
        <v>2013</v>
      </c>
      <c r="X768" t="str">
        <f>VLOOKUP($D768,'draft year stats'!$D:$O,1,FALSE)</f>
        <v>Eric Roy</v>
      </c>
      <c r="Y768" t="str">
        <f>VLOOKUP($D768,'draft year stats'!$D:$O,2,FALSE)</f>
        <v>D</v>
      </c>
      <c r="Z768">
        <f>VLOOKUP($D768,'draft year stats'!$D:$O,3,FALSE)</f>
        <v>5</v>
      </c>
      <c r="AA768">
        <f>VLOOKUP($D768,'draft year stats'!$D:$O,4,FALSE)</f>
        <v>2013</v>
      </c>
      <c r="AB768" t="str">
        <f>VLOOKUP($D768,'draft year stats'!$D:$O,5,FALSE)</f>
        <v>Calgary</v>
      </c>
      <c r="AC768" t="str">
        <f>VLOOKUP($D768,'draft year stats'!$D:$O,6,FALSE)</f>
        <v>Brandon Wheat Kings</v>
      </c>
      <c r="AD768" t="str">
        <f>VLOOKUP($D768,'draft year stats'!$D:$O,7,FALSE)</f>
        <v>WHL</v>
      </c>
      <c r="AE768">
        <f>VLOOKUP($D768,'draft year stats'!$D:$O,8,FALSE)</f>
        <v>72</v>
      </c>
      <c r="AF768">
        <f>VLOOKUP($D768,'draft year stats'!$D:$O,9,FALSE)</f>
        <v>17</v>
      </c>
      <c r="AG768">
        <f>VLOOKUP($D768,'draft year stats'!$D:$O,10,FALSE)</f>
        <v>22</v>
      </c>
      <c r="AH768">
        <f>VLOOKUP($D768,'draft year stats'!$D:$O,11,FALSE)</f>
        <v>39</v>
      </c>
      <c r="AI768">
        <f>VLOOKUP($D768,'draft year stats'!$D:$O,12,FALSE)</f>
        <v>37</v>
      </c>
      <c r="AJ768" t="str">
        <f>VLOOKUP($C768,Sheet3!$E:$I,4,FALSE)</f>
        <v>6' 2</v>
      </c>
      <c r="AK768">
        <f>VLOOKUP($C768,Sheet3!$E:$I,5,FALSE)</f>
        <v>180</v>
      </c>
    </row>
    <row r="769" spans="1:37" x14ac:dyDescent="0.25">
      <c r="A769">
        <v>136</v>
      </c>
      <c r="B769" t="s">
        <v>39</v>
      </c>
      <c r="C769" t="s">
        <v>3984</v>
      </c>
      <c r="D769" t="s">
        <v>1110</v>
      </c>
      <c r="E769" t="s">
        <v>121</v>
      </c>
      <c r="F769" t="s">
        <v>30</v>
      </c>
      <c r="G769">
        <v>18</v>
      </c>
      <c r="I769" t="s">
        <v>534</v>
      </c>
      <c r="W769">
        <v>2013</v>
      </c>
      <c r="X769" t="str">
        <f>VLOOKUP($D769,'draft year stats'!$D:$O,1,FALSE)</f>
        <v>Victor CrusRydberg</v>
      </c>
      <c r="Y769" t="str">
        <f>VLOOKUP($D769,'draft year stats'!$D:$O,2,FALSE)</f>
        <v>C</v>
      </c>
      <c r="Z769">
        <f>VLOOKUP($D769,'draft year stats'!$D:$O,3,FALSE)</f>
        <v>5</v>
      </c>
      <c r="AA769">
        <f>VLOOKUP($D769,'draft year stats'!$D:$O,4,FALSE)</f>
        <v>2013</v>
      </c>
      <c r="AB769" t="str">
        <f>VLOOKUP($D769,'draft year stats'!$D:$O,5,FALSE)</f>
        <v>NY Islanders</v>
      </c>
      <c r="AC769" t="str">
        <f>VLOOKUP($D769,'draft year stats'!$D:$O,6,FALSE)</f>
        <v>Linköping HC J20</v>
      </c>
      <c r="AD769" t="str">
        <f>VLOOKUP($D769,'draft year stats'!$D:$O,7,FALSE)</f>
        <v>SuperElit</v>
      </c>
      <c r="AE769">
        <f>VLOOKUP($D769,'draft year stats'!$D:$O,8,FALSE)</f>
        <v>35</v>
      </c>
      <c r="AF769">
        <f>VLOOKUP($D769,'draft year stats'!$D:$O,9,FALSE)</f>
        <v>12</v>
      </c>
      <c r="AG769">
        <f>VLOOKUP($D769,'draft year stats'!$D:$O,10,FALSE)</f>
        <v>23</v>
      </c>
      <c r="AH769">
        <f>VLOOKUP($D769,'draft year stats'!$D:$O,11,FALSE)</f>
        <v>35</v>
      </c>
      <c r="AI769">
        <f>VLOOKUP($D769,'draft year stats'!$D:$O,12,FALSE)</f>
        <v>24</v>
      </c>
      <c r="AJ769" t="str">
        <f>VLOOKUP($C769,Sheet3!$E:$I,4,FALSE)</f>
        <v>5' 11</v>
      </c>
      <c r="AK769">
        <f>VLOOKUP($C769,Sheet3!$E:$I,5,FALSE)</f>
        <v>190</v>
      </c>
    </row>
    <row r="770" spans="1:37" x14ac:dyDescent="0.25">
      <c r="A770">
        <v>137</v>
      </c>
      <c r="B770" t="s">
        <v>53</v>
      </c>
      <c r="C770" t="s">
        <v>1111</v>
      </c>
      <c r="D770" t="s">
        <v>1111</v>
      </c>
      <c r="E770" t="s">
        <v>25</v>
      </c>
      <c r="F770" t="s">
        <v>34</v>
      </c>
      <c r="G770">
        <v>19</v>
      </c>
      <c r="H770">
        <v>2022</v>
      </c>
      <c r="I770" t="s">
        <v>899</v>
      </c>
      <c r="J770">
        <v>172</v>
      </c>
      <c r="K770">
        <v>18</v>
      </c>
      <c r="L770">
        <v>34</v>
      </c>
      <c r="M770">
        <v>52</v>
      </c>
      <c r="N770">
        <v>43</v>
      </c>
      <c r="O770">
        <v>118</v>
      </c>
      <c r="V770">
        <v>12.5</v>
      </c>
      <c r="W770">
        <v>2013</v>
      </c>
      <c r="X770" t="str">
        <f>VLOOKUP($D770,'draft year stats'!$D:$O,1,FALSE)</f>
        <v>Carson Soucy</v>
      </c>
      <c r="Y770" t="str">
        <f>VLOOKUP($D770,'draft year stats'!$D:$O,2,FALSE)</f>
        <v>D</v>
      </c>
      <c r="Z770">
        <f>VLOOKUP($D770,'draft year stats'!$D:$O,3,FALSE)</f>
        <v>5</v>
      </c>
      <c r="AA770">
        <f>VLOOKUP($D770,'draft year stats'!$D:$O,4,FALSE)</f>
        <v>2013</v>
      </c>
      <c r="AB770" t="str">
        <f>VLOOKUP($D770,'draft year stats'!$D:$O,5,FALSE)</f>
        <v>Minnesota</v>
      </c>
      <c r="AC770" t="str">
        <f>VLOOKUP($D770,'draft year stats'!$D:$O,6,FALSE)</f>
        <v>Spruce Grove Saints</v>
      </c>
      <c r="AD770" t="str">
        <f>VLOOKUP($D770,'draft year stats'!$D:$O,7,FALSE)</f>
        <v>AJHL</v>
      </c>
      <c r="AE770">
        <f>VLOOKUP($D770,'draft year stats'!$D:$O,8,FALSE)</f>
        <v>35</v>
      </c>
      <c r="AF770">
        <f>VLOOKUP($D770,'draft year stats'!$D:$O,9,FALSE)</f>
        <v>5</v>
      </c>
      <c r="AG770">
        <f>VLOOKUP($D770,'draft year stats'!$D:$O,10,FALSE)</f>
        <v>10</v>
      </c>
      <c r="AH770">
        <f>VLOOKUP($D770,'draft year stats'!$D:$O,11,FALSE)</f>
        <v>15</v>
      </c>
      <c r="AI770">
        <f>VLOOKUP($D770,'draft year stats'!$D:$O,12,FALSE)</f>
        <v>71</v>
      </c>
      <c r="AJ770" t="str">
        <f>VLOOKUP($C770,Sheet3!$E:$I,4,FALSE)</f>
        <v>6' 4</v>
      </c>
      <c r="AK770">
        <f>VLOOKUP($C770,Sheet3!$E:$I,5,FALSE)</f>
        <v>212</v>
      </c>
    </row>
    <row r="771" spans="1:37" x14ac:dyDescent="0.25">
      <c r="A771">
        <v>138</v>
      </c>
      <c r="B771" t="s">
        <v>194</v>
      </c>
      <c r="C771" t="s">
        <v>1112</v>
      </c>
      <c r="D771" t="s">
        <v>1112</v>
      </c>
      <c r="E771" t="s">
        <v>25</v>
      </c>
      <c r="F771" t="s">
        <v>30</v>
      </c>
      <c r="G771">
        <v>18</v>
      </c>
      <c r="I771" t="s">
        <v>864</v>
      </c>
      <c r="W771">
        <v>2013</v>
      </c>
      <c r="X771" t="str">
        <f>VLOOKUP($D771,'draft year stats'!$D:$O,1,FALSE)</f>
        <v>Vincent Dunn</v>
      </c>
      <c r="Y771" t="str">
        <f>VLOOKUP($D771,'draft year stats'!$D:$O,2,FALSE)</f>
        <v>C</v>
      </c>
      <c r="Z771">
        <f>VLOOKUP($D771,'draft year stats'!$D:$O,3,FALSE)</f>
        <v>5</v>
      </c>
      <c r="AA771">
        <f>VLOOKUP($D771,'draft year stats'!$D:$O,4,FALSE)</f>
        <v>2013</v>
      </c>
      <c r="AB771" t="str">
        <f>VLOOKUP($D771,'draft year stats'!$D:$O,5,FALSE)</f>
        <v>Ottawa</v>
      </c>
      <c r="AC771" t="str">
        <f>VLOOKUP($D771,'draft year stats'!$D:$O,6,FALSE)</f>
        <v>Val d'Or Foreurs</v>
      </c>
      <c r="AD771" t="str">
        <f>VLOOKUP($D771,'draft year stats'!$D:$O,7,FALSE)</f>
        <v>QMJHL</v>
      </c>
      <c r="AE771">
        <f>VLOOKUP($D771,'draft year stats'!$D:$O,8,FALSE)</f>
        <v>53</v>
      </c>
      <c r="AF771">
        <f>VLOOKUP($D771,'draft year stats'!$D:$O,9,FALSE)</f>
        <v>25</v>
      </c>
      <c r="AG771">
        <f>VLOOKUP($D771,'draft year stats'!$D:$O,10,FALSE)</f>
        <v>27</v>
      </c>
      <c r="AH771">
        <f>VLOOKUP($D771,'draft year stats'!$D:$O,11,FALSE)</f>
        <v>52</v>
      </c>
      <c r="AI771">
        <f>VLOOKUP($D771,'draft year stats'!$D:$O,12,FALSE)</f>
        <v>98</v>
      </c>
      <c r="AJ771" t="str">
        <f>VLOOKUP($C771,Sheet3!$E:$I,4,FALSE)</f>
        <v>5' 11</v>
      </c>
      <c r="AK771">
        <f>VLOOKUP($C771,Sheet3!$E:$I,5,FALSE)</f>
        <v>172</v>
      </c>
    </row>
    <row r="772" spans="1:37" x14ac:dyDescent="0.25">
      <c r="A772">
        <v>139</v>
      </c>
      <c r="B772" t="s">
        <v>87</v>
      </c>
      <c r="C772" t="s">
        <v>2544</v>
      </c>
      <c r="D772" t="s">
        <v>2544</v>
      </c>
      <c r="E772" t="s">
        <v>25</v>
      </c>
      <c r="F772" t="s">
        <v>34</v>
      </c>
      <c r="G772">
        <v>18</v>
      </c>
      <c r="I772" t="s">
        <v>129</v>
      </c>
      <c r="W772">
        <v>2013</v>
      </c>
      <c r="X772" t="str">
        <f>VLOOKUP($D772,'draft year stats'!$D:$O,1,FALSE)</f>
        <v>Mitch Wheaton</v>
      </c>
      <c r="Y772" t="str">
        <f>VLOOKUP($D772,'draft year stats'!$D:$O,2,FALSE)</f>
        <v>D</v>
      </c>
      <c r="Z772">
        <f>VLOOKUP($D772,'draft year stats'!$D:$O,3,FALSE)</f>
        <v>5</v>
      </c>
      <c r="AA772">
        <f>VLOOKUP($D772,'draft year stats'!$D:$O,4,FALSE)</f>
        <v>2013</v>
      </c>
      <c r="AB772" t="str">
        <f>VLOOKUP($D772,'draft year stats'!$D:$O,5,FALSE)</f>
        <v>Detroit</v>
      </c>
      <c r="AC772" t="str">
        <f>VLOOKUP($D772,'draft year stats'!$D:$O,6,FALSE)</f>
        <v>Kelowna Rockets</v>
      </c>
      <c r="AD772" t="str">
        <f>VLOOKUP($D772,'draft year stats'!$D:$O,7,FALSE)</f>
        <v>WHL</v>
      </c>
      <c r="AE772">
        <f>VLOOKUP($D772,'draft year stats'!$D:$O,8,FALSE)</f>
        <v>39</v>
      </c>
      <c r="AF772">
        <f>VLOOKUP($D772,'draft year stats'!$D:$O,9,FALSE)</f>
        <v>1</v>
      </c>
      <c r="AG772">
        <f>VLOOKUP($D772,'draft year stats'!$D:$O,10,FALSE)</f>
        <v>7</v>
      </c>
      <c r="AH772">
        <f>VLOOKUP($D772,'draft year stats'!$D:$O,11,FALSE)</f>
        <v>8</v>
      </c>
      <c r="AI772">
        <f>VLOOKUP($D772,'draft year stats'!$D:$O,12,FALSE)</f>
        <v>27</v>
      </c>
      <c r="AJ772" t="str">
        <f>VLOOKUP($C772,Sheet3!$E:$I,4,FALSE)</f>
        <v>6' 4</v>
      </c>
      <c r="AK772">
        <f>VLOOKUP($C772,Sheet3!$E:$I,5,FALSE)</f>
        <v>228</v>
      </c>
    </row>
    <row r="773" spans="1:37" x14ac:dyDescent="0.25">
      <c r="A773">
        <v>140</v>
      </c>
      <c r="B773" t="s">
        <v>79</v>
      </c>
      <c r="C773" t="s">
        <v>1113</v>
      </c>
      <c r="D773" t="s">
        <v>1113</v>
      </c>
      <c r="E773" t="s">
        <v>62</v>
      </c>
      <c r="F773" t="s">
        <v>34</v>
      </c>
      <c r="G773">
        <v>18</v>
      </c>
      <c r="I773" t="s">
        <v>613</v>
      </c>
      <c r="W773">
        <v>2013</v>
      </c>
      <c r="X773" t="str">
        <f>VLOOKUP($D773,'draft year stats'!$D:$O,1,FALSE)</f>
        <v>Teemu Kivihalme</v>
      </c>
      <c r="Y773" t="str">
        <f>VLOOKUP($D773,'draft year stats'!$D:$O,2,FALSE)</f>
        <v>D</v>
      </c>
      <c r="Z773">
        <f>VLOOKUP($D773,'draft year stats'!$D:$O,3,FALSE)</f>
        <v>5</v>
      </c>
      <c r="AA773">
        <f>VLOOKUP($D773,'draft year stats'!$D:$O,4,FALSE)</f>
        <v>2013</v>
      </c>
      <c r="AB773" t="str">
        <f>VLOOKUP($D773,'draft year stats'!$D:$O,5,FALSE)</f>
        <v>Nashville</v>
      </c>
      <c r="AC773" t="str">
        <f>VLOOKUP($D773,'draft year stats'!$D:$O,6,FALSE)</f>
        <v>Burnsville High</v>
      </c>
      <c r="AD773" t="str">
        <f>VLOOKUP($D773,'draft year stats'!$D:$O,7,FALSE)</f>
        <v>USHS-MN</v>
      </c>
      <c r="AE773">
        <f>VLOOKUP($D773,'draft year stats'!$D:$O,8,FALSE)</f>
        <v>25</v>
      </c>
      <c r="AF773">
        <f>VLOOKUP($D773,'draft year stats'!$D:$O,9,FALSE)</f>
        <v>9</v>
      </c>
      <c r="AG773">
        <f>VLOOKUP($D773,'draft year stats'!$D:$O,10,FALSE)</f>
        <v>21</v>
      </c>
      <c r="AH773">
        <f>VLOOKUP($D773,'draft year stats'!$D:$O,11,FALSE)</f>
        <v>30</v>
      </c>
      <c r="AI773">
        <f>VLOOKUP($D773,'draft year stats'!$D:$O,12,FALSE)</f>
        <v>22</v>
      </c>
      <c r="AJ773" t="str">
        <f>VLOOKUP($C773,Sheet3!$E:$I,4,FALSE)</f>
        <v>5' 11</v>
      </c>
      <c r="AK773">
        <f>VLOOKUP($C773,Sheet3!$E:$I,5,FALSE)</f>
        <v>161</v>
      </c>
    </row>
    <row r="774" spans="1:37" x14ac:dyDescent="0.25">
      <c r="A774">
        <v>141</v>
      </c>
      <c r="B774" t="s">
        <v>104</v>
      </c>
      <c r="C774" t="s">
        <v>1114</v>
      </c>
      <c r="D774" t="s">
        <v>1114</v>
      </c>
      <c r="E774" t="s">
        <v>62</v>
      </c>
      <c r="F774" t="s">
        <v>34</v>
      </c>
      <c r="G774">
        <v>18</v>
      </c>
      <c r="I774" t="s">
        <v>916</v>
      </c>
      <c r="W774">
        <v>2013</v>
      </c>
      <c r="X774" t="str">
        <f>VLOOKUP($D774,'draft year stats'!$D:$O,1,FALSE)</f>
        <v>Michael Brodzinski</v>
      </c>
      <c r="Y774" t="str">
        <f>VLOOKUP($D774,'draft year stats'!$D:$O,2,FALSE)</f>
        <v>D</v>
      </c>
      <c r="Z774">
        <f>VLOOKUP($D774,'draft year stats'!$D:$O,3,FALSE)</f>
        <v>5</v>
      </c>
      <c r="AA774">
        <f>VLOOKUP($D774,'draft year stats'!$D:$O,4,FALSE)</f>
        <v>2013</v>
      </c>
      <c r="AB774" t="str">
        <f>VLOOKUP($D774,'draft year stats'!$D:$O,5,FALSE)</f>
        <v>San Jose</v>
      </c>
      <c r="AC774" t="str">
        <f>VLOOKUP($D774,'draft year stats'!$D:$O,6,FALSE)</f>
        <v>Muskegon Lumberjacks</v>
      </c>
      <c r="AD774" t="str">
        <f>VLOOKUP($D774,'draft year stats'!$D:$O,7,FALSE)</f>
        <v>USHL</v>
      </c>
      <c r="AE774">
        <f>VLOOKUP($D774,'draft year stats'!$D:$O,8,FALSE)</f>
        <v>61</v>
      </c>
      <c r="AF774">
        <f>VLOOKUP($D774,'draft year stats'!$D:$O,9,FALSE)</f>
        <v>16</v>
      </c>
      <c r="AG774">
        <f>VLOOKUP($D774,'draft year stats'!$D:$O,10,FALSE)</f>
        <v>17</v>
      </c>
      <c r="AH774">
        <f>VLOOKUP($D774,'draft year stats'!$D:$O,11,FALSE)</f>
        <v>33</v>
      </c>
      <c r="AI774">
        <f>VLOOKUP($D774,'draft year stats'!$D:$O,12,FALSE)</f>
        <v>47</v>
      </c>
      <c r="AJ774" t="str">
        <f>VLOOKUP($C774,Sheet3!$E:$I,4,FALSE)</f>
        <v>5' 11</v>
      </c>
      <c r="AK774">
        <f>VLOOKUP($C774,Sheet3!$E:$I,5,FALSE)</f>
        <v>190</v>
      </c>
    </row>
    <row r="775" spans="1:37" x14ac:dyDescent="0.25">
      <c r="A775">
        <v>142</v>
      </c>
      <c r="B775" t="s">
        <v>136</v>
      </c>
      <c r="C775" t="s">
        <v>1115</v>
      </c>
      <c r="D775" t="s">
        <v>1115</v>
      </c>
      <c r="E775" t="s">
        <v>41</v>
      </c>
      <c r="F775" t="s">
        <v>42</v>
      </c>
      <c r="G775">
        <v>18</v>
      </c>
      <c r="I775" t="s">
        <v>1116</v>
      </c>
      <c r="W775">
        <v>2013</v>
      </c>
      <c r="X775" t="str">
        <f>VLOOKUP($D775,'draft year stats'!$D:$O,1,FALSE)</f>
        <v>Fabrice Herzog</v>
      </c>
      <c r="Y775" t="str">
        <f>VLOOKUP($D775,'draft year stats'!$D:$O,2,FALSE)</f>
        <v>R</v>
      </c>
      <c r="Z775">
        <f>VLOOKUP($D775,'draft year stats'!$D:$O,3,FALSE)</f>
        <v>5</v>
      </c>
      <c r="AA775">
        <f>VLOOKUP($D775,'draft year stats'!$D:$O,4,FALSE)</f>
        <v>2013</v>
      </c>
      <c r="AB775" t="str">
        <f>VLOOKUP($D775,'draft year stats'!$D:$O,5,FALSE)</f>
        <v>Toronto</v>
      </c>
      <c r="AC775" t="str">
        <f>VLOOKUP($D775,'draft year stats'!$D:$O,6,FALSE)</f>
        <v>Zug U20</v>
      </c>
      <c r="AD775" t="str">
        <f>VLOOKUP($D775,'draft year stats'!$D:$O,7,FALSE)</f>
        <v>U20-Elit</v>
      </c>
      <c r="AE775">
        <f>VLOOKUP($D775,'draft year stats'!$D:$O,8,FALSE)</f>
        <v>32</v>
      </c>
      <c r="AF775">
        <f>VLOOKUP($D775,'draft year stats'!$D:$O,9,FALSE)</f>
        <v>28</v>
      </c>
      <c r="AG775">
        <f>VLOOKUP($D775,'draft year stats'!$D:$O,10,FALSE)</f>
        <v>17</v>
      </c>
      <c r="AH775">
        <f>VLOOKUP($D775,'draft year stats'!$D:$O,11,FALSE)</f>
        <v>45</v>
      </c>
      <c r="AI775">
        <f>VLOOKUP($D775,'draft year stats'!$D:$O,12,FALSE)</f>
        <v>26</v>
      </c>
      <c r="AJ775" t="str">
        <f>VLOOKUP($C775,Sheet3!$E:$I,4,FALSE)</f>
        <v>6' 2</v>
      </c>
      <c r="AK775">
        <f>VLOOKUP($C775,Sheet3!$E:$I,5,FALSE)</f>
        <v>176</v>
      </c>
    </row>
    <row r="776" spans="1:37" x14ac:dyDescent="0.25">
      <c r="A776">
        <v>143</v>
      </c>
      <c r="B776" t="s">
        <v>92</v>
      </c>
      <c r="C776" t="s">
        <v>1117</v>
      </c>
      <c r="D776" t="s">
        <v>1117</v>
      </c>
      <c r="E776" t="s">
        <v>62</v>
      </c>
      <c r="F776" t="s">
        <v>34</v>
      </c>
      <c r="G776">
        <v>18</v>
      </c>
      <c r="I776" t="s">
        <v>1118</v>
      </c>
      <c r="W776">
        <v>2013</v>
      </c>
      <c r="X776" t="str">
        <f>VLOOKUP($D776,'draft year stats'!$D:$O,1,FALSE)</f>
        <v>Anthony Florentino</v>
      </c>
      <c r="Y776" t="str">
        <f>VLOOKUP($D776,'draft year stats'!$D:$O,2,FALSE)</f>
        <v>D</v>
      </c>
      <c r="Z776">
        <f>VLOOKUP($D776,'draft year stats'!$D:$O,3,FALSE)</f>
        <v>5</v>
      </c>
      <c r="AA776">
        <f>VLOOKUP($D776,'draft year stats'!$D:$O,4,FALSE)</f>
        <v>2013</v>
      </c>
      <c r="AB776" t="str">
        <f>VLOOKUP($D776,'draft year stats'!$D:$O,5,FALSE)</f>
        <v>Buffalo</v>
      </c>
      <c r="AC776" t="str">
        <f>VLOOKUP($D776,'draft year stats'!$D:$O,6,FALSE)</f>
        <v>Selects Academy 18U AAA “C”</v>
      </c>
      <c r="AD776" t="str">
        <f>VLOOKUP($D776,'draft year stats'!$D:$O,7,FALSE)</f>
        <v>18U AAA</v>
      </c>
      <c r="AE776">
        <f>VLOOKUP($D776,'draft year stats'!$D:$O,8,FALSE)</f>
        <v>62</v>
      </c>
      <c r="AF776">
        <f>VLOOKUP($D776,'draft year stats'!$D:$O,9,FALSE)</f>
        <v>21</v>
      </c>
      <c r="AG776">
        <f>VLOOKUP($D776,'draft year stats'!$D:$O,10,FALSE)</f>
        <v>32</v>
      </c>
      <c r="AH776">
        <f>VLOOKUP($D776,'draft year stats'!$D:$O,11,FALSE)</f>
        <v>53</v>
      </c>
      <c r="AI776">
        <f>VLOOKUP($D776,'draft year stats'!$D:$O,12,FALSE)</f>
        <v>68</v>
      </c>
      <c r="AJ776" t="str">
        <f>VLOOKUP($C776,Sheet3!$E:$I,4,FALSE)</f>
        <v>6' 1</v>
      </c>
      <c r="AK776">
        <f>VLOOKUP($C776,Sheet3!$E:$I,5,FALSE)</f>
        <v>227</v>
      </c>
    </row>
    <row r="777" spans="1:37" x14ac:dyDescent="0.25">
      <c r="A777">
        <v>144</v>
      </c>
      <c r="B777" t="s">
        <v>99</v>
      </c>
      <c r="C777" t="s">
        <v>1119</v>
      </c>
      <c r="D777" t="s">
        <v>1119</v>
      </c>
      <c r="E777" t="s">
        <v>62</v>
      </c>
      <c r="F777" t="s">
        <v>34</v>
      </c>
      <c r="G777">
        <v>18</v>
      </c>
      <c r="I777" t="s">
        <v>314</v>
      </c>
      <c r="W777">
        <v>2013</v>
      </c>
      <c r="X777" t="str">
        <f>VLOOKUP($D777,'draft year stats'!$D:$O,1,FALSE)</f>
        <v>Blake Heinrich</v>
      </c>
      <c r="Y777" t="str">
        <f>VLOOKUP($D777,'draft year stats'!$D:$O,2,FALSE)</f>
        <v>D</v>
      </c>
      <c r="Z777">
        <f>VLOOKUP($D777,'draft year stats'!$D:$O,3,FALSE)</f>
        <v>5</v>
      </c>
      <c r="AA777">
        <f>VLOOKUP($D777,'draft year stats'!$D:$O,4,FALSE)</f>
        <v>2013</v>
      </c>
      <c r="AB777" t="str">
        <f>VLOOKUP($D777,'draft year stats'!$D:$O,5,FALSE)</f>
        <v>Washington</v>
      </c>
      <c r="AC777" t="str">
        <f>VLOOKUP($D777,'draft year stats'!$D:$O,6,FALSE)</f>
        <v>Sioux City Musketeers</v>
      </c>
      <c r="AD777" t="str">
        <f>VLOOKUP($D777,'draft year stats'!$D:$O,7,FALSE)</f>
        <v>USHL</v>
      </c>
      <c r="AE777">
        <f>VLOOKUP($D777,'draft year stats'!$D:$O,8,FALSE)</f>
        <v>42</v>
      </c>
      <c r="AF777">
        <f>VLOOKUP($D777,'draft year stats'!$D:$O,9,FALSE)</f>
        <v>3</v>
      </c>
      <c r="AG777">
        <f>VLOOKUP($D777,'draft year stats'!$D:$O,10,FALSE)</f>
        <v>17</v>
      </c>
      <c r="AH777">
        <f>VLOOKUP($D777,'draft year stats'!$D:$O,11,FALSE)</f>
        <v>20</v>
      </c>
      <c r="AI777">
        <f>VLOOKUP($D777,'draft year stats'!$D:$O,12,FALSE)</f>
        <v>110</v>
      </c>
      <c r="AJ777" t="str">
        <f>VLOOKUP($C777,Sheet3!$E:$I,4,FALSE)</f>
        <v>5' 10</v>
      </c>
      <c r="AK777">
        <f>VLOOKUP($C777,Sheet3!$E:$I,5,FALSE)</f>
        <v>194</v>
      </c>
    </row>
    <row r="778" spans="1:37" x14ac:dyDescent="0.25">
      <c r="A778">
        <v>145</v>
      </c>
      <c r="B778" t="s">
        <v>264</v>
      </c>
      <c r="C778" t="s">
        <v>1120</v>
      </c>
      <c r="D778" t="s">
        <v>1120</v>
      </c>
      <c r="E778" t="s">
        <v>121</v>
      </c>
      <c r="F778" t="s">
        <v>34</v>
      </c>
      <c r="G778">
        <v>18</v>
      </c>
      <c r="I778" t="s">
        <v>702</v>
      </c>
      <c r="W778">
        <v>2013</v>
      </c>
      <c r="X778" t="str">
        <f>VLOOKUP($D778,'draft year stats'!$D:$O,1,FALSE)</f>
        <v>Anton Cederholm</v>
      </c>
      <c r="Y778" t="str">
        <f>VLOOKUP($D778,'draft year stats'!$D:$O,2,FALSE)</f>
        <v>D</v>
      </c>
      <c r="Z778">
        <f>VLOOKUP($D778,'draft year stats'!$D:$O,3,FALSE)</f>
        <v>5</v>
      </c>
      <c r="AA778">
        <f>VLOOKUP($D778,'draft year stats'!$D:$O,4,FALSE)</f>
        <v>2013</v>
      </c>
      <c r="AB778" t="str">
        <f>VLOOKUP($D778,'draft year stats'!$D:$O,5,FALSE)</f>
        <v>Vancouver</v>
      </c>
      <c r="AC778" t="str">
        <f>VLOOKUP($D778,'draft year stats'!$D:$O,6,FALSE)</f>
        <v>Rögle BK J20</v>
      </c>
      <c r="AD778" t="str">
        <f>VLOOKUP($D778,'draft year stats'!$D:$O,7,FALSE)</f>
        <v>SuperElit</v>
      </c>
      <c r="AE778">
        <f>VLOOKUP($D778,'draft year stats'!$D:$O,8,FALSE)</f>
        <v>36</v>
      </c>
      <c r="AF778">
        <f>VLOOKUP($D778,'draft year stats'!$D:$O,9,FALSE)</f>
        <v>5</v>
      </c>
      <c r="AG778">
        <f>VLOOKUP($D778,'draft year stats'!$D:$O,10,FALSE)</f>
        <v>8</v>
      </c>
      <c r="AH778">
        <f>VLOOKUP($D778,'draft year stats'!$D:$O,11,FALSE)</f>
        <v>13</v>
      </c>
      <c r="AI778">
        <f>VLOOKUP($D778,'draft year stats'!$D:$O,12,FALSE)</f>
        <v>64</v>
      </c>
      <c r="AJ778" t="str">
        <f>VLOOKUP($C778,Sheet3!$E:$I,4,FALSE)</f>
        <v>6' 1</v>
      </c>
      <c r="AK778">
        <f>VLOOKUP($C778,Sheet3!$E:$I,5,FALSE)</f>
        <v>204</v>
      </c>
    </row>
    <row r="779" spans="1:37" hidden="1" x14ac:dyDescent="0.25">
      <c r="A779">
        <v>146</v>
      </c>
      <c r="B779" t="s">
        <v>72</v>
      </c>
      <c r="C779" t="s">
        <v>1121</v>
      </c>
      <c r="D779" t="s">
        <v>1121</v>
      </c>
      <c r="E779" t="s">
        <v>159</v>
      </c>
      <c r="F779" t="s">
        <v>12</v>
      </c>
      <c r="G779">
        <v>20</v>
      </c>
      <c r="I779" t="s">
        <v>124</v>
      </c>
      <c r="W779">
        <v>2013</v>
      </c>
      <c r="X779" t="e">
        <f>VLOOKUP($D779,'draft year stats'!$D:$O,1,FALSE)</f>
        <v>#N/A</v>
      </c>
      <c r="Y779" t="e">
        <f>VLOOKUP($D779,'draft year stats'!$D:$O,2,FALSE)</f>
        <v>#N/A</v>
      </c>
      <c r="Z779" t="e">
        <f>VLOOKUP($D779,'draft year stats'!$D:$O,3,FALSE)</f>
        <v>#N/A</v>
      </c>
      <c r="AA779" t="e">
        <f>VLOOKUP($D779,'draft year stats'!$D:$O,4,FALSE)</f>
        <v>#N/A</v>
      </c>
      <c r="AB779" t="e">
        <f>VLOOKUP($D779,'draft year stats'!$D:$O,5,FALSE)</f>
        <v>#N/A</v>
      </c>
      <c r="AC779" t="e">
        <f>VLOOKUP($D779,'draft year stats'!$D:$O,6,FALSE)</f>
        <v>#N/A</v>
      </c>
      <c r="AD779" t="e">
        <f>VLOOKUP($D779,'draft year stats'!$D:$O,7,FALSE)</f>
        <v>#N/A</v>
      </c>
      <c r="AE779" t="e">
        <f>VLOOKUP($D779,'draft year stats'!$D:$O,8,FALSE)</f>
        <v>#N/A</v>
      </c>
      <c r="AF779" t="e">
        <f>VLOOKUP($D779,'draft year stats'!$D:$O,9,FALSE)</f>
        <v>#N/A</v>
      </c>
      <c r="AG779" t="e">
        <f>VLOOKUP($D779,'draft year stats'!$D:$O,10,FALSE)</f>
        <v>#N/A</v>
      </c>
      <c r="AH779" t="e">
        <f>VLOOKUP($D779,'draft year stats'!$D:$O,11,FALSE)</f>
        <v>#N/A</v>
      </c>
      <c r="AI779" t="e">
        <f>VLOOKUP($D779,'draft year stats'!$D:$O,12,FALSE)</f>
        <v>#N/A</v>
      </c>
      <c r="AJ779" t="str">
        <f>VLOOKUP($C779,Sheet3!$E:$I,4,FALSE)</f>
        <v>6' 1</v>
      </c>
      <c r="AK779">
        <f>VLOOKUP($C779,Sheet3!$E:$I,5,FALSE)</f>
        <v>193</v>
      </c>
    </row>
    <row r="780" spans="1:37" x14ac:dyDescent="0.25">
      <c r="A780">
        <v>147</v>
      </c>
      <c r="B780" t="s">
        <v>64</v>
      </c>
      <c r="C780" t="s">
        <v>1122</v>
      </c>
      <c r="D780" t="s">
        <v>1122</v>
      </c>
      <c r="E780" t="s">
        <v>62</v>
      </c>
      <c r="F780" t="s">
        <v>42</v>
      </c>
      <c r="G780">
        <v>19</v>
      </c>
      <c r="I780" t="s">
        <v>663</v>
      </c>
      <c r="W780">
        <v>2013</v>
      </c>
      <c r="X780" t="str">
        <f>VLOOKUP($D780,'draft year stats'!$D:$O,1,FALSE)</f>
        <v>Grant Besse</v>
      </c>
      <c r="Y780" t="str">
        <f>VLOOKUP($D780,'draft year stats'!$D:$O,2,FALSE)</f>
        <v>L</v>
      </c>
      <c r="Z780">
        <f>VLOOKUP($D780,'draft year stats'!$D:$O,3,FALSE)</f>
        <v>5</v>
      </c>
      <c r="AA780">
        <f>VLOOKUP($D780,'draft year stats'!$D:$O,4,FALSE)</f>
        <v>2013</v>
      </c>
      <c r="AB780" t="str">
        <f>VLOOKUP($D780,'draft year stats'!$D:$O,5,FALSE)</f>
        <v>Anaheim</v>
      </c>
      <c r="AC780" t="str">
        <f>VLOOKUP($D780,'draft year stats'!$D:$O,6,FALSE)</f>
        <v>Benilde-St. Margaret's School</v>
      </c>
      <c r="AD780" t="str">
        <f>VLOOKUP($D780,'draft year stats'!$D:$O,7,FALSE)</f>
        <v>USHS-MN</v>
      </c>
      <c r="AE780">
        <f>VLOOKUP($D780,'draft year stats'!$D:$O,8,FALSE)</f>
        <v>25</v>
      </c>
      <c r="AF780">
        <f>VLOOKUP($D780,'draft year stats'!$D:$O,9,FALSE)</f>
        <v>44</v>
      </c>
      <c r="AG780">
        <f>VLOOKUP($D780,'draft year stats'!$D:$O,10,FALSE)</f>
        <v>25</v>
      </c>
      <c r="AH780">
        <f>VLOOKUP($D780,'draft year stats'!$D:$O,11,FALSE)</f>
        <v>69</v>
      </c>
      <c r="AI780">
        <f>VLOOKUP($D780,'draft year stats'!$D:$O,12,FALSE)</f>
        <v>16</v>
      </c>
      <c r="AJ780" t="str">
        <f>VLOOKUP($C780,Sheet3!$E:$I,4,FALSE)</f>
        <v>5' 9</v>
      </c>
      <c r="AK780">
        <f>VLOOKUP($C780,Sheet3!$E:$I,5,FALSE)</f>
        <v>177</v>
      </c>
    </row>
    <row r="781" spans="1:37" x14ac:dyDescent="0.25">
      <c r="A781">
        <v>148</v>
      </c>
      <c r="B781" t="s">
        <v>72</v>
      </c>
      <c r="C781" t="s">
        <v>1123</v>
      </c>
      <c r="D781" t="s">
        <v>1123</v>
      </c>
      <c r="E781" t="s">
        <v>62</v>
      </c>
      <c r="F781" t="s">
        <v>30</v>
      </c>
      <c r="G781">
        <v>20</v>
      </c>
      <c r="H781">
        <v>2022</v>
      </c>
      <c r="I781" t="s">
        <v>1124</v>
      </c>
      <c r="J781">
        <v>84</v>
      </c>
      <c r="K781">
        <v>8</v>
      </c>
      <c r="L781">
        <v>7</v>
      </c>
      <c r="M781">
        <v>15</v>
      </c>
      <c r="N781">
        <v>7</v>
      </c>
      <c r="O781">
        <v>24</v>
      </c>
      <c r="V781">
        <v>1.3</v>
      </c>
      <c r="W781">
        <v>2013</v>
      </c>
      <c r="X781" t="str">
        <f>VLOOKUP($D781,'draft year stats'!$D:$O,1,FALSE)</f>
        <v>Jonny Brodzinski</v>
      </c>
      <c r="Y781" t="str">
        <f>VLOOKUP($D781,'draft year stats'!$D:$O,2,FALSE)</f>
        <v>C</v>
      </c>
      <c r="Z781">
        <f>VLOOKUP($D781,'draft year stats'!$D:$O,3,FALSE)</f>
        <v>5</v>
      </c>
      <c r="AA781">
        <f>VLOOKUP($D781,'draft year stats'!$D:$O,4,FALSE)</f>
        <v>2013</v>
      </c>
      <c r="AB781" t="str">
        <f>VLOOKUP($D781,'draft year stats'!$D:$O,5,FALSE)</f>
        <v>Los Angeles</v>
      </c>
      <c r="AC781" t="str">
        <f>VLOOKUP($D781,'draft year stats'!$D:$O,6,FALSE)</f>
        <v>St. Cloud State</v>
      </c>
      <c r="AD781" t="str">
        <f>VLOOKUP($D781,'draft year stats'!$D:$O,7,FALSE)</f>
        <v>WCHA</v>
      </c>
      <c r="AE781">
        <f>VLOOKUP($D781,'draft year stats'!$D:$O,8,FALSE)</f>
        <v>42</v>
      </c>
      <c r="AF781">
        <f>VLOOKUP($D781,'draft year stats'!$D:$O,9,FALSE)</f>
        <v>22</v>
      </c>
      <c r="AG781">
        <f>VLOOKUP($D781,'draft year stats'!$D:$O,10,FALSE)</f>
        <v>11</v>
      </c>
      <c r="AH781">
        <f>VLOOKUP($D781,'draft year stats'!$D:$O,11,FALSE)</f>
        <v>33</v>
      </c>
      <c r="AI781">
        <f>VLOOKUP($D781,'draft year stats'!$D:$O,12,FALSE)</f>
        <v>10</v>
      </c>
      <c r="AJ781" t="str">
        <f>VLOOKUP($C781,Sheet3!$E:$I,4,FALSE)</f>
        <v>6' 0</v>
      </c>
      <c r="AK781">
        <f>VLOOKUP($C781,Sheet3!$E:$I,5,FALSE)</f>
        <v>202</v>
      </c>
    </row>
    <row r="782" spans="1:37" x14ac:dyDescent="0.25">
      <c r="A782">
        <v>149</v>
      </c>
      <c r="B782" t="s">
        <v>60</v>
      </c>
      <c r="C782" t="s">
        <v>1125</v>
      </c>
      <c r="D782" t="s">
        <v>1125</v>
      </c>
      <c r="E782" t="s">
        <v>142</v>
      </c>
      <c r="F782" t="s">
        <v>26</v>
      </c>
      <c r="G782">
        <v>18</v>
      </c>
      <c r="I782" t="s">
        <v>828</v>
      </c>
      <c r="W782">
        <v>2013</v>
      </c>
      <c r="X782" t="str">
        <f>VLOOKUP($D782,'draft year stats'!$D:$O,1,FALSE)</f>
        <v>Matej Paulovic</v>
      </c>
      <c r="Y782" t="str">
        <f>VLOOKUP($D782,'draft year stats'!$D:$O,2,FALSE)</f>
        <v>R</v>
      </c>
      <c r="Z782">
        <f>VLOOKUP($D782,'draft year stats'!$D:$O,3,FALSE)</f>
        <v>5</v>
      </c>
      <c r="AA782">
        <f>VLOOKUP($D782,'draft year stats'!$D:$O,4,FALSE)</f>
        <v>2013</v>
      </c>
      <c r="AB782" t="str">
        <f>VLOOKUP($D782,'draft year stats'!$D:$O,5,FALSE)</f>
        <v>Dallas</v>
      </c>
      <c r="AC782" t="str">
        <f>VLOOKUP($D782,'draft year stats'!$D:$O,6,FALSE)</f>
        <v>Färjestad BK J20</v>
      </c>
      <c r="AD782" t="str">
        <f>VLOOKUP($D782,'draft year stats'!$D:$O,7,FALSE)</f>
        <v>SuperElit</v>
      </c>
      <c r="AE782">
        <f>VLOOKUP($D782,'draft year stats'!$D:$O,8,FALSE)</f>
        <v>34</v>
      </c>
      <c r="AF782">
        <f>VLOOKUP($D782,'draft year stats'!$D:$O,9,FALSE)</f>
        <v>5</v>
      </c>
      <c r="AG782">
        <f>VLOOKUP($D782,'draft year stats'!$D:$O,10,FALSE)</f>
        <v>12</v>
      </c>
      <c r="AH782">
        <f>VLOOKUP($D782,'draft year stats'!$D:$O,11,FALSE)</f>
        <v>17</v>
      </c>
      <c r="AI782">
        <f>VLOOKUP($D782,'draft year stats'!$D:$O,12,FALSE)</f>
        <v>6</v>
      </c>
      <c r="AJ782" t="str">
        <f>VLOOKUP($C782,Sheet3!$E:$I,4,FALSE)</f>
        <v>6' 3</v>
      </c>
      <c r="AK782">
        <f>VLOOKUP($C782,Sheet3!$E:$I,5,FALSE)</f>
        <v>187</v>
      </c>
    </row>
    <row r="783" spans="1:37" x14ac:dyDescent="0.25">
      <c r="A783">
        <v>150</v>
      </c>
      <c r="B783" t="s">
        <v>28</v>
      </c>
      <c r="C783" t="s">
        <v>1126</v>
      </c>
      <c r="D783" t="s">
        <v>1126</v>
      </c>
      <c r="E783" t="s">
        <v>62</v>
      </c>
      <c r="F783" t="s">
        <v>34</v>
      </c>
      <c r="G783">
        <v>18</v>
      </c>
      <c r="I783" t="s">
        <v>1127</v>
      </c>
      <c r="W783">
        <v>2013</v>
      </c>
      <c r="X783" t="str">
        <f>VLOOKUP($D783,'draft year stats'!$D:$O,1,FALSE)</f>
        <v>Wiley Sherman</v>
      </c>
      <c r="Y783" t="str">
        <f>VLOOKUP($D783,'draft year stats'!$D:$O,2,FALSE)</f>
        <v>D</v>
      </c>
      <c r="Z783">
        <f>VLOOKUP($D783,'draft year stats'!$D:$O,3,FALSE)</f>
        <v>5</v>
      </c>
      <c r="AA783">
        <f>VLOOKUP($D783,'draft year stats'!$D:$O,4,FALSE)</f>
        <v>2013</v>
      </c>
      <c r="AB783" t="str">
        <f>VLOOKUP($D783,'draft year stats'!$D:$O,5,FALSE)</f>
        <v>Boston</v>
      </c>
      <c r="AC783" t="str">
        <f>VLOOKUP($D783,'draft year stats'!$D:$O,6,FALSE)</f>
        <v>Hotchkiss School</v>
      </c>
      <c r="AD783" t="str">
        <f>VLOOKUP($D783,'draft year stats'!$D:$O,7,FALSE)</f>
        <v>USHS-Prep</v>
      </c>
      <c r="AE783">
        <f>VLOOKUP($D783,'draft year stats'!$D:$O,8,FALSE)</f>
        <v>26</v>
      </c>
      <c r="AF783">
        <f>VLOOKUP($D783,'draft year stats'!$D:$O,9,FALSE)</f>
        <v>4</v>
      </c>
      <c r="AG783">
        <f>VLOOKUP($D783,'draft year stats'!$D:$O,10,FALSE)</f>
        <v>6</v>
      </c>
      <c r="AH783">
        <f>VLOOKUP($D783,'draft year stats'!$D:$O,11,FALSE)</f>
        <v>10</v>
      </c>
      <c r="AI783">
        <f>VLOOKUP($D783,'draft year stats'!$D:$O,12,FALSE)</f>
        <v>32</v>
      </c>
      <c r="AJ783" t="str">
        <f>VLOOKUP($C783,Sheet3!$E:$I,4,FALSE)</f>
        <v>6' 5</v>
      </c>
      <c r="AK783">
        <f>VLOOKUP($C783,Sheet3!$E:$I,5,FALSE)</f>
        <v>206</v>
      </c>
    </row>
    <row r="784" spans="1:37" x14ac:dyDescent="0.25">
      <c r="A784">
        <v>151</v>
      </c>
      <c r="B784" t="s">
        <v>104</v>
      </c>
      <c r="C784" t="s">
        <v>1128</v>
      </c>
      <c r="D784" t="s">
        <v>1128</v>
      </c>
      <c r="E784" t="s">
        <v>62</v>
      </c>
      <c r="F784" t="s">
        <v>34</v>
      </c>
      <c r="G784">
        <v>18</v>
      </c>
      <c r="I784" t="s">
        <v>63</v>
      </c>
      <c r="W784">
        <v>2013</v>
      </c>
      <c r="X784" t="str">
        <f>VLOOKUP($D784,'draft year stats'!$D:$O,1,FALSE)</f>
        <v>Gage Ausmus</v>
      </c>
      <c r="Y784" t="str">
        <f>VLOOKUP($D784,'draft year stats'!$D:$O,2,FALSE)</f>
        <v>D</v>
      </c>
      <c r="Z784">
        <f>VLOOKUP($D784,'draft year stats'!$D:$O,3,FALSE)</f>
        <v>5</v>
      </c>
      <c r="AA784">
        <f>VLOOKUP($D784,'draft year stats'!$D:$O,4,FALSE)</f>
        <v>2013</v>
      </c>
      <c r="AB784" t="str">
        <f>VLOOKUP($D784,'draft year stats'!$D:$O,5,FALSE)</f>
        <v>San Jose</v>
      </c>
      <c r="AC784" t="str">
        <f>VLOOKUP($D784,'draft year stats'!$D:$O,6,FALSE)</f>
        <v>USNTDP Juniors</v>
      </c>
      <c r="AD784" t="str">
        <f>VLOOKUP($D784,'draft year stats'!$D:$O,7,FALSE)</f>
        <v>USHL</v>
      </c>
      <c r="AE784">
        <f>VLOOKUP($D784,'draft year stats'!$D:$O,8,FALSE)</f>
        <v>26</v>
      </c>
      <c r="AF784">
        <f>VLOOKUP($D784,'draft year stats'!$D:$O,9,FALSE)</f>
        <v>2</v>
      </c>
      <c r="AG784">
        <f>VLOOKUP($D784,'draft year stats'!$D:$O,10,FALSE)</f>
        <v>4</v>
      </c>
      <c r="AH784">
        <f>VLOOKUP($D784,'draft year stats'!$D:$O,11,FALSE)</f>
        <v>6</v>
      </c>
      <c r="AI784">
        <f>VLOOKUP($D784,'draft year stats'!$D:$O,12,FALSE)</f>
        <v>20</v>
      </c>
      <c r="AJ784" t="str">
        <f>VLOOKUP($C784,Sheet3!$E:$I,4,FALSE)</f>
        <v>6' 0</v>
      </c>
      <c r="AK784">
        <f>VLOOKUP($C784,Sheet3!$E:$I,5,FALSE)</f>
        <v>211</v>
      </c>
    </row>
    <row r="785" spans="1:37" x14ac:dyDescent="0.25">
      <c r="A785">
        <v>152</v>
      </c>
      <c r="B785" t="s">
        <v>32</v>
      </c>
      <c r="C785" t="s">
        <v>2552</v>
      </c>
      <c r="D785" t="s">
        <v>2552</v>
      </c>
      <c r="E785" t="s">
        <v>25</v>
      </c>
      <c r="F785" t="s">
        <v>34</v>
      </c>
      <c r="G785">
        <v>19</v>
      </c>
      <c r="H785">
        <v>2022</v>
      </c>
      <c r="I785" t="s">
        <v>131</v>
      </c>
      <c r="J785">
        <v>171</v>
      </c>
      <c r="K785">
        <v>4</v>
      </c>
      <c r="L785">
        <v>13</v>
      </c>
      <c r="M785">
        <v>17</v>
      </c>
      <c r="N785">
        <v>-10</v>
      </c>
      <c r="O785">
        <v>134</v>
      </c>
      <c r="V785">
        <v>3.4</v>
      </c>
      <c r="W785">
        <v>2013</v>
      </c>
      <c r="X785" t="str">
        <f>VLOOKUP($D785,'draft year stats'!$D:$O,1,FALSE)</f>
        <v>Josh Brown</v>
      </c>
      <c r="Y785" t="str">
        <f>VLOOKUP($D785,'draft year stats'!$D:$O,2,FALSE)</f>
        <v>D</v>
      </c>
      <c r="Z785">
        <f>VLOOKUP($D785,'draft year stats'!$D:$O,3,FALSE)</f>
        <v>6</v>
      </c>
      <c r="AA785">
        <f>VLOOKUP($D785,'draft year stats'!$D:$O,4,FALSE)</f>
        <v>2013</v>
      </c>
      <c r="AB785" t="str">
        <f>VLOOKUP($D785,'draft year stats'!$D:$O,5,FALSE)</f>
        <v>Florida</v>
      </c>
      <c r="AC785" t="str">
        <f>VLOOKUP($D785,'draft year stats'!$D:$O,6,FALSE)</f>
        <v>Oshawa Generals</v>
      </c>
      <c r="AD785" t="str">
        <f>VLOOKUP($D785,'draft year stats'!$D:$O,7,FALSE)</f>
        <v>OHL</v>
      </c>
      <c r="AE785">
        <f>VLOOKUP($D785,'draft year stats'!$D:$O,8,FALSE)</f>
        <v>68</v>
      </c>
      <c r="AF785">
        <f>VLOOKUP($D785,'draft year stats'!$D:$O,9,FALSE)</f>
        <v>0</v>
      </c>
      <c r="AG785">
        <f>VLOOKUP($D785,'draft year stats'!$D:$O,10,FALSE)</f>
        <v>16</v>
      </c>
      <c r="AH785">
        <f>VLOOKUP($D785,'draft year stats'!$D:$O,11,FALSE)</f>
        <v>16</v>
      </c>
      <c r="AI785">
        <f>VLOOKUP($D785,'draft year stats'!$D:$O,12,FALSE)</f>
        <v>79</v>
      </c>
      <c r="AJ785" t="str">
        <f>VLOOKUP($C785,Sheet3!$E:$I,4,FALSE)</f>
        <v>6' 5</v>
      </c>
      <c r="AK785">
        <f>VLOOKUP($C785,Sheet3!$E:$I,5,FALSE)</f>
        <v>213</v>
      </c>
    </row>
    <row r="786" spans="1:37" x14ac:dyDescent="0.25">
      <c r="A786">
        <v>153</v>
      </c>
      <c r="B786" t="s">
        <v>76</v>
      </c>
      <c r="C786" t="s">
        <v>1129</v>
      </c>
      <c r="D786" t="s">
        <v>1129</v>
      </c>
      <c r="E786" t="s">
        <v>62</v>
      </c>
      <c r="F786" t="s">
        <v>34</v>
      </c>
      <c r="G786">
        <v>19</v>
      </c>
      <c r="I786" t="s">
        <v>916</v>
      </c>
      <c r="W786">
        <v>2013</v>
      </c>
      <c r="X786" t="str">
        <f>VLOOKUP($D786,'draft year stats'!$D:$O,1,FALSE)</f>
        <v>Ben Storm</v>
      </c>
      <c r="Y786" t="str">
        <f>VLOOKUP($D786,'draft year stats'!$D:$O,2,FALSE)</f>
        <v>D</v>
      </c>
      <c r="Z786">
        <f>VLOOKUP($D786,'draft year stats'!$D:$O,3,FALSE)</f>
        <v>6</v>
      </c>
      <c r="AA786">
        <f>VLOOKUP($D786,'draft year stats'!$D:$O,4,FALSE)</f>
        <v>2013</v>
      </c>
      <c r="AB786" t="str">
        <f>VLOOKUP($D786,'draft year stats'!$D:$O,5,FALSE)</f>
        <v>Colorado</v>
      </c>
      <c r="AC786" t="str">
        <f>VLOOKUP($D786,'draft year stats'!$D:$O,6,FALSE)</f>
        <v>Muskegon Lumberjacks</v>
      </c>
      <c r="AD786" t="str">
        <f>VLOOKUP($D786,'draft year stats'!$D:$O,7,FALSE)</f>
        <v>USHL</v>
      </c>
      <c r="AE786">
        <f>VLOOKUP($D786,'draft year stats'!$D:$O,8,FALSE)</f>
        <v>52</v>
      </c>
      <c r="AF786">
        <f>VLOOKUP($D786,'draft year stats'!$D:$O,9,FALSE)</f>
        <v>2</v>
      </c>
      <c r="AG786">
        <f>VLOOKUP($D786,'draft year stats'!$D:$O,10,FALSE)</f>
        <v>10</v>
      </c>
      <c r="AH786">
        <f>VLOOKUP($D786,'draft year stats'!$D:$O,11,FALSE)</f>
        <v>12</v>
      </c>
      <c r="AI786">
        <f>VLOOKUP($D786,'draft year stats'!$D:$O,12,FALSE)</f>
        <v>82</v>
      </c>
      <c r="AJ786" t="str">
        <f>VLOOKUP($C786,Sheet3!$E:$I,4,FALSE)</f>
        <v>6' 6</v>
      </c>
      <c r="AK786">
        <f>VLOOKUP($C786,Sheet3!$E:$I,5,FALSE)</f>
        <v>216</v>
      </c>
    </row>
    <row r="787" spans="1:37" x14ac:dyDescent="0.25">
      <c r="A787">
        <v>154</v>
      </c>
      <c r="B787" t="s">
        <v>43</v>
      </c>
      <c r="C787" t="s">
        <v>1130</v>
      </c>
      <c r="D787" t="s">
        <v>1130</v>
      </c>
      <c r="E787" t="s">
        <v>55</v>
      </c>
      <c r="F787" t="s">
        <v>26</v>
      </c>
      <c r="G787">
        <v>19</v>
      </c>
      <c r="I787" t="s">
        <v>35</v>
      </c>
      <c r="W787">
        <v>2013</v>
      </c>
      <c r="X787" t="str">
        <f>VLOOKUP($D787,'draft year stats'!$D:$O,1,FALSE)</f>
        <v>Henri Ikonen</v>
      </c>
      <c r="Y787" t="str">
        <f>VLOOKUP($D787,'draft year stats'!$D:$O,2,FALSE)</f>
        <v>L</v>
      </c>
      <c r="Z787">
        <f>VLOOKUP($D787,'draft year stats'!$D:$O,3,FALSE)</f>
        <v>6</v>
      </c>
      <c r="AA787">
        <f>VLOOKUP($D787,'draft year stats'!$D:$O,4,FALSE)</f>
        <v>2013</v>
      </c>
      <c r="AB787" t="str">
        <f>VLOOKUP($D787,'draft year stats'!$D:$O,5,FALSE)</f>
        <v>Tampa Bay</v>
      </c>
      <c r="AC787" t="str">
        <f>VLOOKUP($D787,'draft year stats'!$D:$O,6,FALSE)</f>
        <v>Kingston Frontenacs</v>
      </c>
      <c r="AD787" t="str">
        <f>VLOOKUP($D787,'draft year stats'!$D:$O,7,FALSE)</f>
        <v>OHL</v>
      </c>
      <c r="AE787">
        <f>VLOOKUP($D787,'draft year stats'!$D:$O,8,FALSE)</f>
        <v>61</v>
      </c>
      <c r="AF787">
        <f>VLOOKUP($D787,'draft year stats'!$D:$O,9,FALSE)</f>
        <v>22</v>
      </c>
      <c r="AG787">
        <f>VLOOKUP($D787,'draft year stats'!$D:$O,10,FALSE)</f>
        <v>29</v>
      </c>
      <c r="AH787">
        <f>VLOOKUP($D787,'draft year stats'!$D:$O,11,FALSE)</f>
        <v>51</v>
      </c>
      <c r="AI787">
        <f>VLOOKUP($D787,'draft year stats'!$D:$O,12,FALSE)</f>
        <v>30</v>
      </c>
      <c r="AJ787" t="str">
        <f>VLOOKUP($C787,Sheet3!$E:$I,4,FALSE)</f>
        <v>5' 11</v>
      </c>
      <c r="AK787">
        <f>VLOOKUP($C787,Sheet3!$E:$I,5,FALSE)</f>
        <v>184</v>
      </c>
    </row>
    <row r="788" spans="1:37" x14ac:dyDescent="0.25">
      <c r="A788">
        <v>155</v>
      </c>
      <c r="B788" t="s">
        <v>79</v>
      </c>
      <c r="C788" t="s">
        <v>1131</v>
      </c>
      <c r="D788" t="s">
        <v>1131</v>
      </c>
      <c r="E788" t="s">
        <v>121</v>
      </c>
      <c r="F788" t="s">
        <v>30</v>
      </c>
      <c r="G788">
        <v>19</v>
      </c>
      <c r="I788" t="s">
        <v>1132</v>
      </c>
      <c r="W788">
        <v>2013</v>
      </c>
      <c r="X788" t="str">
        <f>VLOOKUP($D788,'draft year stats'!$D:$O,1,FALSE)</f>
        <v>Emil Pettersson</v>
      </c>
      <c r="Y788" t="str">
        <f>VLOOKUP($D788,'draft year stats'!$D:$O,2,FALSE)</f>
        <v>C</v>
      </c>
      <c r="Z788">
        <f>VLOOKUP($D788,'draft year stats'!$D:$O,3,FALSE)</f>
        <v>6</v>
      </c>
      <c r="AA788">
        <f>VLOOKUP($D788,'draft year stats'!$D:$O,4,FALSE)</f>
        <v>2013</v>
      </c>
      <c r="AB788" t="str">
        <f>VLOOKUP($D788,'draft year stats'!$D:$O,5,FALSE)</f>
        <v>Nashville</v>
      </c>
      <c r="AC788" t="str">
        <f>VLOOKUP($D788,'draft year stats'!$D:$O,6,FALSE)</f>
        <v>Timrå IK J20</v>
      </c>
      <c r="AD788" t="str">
        <f>VLOOKUP($D788,'draft year stats'!$D:$O,7,FALSE)</f>
        <v>SuperElit</v>
      </c>
      <c r="AE788">
        <f>VLOOKUP($D788,'draft year stats'!$D:$O,8,FALSE)</f>
        <v>44</v>
      </c>
      <c r="AF788">
        <f>VLOOKUP($D788,'draft year stats'!$D:$O,9,FALSE)</f>
        <v>13</v>
      </c>
      <c r="AG788">
        <f>VLOOKUP($D788,'draft year stats'!$D:$O,10,FALSE)</f>
        <v>31</v>
      </c>
      <c r="AH788">
        <f>VLOOKUP($D788,'draft year stats'!$D:$O,11,FALSE)</f>
        <v>44</v>
      </c>
      <c r="AI788">
        <f>VLOOKUP($D788,'draft year stats'!$D:$O,12,FALSE)</f>
        <v>38</v>
      </c>
      <c r="AJ788" t="str">
        <f>VLOOKUP($C788,Sheet3!$E:$I,4,FALSE)</f>
        <v>6' 1</v>
      </c>
      <c r="AK788">
        <f>VLOOKUP($C788,Sheet3!$E:$I,5,FALSE)</f>
        <v>158</v>
      </c>
    </row>
    <row r="789" spans="1:37" x14ac:dyDescent="0.25">
      <c r="A789">
        <v>156</v>
      </c>
      <c r="B789" t="s">
        <v>46</v>
      </c>
      <c r="C789" t="s">
        <v>1133</v>
      </c>
      <c r="D789" t="s">
        <v>1133</v>
      </c>
      <c r="E789" t="s">
        <v>25</v>
      </c>
      <c r="F789" t="s">
        <v>34</v>
      </c>
      <c r="G789">
        <v>18</v>
      </c>
      <c r="I789" t="s">
        <v>172</v>
      </c>
      <c r="W789">
        <v>2013</v>
      </c>
      <c r="X789" t="str">
        <f>VLOOKUP($D789,'draft year stats'!$D:$O,1,FALSE)</f>
        <v>Tyler Ganly</v>
      </c>
      <c r="Y789" t="str">
        <f>VLOOKUP($D789,'draft year stats'!$D:$O,2,FALSE)</f>
        <v>D</v>
      </c>
      <c r="Z789">
        <f>VLOOKUP($D789,'draft year stats'!$D:$O,3,FALSE)</f>
        <v>6</v>
      </c>
      <c r="AA789">
        <f>VLOOKUP($D789,'draft year stats'!$D:$O,4,FALSE)</f>
        <v>2013</v>
      </c>
      <c r="AB789" t="str">
        <f>VLOOKUP($D789,'draft year stats'!$D:$O,5,FALSE)</f>
        <v>Carolina</v>
      </c>
      <c r="AC789" t="str">
        <f>VLOOKUP($D789,'draft year stats'!$D:$O,6,FALSE)</f>
        <v>Soo Greyhounds</v>
      </c>
      <c r="AD789" t="str">
        <f>VLOOKUP($D789,'draft year stats'!$D:$O,7,FALSE)</f>
        <v>OHL</v>
      </c>
      <c r="AE789">
        <f>VLOOKUP($D789,'draft year stats'!$D:$O,8,FALSE)</f>
        <v>62</v>
      </c>
      <c r="AF789">
        <f>VLOOKUP($D789,'draft year stats'!$D:$O,9,FALSE)</f>
        <v>0</v>
      </c>
      <c r="AG789">
        <f>VLOOKUP($D789,'draft year stats'!$D:$O,10,FALSE)</f>
        <v>17</v>
      </c>
      <c r="AH789">
        <f>VLOOKUP($D789,'draft year stats'!$D:$O,11,FALSE)</f>
        <v>17</v>
      </c>
      <c r="AI789">
        <f>VLOOKUP($D789,'draft year stats'!$D:$O,12,FALSE)</f>
        <v>64</v>
      </c>
      <c r="AJ789" t="str">
        <f>VLOOKUP($C789,Sheet3!$E:$I,4,FALSE)</f>
        <v>6' 1</v>
      </c>
      <c r="AK789">
        <f>VLOOKUP($C789,Sheet3!$E:$I,5,FALSE)</f>
        <v>201</v>
      </c>
    </row>
    <row r="790" spans="1:37" x14ac:dyDescent="0.25">
      <c r="A790">
        <v>157</v>
      </c>
      <c r="B790" t="s">
        <v>173</v>
      </c>
      <c r="C790" t="s">
        <v>1134</v>
      </c>
      <c r="D790" t="s">
        <v>1134</v>
      </c>
      <c r="E790" t="s">
        <v>62</v>
      </c>
      <c r="F790" t="s">
        <v>42</v>
      </c>
      <c r="G790">
        <v>19</v>
      </c>
      <c r="I790" t="s">
        <v>1135</v>
      </c>
      <c r="W790">
        <v>2013</v>
      </c>
      <c r="X790" t="str">
        <f>VLOOKUP($D790,'draft year stats'!$D:$O,1,FALSE)</f>
        <v>Tim Harrison</v>
      </c>
      <c r="Y790" t="str">
        <f>VLOOKUP($D790,'draft year stats'!$D:$O,2,FALSE)</f>
        <v>R</v>
      </c>
      <c r="Z790">
        <f>VLOOKUP($D790,'draft year stats'!$D:$O,3,FALSE)</f>
        <v>6</v>
      </c>
      <c r="AA790">
        <f>VLOOKUP($D790,'draft year stats'!$D:$O,4,FALSE)</f>
        <v>2013</v>
      </c>
      <c r="AB790" t="str">
        <f>VLOOKUP($D790,'draft year stats'!$D:$O,5,FALSE)</f>
        <v>Calgary</v>
      </c>
      <c r="AC790" t="str">
        <f>VLOOKUP($D790,'draft year stats'!$D:$O,6,FALSE)</f>
        <v>Dexter Southfield School</v>
      </c>
      <c r="AD790" t="str">
        <f>VLOOKUP($D790,'draft year stats'!$D:$O,7,FALSE)</f>
        <v>USHS-Prep</v>
      </c>
      <c r="AE790">
        <f>VLOOKUP($D790,'draft year stats'!$D:$O,8,FALSE)</f>
        <v>28</v>
      </c>
      <c r="AF790">
        <f>VLOOKUP($D790,'draft year stats'!$D:$O,9,FALSE)</f>
        <v>21</v>
      </c>
      <c r="AG790">
        <f>VLOOKUP($D790,'draft year stats'!$D:$O,10,FALSE)</f>
        <v>22</v>
      </c>
      <c r="AH790">
        <f>VLOOKUP($D790,'draft year stats'!$D:$O,11,FALSE)</f>
        <v>43</v>
      </c>
      <c r="AI790">
        <f>VLOOKUP($D790,'draft year stats'!$D:$O,12,FALSE)</f>
        <v>0</v>
      </c>
      <c r="AJ790" t="str">
        <f>VLOOKUP($C790,Sheet3!$E:$I,4,FALSE)</f>
        <v>6' 3</v>
      </c>
      <c r="AK790">
        <f>VLOOKUP($C790,Sheet3!$E:$I,5,FALSE)</f>
        <v>175</v>
      </c>
    </row>
    <row r="791" spans="1:37" x14ac:dyDescent="0.25">
      <c r="A791">
        <v>158</v>
      </c>
      <c r="B791" t="s">
        <v>23</v>
      </c>
      <c r="C791" t="s">
        <v>1136</v>
      </c>
      <c r="D791" t="s">
        <v>1136</v>
      </c>
      <c r="E791" t="s">
        <v>25</v>
      </c>
      <c r="F791" t="s">
        <v>34</v>
      </c>
      <c r="G791">
        <v>18</v>
      </c>
      <c r="I791" t="s">
        <v>165</v>
      </c>
      <c r="W791">
        <v>2013</v>
      </c>
      <c r="X791" t="str">
        <f>VLOOKUP($D791,'draft year stats'!$D:$O,1,FALSE)</f>
        <v>Ben Betker</v>
      </c>
      <c r="Y791" t="str">
        <f>VLOOKUP($D791,'draft year stats'!$D:$O,2,FALSE)</f>
        <v>D</v>
      </c>
      <c r="Z791">
        <f>VLOOKUP($D791,'draft year stats'!$D:$O,3,FALSE)</f>
        <v>6</v>
      </c>
      <c r="AA791">
        <f>VLOOKUP($D791,'draft year stats'!$D:$O,4,FALSE)</f>
        <v>2013</v>
      </c>
      <c r="AB791" t="str">
        <f>VLOOKUP($D791,'draft year stats'!$D:$O,5,FALSE)</f>
        <v>Edmonton</v>
      </c>
      <c r="AC791" t="str">
        <f>VLOOKUP($D791,'draft year stats'!$D:$O,6,FALSE)</f>
        <v>Everett Silvertips</v>
      </c>
      <c r="AD791" t="str">
        <f>VLOOKUP($D791,'draft year stats'!$D:$O,7,FALSE)</f>
        <v>WHL</v>
      </c>
      <c r="AE791">
        <f>VLOOKUP($D791,'draft year stats'!$D:$O,8,FALSE)</f>
        <v>68</v>
      </c>
      <c r="AF791">
        <f>VLOOKUP($D791,'draft year stats'!$D:$O,9,FALSE)</f>
        <v>1</v>
      </c>
      <c r="AG791">
        <f>VLOOKUP($D791,'draft year stats'!$D:$O,10,FALSE)</f>
        <v>5</v>
      </c>
      <c r="AH791">
        <f>VLOOKUP($D791,'draft year stats'!$D:$O,11,FALSE)</f>
        <v>6</v>
      </c>
      <c r="AI791">
        <f>VLOOKUP($D791,'draft year stats'!$D:$O,12,FALSE)</f>
        <v>100</v>
      </c>
      <c r="AJ791" t="str">
        <f>VLOOKUP($C791,Sheet3!$E:$I,4,FALSE)</f>
        <v>6' 5</v>
      </c>
      <c r="AK791">
        <f>VLOOKUP($C791,Sheet3!$E:$I,5,FALSE)</f>
        <v>200</v>
      </c>
    </row>
    <row r="792" spans="1:37" x14ac:dyDescent="0.25">
      <c r="A792">
        <v>159</v>
      </c>
      <c r="B792" t="s">
        <v>92</v>
      </c>
      <c r="C792" t="s">
        <v>1137</v>
      </c>
      <c r="D792" t="s">
        <v>1137</v>
      </c>
      <c r="E792" t="s">
        <v>62</v>
      </c>
      <c r="F792" t="s">
        <v>30</v>
      </c>
      <c r="G792">
        <v>18</v>
      </c>
      <c r="H792">
        <v>2021</v>
      </c>
      <c r="I792" t="s">
        <v>63</v>
      </c>
      <c r="J792">
        <v>2</v>
      </c>
      <c r="K792">
        <v>0</v>
      </c>
      <c r="L792">
        <v>1</v>
      </c>
      <c r="M792">
        <v>1</v>
      </c>
      <c r="N792">
        <v>-1</v>
      </c>
      <c r="O792">
        <v>2</v>
      </c>
      <c r="V792">
        <v>0</v>
      </c>
      <c r="W792">
        <v>2013</v>
      </c>
      <c r="X792" t="str">
        <f>VLOOKUP($D792,'draft year stats'!$D:$O,1,FALSE)</f>
        <v>Sean Malone</v>
      </c>
      <c r="Y792" t="str">
        <f>VLOOKUP($D792,'draft year stats'!$D:$O,2,FALSE)</f>
        <v>C</v>
      </c>
      <c r="Z792">
        <f>VLOOKUP($D792,'draft year stats'!$D:$O,3,FALSE)</f>
        <v>6</v>
      </c>
      <c r="AA792">
        <f>VLOOKUP($D792,'draft year stats'!$D:$O,4,FALSE)</f>
        <v>2013</v>
      </c>
      <c r="AB792" t="str">
        <f>VLOOKUP($D792,'draft year stats'!$D:$O,5,FALSE)</f>
        <v>Buffalo</v>
      </c>
      <c r="AC792" t="str">
        <f>VLOOKUP($D792,'draft year stats'!$D:$O,6,FALSE)</f>
        <v>U.S. National Development Team</v>
      </c>
      <c r="AD792" t="str">
        <f>VLOOKUP($D792,'draft year stats'!$D:$O,7,FALSE)</f>
        <v>USHL</v>
      </c>
      <c r="AE792">
        <f>VLOOKUP($D792,'draft year stats'!$D:$O,8,FALSE)</f>
        <v>15</v>
      </c>
      <c r="AF792">
        <f>VLOOKUP($D792,'draft year stats'!$D:$O,9,FALSE)</f>
        <v>5</v>
      </c>
      <c r="AG792">
        <f>VLOOKUP($D792,'draft year stats'!$D:$O,10,FALSE)</f>
        <v>8</v>
      </c>
      <c r="AH792">
        <f>VLOOKUP($D792,'draft year stats'!$D:$O,11,FALSE)</f>
        <v>13</v>
      </c>
      <c r="AI792">
        <f>VLOOKUP($D792,'draft year stats'!$D:$O,12,FALSE)</f>
        <v>17</v>
      </c>
      <c r="AJ792" t="str">
        <f>VLOOKUP($C792,Sheet3!$E:$I,4,FALSE)</f>
        <v>5' 11</v>
      </c>
      <c r="AK792">
        <f>VLOOKUP($C792,Sheet3!$E:$I,5,FALSE)</f>
        <v>183</v>
      </c>
    </row>
    <row r="793" spans="1:37" x14ac:dyDescent="0.25">
      <c r="A793">
        <v>160</v>
      </c>
      <c r="B793" t="s">
        <v>126</v>
      </c>
      <c r="C793" t="s">
        <v>1138</v>
      </c>
      <c r="D793" t="s">
        <v>1138</v>
      </c>
      <c r="E793" t="s">
        <v>25</v>
      </c>
      <c r="F793" t="s">
        <v>42</v>
      </c>
      <c r="G793">
        <v>20</v>
      </c>
      <c r="I793" t="s">
        <v>129</v>
      </c>
      <c r="W793">
        <v>2013</v>
      </c>
      <c r="X793" t="str">
        <f>VLOOKUP($D793,'draft year stats'!$D:$O,1,FALSE)</f>
        <v>Myles Bell</v>
      </c>
      <c r="Y793" t="str">
        <f>VLOOKUP($D793,'draft year stats'!$D:$O,2,FALSE)</f>
        <v>R</v>
      </c>
      <c r="Z793">
        <f>VLOOKUP($D793,'draft year stats'!$D:$O,3,FALSE)</f>
        <v>6</v>
      </c>
      <c r="AA793">
        <f>VLOOKUP($D793,'draft year stats'!$D:$O,4,FALSE)</f>
        <v>2013</v>
      </c>
      <c r="AB793" t="str">
        <f>VLOOKUP($D793,'draft year stats'!$D:$O,5,FALSE)</f>
        <v>New Jersey</v>
      </c>
      <c r="AC793" t="str">
        <f>VLOOKUP($D793,'draft year stats'!$D:$O,6,FALSE)</f>
        <v>Kelowna Rockets</v>
      </c>
      <c r="AD793" t="str">
        <f>VLOOKUP($D793,'draft year stats'!$D:$O,7,FALSE)</f>
        <v>WHL</v>
      </c>
      <c r="AE793">
        <f>VLOOKUP($D793,'draft year stats'!$D:$O,8,FALSE)</f>
        <v>69</v>
      </c>
      <c r="AF793">
        <f>VLOOKUP($D793,'draft year stats'!$D:$O,9,FALSE)</f>
        <v>38</v>
      </c>
      <c r="AG793">
        <f>VLOOKUP($D793,'draft year stats'!$D:$O,10,FALSE)</f>
        <v>55</v>
      </c>
      <c r="AH793">
        <f>VLOOKUP($D793,'draft year stats'!$D:$O,11,FALSE)</f>
        <v>93</v>
      </c>
      <c r="AI793">
        <f>VLOOKUP($D793,'draft year stats'!$D:$O,12,FALSE)</f>
        <v>68</v>
      </c>
      <c r="AJ793" t="str">
        <f>VLOOKUP($C793,Sheet3!$E:$I,4,FALSE)</f>
        <v>5' 11</v>
      </c>
      <c r="AK793">
        <f>VLOOKUP($C793,Sheet3!$E:$I,5,FALSE)</f>
        <v>212</v>
      </c>
    </row>
    <row r="794" spans="1:37" x14ac:dyDescent="0.25">
      <c r="A794">
        <v>161</v>
      </c>
      <c r="B794" t="s">
        <v>194</v>
      </c>
      <c r="C794" t="s">
        <v>1139</v>
      </c>
      <c r="D794" t="s">
        <v>1139</v>
      </c>
      <c r="E794" t="s">
        <v>62</v>
      </c>
      <c r="F794" t="s">
        <v>42</v>
      </c>
      <c r="G794">
        <v>20</v>
      </c>
      <c r="I794" t="s">
        <v>107</v>
      </c>
      <c r="W794">
        <v>2013</v>
      </c>
      <c r="X794" t="str">
        <f>VLOOKUP($D794,'draft year stats'!$D:$O,1,FALSE)</f>
        <v>Chris Leblanc</v>
      </c>
      <c r="Y794" t="str">
        <f>VLOOKUP($D794,'draft year stats'!$D:$O,2,FALSE)</f>
        <v>F</v>
      </c>
      <c r="Z794">
        <f>VLOOKUP($D794,'draft year stats'!$D:$O,3,FALSE)</f>
        <v>6</v>
      </c>
      <c r="AA794">
        <f>VLOOKUP($D794,'draft year stats'!$D:$O,4,FALSE)</f>
        <v>2013</v>
      </c>
      <c r="AB794" t="str">
        <f>VLOOKUP($D794,'draft year stats'!$D:$O,5,FALSE)</f>
        <v>Ottawa</v>
      </c>
      <c r="AC794" t="str">
        <f>VLOOKUP($D794,'draft year stats'!$D:$O,6,FALSE)</f>
        <v>South Shore Kings</v>
      </c>
      <c r="AD794" t="str">
        <f>VLOOKUP($D794,'draft year stats'!$D:$O,7,FALSE)</f>
        <v>EJHL</v>
      </c>
      <c r="AE794">
        <f>VLOOKUP($D794,'draft year stats'!$D:$O,8,FALSE)</f>
        <v>45</v>
      </c>
      <c r="AF794">
        <f>VLOOKUP($D794,'draft year stats'!$D:$O,9,FALSE)</f>
        <v>13</v>
      </c>
      <c r="AG794">
        <f>VLOOKUP($D794,'draft year stats'!$D:$O,10,FALSE)</f>
        <v>20</v>
      </c>
      <c r="AH794">
        <f>VLOOKUP($D794,'draft year stats'!$D:$O,11,FALSE)</f>
        <v>33</v>
      </c>
      <c r="AI794">
        <f>VLOOKUP($D794,'draft year stats'!$D:$O,12,FALSE)</f>
        <v>38</v>
      </c>
      <c r="AJ794" t="str">
        <f>VLOOKUP($C794,Sheet3!$E:$I,4,FALSE)</f>
        <v>6' 3</v>
      </c>
      <c r="AK794">
        <f>VLOOKUP($C794,Sheet3!$E:$I,5,FALSE)</f>
        <v>195</v>
      </c>
    </row>
    <row r="795" spans="1:37" hidden="1" x14ac:dyDescent="0.25">
      <c r="A795">
        <v>162</v>
      </c>
      <c r="B795" t="s">
        <v>217</v>
      </c>
      <c r="C795" t="s">
        <v>1140</v>
      </c>
      <c r="D795" t="s">
        <v>1140</v>
      </c>
      <c r="E795" t="s">
        <v>62</v>
      </c>
      <c r="F795" t="s">
        <v>12</v>
      </c>
      <c r="G795">
        <v>18</v>
      </c>
      <c r="I795" t="s">
        <v>1141</v>
      </c>
      <c r="W795">
        <v>2013</v>
      </c>
      <c r="X795" t="e">
        <f>VLOOKUP($D795,'draft year stats'!$D:$O,1,FALSE)</f>
        <v>#N/A</v>
      </c>
      <c r="Y795" t="e">
        <f>VLOOKUP($D795,'draft year stats'!$D:$O,2,FALSE)</f>
        <v>#N/A</v>
      </c>
      <c r="Z795" t="e">
        <f>VLOOKUP($D795,'draft year stats'!$D:$O,3,FALSE)</f>
        <v>#N/A</v>
      </c>
      <c r="AA795" t="e">
        <f>VLOOKUP($D795,'draft year stats'!$D:$O,4,FALSE)</f>
        <v>#N/A</v>
      </c>
      <c r="AB795" t="e">
        <f>VLOOKUP($D795,'draft year stats'!$D:$O,5,FALSE)</f>
        <v>#N/A</v>
      </c>
      <c r="AC795" t="e">
        <f>VLOOKUP($D795,'draft year stats'!$D:$O,6,FALSE)</f>
        <v>#N/A</v>
      </c>
      <c r="AD795" t="e">
        <f>VLOOKUP($D795,'draft year stats'!$D:$O,7,FALSE)</f>
        <v>#N/A</v>
      </c>
      <c r="AE795" t="e">
        <f>VLOOKUP($D795,'draft year stats'!$D:$O,8,FALSE)</f>
        <v>#N/A</v>
      </c>
      <c r="AF795" t="e">
        <f>VLOOKUP($D795,'draft year stats'!$D:$O,9,FALSE)</f>
        <v>#N/A</v>
      </c>
      <c r="AG795" t="e">
        <f>VLOOKUP($D795,'draft year stats'!$D:$O,10,FALSE)</f>
        <v>#N/A</v>
      </c>
      <c r="AH795" t="e">
        <f>VLOOKUP($D795,'draft year stats'!$D:$O,11,FALSE)</f>
        <v>#N/A</v>
      </c>
      <c r="AI795" t="e">
        <f>VLOOKUP($D795,'draft year stats'!$D:$O,12,FALSE)</f>
        <v>#N/A</v>
      </c>
      <c r="AJ795" t="str">
        <f>VLOOKUP($C795,Sheet3!$E:$I,4,FALSE)</f>
        <v>6' 4</v>
      </c>
      <c r="AK795">
        <f>VLOOKUP($C795,Sheet3!$E:$I,5,FALSE)</f>
        <v>177</v>
      </c>
    </row>
    <row r="796" spans="1:37" hidden="1" x14ac:dyDescent="0.25">
      <c r="A796">
        <v>163</v>
      </c>
      <c r="B796" t="s">
        <v>66</v>
      </c>
      <c r="C796" t="s">
        <v>1142</v>
      </c>
      <c r="D796" t="s">
        <v>1142</v>
      </c>
      <c r="E796" t="s">
        <v>62</v>
      </c>
      <c r="F796" t="s">
        <v>12</v>
      </c>
      <c r="G796">
        <v>18</v>
      </c>
      <c r="I796" t="s">
        <v>38</v>
      </c>
      <c r="W796">
        <v>2013</v>
      </c>
      <c r="X796" t="e">
        <f>VLOOKUP($D796,'draft year stats'!$D:$O,1,FALSE)</f>
        <v>#N/A</v>
      </c>
      <c r="Y796" t="e">
        <f>VLOOKUP($D796,'draft year stats'!$D:$O,2,FALSE)</f>
        <v>#N/A</v>
      </c>
      <c r="Z796" t="e">
        <f>VLOOKUP($D796,'draft year stats'!$D:$O,3,FALSE)</f>
        <v>#N/A</v>
      </c>
      <c r="AA796" t="e">
        <f>VLOOKUP($D796,'draft year stats'!$D:$O,4,FALSE)</f>
        <v>#N/A</v>
      </c>
      <c r="AB796" t="e">
        <f>VLOOKUP($D796,'draft year stats'!$D:$O,5,FALSE)</f>
        <v>#N/A</v>
      </c>
      <c r="AC796" t="e">
        <f>VLOOKUP($D796,'draft year stats'!$D:$O,6,FALSE)</f>
        <v>#N/A</v>
      </c>
      <c r="AD796" t="e">
        <f>VLOOKUP($D796,'draft year stats'!$D:$O,7,FALSE)</f>
        <v>#N/A</v>
      </c>
      <c r="AE796" t="e">
        <f>VLOOKUP($D796,'draft year stats'!$D:$O,8,FALSE)</f>
        <v>#N/A</v>
      </c>
      <c r="AF796" t="e">
        <f>VLOOKUP($D796,'draft year stats'!$D:$O,9,FALSE)</f>
        <v>#N/A</v>
      </c>
      <c r="AG796" t="e">
        <f>VLOOKUP($D796,'draft year stats'!$D:$O,10,FALSE)</f>
        <v>#N/A</v>
      </c>
      <c r="AH796" t="e">
        <f>VLOOKUP($D796,'draft year stats'!$D:$O,11,FALSE)</f>
        <v>#N/A</v>
      </c>
      <c r="AI796" t="e">
        <f>VLOOKUP($D796,'draft year stats'!$D:$O,12,FALSE)</f>
        <v>#N/A</v>
      </c>
      <c r="AJ796" t="str">
        <f>VLOOKUP($C796,Sheet3!$E:$I,4,FALSE)</f>
        <v>6' 3</v>
      </c>
      <c r="AK796">
        <f>VLOOKUP($C796,Sheet3!$E:$I,5,FALSE)</f>
        <v>176</v>
      </c>
    </row>
    <row r="797" spans="1:37" x14ac:dyDescent="0.25">
      <c r="A797">
        <v>164</v>
      </c>
      <c r="B797" t="s">
        <v>84</v>
      </c>
      <c r="C797" t="s">
        <v>1143</v>
      </c>
      <c r="D797" t="s">
        <v>1143</v>
      </c>
      <c r="E797" t="s">
        <v>25</v>
      </c>
      <c r="F797" t="s">
        <v>34</v>
      </c>
      <c r="G797">
        <v>18</v>
      </c>
      <c r="I797" t="s">
        <v>855</v>
      </c>
      <c r="W797">
        <v>2013</v>
      </c>
      <c r="X797" t="str">
        <f>VLOOKUP($D797,'draft year stats'!$D:$O,1,FALSE)</f>
        <v>Dane Birks</v>
      </c>
      <c r="Y797" t="str">
        <f>VLOOKUP($D797,'draft year stats'!$D:$O,2,FALSE)</f>
        <v>D</v>
      </c>
      <c r="Z797">
        <f>VLOOKUP($D797,'draft year stats'!$D:$O,3,FALSE)</f>
        <v>6</v>
      </c>
      <c r="AA797">
        <f>VLOOKUP($D797,'draft year stats'!$D:$O,4,FALSE)</f>
        <v>2013</v>
      </c>
      <c r="AB797" t="str">
        <f>VLOOKUP($D797,'draft year stats'!$D:$O,5,FALSE)</f>
        <v>Pittsburgh</v>
      </c>
      <c r="AC797" t="str">
        <f>VLOOKUP($D797,'draft year stats'!$D:$O,6,FALSE)</f>
        <v>Merritt Centennials</v>
      </c>
      <c r="AD797" t="str">
        <f>VLOOKUP($D797,'draft year stats'!$D:$O,7,FALSE)</f>
        <v>BCHL</v>
      </c>
      <c r="AE797">
        <f>VLOOKUP($D797,'draft year stats'!$D:$O,8,FALSE)</f>
        <v>52</v>
      </c>
      <c r="AF797">
        <f>VLOOKUP($D797,'draft year stats'!$D:$O,9,FALSE)</f>
        <v>5</v>
      </c>
      <c r="AG797">
        <f>VLOOKUP($D797,'draft year stats'!$D:$O,10,FALSE)</f>
        <v>15</v>
      </c>
      <c r="AH797">
        <f>VLOOKUP($D797,'draft year stats'!$D:$O,11,FALSE)</f>
        <v>20</v>
      </c>
      <c r="AI797">
        <f>VLOOKUP($D797,'draft year stats'!$D:$O,12,FALSE)</f>
        <v>28</v>
      </c>
      <c r="AJ797" t="str">
        <f>VLOOKUP($C797,Sheet3!$E:$I,4,FALSE)</f>
        <v>6' 3</v>
      </c>
      <c r="AK797">
        <f>VLOOKUP($C797,Sheet3!$E:$I,5,FALSE)</f>
        <v>190</v>
      </c>
    </row>
    <row r="798" spans="1:37" x14ac:dyDescent="0.25">
      <c r="A798">
        <v>165</v>
      </c>
      <c r="B798" t="s">
        <v>36</v>
      </c>
      <c r="C798" t="s">
        <v>1144</v>
      </c>
      <c r="D798" t="s">
        <v>1144</v>
      </c>
      <c r="E798" t="s">
        <v>200</v>
      </c>
      <c r="F798" t="s">
        <v>42</v>
      </c>
      <c r="G798">
        <v>18</v>
      </c>
      <c r="I798" t="s">
        <v>290</v>
      </c>
      <c r="W798">
        <v>2013</v>
      </c>
      <c r="X798" t="str">
        <f>VLOOKUP($D798,'draft year stats'!$D:$O,1,FALSE)</f>
        <v>Markus Soberg</v>
      </c>
      <c r="Y798" t="str">
        <f>VLOOKUP($D798,'draft year stats'!$D:$O,2,FALSE)</f>
        <v>R</v>
      </c>
      <c r="Z798">
        <f>VLOOKUP($D798,'draft year stats'!$D:$O,3,FALSE)</f>
        <v>6</v>
      </c>
      <c r="AA798">
        <f>VLOOKUP($D798,'draft year stats'!$D:$O,4,FALSE)</f>
        <v>2013</v>
      </c>
      <c r="AB798" t="str">
        <f>VLOOKUP($D798,'draft year stats'!$D:$O,5,FALSE)</f>
        <v>Columbus</v>
      </c>
      <c r="AC798" t="str">
        <f>VLOOKUP($D798,'draft year stats'!$D:$O,6,FALSE)</f>
        <v>Frölunda HC J20</v>
      </c>
      <c r="AD798" t="str">
        <f>VLOOKUP($D798,'draft year stats'!$D:$O,7,FALSE)</f>
        <v>SuperElit</v>
      </c>
      <c r="AE798">
        <f>VLOOKUP($D798,'draft year stats'!$D:$O,8,FALSE)</f>
        <v>36</v>
      </c>
      <c r="AF798">
        <f>VLOOKUP($D798,'draft year stats'!$D:$O,9,FALSE)</f>
        <v>10</v>
      </c>
      <c r="AG798">
        <f>VLOOKUP($D798,'draft year stats'!$D:$O,10,FALSE)</f>
        <v>16</v>
      </c>
      <c r="AH798">
        <f>VLOOKUP($D798,'draft year stats'!$D:$O,11,FALSE)</f>
        <v>26</v>
      </c>
      <c r="AI798">
        <f>VLOOKUP($D798,'draft year stats'!$D:$O,12,FALSE)</f>
        <v>20</v>
      </c>
      <c r="AJ798" t="str">
        <f>VLOOKUP($C798,Sheet3!$E:$I,4,FALSE)</f>
        <v>6' 0</v>
      </c>
      <c r="AK798">
        <f>VLOOKUP($C798,Sheet3!$E:$I,5,FALSE)</f>
        <v>187</v>
      </c>
    </row>
    <row r="799" spans="1:37" x14ac:dyDescent="0.25">
      <c r="A799">
        <v>166</v>
      </c>
      <c r="B799" t="s">
        <v>39</v>
      </c>
      <c r="C799" t="s">
        <v>523</v>
      </c>
      <c r="D799" t="s">
        <v>523</v>
      </c>
      <c r="E799" t="s">
        <v>25</v>
      </c>
      <c r="F799" t="s">
        <v>30</v>
      </c>
      <c r="G799">
        <v>20</v>
      </c>
      <c r="H799">
        <v>2020</v>
      </c>
      <c r="I799" t="s">
        <v>230</v>
      </c>
      <c r="J799">
        <v>106</v>
      </c>
      <c r="K799">
        <v>10</v>
      </c>
      <c r="L799">
        <v>18</v>
      </c>
      <c r="M799">
        <v>28</v>
      </c>
      <c r="N799">
        <v>-5</v>
      </c>
      <c r="O799">
        <v>22</v>
      </c>
      <c r="V799">
        <v>1.6</v>
      </c>
      <c r="W799">
        <v>2013</v>
      </c>
      <c r="X799" t="str">
        <f>VLOOKUP($D799,'draft year stats'!$D:$O,1,FALSE)</f>
        <v>Alan Quine</v>
      </c>
      <c r="Y799" t="str">
        <f>VLOOKUP($D799,'draft year stats'!$D:$O,2,FALSE)</f>
        <v>C</v>
      </c>
      <c r="Z799">
        <f>VLOOKUP($D799,'draft year stats'!$D:$O,3,FALSE)</f>
        <v>3</v>
      </c>
      <c r="AA799">
        <f>VLOOKUP($D799,'draft year stats'!$D:$O,4,FALSE)</f>
        <v>2011</v>
      </c>
      <c r="AB799" t="str">
        <f>VLOOKUP($D799,'draft year stats'!$D:$O,5,FALSE)</f>
        <v>Detroit</v>
      </c>
      <c r="AC799" t="str">
        <f>VLOOKUP($D799,'draft year stats'!$D:$O,6,FALSE)</f>
        <v>Peterborough</v>
      </c>
      <c r="AD799" t="str">
        <f>VLOOKUP($D799,'draft year stats'!$D:$O,7,FALSE)</f>
        <v>OHL</v>
      </c>
      <c r="AE799">
        <f>VLOOKUP($D799,'draft year stats'!$D:$O,8,FALSE)</f>
        <v>52</v>
      </c>
      <c r="AF799">
        <f>VLOOKUP($D799,'draft year stats'!$D:$O,9,FALSE)</f>
        <v>22</v>
      </c>
      <c r="AG799">
        <f>VLOOKUP($D799,'draft year stats'!$D:$O,10,FALSE)</f>
        <v>20</v>
      </c>
      <c r="AH799">
        <f>VLOOKUP($D799,'draft year stats'!$D:$O,11,FALSE)</f>
        <v>42</v>
      </c>
      <c r="AI799">
        <f>VLOOKUP($D799,'draft year stats'!$D:$O,12,FALSE)</f>
        <v>6</v>
      </c>
      <c r="AJ799" t="str">
        <f>VLOOKUP($C799,Sheet3!$E:$I,4,FALSE)</f>
        <v>5' 11</v>
      </c>
      <c r="AK799">
        <f>VLOOKUP($C799,Sheet3!$E:$I,5,FALSE)</f>
        <v>184</v>
      </c>
    </row>
    <row r="800" spans="1:37" x14ac:dyDescent="0.25">
      <c r="A800">
        <v>167</v>
      </c>
      <c r="B800" t="s">
        <v>53</v>
      </c>
      <c r="C800" t="s">
        <v>1145</v>
      </c>
      <c r="D800" t="s">
        <v>1145</v>
      </c>
      <c r="E800" t="s">
        <v>62</v>
      </c>
      <c r="F800" t="s">
        <v>30</v>
      </c>
      <c r="G800">
        <v>18</v>
      </c>
      <c r="I800" t="s">
        <v>914</v>
      </c>
      <c r="W800">
        <v>2013</v>
      </c>
      <c r="X800" t="str">
        <f>VLOOKUP($D800,'draft year stats'!$D:$O,1,FALSE)</f>
        <v>Avery Peterson</v>
      </c>
      <c r="Y800" t="str">
        <f>VLOOKUP($D800,'draft year stats'!$D:$O,2,FALSE)</f>
        <v>C</v>
      </c>
      <c r="Z800">
        <f>VLOOKUP($D800,'draft year stats'!$D:$O,3,FALSE)</f>
        <v>6</v>
      </c>
      <c r="AA800">
        <f>VLOOKUP($D800,'draft year stats'!$D:$O,4,FALSE)</f>
        <v>2013</v>
      </c>
      <c r="AB800" t="str">
        <f>VLOOKUP($D800,'draft year stats'!$D:$O,5,FALSE)</f>
        <v>Minnesota</v>
      </c>
      <c r="AC800" t="str">
        <f>VLOOKUP($D800,'draft year stats'!$D:$O,6,FALSE)</f>
        <v>Grand Rapids High</v>
      </c>
      <c r="AD800" t="str">
        <f>VLOOKUP($D800,'draft year stats'!$D:$O,7,FALSE)</f>
        <v>USHS-MN</v>
      </c>
      <c r="AE800">
        <f>VLOOKUP($D800,'draft year stats'!$D:$O,8,FALSE)</f>
        <v>23</v>
      </c>
      <c r="AF800">
        <f>VLOOKUP($D800,'draft year stats'!$D:$O,9,FALSE)</f>
        <v>23</v>
      </c>
      <c r="AG800">
        <f>VLOOKUP($D800,'draft year stats'!$D:$O,10,FALSE)</f>
        <v>31</v>
      </c>
      <c r="AH800">
        <f>VLOOKUP($D800,'draft year stats'!$D:$O,11,FALSE)</f>
        <v>54</v>
      </c>
      <c r="AI800">
        <f>VLOOKUP($D800,'draft year stats'!$D:$O,12,FALSE)</f>
        <v>2</v>
      </c>
      <c r="AJ800" t="str">
        <f>VLOOKUP($C800,Sheet3!$E:$I,4,FALSE)</f>
        <v>6' 3</v>
      </c>
      <c r="AK800">
        <f>VLOOKUP($C800,Sheet3!$E:$I,5,FALSE)</f>
        <v>209</v>
      </c>
    </row>
    <row r="801" spans="1:37" x14ac:dyDescent="0.25">
      <c r="A801">
        <v>168</v>
      </c>
      <c r="B801" t="s">
        <v>194</v>
      </c>
      <c r="C801" t="s">
        <v>1146</v>
      </c>
      <c r="D801" t="s">
        <v>1146</v>
      </c>
      <c r="E801" t="s">
        <v>62</v>
      </c>
      <c r="F801" t="s">
        <v>30</v>
      </c>
      <c r="G801">
        <v>19</v>
      </c>
      <c r="I801" t="s">
        <v>520</v>
      </c>
      <c r="W801">
        <v>2013</v>
      </c>
      <c r="X801" t="str">
        <f>VLOOKUP($D801,'draft year stats'!$D:$O,1,FALSE)</f>
        <v>Quentin Shore</v>
      </c>
      <c r="Y801" t="str">
        <f>VLOOKUP($D801,'draft year stats'!$D:$O,2,FALSE)</f>
        <v>C</v>
      </c>
      <c r="Z801">
        <f>VLOOKUP($D801,'draft year stats'!$D:$O,3,FALSE)</f>
        <v>6</v>
      </c>
      <c r="AA801">
        <f>VLOOKUP($D801,'draft year stats'!$D:$O,4,FALSE)</f>
        <v>2013</v>
      </c>
      <c r="AB801" t="str">
        <f>VLOOKUP($D801,'draft year stats'!$D:$O,5,FALSE)</f>
        <v>Ottawa</v>
      </c>
      <c r="AC801" t="str">
        <f>VLOOKUP($D801,'draft year stats'!$D:$O,6,FALSE)</f>
        <v>U. of Denver</v>
      </c>
      <c r="AD801" t="str">
        <f>VLOOKUP($D801,'draft year stats'!$D:$O,7,FALSE)</f>
        <v>WCHA</v>
      </c>
      <c r="AE801">
        <f>VLOOKUP($D801,'draft year stats'!$D:$O,8,FALSE)</f>
        <v>39</v>
      </c>
      <c r="AF801">
        <f>VLOOKUP($D801,'draft year stats'!$D:$O,9,FALSE)</f>
        <v>10</v>
      </c>
      <c r="AG801">
        <f>VLOOKUP($D801,'draft year stats'!$D:$O,10,FALSE)</f>
        <v>9</v>
      </c>
      <c r="AH801">
        <f>VLOOKUP($D801,'draft year stats'!$D:$O,11,FALSE)</f>
        <v>19</v>
      </c>
      <c r="AI801">
        <f>VLOOKUP($D801,'draft year stats'!$D:$O,12,FALSE)</f>
        <v>22</v>
      </c>
      <c r="AJ801" t="str">
        <f>VLOOKUP($C801,Sheet3!$E:$I,4,FALSE)</f>
        <v>6' 1</v>
      </c>
      <c r="AK801">
        <f>VLOOKUP($C801,Sheet3!$E:$I,5,FALSE)</f>
        <v>189</v>
      </c>
    </row>
    <row r="802" spans="1:37" x14ac:dyDescent="0.25">
      <c r="A802">
        <v>169</v>
      </c>
      <c r="B802" t="s">
        <v>87</v>
      </c>
      <c r="C802" t="s">
        <v>1147</v>
      </c>
      <c r="D802" t="s">
        <v>1147</v>
      </c>
      <c r="E802" t="s">
        <v>25</v>
      </c>
      <c r="F802" t="s">
        <v>34</v>
      </c>
      <c r="G802">
        <v>18</v>
      </c>
      <c r="I802" t="s">
        <v>45</v>
      </c>
      <c r="W802">
        <v>2013</v>
      </c>
      <c r="X802" t="str">
        <f>VLOOKUP($D802,'draft year stats'!$D:$O,1,FALSE)</f>
        <v>Marc McNulty</v>
      </c>
      <c r="Y802" t="str">
        <f>VLOOKUP($D802,'draft year stats'!$D:$O,2,FALSE)</f>
        <v>D</v>
      </c>
      <c r="Z802">
        <f>VLOOKUP($D802,'draft year stats'!$D:$O,3,FALSE)</f>
        <v>6</v>
      </c>
      <c r="AA802">
        <f>VLOOKUP($D802,'draft year stats'!$D:$O,4,FALSE)</f>
        <v>2013</v>
      </c>
      <c r="AB802" t="str">
        <f>VLOOKUP($D802,'draft year stats'!$D:$O,5,FALSE)</f>
        <v>Detroit</v>
      </c>
      <c r="AC802" t="str">
        <f>VLOOKUP($D802,'draft year stats'!$D:$O,6,FALSE)</f>
        <v>Prince George Cougars</v>
      </c>
      <c r="AD802" t="str">
        <f>VLOOKUP($D802,'draft year stats'!$D:$O,7,FALSE)</f>
        <v>WHL</v>
      </c>
      <c r="AE802">
        <f>VLOOKUP($D802,'draft year stats'!$D:$O,8,FALSE)</f>
        <v>52</v>
      </c>
      <c r="AF802">
        <f>VLOOKUP($D802,'draft year stats'!$D:$O,9,FALSE)</f>
        <v>8</v>
      </c>
      <c r="AG802">
        <f>VLOOKUP($D802,'draft year stats'!$D:$O,10,FALSE)</f>
        <v>7</v>
      </c>
      <c r="AH802">
        <f>VLOOKUP($D802,'draft year stats'!$D:$O,11,FALSE)</f>
        <v>15</v>
      </c>
      <c r="AI802">
        <f>VLOOKUP($D802,'draft year stats'!$D:$O,12,FALSE)</f>
        <v>70</v>
      </c>
      <c r="AJ802" t="str">
        <f>VLOOKUP($C802,Sheet3!$E:$I,4,FALSE)</f>
        <v>6' 5</v>
      </c>
      <c r="AK802">
        <f>VLOOKUP($C802,Sheet3!$E:$I,5,FALSE)</f>
        <v>185</v>
      </c>
    </row>
    <row r="803" spans="1:37" hidden="1" x14ac:dyDescent="0.25">
      <c r="A803">
        <v>170</v>
      </c>
      <c r="B803" t="s">
        <v>57</v>
      </c>
      <c r="C803" t="s">
        <v>1148</v>
      </c>
      <c r="D803" t="s">
        <v>1148</v>
      </c>
      <c r="E803" t="s">
        <v>25</v>
      </c>
      <c r="F803" t="s">
        <v>12</v>
      </c>
      <c r="G803">
        <v>19</v>
      </c>
      <c r="H803">
        <v>2015</v>
      </c>
      <c r="I803" t="s">
        <v>175</v>
      </c>
      <c r="J803">
        <v>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2</v>
      </c>
      <c r="Q803">
        <v>2</v>
      </c>
      <c r="R803">
        <v>0</v>
      </c>
      <c r="S803">
        <v>0</v>
      </c>
      <c r="T803">
        <v>0.97799999999999998</v>
      </c>
      <c r="U803">
        <v>0.5</v>
      </c>
      <c r="V803">
        <v>0.6</v>
      </c>
      <c r="W803">
        <v>2013</v>
      </c>
      <c r="X803" t="e">
        <f>VLOOKUP($D803,'draft year stats'!$D:$O,1,FALSE)</f>
        <v>#N/A</v>
      </c>
      <c r="Y803" t="e">
        <f>VLOOKUP($D803,'draft year stats'!$D:$O,2,FALSE)</f>
        <v>#N/A</v>
      </c>
      <c r="Z803" t="e">
        <f>VLOOKUP($D803,'draft year stats'!$D:$O,3,FALSE)</f>
        <v>#N/A</v>
      </c>
      <c r="AA803" t="e">
        <f>VLOOKUP($D803,'draft year stats'!$D:$O,4,FALSE)</f>
        <v>#N/A</v>
      </c>
      <c r="AB803" t="e">
        <f>VLOOKUP($D803,'draft year stats'!$D:$O,5,FALSE)</f>
        <v>#N/A</v>
      </c>
      <c r="AC803" t="e">
        <f>VLOOKUP($D803,'draft year stats'!$D:$O,6,FALSE)</f>
        <v>#N/A</v>
      </c>
      <c r="AD803" t="e">
        <f>VLOOKUP($D803,'draft year stats'!$D:$O,7,FALSE)</f>
        <v>#N/A</v>
      </c>
      <c r="AE803" t="e">
        <f>VLOOKUP($D803,'draft year stats'!$D:$O,8,FALSE)</f>
        <v>#N/A</v>
      </c>
      <c r="AF803" t="e">
        <f>VLOOKUP($D803,'draft year stats'!$D:$O,9,FALSE)</f>
        <v>#N/A</v>
      </c>
      <c r="AG803" t="e">
        <f>VLOOKUP($D803,'draft year stats'!$D:$O,10,FALSE)</f>
        <v>#N/A</v>
      </c>
      <c r="AH803" t="e">
        <f>VLOOKUP($D803,'draft year stats'!$D:$O,11,FALSE)</f>
        <v>#N/A</v>
      </c>
      <c r="AI803" t="e">
        <f>VLOOKUP($D803,'draft year stats'!$D:$O,12,FALSE)</f>
        <v>#N/A</v>
      </c>
      <c r="AJ803" t="str">
        <f>VLOOKUP($C803,Sheet3!$E:$I,4,FALSE)</f>
        <v>6' 2</v>
      </c>
      <c r="AK803">
        <f>VLOOKUP($C803,Sheet3!$E:$I,5,FALSE)</f>
        <v>186</v>
      </c>
    </row>
    <row r="804" spans="1:37" x14ac:dyDescent="0.25">
      <c r="A804">
        <v>171</v>
      </c>
      <c r="B804" t="s">
        <v>79</v>
      </c>
      <c r="C804" t="s">
        <v>1149</v>
      </c>
      <c r="D804" t="s">
        <v>1149</v>
      </c>
      <c r="E804" t="s">
        <v>25</v>
      </c>
      <c r="F804" t="s">
        <v>26</v>
      </c>
      <c r="G804">
        <v>18</v>
      </c>
      <c r="I804" t="s">
        <v>443</v>
      </c>
      <c r="W804">
        <v>2013</v>
      </c>
      <c r="X804" t="str">
        <f>VLOOKUP($D804,'draft year stats'!$D:$O,1,FALSE)</f>
        <v>Tommy Veilleux</v>
      </c>
      <c r="Y804" t="str">
        <f>VLOOKUP($D804,'draft year stats'!$D:$O,2,FALSE)</f>
        <v>L</v>
      </c>
      <c r="Z804">
        <f>VLOOKUP($D804,'draft year stats'!$D:$O,3,FALSE)</f>
        <v>6</v>
      </c>
      <c r="AA804">
        <f>VLOOKUP($D804,'draft year stats'!$D:$O,4,FALSE)</f>
        <v>2013</v>
      </c>
      <c r="AB804" t="str">
        <f>VLOOKUP($D804,'draft year stats'!$D:$O,5,FALSE)</f>
        <v>Nashville</v>
      </c>
      <c r="AC804" t="str">
        <f>VLOOKUP($D804,'draft year stats'!$D:$O,6,FALSE)</f>
        <v>Victoriaville Tigres</v>
      </c>
      <c r="AD804" t="str">
        <f>VLOOKUP($D804,'draft year stats'!$D:$O,7,FALSE)</f>
        <v>QMJHL</v>
      </c>
      <c r="AE804">
        <f>VLOOKUP($D804,'draft year stats'!$D:$O,8,FALSE)</f>
        <v>66</v>
      </c>
      <c r="AF804">
        <f>VLOOKUP($D804,'draft year stats'!$D:$O,9,FALSE)</f>
        <v>11</v>
      </c>
      <c r="AG804">
        <f>VLOOKUP($D804,'draft year stats'!$D:$O,10,FALSE)</f>
        <v>17</v>
      </c>
      <c r="AH804">
        <f>VLOOKUP($D804,'draft year stats'!$D:$O,11,FALSE)</f>
        <v>28</v>
      </c>
      <c r="AI804">
        <f>VLOOKUP($D804,'draft year stats'!$D:$O,12,FALSE)</f>
        <v>129</v>
      </c>
      <c r="AJ804" t="str">
        <f>VLOOKUP($C804,Sheet3!$E:$I,4,FALSE)</f>
        <v>6' 0</v>
      </c>
      <c r="AK804">
        <f>VLOOKUP($C804,Sheet3!$E:$I,5,FALSE)</f>
        <v>188</v>
      </c>
    </row>
    <row r="805" spans="1:37" hidden="1" x14ac:dyDescent="0.25">
      <c r="A805">
        <v>172</v>
      </c>
      <c r="B805" t="s">
        <v>136</v>
      </c>
      <c r="C805" t="s">
        <v>1150</v>
      </c>
      <c r="D805" t="s">
        <v>1150</v>
      </c>
      <c r="E805" t="s">
        <v>25</v>
      </c>
      <c r="F805" t="s">
        <v>12</v>
      </c>
      <c r="G805">
        <v>19</v>
      </c>
      <c r="H805">
        <v>2020</v>
      </c>
      <c r="I805" t="s">
        <v>1021</v>
      </c>
      <c r="J805">
        <v>4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4</v>
      </c>
      <c r="Q805">
        <v>2</v>
      </c>
      <c r="R805">
        <v>1</v>
      </c>
      <c r="S805">
        <v>0</v>
      </c>
      <c r="T805">
        <v>0.90700000000000003</v>
      </c>
      <c r="U805">
        <v>2.54</v>
      </c>
      <c r="V805">
        <v>0.5</v>
      </c>
      <c r="W805">
        <v>2013</v>
      </c>
      <c r="X805" t="e">
        <f>VLOOKUP($D805,'draft year stats'!$D:$O,1,FALSE)</f>
        <v>#N/A</v>
      </c>
      <c r="Y805" t="e">
        <f>VLOOKUP($D805,'draft year stats'!$D:$O,2,FALSE)</f>
        <v>#N/A</v>
      </c>
      <c r="Z805" t="e">
        <f>VLOOKUP($D805,'draft year stats'!$D:$O,3,FALSE)</f>
        <v>#N/A</v>
      </c>
      <c r="AA805" t="e">
        <f>VLOOKUP($D805,'draft year stats'!$D:$O,4,FALSE)</f>
        <v>#N/A</v>
      </c>
      <c r="AB805" t="e">
        <f>VLOOKUP($D805,'draft year stats'!$D:$O,5,FALSE)</f>
        <v>#N/A</v>
      </c>
      <c r="AC805" t="e">
        <f>VLOOKUP($D805,'draft year stats'!$D:$O,6,FALSE)</f>
        <v>#N/A</v>
      </c>
      <c r="AD805" t="e">
        <f>VLOOKUP($D805,'draft year stats'!$D:$O,7,FALSE)</f>
        <v>#N/A</v>
      </c>
      <c r="AE805" t="e">
        <f>VLOOKUP($D805,'draft year stats'!$D:$O,8,FALSE)</f>
        <v>#N/A</v>
      </c>
      <c r="AF805" t="e">
        <f>VLOOKUP($D805,'draft year stats'!$D:$O,9,FALSE)</f>
        <v>#N/A</v>
      </c>
      <c r="AG805" t="e">
        <f>VLOOKUP($D805,'draft year stats'!$D:$O,10,FALSE)</f>
        <v>#N/A</v>
      </c>
      <c r="AH805" t="e">
        <f>VLOOKUP($D805,'draft year stats'!$D:$O,11,FALSE)</f>
        <v>#N/A</v>
      </c>
      <c r="AI805" t="e">
        <f>VLOOKUP($D805,'draft year stats'!$D:$O,12,FALSE)</f>
        <v>#N/A</v>
      </c>
      <c r="AJ805" t="str">
        <f>VLOOKUP($C805,Sheet3!$E:$I,4,FALSE)</f>
        <v>6' 2</v>
      </c>
      <c r="AK805">
        <f>VLOOKUP($C805,Sheet3!$E:$I,5,FALSE)</f>
        <v>207</v>
      </c>
    </row>
    <row r="806" spans="1:37" x14ac:dyDescent="0.25">
      <c r="A806">
        <v>173</v>
      </c>
      <c r="B806" t="s">
        <v>69</v>
      </c>
      <c r="C806" t="s">
        <v>1151</v>
      </c>
      <c r="D806" t="s">
        <v>1151</v>
      </c>
      <c r="E806" t="s">
        <v>55</v>
      </c>
      <c r="F806" t="s">
        <v>34</v>
      </c>
      <c r="G806">
        <v>18</v>
      </c>
      <c r="I806" t="s">
        <v>477</v>
      </c>
      <c r="W806">
        <v>2013</v>
      </c>
      <c r="X806" t="str">
        <f>VLOOKUP($D806,'draft year stats'!$D:$O,1,FALSE)</f>
        <v>Santeri Saari</v>
      </c>
      <c r="Y806" t="str">
        <f>VLOOKUP($D806,'draft year stats'!$D:$O,2,FALSE)</f>
        <v>D</v>
      </c>
      <c r="Z806">
        <f>VLOOKUP($D806,'draft year stats'!$D:$O,3,FALSE)</f>
        <v>6</v>
      </c>
      <c r="AA806">
        <f>VLOOKUP($D806,'draft year stats'!$D:$O,4,FALSE)</f>
        <v>2013</v>
      </c>
      <c r="AB806" t="str">
        <f>VLOOKUP($D806,'draft year stats'!$D:$O,5,FALSE)</f>
        <v>St. Louis</v>
      </c>
      <c r="AC806" t="str">
        <f>VLOOKUP($D806,'draft year stats'!$D:$O,6,FALSE)</f>
        <v>Jokerit U20</v>
      </c>
      <c r="AD806" t="str">
        <f>VLOOKUP($D806,'draft year stats'!$D:$O,7,FALSE)</f>
        <v>U20 SM-sarja</v>
      </c>
      <c r="AE806">
        <f>VLOOKUP($D806,'draft year stats'!$D:$O,8,FALSE)</f>
        <v>46</v>
      </c>
      <c r="AF806">
        <f>VLOOKUP($D806,'draft year stats'!$D:$O,9,FALSE)</f>
        <v>5</v>
      </c>
      <c r="AG806">
        <f>VLOOKUP($D806,'draft year stats'!$D:$O,10,FALSE)</f>
        <v>18</v>
      </c>
      <c r="AH806">
        <f>VLOOKUP($D806,'draft year stats'!$D:$O,11,FALSE)</f>
        <v>23</v>
      </c>
      <c r="AI806">
        <f>VLOOKUP($D806,'draft year stats'!$D:$O,12,FALSE)</f>
        <v>34</v>
      </c>
      <c r="AJ806" t="str">
        <f>VLOOKUP($C806,Sheet3!$E:$I,4,FALSE)</f>
        <v>6' 2</v>
      </c>
      <c r="AK806">
        <f>VLOOKUP($C806,Sheet3!$E:$I,5,FALSE)</f>
        <v>191</v>
      </c>
    </row>
    <row r="807" spans="1:37" x14ac:dyDescent="0.25">
      <c r="A807">
        <v>174</v>
      </c>
      <c r="B807" t="s">
        <v>99</v>
      </c>
      <c r="C807" t="s">
        <v>1152</v>
      </c>
      <c r="D807" t="s">
        <v>1152</v>
      </c>
      <c r="E807" t="s">
        <v>62</v>
      </c>
      <c r="F807" t="s">
        <v>30</v>
      </c>
      <c r="G807">
        <v>18</v>
      </c>
      <c r="H807">
        <v>2021</v>
      </c>
      <c r="I807" t="s">
        <v>1153</v>
      </c>
      <c r="J807">
        <v>2</v>
      </c>
      <c r="K807">
        <v>0</v>
      </c>
      <c r="L807">
        <v>0</v>
      </c>
      <c r="M807">
        <v>0</v>
      </c>
      <c r="N807">
        <v>-2</v>
      </c>
      <c r="O807">
        <v>0</v>
      </c>
      <c r="V807">
        <v>-0.1</v>
      </c>
      <c r="W807">
        <v>2013</v>
      </c>
      <c r="X807" t="str">
        <f>VLOOKUP($D807,'draft year stats'!$D:$O,1,FALSE)</f>
        <v>Brian Pinho</v>
      </c>
      <c r="Y807" t="str">
        <f>VLOOKUP($D807,'draft year stats'!$D:$O,2,FALSE)</f>
        <v>C</v>
      </c>
      <c r="Z807">
        <f>VLOOKUP($D807,'draft year stats'!$D:$O,3,FALSE)</f>
        <v>6</v>
      </c>
      <c r="AA807">
        <f>VLOOKUP($D807,'draft year stats'!$D:$O,4,FALSE)</f>
        <v>2013</v>
      </c>
      <c r="AB807" t="str">
        <f>VLOOKUP($D807,'draft year stats'!$D:$O,5,FALSE)</f>
        <v>Washington</v>
      </c>
      <c r="AC807" t="str">
        <f>VLOOKUP($D807,'draft year stats'!$D:$O,6,FALSE)</f>
        <v>St. John's Prep</v>
      </c>
      <c r="AD807" t="str">
        <f>VLOOKUP($D807,'draft year stats'!$D:$O,7,FALSE)</f>
        <v>USHS-Prep</v>
      </c>
      <c r="AE807">
        <f>VLOOKUP($D807,'draft year stats'!$D:$O,8,FALSE)</f>
        <v>21</v>
      </c>
      <c r="AF807">
        <f>VLOOKUP($D807,'draft year stats'!$D:$O,9,FALSE)</f>
        <v>12</v>
      </c>
      <c r="AG807">
        <f>VLOOKUP($D807,'draft year stats'!$D:$O,10,FALSE)</f>
        <v>24</v>
      </c>
      <c r="AH807">
        <f>VLOOKUP($D807,'draft year stats'!$D:$O,11,FALSE)</f>
        <v>36</v>
      </c>
      <c r="AI807">
        <f>VLOOKUP($D807,'draft year stats'!$D:$O,12,FALSE)</f>
        <v>24</v>
      </c>
      <c r="AJ807" t="str">
        <f>VLOOKUP($C807,Sheet3!$E:$I,4,FALSE)</f>
        <v>6' 0</v>
      </c>
      <c r="AK807">
        <f>VLOOKUP($C807,Sheet3!$E:$I,5,FALSE)</f>
        <v>173</v>
      </c>
    </row>
    <row r="808" spans="1:37" x14ac:dyDescent="0.25">
      <c r="A808">
        <v>175</v>
      </c>
      <c r="B808" t="s">
        <v>264</v>
      </c>
      <c r="C808" t="s">
        <v>1154</v>
      </c>
      <c r="D808" t="s">
        <v>1154</v>
      </c>
      <c r="E808" t="s">
        <v>25</v>
      </c>
      <c r="F808" t="s">
        <v>34</v>
      </c>
      <c r="G808">
        <v>20</v>
      </c>
      <c r="I808" t="s">
        <v>899</v>
      </c>
      <c r="W808">
        <v>2013</v>
      </c>
      <c r="X808" t="str">
        <f>VLOOKUP($D808,'draft year stats'!$D:$O,1,FALSE)</f>
        <v>Mike Williamson</v>
      </c>
      <c r="Y808" t="str">
        <f>VLOOKUP($D808,'draft year stats'!$D:$O,2,FALSE)</f>
        <v>D</v>
      </c>
      <c r="Z808">
        <f>VLOOKUP($D808,'draft year stats'!$D:$O,3,FALSE)</f>
        <v>6</v>
      </c>
      <c r="AA808">
        <f>VLOOKUP($D808,'draft year stats'!$D:$O,4,FALSE)</f>
        <v>2013</v>
      </c>
      <c r="AB808" t="str">
        <f>VLOOKUP($D808,'draft year stats'!$D:$O,5,FALSE)</f>
        <v>Vancouver</v>
      </c>
      <c r="AC808" t="str">
        <f>VLOOKUP($D808,'draft year stats'!$D:$O,6,FALSE)</f>
        <v>Spruce Grove Saints</v>
      </c>
      <c r="AD808" t="str">
        <f>VLOOKUP($D808,'draft year stats'!$D:$O,7,FALSE)</f>
        <v>AJHL</v>
      </c>
      <c r="AE808">
        <f>VLOOKUP($D808,'draft year stats'!$D:$O,8,FALSE)</f>
        <v>23</v>
      </c>
      <c r="AF808">
        <f>VLOOKUP($D808,'draft year stats'!$D:$O,9,FALSE)</f>
        <v>1</v>
      </c>
      <c r="AG808">
        <f>VLOOKUP($D808,'draft year stats'!$D:$O,10,FALSE)</f>
        <v>10</v>
      </c>
      <c r="AH808">
        <f>VLOOKUP($D808,'draft year stats'!$D:$O,11,FALSE)</f>
        <v>11</v>
      </c>
      <c r="AI808">
        <f>VLOOKUP($D808,'draft year stats'!$D:$O,12,FALSE)</f>
        <v>35</v>
      </c>
      <c r="AJ808" t="str">
        <f>VLOOKUP($C808,Sheet3!$E:$I,4,FALSE)</f>
        <v>6' 2</v>
      </c>
      <c r="AK808">
        <f>VLOOKUP($C808,Sheet3!$E:$I,5,FALSE)</f>
        <v>187</v>
      </c>
    </row>
    <row r="809" spans="1:37" x14ac:dyDescent="0.25">
      <c r="A809">
        <v>176</v>
      </c>
      <c r="B809" t="s">
        <v>90</v>
      </c>
      <c r="C809" t="s">
        <v>3989</v>
      </c>
      <c r="D809" t="s">
        <v>1155</v>
      </c>
      <c r="E809" t="s">
        <v>25</v>
      </c>
      <c r="F809" t="s">
        <v>30</v>
      </c>
      <c r="G809">
        <v>18</v>
      </c>
      <c r="I809" t="s">
        <v>589</v>
      </c>
      <c r="W809">
        <v>2013</v>
      </c>
      <c r="X809" t="str">
        <f>VLOOKUP($D809,'draft year stats'!$D:$O,1,FALSE)</f>
        <v>Jeremy Gregoire</v>
      </c>
      <c r="Y809" t="str">
        <f>VLOOKUP($D809,'draft year stats'!$D:$O,2,FALSE)</f>
        <v>C</v>
      </c>
      <c r="Z809">
        <f>VLOOKUP($D809,'draft year stats'!$D:$O,3,FALSE)</f>
        <v>6</v>
      </c>
      <c r="AA809">
        <f>VLOOKUP($D809,'draft year stats'!$D:$O,4,FALSE)</f>
        <v>2013</v>
      </c>
      <c r="AB809" t="str">
        <f>VLOOKUP($D809,'draft year stats'!$D:$O,5,FALSE)</f>
        <v>Montreal</v>
      </c>
      <c r="AC809" t="str">
        <f>VLOOKUP($D809,'draft year stats'!$D:$O,6,FALSE)</f>
        <v>Baie-Comeau Drakkar</v>
      </c>
      <c r="AD809" t="str">
        <f>VLOOKUP($D809,'draft year stats'!$D:$O,7,FALSE)</f>
        <v>QMJHL</v>
      </c>
      <c r="AE809">
        <f>VLOOKUP($D809,'draft year stats'!$D:$O,8,FALSE)</f>
        <v>27</v>
      </c>
      <c r="AF809">
        <f>VLOOKUP($D809,'draft year stats'!$D:$O,9,FALSE)</f>
        <v>12</v>
      </c>
      <c r="AG809">
        <f>VLOOKUP($D809,'draft year stats'!$D:$O,10,FALSE)</f>
        <v>5</v>
      </c>
      <c r="AH809">
        <f>VLOOKUP($D809,'draft year stats'!$D:$O,11,FALSE)</f>
        <v>17</v>
      </c>
      <c r="AI809">
        <f>VLOOKUP($D809,'draft year stats'!$D:$O,12,FALSE)</f>
        <v>29</v>
      </c>
      <c r="AJ809" t="str">
        <f>VLOOKUP($C809,Sheet3!$E:$I,4,FALSE)</f>
        <v>5' 11</v>
      </c>
      <c r="AK809">
        <f>VLOOKUP($C809,Sheet3!$E:$I,5,FALSE)</f>
        <v>190</v>
      </c>
    </row>
    <row r="810" spans="1:37" x14ac:dyDescent="0.25">
      <c r="A810">
        <v>177</v>
      </c>
      <c r="B810" t="s">
        <v>64</v>
      </c>
      <c r="C810" t="s">
        <v>1156</v>
      </c>
      <c r="D810" t="s">
        <v>1156</v>
      </c>
      <c r="E810" t="s">
        <v>55</v>
      </c>
      <c r="F810" t="s">
        <v>30</v>
      </c>
      <c r="G810">
        <v>20</v>
      </c>
      <c r="I810" t="s">
        <v>1157</v>
      </c>
      <c r="W810">
        <v>2013</v>
      </c>
      <c r="X810" t="str">
        <f>VLOOKUP($D810,'draft year stats'!$D:$O,1,FALSE)</f>
        <v>Miro Aaltonen</v>
      </c>
      <c r="Y810" t="str">
        <f>VLOOKUP($D810,'draft year stats'!$D:$O,2,FALSE)</f>
        <v>C</v>
      </c>
      <c r="Z810">
        <f>VLOOKUP($D810,'draft year stats'!$D:$O,3,FALSE)</f>
        <v>6</v>
      </c>
      <c r="AA810">
        <f>VLOOKUP($D810,'draft year stats'!$D:$O,4,FALSE)</f>
        <v>2013</v>
      </c>
      <c r="AB810" t="str">
        <f>VLOOKUP($D810,'draft year stats'!$D:$O,5,FALSE)</f>
        <v>Anaheim</v>
      </c>
      <c r="AC810" t="str">
        <f>VLOOKUP($D810,'draft year stats'!$D:$O,6,FALSE)</f>
        <v>Blues</v>
      </c>
      <c r="AD810" t="str">
        <f>VLOOKUP($D810,'draft year stats'!$D:$O,7,FALSE)</f>
        <v>Liiga</v>
      </c>
      <c r="AE810">
        <f>VLOOKUP($D810,'draft year stats'!$D:$O,8,FALSE)</f>
        <v>32</v>
      </c>
      <c r="AF810">
        <f>VLOOKUP($D810,'draft year stats'!$D:$O,9,FALSE)</f>
        <v>11</v>
      </c>
      <c r="AG810">
        <f>VLOOKUP($D810,'draft year stats'!$D:$O,10,FALSE)</f>
        <v>5</v>
      </c>
      <c r="AH810">
        <f>VLOOKUP($D810,'draft year stats'!$D:$O,11,FALSE)</f>
        <v>16</v>
      </c>
      <c r="AI810">
        <f>VLOOKUP($D810,'draft year stats'!$D:$O,12,FALSE)</f>
        <v>22</v>
      </c>
      <c r="AJ810" t="str">
        <f>VLOOKUP($C810,Sheet3!$E:$I,4,FALSE)</f>
        <v>5' 10</v>
      </c>
      <c r="AK810">
        <f>VLOOKUP($C810,Sheet3!$E:$I,5,FALSE)</f>
        <v>172</v>
      </c>
    </row>
    <row r="811" spans="1:37" x14ac:dyDescent="0.25">
      <c r="A811">
        <v>178</v>
      </c>
      <c r="B811" t="s">
        <v>72</v>
      </c>
      <c r="C811" t="s">
        <v>1158</v>
      </c>
      <c r="D811" t="s">
        <v>2720</v>
      </c>
      <c r="E811" t="s">
        <v>25</v>
      </c>
      <c r="F811" t="s">
        <v>34</v>
      </c>
      <c r="G811">
        <v>19</v>
      </c>
      <c r="I811" t="s">
        <v>496</v>
      </c>
      <c r="W811">
        <v>2013</v>
      </c>
      <c r="X811" t="str">
        <f>VLOOKUP($D811,'draft year stats'!$D:$O,1,FALSE)</f>
        <v>Zach Leslie</v>
      </c>
      <c r="Y811" t="str">
        <f>VLOOKUP($D811,'draft year stats'!$D:$O,2,FALSE)</f>
        <v>D</v>
      </c>
      <c r="Z811">
        <f>VLOOKUP($D811,'draft year stats'!$D:$O,3,FALSE)</f>
        <v>6</v>
      </c>
      <c r="AA811">
        <f>VLOOKUP($D811,'draft year stats'!$D:$O,4,FALSE)</f>
        <v>2013</v>
      </c>
      <c r="AB811" t="str">
        <f>VLOOKUP($D811,'draft year stats'!$D:$O,5,FALSE)</f>
        <v>Los Angeles</v>
      </c>
      <c r="AC811" t="str">
        <f>VLOOKUP($D811,'draft year stats'!$D:$O,6,FALSE)</f>
        <v>Guelph Storm</v>
      </c>
      <c r="AD811" t="str">
        <f>VLOOKUP($D811,'draft year stats'!$D:$O,7,FALSE)</f>
        <v>OHL</v>
      </c>
      <c r="AE811">
        <f>VLOOKUP($D811,'draft year stats'!$D:$O,8,FALSE)</f>
        <v>68</v>
      </c>
      <c r="AF811">
        <f>VLOOKUP($D811,'draft year stats'!$D:$O,9,FALSE)</f>
        <v>12</v>
      </c>
      <c r="AG811">
        <f>VLOOKUP($D811,'draft year stats'!$D:$O,10,FALSE)</f>
        <v>28</v>
      </c>
      <c r="AH811">
        <f>VLOOKUP($D811,'draft year stats'!$D:$O,11,FALSE)</f>
        <v>40</v>
      </c>
      <c r="AI811">
        <f>VLOOKUP($D811,'draft year stats'!$D:$O,12,FALSE)</f>
        <v>58</v>
      </c>
      <c r="AJ811" t="str">
        <f>VLOOKUP($C811,Sheet3!$E:$I,4,FALSE)</f>
        <v>6' 0</v>
      </c>
      <c r="AK811">
        <f>VLOOKUP($C811,Sheet3!$E:$I,5,FALSE)</f>
        <v>175</v>
      </c>
    </row>
    <row r="812" spans="1:37" x14ac:dyDescent="0.25">
      <c r="A812">
        <v>179</v>
      </c>
      <c r="B812" t="s">
        <v>84</v>
      </c>
      <c r="C812" t="s">
        <v>1159</v>
      </c>
      <c r="D812" t="s">
        <v>1159</v>
      </c>
      <c r="E812" t="s">
        <v>25</v>
      </c>
      <c r="F812" t="s">
        <v>30</v>
      </c>
      <c r="G812">
        <v>18</v>
      </c>
      <c r="I812" t="s">
        <v>1160</v>
      </c>
      <c r="W812">
        <v>2013</v>
      </c>
      <c r="X812" t="str">
        <f>VLOOKUP($D812,'draft year stats'!$D:$O,1,FALSE)</f>
        <v>Blaine Byron</v>
      </c>
      <c r="Y812" t="str">
        <f>VLOOKUP($D812,'draft year stats'!$D:$O,2,FALSE)</f>
        <v>C</v>
      </c>
      <c r="Z812">
        <f>VLOOKUP($D812,'draft year stats'!$D:$O,3,FALSE)</f>
        <v>6</v>
      </c>
      <c r="AA812">
        <f>VLOOKUP($D812,'draft year stats'!$D:$O,4,FALSE)</f>
        <v>2013</v>
      </c>
      <c r="AB812" t="str">
        <f>VLOOKUP($D812,'draft year stats'!$D:$O,5,FALSE)</f>
        <v>Pittsburgh</v>
      </c>
      <c r="AC812" t="str">
        <f>VLOOKUP($D812,'draft year stats'!$D:$O,6,FALSE)</f>
        <v>Smiths Falls Bears</v>
      </c>
      <c r="AD812" t="str">
        <f>VLOOKUP($D812,'draft year stats'!$D:$O,7,FALSE)</f>
        <v>CCHL</v>
      </c>
      <c r="AE812">
        <f>VLOOKUP($D812,'draft year stats'!$D:$O,8,FALSE)</f>
        <v>27</v>
      </c>
      <c r="AF812">
        <f>VLOOKUP($D812,'draft year stats'!$D:$O,9,FALSE)</f>
        <v>5</v>
      </c>
      <c r="AG812">
        <f>VLOOKUP($D812,'draft year stats'!$D:$O,10,FALSE)</f>
        <v>24</v>
      </c>
      <c r="AH812">
        <f>VLOOKUP($D812,'draft year stats'!$D:$O,11,FALSE)</f>
        <v>29</v>
      </c>
      <c r="AI812">
        <f>VLOOKUP($D812,'draft year stats'!$D:$O,12,FALSE)</f>
        <v>16</v>
      </c>
      <c r="AJ812" t="str">
        <f>VLOOKUP($C812,Sheet3!$E:$I,4,FALSE)</f>
        <v>5' 11</v>
      </c>
      <c r="AK812">
        <f>VLOOKUP($C812,Sheet3!$E:$I,5,FALSE)</f>
        <v>163</v>
      </c>
    </row>
    <row r="813" spans="1:37" x14ac:dyDescent="0.25">
      <c r="A813">
        <v>180</v>
      </c>
      <c r="B813" t="s">
        <v>28</v>
      </c>
      <c r="C813" t="s">
        <v>1161</v>
      </c>
      <c r="D813" t="s">
        <v>1161</v>
      </c>
      <c r="E813" t="s">
        <v>121</v>
      </c>
      <c r="F813" t="s">
        <v>26</v>
      </c>
      <c r="G813">
        <v>18</v>
      </c>
      <c r="H813">
        <v>2022</v>
      </c>
      <c r="I813" t="s">
        <v>290</v>
      </c>
      <c r="J813">
        <v>70</v>
      </c>
      <c r="K813">
        <v>4</v>
      </c>
      <c r="L813">
        <v>8</v>
      </c>
      <c r="M813">
        <v>12</v>
      </c>
      <c r="N813">
        <v>-11</v>
      </c>
      <c r="O813">
        <v>37</v>
      </c>
      <c r="V813">
        <v>0.1</v>
      </c>
      <c r="W813">
        <v>2013</v>
      </c>
      <c r="X813" t="str">
        <f>VLOOKUP($D813,'draft year stats'!$D:$O,1,FALSE)</f>
        <v>Anton Blidh</v>
      </c>
      <c r="Y813" t="str">
        <f>VLOOKUP($D813,'draft year stats'!$D:$O,2,FALSE)</f>
        <v>L</v>
      </c>
      <c r="Z813">
        <f>VLOOKUP($D813,'draft year stats'!$D:$O,3,FALSE)</f>
        <v>6</v>
      </c>
      <c r="AA813">
        <f>VLOOKUP($D813,'draft year stats'!$D:$O,4,FALSE)</f>
        <v>2013</v>
      </c>
      <c r="AB813" t="str">
        <f>VLOOKUP($D813,'draft year stats'!$D:$O,5,FALSE)</f>
        <v>Boston</v>
      </c>
      <c r="AC813" t="str">
        <f>VLOOKUP($D813,'draft year stats'!$D:$O,6,FALSE)</f>
        <v>Frölunda HC J20</v>
      </c>
      <c r="AD813" t="str">
        <f>VLOOKUP($D813,'draft year stats'!$D:$O,7,FALSE)</f>
        <v>SuperElit</v>
      </c>
      <c r="AE813">
        <f>VLOOKUP($D813,'draft year stats'!$D:$O,8,FALSE)</f>
        <v>43</v>
      </c>
      <c r="AF813">
        <f>VLOOKUP($D813,'draft year stats'!$D:$O,9,FALSE)</f>
        <v>17</v>
      </c>
      <c r="AG813">
        <f>VLOOKUP($D813,'draft year stats'!$D:$O,10,FALSE)</f>
        <v>10</v>
      </c>
      <c r="AH813">
        <f>VLOOKUP($D813,'draft year stats'!$D:$O,11,FALSE)</f>
        <v>27</v>
      </c>
      <c r="AI813">
        <f>VLOOKUP($D813,'draft year stats'!$D:$O,12,FALSE)</f>
        <v>80</v>
      </c>
      <c r="AJ813" t="str">
        <f>VLOOKUP($C813,Sheet3!$E:$I,4,FALSE)</f>
        <v>5' 11</v>
      </c>
      <c r="AK813">
        <f>VLOOKUP($C813,Sheet3!$E:$I,5,FALSE)</f>
        <v>184</v>
      </c>
    </row>
    <row r="814" spans="1:37" x14ac:dyDescent="0.25">
      <c r="A814">
        <v>181</v>
      </c>
      <c r="B814" t="s">
        <v>95</v>
      </c>
      <c r="C814" t="s">
        <v>1162</v>
      </c>
      <c r="D814" t="s">
        <v>1162</v>
      </c>
      <c r="E814" t="s">
        <v>62</v>
      </c>
      <c r="F814" t="s">
        <v>30</v>
      </c>
      <c r="G814">
        <v>18</v>
      </c>
      <c r="I814" t="s">
        <v>63</v>
      </c>
      <c r="W814">
        <v>2013</v>
      </c>
      <c r="X814" t="str">
        <f>VLOOKUP($D814,'draft year stats'!$D:$O,1,FALSE)</f>
        <v>Anthony Louis</v>
      </c>
      <c r="Y814" t="str">
        <f>VLOOKUP($D814,'draft year stats'!$D:$O,2,FALSE)</f>
        <v>C</v>
      </c>
      <c r="Z814">
        <f>VLOOKUP($D814,'draft year stats'!$D:$O,3,FALSE)</f>
        <v>6</v>
      </c>
      <c r="AA814">
        <f>VLOOKUP($D814,'draft year stats'!$D:$O,4,FALSE)</f>
        <v>2013</v>
      </c>
      <c r="AB814" t="str">
        <f>VLOOKUP($D814,'draft year stats'!$D:$O,5,FALSE)</f>
        <v>Chicago</v>
      </c>
      <c r="AC814" t="str">
        <f>VLOOKUP($D814,'draft year stats'!$D:$O,6,FALSE)</f>
        <v>U.S. National Development Team</v>
      </c>
      <c r="AD814" t="str">
        <f>VLOOKUP($D814,'draft year stats'!$D:$O,7,FALSE)</f>
        <v>USHL</v>
      </c>
      <c r="AE814">
        <f>VLOOKUP($D814,'draft year stats'!$D:$O,8,FALSE)</f>
        <v>24</v>
      </c>
      <c r="AF814">
        <f>VLOOKUP($D814,'draft year stats'!$D:$O,9,FALSE)</f>
        <v>10</v>
      </c>
      <c r="AG814">
        <f>VLOOKUP($D814,'draft year stats'!$D:$O,10,FALSE)</f>
        <v>15</v>
      </c>
      <c r="AH814">
        <f>VLOOKUP($D814,'draft year stats'!$D:$O,11,FALSE)</f>
        <v>25</v>
      </c>
      <c r="AI814">
        <f>VLOOKUP($D814,'draft year stats'!$D:$O,12,FALSE)</f>
        <v>10</v>
      </c>
      <c r="AJ814" t="str">
        <f>VLOOKUP($C814,Sheet3!$E:$I,4,FALSE)</f>
        <v>5' 6</v>
      </c>
      <c r="AK814">
        <f>VLOOKUP($C814,Sheet3!$E:$I,5,FALSE)</f>
        <v>145</v>
      </c>
    </row>
    <row r="815" spans="1:37" x14ac:dyDescent="0.25">
      <c r="A815">
        <v>182</v>
      </c>
      <c r="B815" t="s">
        <v>60</v>
      </c>
      <c r="C815" t="s">
        <v>1163</v>
      </c>
      <c r="D815" t="s">
        <v>1163</v>
      </c>
      <c r="E815" t="s">
        <v>55</v>
      </c>
      <c r="F815" t="s">
        <v>34</v>
      </c>
      <c r="G815">
        <v>18</v>
      </c>
      <c r="I815" t="s">
        <v>250</v>
      </c>
      <c r="W815">
        <v>2013</v>
      </c>
      <c r="X815" t="str">
        <f>VLOOKUP($D815,'draft year stats'!$D:$O,1,FALSE)</f>
        <v>Aleksi Makela</v>
      </c>
      <c r="Y815" t="str">
        <f>VLOOKUP($D815,'draft year stats'!$D:$O,2,FALSE)</f>
        <v>D</v>
      </c>
      <c r="Z815">
        <f>VLOOKUP($D815,'draft year stats'!$D:$O,3,FALSE)</f>
        <v>7</v>
      </c>
      <c r="AA815">
        <f>VLOOKUP($D815,'draft year stats'!$D:$O,4,FALSE)</f>
        <v>2013</v>
      </c>
      <c r="AB815" t="str">
        <f>VLOOKUP($D815,'draft year stats'!$D:$O,5,FALSE)</f>
        <v>Dallas</v>
      </c>
      <c r="AC815" t="str">
        <f>VLOOKUP($D815,'draft year stats'!$D:$O,6,FALSE)</f>
        <v>Ilves U20</v>
      </c>
      <c r="AD815" t="str">
        <f>VLOOKUP($D815,'draft year stats'!$D:$O,7,FALSE)</f>
        <v>U20 SM-sarja</v>
      </c>
      <c r="AE815">
        <f>VLOOKUP($D815,'draft year stats'!$D:$O,8,FALSE)</f>
        <v>37</v>
      </c>
      <c r="AF815">
        <f>VLOOKUP($D815,'draft year stats'!$D:$O,9,FALSE)</f>
        <v>8</v>
      </c>
      <c r="AG815">
        <f>VLOOKUP($D815,'draft year stats'!$D:$O,10,FALSE)</f>
        <v>9</v>
      </c>
      <c r="AH815">
        <f>VLOOKUP($D815,'draft year stats'!$D:$O,11,FALSE)</f>
        <v>17</v>
      </c>
      <c r="AI815">
        <f>VLOOKUP($D815,'draft year stats'!$D:$O,12,FALSE)</f>
        <v>42</v>
      </c>
      <c r="AJ815" t="str">
        <f>VLOOKUP($C815,Sheet3!$E:$I,4,FALSE)</f>
        <v>6' 1</v>
      </c>
      <c r="AK815">
        <f>VLOOKUP($C815,Sheet3!$E:$I,5,FALSE)</f>
        <v>195</v>
      </c>
    </row>
    <row r="816" spans="1:37" x14ac:dyDescent="0.25">
      <c r="A816">
        <v>183</v>
      </c>
      <c r="B816" t="s">
        <v>76</v>
      </c>
      <c r="C816" t="s">
        <v>1164</v>
      </c>
      <c r="D816" t="s">
        <v>1164</v>
      </c>
      <c r="E816" t="s">
        <v>121</v>
      </c>
      <c r="F816" t="s">
        <v>34</v>
      </c>
      <c r="G816">
        <v>18</v>
      </c>
      <c r="I816" t="s">
        <v>828</v>
      </c>
      <c r="W816">
        <v>2013</v>
      </c>
      <c r="X816" t="str">
        <f>VLOOKUP($D816,'draft year stats'!$D:$O,1,FALSE)</f>
        <v>Wilhelm Westlund</v>
      </c>
      <c r="Y816" t="str">
        <f>VLOOKUP($D816,'draft year stats'!$D:$O,2,FALSE)</f>
        <v>D</v>
      </c>
      <c r="Z816">
        <f>VLOOKUP($D816,'draft year stats'!$D:$O,3,FALSE)</f>
        <v>7</v>
      </c>
      <c r="AA816">
        <f>VLOOKUP($D816,'draft year stats'!$D:$O,4,FALSE)</f>
        <v>2013</v>
      </c>
      <c r="AB816" t="str">
        <f>VLOOKUP($D816,'draft year stats'!$D:$O,5,FALSE)</f>
        <v>Colorado</v>
      </c>
      <c r="AC816" t="str">
        <f>VLOOKUP($D816,'draft year stats'!$D:$O,6,FALSE)</f>
        <v>Färjestad BK J20</v>
      </c>
      <c r="AD816" t="str">
        <f>VLOOKUP($D816,'draft year stats'!$D:$O,7,FALSE)</f>
        <v>SuperElit</v>
      </c>
      <c r="AE816">
        <f>VLOOKUP($D816,'draft year stats'!$D:$O,8,FALSE)</f>
        <v>34</v>
      </c>
      <c r="AF816">
        <f>VLOOKUP($D816,'draft year stats'!$D:$O,9,FALSE)</f>
        <v>2</v>
      </c>
      <c r="AG816">
        <f>VLOOKUP($D816,'draft year stats'!$D:$O,10,FALSE)</f>
        <v>15</v>
      </c>
      <c r="AH816">
        <f>VLOOKUP($D816,'draft year stats'!$D:$O,11,FALSE)</f>
        <v>17</v>
      </c>
      <c r="AI816">
        <f>VLOOKUP($D816,'draft year stats'!$D:$O,12,FALSE)</f>
        <v>16</v>
      </c>
      <c r="AJ816" t="str">
        <f>VLOOKUP($C816,Sheet3!$E:$I,4,FALSE)</f>
        <v>5' 11</v>
      </c>
      <c r="AK816">
        <f>VLOOKUP($C816,Sheet3!$E:$I,5,FALSE)</f>
        <v>184</v>
      </c>
    </row>
    <row r="817" spans="1:37" x14ac:dyDescent="0.25">
      <c r="A817">
        <v>184</v>
      </c>
      <c r="B817" t="s">
        <v>43</v>
      </c>
      <c r="C817" t="s">
        <v>1165</v>
      </c>
      <c r="D817" t="s">
        <v>1165</v>
      </c>
      <c r="E817" t="s">
        <v>55</v>
      </c>
      <c r="F817" t="s">
        <v>30</v>
      </c>
      <c r="G817">
        <v>18</v>
      </c>
      <c r="I817" t="s">
        <v>1166</v>
      </c>
      <c r="W817">
        <v>2013</v>
      </c>
      <c r="X817" t="str">
        <f>VLOOKUP($D817,'draft year stats'!$D:$O,1,FALSE)</f>
        <v>Saku Salminen</v>
      </c>
      <c r="Y817" t="str">
        <f>VLOOKUP($D817,'draft year stats'!$D:$O,2,FALSE)</f>
        <v>F</v>
      </c>
      <c r="Z817">
        <f>VLOOKUP($D817,'draft year stats'!$D:$O,3,FALSE)</f>
        <v>7</v>
      </c>
      <c r="AA817">
        <f>VLOOKUP($D817,'draft year stats'!$D:$O,4,FALSE)</f>
        <v>2013</v>
      </c>
      <c r="AB817" t="str">
        <f>VLOOKUP($D817,'draft year stats'!$D:$O,5,FALSE)</f>
        <v>Tampa Bay</v>
      </c>
      <c r="AC817" t="str">
        <f>VLOOKUP($D817,'draft year stats'!$D:$O,6,FALSE)</f>
        <v>Jokerit</v>
      </c>
      <c r="AD817" t="str">
        <f>VLOOKUP($D817,'draft year stats'!$D:$O,7,FALSE)</f>
        <v>Liiga</v>
      </c>
      <c r="AE817">
        <f>VLOOKUP($D817,'draft year stats'!$D:$O,8,FALSE)</f>
        <v>13</v>
      </c>
      <c r="AF817">
        <f>VLOOKUP($D817,'draft year stats'!$D:$O,9,FALSE)</f>
        <v>1</v>
      </c>
      <c r="AG817">
        <f>VLOOKUP($D817,'draft year stats'!$D:$O,10,FALSE)</f>
        <v>1</v>
      </c>
      <c r="AH817">
        <f>VLOOKUP($D817,'draft year stats'!$D:$O,11,FALSE)</f>
        <v>2</v>
      </c>
      <c r="AI817">
        <f>VLOOKUP($D817,'draft year stats'!$D:$O,12,FALSE)</f>
        <v>12</v>
      </c>
      <c r="AJ817" t="str">
        <f>VLOOKUP($C817,Sheet3!$E:$I,4,FALSE)</f>
        <v>6' 3</v>
      </c>
      <c r="AK817">
        <f>VLOOKUP($C817,Sheet3!$E:$I,5,FALSE)</f>
        <v>198</v>
      </c>
    </row>
    <row r="818" spans="1:37" x14ac:dyDescent="0.25">
      <c r="A818">
        <v>185</v>
      </c>
      <c r="B818" t="s">
        <v>79</v>
      </c>
      <c r="C818" t="s">
        <v>1167</v>
      </c>
      <c r="D818" t="s">
        <v>1167</v>
      </c>
      <c r="E818" t="s">
        <v>25</v>
      </c>
      <c r="F818" t="s">
        <v>42</v>
      </c>
      <c r="G818">
        <v>19</v>
      </c>
      <c r="I818" t="s">
        <v>86</v>
      </c>
      <c r="W818">
        <v>2013</v>
      </c>
      <c r="X818" t="str">
        <f>VLOOKUP($D818,'draft year stats'!$D:$O,1,FALSE)</f>
        <v>Wade Murphy</v>
      </c>
      <c r="Y818" t="str">
        <f>VLOOKUP($D818,'draft year stats'!$D:$O,2,FALSE)</f>
        <v>F</v>
      </c>
      <c r="Z818">
        <f>VLOOKUP($D818,'draft year stats'!$D:$O,3,FALSE)</f>
        <v>7</v>
      </c>
      <c r="AA818">
        <f>VLOOKUP($D818,'draft year stats'!$D:$O,4,FALSE)</f>
        <v>2013</v>
      </c>
      <c r="AB818" t="str">
        <f>VLOOKUP($D818,'draft year stats'!$D:$O,5,FALSE)</f>
        <v>Nashville</v>
      </c>
      <c r="AC818" t="str">
        <f>VLOOKUP($D818,'draft year stats'!$D:$O,6,FALSE)</f>
        <v>Penticton Vees</v>
      </c>
      <c r="AD818" t="str">
        <f>VLOOKUP($D818,'draft year stats'!$D:$O,7,FALSE)</f>
        <v>BCHL</v>
      </c>
      <c r="AE818">
        <f>VLOOKUP($D818,'draft year stats'!$D:$O,8,FALSE)</f>
        <v>50</v>
      </c>
      <c r="AF818">
        <f>VLOOKUP($D818,'draft year stats'!$D:$O,9,FALSE)</f>
        <v>23</v>
      </c>
      <c r="AG818">
        <f>VLOOKUP($D818,'draft year stats'!$D:$O,10,FALSE)</f>
        <v>47</v>
      </c>
      <c r="AH818">
        <f>VLOOKUP($D818,'draft year stats'!$D:$O,11,FALSE)</f>
        <v>70</v>
      </c>
      <c r="AI818">
        <f>VLOOKUP($D818,'draft year stats'!$D:$O,12,FALSE)</f>
        <v>50</v>
      </c>
      <c r="AJ818" t="str">
        <f>VLOOKUP($C818,Sheet3!$E:$I,4,FALSE)</f>
        <v>5' 11</v>
      </c>
      <c r="AK818">
        <f>VLOOKUP($C818,Sheet3!$E:$I,5,FALSE)</f>
        <v>176</v>
      </c>
    </row>
    <row r="819" spans="1:37" x14ac:dyDescent="0.25">
      <c r="A819">
        <v>186</v>
      </c>
      <c r="B819" t="s">
        <v>43</v>
      </c>
      <c r="C819" t="s">
        <v>1168</v>
      </c>
      <c r="D819" t="s">
        <v>1168</v>
      </c>
      <c r="E819" t="s">
        <v>41</v>
      </c>
      <c r="F819" t="s">
        <v>42</v>
      </c>
      <c r="G819">
        <v>21</v>
      </c>
      <c r="H819">
        <v>2017</v>
      </c>
      <c r="I819" t="s">
        <v>880</v>
      </c>
      <c r="J819">
        <v>24</v>
      </c>
      <c r="K819">
        <v>0</v>
      </c>
      <c r="L819">
        <v>4</v>
      </c>
      <c r="M819">
        <v>4</v>
      </c>
      <c r="N819">
        <v>3</v>
      </c>
      <c r="O819">
        <v>4</v>
      </c>
      <c r="V819">
        <v>0.2</v>
      </c>
      <c r="W819">
        <v>2013</v>
      </c>
      <c r="X819" t="str">
        <f>VLOOKUP($D819,'draft year stats'!$D:$O,1,FALSE)</f>
        <v>Joel Vermin</v>
      </c>
      <c r="Y819" t="str">
        <f>VLOOKUP($D819,'draft year stats'!$D:$O,2,FALSE)</f>
        <v>R</v>
      </c>
      <c r="Z819">
        <f>VLOOKUP($D819,'draft year stats'!$D:$O,3,FALSE)</f>
        <v>7</v>
      </c>
      <c r="AA819">
        <f>VLOOKUP($D819,'draft year stats'!$D:$O,4,FALSE)</f>
        <v>2013</v>
      </c>
      <c r="AB819" t="str">
        <f>VLOOKUP($D819,'draft year stats'!$D:$O,5,FALSE)</f>
        <v>Tampa Bay</v>
      </c>
      <c r="AC819" t="str">
        <f>VLOOKUP($D819,'draft year stats'!$D:$O,6,FALSE)</f>
        <v>Bern SC</v>
      </c>
      <c r="AD819" t="str">
        <f>VLOOKUP($D819,'draft year stats'!$D:$O,7,FALSE)</f>
        <v>Swiss-A</v>
      </c>
      <c r="AE819">
        <f>VLOOKUP($D819,'draft year stats'!$D:$O,8,FALSE)</f>
        <v>47</v>
      </c>
      <c r="AF819">
        <f>VLOOKUP($D819,'draft year stats'!$D:$O,9,FALSE)</f>
        <v>13</v>
      </c>
      <c r="AG819">
        <f>VLOOKUP($D819,'draft year stats'!$D:$O,10,FALSE)</f>
        <v>22</v>
      </c>
      <c r="AH819">
        <f>VLOOKUP($D819,'draft year stats'!$D:$O,11,FALSE)</f>
        <v>35</v>
      </c>
      <c r="AI819">
        <f>VLOOKUP($D819,'draft year stats'!$D:$O,12,FALSE)</f>
        <v>14</v>
      </c>
      <c r="AJ819" t="str">
        <f>VLOOKUP($C819,Sheet3!$E:$I,4,FALSE)</f>
        <v>5' 11</v>
      </c>
      <c r="AK819">
        <f>VLOOKUP($C819,Sheet3!$E:$I,5,FALSE)</f>
        <v>192</v>
      </c>
    </row>
    <row r="820" spans="1:37" x14ac:dyDescent="0.25">
      <c r="A820">
        <v>187</v>
      </c>
      <c r="B820" t="s">
        <v>173</v>
      </c>
      <c r="C820" t="s">
        <v>1169</v>
      </c>
      <c r="D820" t="s">
        <v>1169</v>
      </c>
      <c r="E820" t="s">
        <v>51</v>
      </c>
      <c r="F820" t="s">
        <v>34</v>
      </c>
      <c r="G820">
        <v>18</v>
      </c>
      <c r="I820" t="s">
        <v>1170</v>
      </c>
      <c r="W820">
        <v>2013</v>
      </c>
      <c r="X820" t="str">
        <f>VLOOKUP($D820,'draft year stats'!$D:$O,1,FALSE)</f>
        <v>Rushan Rafikov</v>
      </c>
      <c r="Y820" t="str">
        <f>VLOOKUP($D820,'draft year stats'!$D:$O,2,FALSE)</f>
        <v>D</v>
      </c>
      <c r="Z820">
        <f>VLOOKUP($D820,'draft year stats'!$D:$O,3,FALSE)</f>
        <v>7</v>
      </c>
      <c r="AA820">
        <f>VLOOKUP($D820,'draft year stats'!$D:$O,4,FALSE)</f>
        <v>2013</v>
      </c>
      <c r="AB820" t="str">
        <f>VLOOKUP($D820,'draft year stats'!$D:$O,5,FALSE)</f>
        <v>Calgary</v>
      </c>
      <c r="AC820" t="str">
        <f>VLOOKUP($D820,'draft year stats'!$D:$O,6,FALSE)</f>
        <v>Loko Yaroslavl</v>
      </c>
      <c r="AD820" t="str">
        <f>VLOOKUP($D820,'draft year stats'!$D:$O,7,FALSE)</f>
        <v>MHL</v>
      </c>
      <c r="AE820">
        <f>VLOOKUP($D820,'draft year stats'!$D:$O,8,FALSE)</f>
        <v>53</v>
      </c>
      <c r="AF820">
        <f>VLOOKUP($D820,'draft year stats'!$D:$O,9,FALSE)</f>
        <v>1</v>
      </c>
      <c r="AG820">
        <f>VLOOKUP($D820,'draft year stats'!$D:$O,10,FALSE)</f>
        <v>9</v>
      </c>
      <c r="AH820">
        <f>VLOOKUP($D820,'draft year stats'!$D:$O,11,FALSE)</f>
        <v>10</v>
      </c>
      <c r="AI820">
        <f>VLOOKUP($D820,'draft year stats'!$D:$O,12,FALSE)</f>
        <v>38</v>
      </c>
      <c r="AJ820" t="str">
        <f>VLOOKUP($C820,Sheet3!$E:$I,4,FALSE)</f>
        <v>6' 2</v>
      </c>
      <c r="AK820">
        <f>VLOOKUP($C820,Sheet3!$E:$I,5,FALSE)</f>
        <v>181</v>
      </c>
    </row>
    <row r="821" spans="1:37" x14ac:dyDescent="0.25">
      <c r="A821">
        <v>188</v>
      </c>
      <c r="B821" t="s">
        <v>23</v>
      </c>
      <c r="C821" t="s">
        <v>1171</v>
      </c>
      <c r="D821" t="s">
        <v>2559</v>
      </c>
      <c r="E821" t="s">
        <v>25</v>
      </c>
      <c r="F821" t="s">
        <v>106</v>
      </c>
      <c r="G821">
        <v>18</v>
      </c>
      <c r="I821" t="s">
        <v>208</v>
      </c>
      <c r="W821">
        <v>2013</v>
      </c>
      <c r="X821" t="str">
        <f>VLOOKUP($D821,'draft year stats'!$D:$O,1,FALSE)</f>
        <v>Greg Chase</v>
      </c>
      <c r="Y821" t="str">
        <f>VLOOKUP($D821,'draft year stats'!$D:$O,2,FALSE)</f>
        <v>L</v>
      </c>
      <c r="Z821">
        <f>VLOOKUP($D821,'draft year stats'!$D:$O,3,FALSE)</f>
        <v>7</v>
      </c>
      <c r="AA821">
        <f>VLOOKUP($D821,'draft year stats'!$D:$O,4,FALSE)</f>
        <v>2013</v>
      </c>
      <c r="AB821" t="str">
        <f>VLOOKUP($D821,'draft year stats'!$D:$O,5,FALSE)</f>
        <v>Edmonton</v>
      </c>
      <c r="AC821" t="str">
        <f>VLOOKUP($D821,'draft year stats'!$D:$O,6,FALSE)</f>
        <v>Calgary Hitmen</v>
      </c>
      <c r="AD821" t="str">
        <f>VLOOKUP($D821,'draft year stats'!$D:$O,7,FALSE)</f>
        <v>WHL</v>
      </c>
      <c r="AE821">
        <f>VLOOKUP($D821,'draft year stats'!$D:$O,8,FALSE)</f>
        <v>69</v>
      </c>
      <c r="AF821">
        <f>VLOOKUP($D821,'draft year stats'!$D:$O,9,FALSE)</f>
        <v>17</v>
      </c>
      <c r="AG821">
        <f>VLOOKUP($D821,'draft year stats'!$D:$O,10,FALSE)</f>
        <v>32</v>
      </c>
      <c r="AH821">
        <f>VLOOKUP($D821,'draft year stats'!$D:$O,11,FALSE)</f>
        <v>49</v>
      </c>
      <c r="AI821">
        <f>VLOOKUP($D821,'draft year stats'!$D:$O,12,FALSE)</f>
        <v>58</v>
      </c>
      <c r="AJ821" t="str">
        <f>VLOOKUP($C821,Sheet3!$E:$I,4,FALSE)</f>
        <v>6' 0</v>
      </c>
      <c r="AK821">
        <f>VLOOKUP($C821,Sheet3!$E:$I,5,FALSE)</f>
        <v>195</v>
      </c>
    </row>
    <row r="822" spans="1:37" x14ac:dyDescent="0.25">
      <c r="A822">
        <v>189</v>
      </c>
      <c r="B822" t="s">
        <v>92</v>
      </c>
      <c r="C822" t="s">
        <v>1172</v>
      </c>
      <c r="D822" t="s">
        <v>1172</v>
      </c>
      <c r="E822" t="s">
        <v>62</v>
      </c>
      <c r="F822" t="s">
        <v>30</v>
      </c>
      <c r="G822">
        <v>19</v>
      </c>
      <c r="I822" t="s">
        <v>239</v>
      </c>
      <c r="W822">
        <v>2013</v>
      </c>
      <c r="X822" t="str">
        <f>VLOOKUP($D822,'draft year stats'!$D:$O,1,FALSE)</f>
        <v>Eric Locke</v>
      </c>
      <c r="Y822" t="str">
        <f>VLOOKUP($D822,'draft year stats'!$D:$O,2,FALSE)</f>
        <v>C</v>
      </c>
      <c r="Z822">
        <f>VLOOKUP($D822,'draft year stats'!$D:$O,3,FALSE)</f>
        <v>7</v>
      </c>
      <c r="AA822">
        <f>VLOOKUP($D822,'draft year stats'!$D:$O,4,FALSE)</f>
        <v>2013</v>
      </c>
      <c r="AB822" t="str">
        <f>VLOOKUP($D822,'draft year stats'!$D:$O,5,FALSE)</f>
        <v>Buffalo</v>
      </c>
      <c r="AC822" t="str">
        <f>VLOOKUP($D822,'draft year stats'!$D:$O,6,FALSE)</f>
        <v>Saginaw Spirit</v>
      </c>
      <c r="AD822" t="str">
        <f>VLOOKUP($D822,'draft year stats'!$D:$O,7,FALSE)</f>
        <v>OHL</v>
      </c>
      <c r="AE822">
        <f>VLOOKUP($D822,'draft year stats'!$D:$O,8,FALSE)</f>
        <v>68</v>
      </c>
      <c r="AF822">
        <f>VLOOKUP($D822,'draft year stats'!$D:$O,9,FALSE)</f>
        <v>44</v>
      </c>
      <c r="AG822">
        <f>VLOOKUP($D822,'draft year stats'!$D:$O,10,FALSE)</f>
        <v>53</v>
      </c>
      <c r="AH822">
        <f>VLOOKUP($D822,'draft year stats'!$D:$O,11,FALSE)</f>
        <v>97</v>
      </c>
      <c r="AI822">
        <f>VLOOKUP($D822,'draft year stats'!$D:$O,12,FALSE)</f>
        <v>84</v>
      </c>
      <c r="AJ822" t="str">
        <f>VLOOKUP($C822,Sheet3!$E:$I,4,FALSE)</f>
        <v>5' 10</v>
      </c>
      <c r="AK822">
        <f>VLOOKUP($C822,Sheet3!$E:$I,5,FALSE)</f>
        <v>184</v>
      </c>
    </row>
    <row r="823" spans="1:37" x14ac:dyDescent="0.25">
      <c r="A823">
        <v>190</v>
      </c>
      <c r="B823" t="s">
        <v>417</v>
      </c>
      <c r="C823" t="s">
        <v>576</v>
      </c>
      <c r="D823" t="s">
        <v>576</v>
      </c>
      <c r="E823" t="s">
        <v>25</v>
      </c>
      <c r="F823" t="s">
        <v>34</v>
      </c>
      <c r="G823">
        <v>21</v>
      </c>
      <c r="I823" t="s">
        <v>577</v>
      </c>
      <c r="W823">
        <v>2013</v>
      </c>
      <c r="X823" t="str">
        <f>VLOOKUP($D823,'draft year stats'!$D:$O,1,FALSE)</f>
        <v>Brenden Kichton</v>
      </c>
      <c r="Y823" t="str">
        <f>VLOOKUP($D823,'draft year stats'!$D:$O,2,FALSE)</f>
        <v>D</v>
      </c>
      <c r="Z823">
        <f>VLOOKUP($D823,'draft year stats'!$D:$O,3,FALSE)</f>
        <v>5</v>
      </c>
      <c r="AA823">
        <f>VLOOKUP($D823,'draft year stats'!$D:$O,4,FALSE)</f>
        <v>2011</v>
      </c>
      <c r="AB823" t="str">
        <f>VLOOKUP($D823,'draft year stats'!$D:$O,5,FALSE)</f>
        <v>NY Islanders</v>
      </c>
      <c r="AC823" t="str">
        <f>VLOOKUP($D823,'draft year stats'!$D:$O,6,FALSE)</f>
        <v>Spokane</v>
      </c>
      <c r="AD823" t="str">
        <f>VLOOKUP($D823,'draft year stats'!$D:$O,7,FALSE)</f>
        <v>WHL</v>
      </c>
      <c r="AE823">
        <f>VLOOKUP($D823,'draft year stats'!$D:$O,8,FALSE)</f>
        <v>64</v>
      </c>
      <c r="AF823">
        <f>VLOOKUP($D823,'draft year stats'!$D:$O,9,FALSE)</f>
        <v>23</v>
      </c>
      <c r="AG823">
        <f>VLOOKUP($D823,'draft year stats'!$D:$O,10,FALSE)</f>
        <v>58</v>
      </c>
      <c r="AH823">
        <f>VLOOKUP($D823,'draft year stats'!$D:$O,11,FALSE)</f>
        <v>81</v>
      </c>
      <c r="AI823">
        <f>VLOOKUP($D823,'draft year stats'!$D:$O,12,FALSE)</f>
        <v>31</v>
      </c>
      <c r="AJ823" t="str">
        <f>VLOOKUP($C823,Sheet3!$E:$I,4,FALSE)</f>
        <v>5' 10</v>
      </c>
      <c r="AK823">
        <f>VLOOKUP($C823,Sheet3!$E:$I,5,FALSE)</f>
        <v>175</v>
      </c>
    </row>
    <row r="824" spans="1:37" x14ac:dyDescent="0.25">
      <c r="A824">
        <v>191</v>
      </c>
      <c r="B824" t="s">
        <v>72</v>
      </c>
      <c r="C824" t="s">
        <v>1173</v>
      </c>
      <c r="D824" t="s">
        <v>1173</v>
      </c>
      <c r="E824" t="s">
        <v>159</v>
      </c>
      <c r="F824" t="s">
        <v>26</v>
      </c>
      <c r="G824">
        <v>18</v>
      </c>
      <c r="H824">
        <v>2022</v>
      </c>
      <c r="I824" t="s">
        <v>117</v>
      </c>
      <c r="J824">
        <v>202</v>
      </c>
      <c r="K824">
        <v>62</v>
      </c>
      <c r="L824">
        <v>54</v>
      </c>
      <c r="M824">
        <v>116</v>
      </c>
      <c r="N824">
        <v>-17</v>
      </c>
      <c r="O824">
        <v>50</v>
      </c>
      <c r="V824">
        <v>12.6</v>
      </c>
      <c r="W824">
        <v>2013</v>
      </c>
      <c r="X824" t="str">
        <f>VLOOKUP($D824,'draft year stats'!$D:$O,1,FALSE)</f>
        <v>Dominik Kubalik</v>
      </c>
      <c r="Y824" t="str">
        <f>VLOOKUP($D824,'draft year stats'!$D:$O,2,FALSE)</f>
        <v>L</v>
      </c>
      <c r="Z824">
        <f>VLOOKUP($D824,'draft year stats'!$D:$O,3,FALSE)</f>
        <v>7</v>
      </c>
      <c r="AA824">
        <f>VLOOKUP($D824,'draft year stats'!$D:$O,4,FALSE)</f>
        <v>2013</v>
      </c>
      <c r="AB824" t="str">
        <f>VLOOKUP($D824,'draft year stats'!$D:$O,5,FALSE)</f>
        <v>Los Angeles</v>
      </c>
      <c r="AC824" t="str">
        <f>VLOOKUP($D824,'draft year stats'!$D:$O,6,FALSE)</f>
        <v>Sudbury Wolves</v>
      </c>
      <c r="AD824" t="str">
        <f>VLOOKUP($D824,'draft year stats'!$D:$O,7,FALSE)</f>
        <v>OHL</v>
      </c>
      <c r="AE824">
        <f>VLOOKUP($D824,'draft year stats'!$D:$O,8,FALSE)</f>
        <v>67</v>
      </c>
      <c r="AF824">
        <f>VLOOKUP($D824,'draft year stats'!$D:$O,9,FALSE)</f>
        <v>17</v>
      </c>
      <c r="AG824">
        <f>VLOOKUP($D824,'draft year stats'!$D:$O,10,FALSE)</f>
        <v>17</v>
      </c>
      <c r="AH824">
        <f>VLOOKUP($D824,'draft year stats'!$D:$O,11,FALSE)</f>
        <v>34</v>
      </c>
      <c r="AI824">
        <f>VLOOKUP($D824,'draft year stats'!$D:$O,12,FALSE)</f>
        <v>25</v>
      </c>
      <c r="AJ824" t="str">
        <f>VLOOKUP($C824,Sheet3!$E:$I,4,FALSE)</f>
        <v>6' 2</v>
      </c>
      <c r="AK824">
        <f>VLOOKUP($C824,Sheet3!$E:$I,5,FALSE)</f>
        <v>179</v>
      </c>
    </row>
    <row r="825" spans="1:37" x14ac:dyDescent="0.25">
      <c r="A825">
        <v>192</v>
      </c>
      <c r="B825" t="s">
        <v>217</v>
      </c>
      <c r="C825" t="s">
        <v>1174</v>
      </c>
      <c r="D825" t="s">
        <v>1174</v>
      </c>
      <c r="E825" t="s">
        <v>62</v>
      </c>
      <c r="F825" t="s">
        <v>34</v>
      </c>
      <c r="G825">
        <v>18</v>
      </c>
      <c r="I825" t="s">
        <v>150</v>
      </c>
      <c r="W825">
        <v>2013</v>
      </c>
      <c r="X825" t="str">
        <f>VLOOKUP($D825,'draft year stats'!$D:$O,1,FALSE)</f>
        <v>David Drake</v>
      </c>
      <c r="Y825" t="str">
        <f>VLOOKUP($D825,'draft year stats'!$D:$O,2,FALSE)</f>
        <v>D</v>
      </c>
      <c r="Z825">
        <f>VLOOKUP($D825,'draft year stats'!$D:$O,3,FALSE)</f>
        <v>7</v>
      </c>
      <c r="AA825">
        <f>VLOOKUP($D825,'draft year stats'!$D:$O,4,FALSE)</f>
        <v>2013</v>
      </c>
      <c r="AB825" t="str">
        <f>VLOOKUP($D825,'draft year stats'!$D:$O,5,FALSE)</f>
        <v>Philadelphia</v>
      </c>
      <c r="AC825" t="str">
        <f>VLOOKUP($D825,'draft year stats'!$D:$O,6,FALSE)</f>
        <v>Des Moines Buccaneers</v>
      </c>
      <c r="AD825" t="str">
        <f>VLOOKUP($D825,'draft year stats'!$D:$O,7,FALSE)</f>
        <v>USHL</v>
      </c>
      <c r="AE825">
        <f>VLOOKUP($D825,'draft year stats'!$D:$O,8,FALSE)</f>
        <v>12</v>
      </c>
      <c r="AF825">
        <f>VLOOKUP($D825,'draft year stats'!$D:$O,9,FALSE)</f>
        <v>1</v>
      </c>
      <c r="AG825">
        <f>VLOOKUP($D825,'draft year stats'!$D:$O,10,FALSE)</f>
        <v>0</v>
      </c>
      <c r="AH825">
        <f>VLOOKUP($D825,'draft year stats'!$D:$O,11,FALSE)</f>
        <v>1</v>
      </c>
      <c r="AI825">
        <f>VLOOKUP($D825,'draft year stats'!$D:$O,12,FALSE)</f>
        <v>6</v>
      </c>
      <c r="AJ825" t="str">
        <f>VLOOKUP($C825,Sheet3!$E:$I,4,FALSE)</f>
        <v>6' 3</v>
      </c>
      <c r="AK825">
        <f>VLOOKUP($C825,Sheet3!$E:$I,5,FALSE)</f>
        <v>155</v>
      </c>
    </row>
    <row r="826" spans="1:37" x14ac:dyDescent="0.25">
      <c r="A826">
        <v>193</v>
      </c>
      <c r="B826" t="s">
        <v>66</v>
      </c>
      <c r="C826" t="s">
        <v>1175</v>
      </c>
      <c r="D826" t="s">
        <v>1175</v>
      </c>
      <c r="E826" t="s">
        <v>25</v>
      </c>
      <c r="F826" t="s">
        <v>30</v>
      </c>
      <c r="G826">
        <v>19</v>
      </c>
      <c r="I826" t="s">
        <v>86</v>
      </c>
      <c r="W826">
        <v>2013</v>
      </c>
      <c r="X826" t="str">
        <f>VLOOKUP($D826,'draft year stats'!$D:$O,1,FALSE)</f>
        <v>Jedd Soleway</v>
      </c>
      <c r="Y826" t="str">
        <f>VLOOKUP($D826,'draft year stats'!$D:$O,2,FALSE)</f>
        <v>C</v>
      </c>
      <c r="Z826">
        <f>VLOOKUP($D826,'draft year stats'!$D:$O,3,FALSE)</f>
        <v>7</v>
      </c>
      <c r="AA826">
        <f>VLOOKUP($D826,'draft year stats'!$D:$O,4,FALSE)</f>
        <v>2013</v>
      </c>
      <c r="AB826" t="str">
        <f>VLOOKUP($D826,'draft year stats'!$D:$O,5,FALSE)</f>
        <v>Phoenix</v>
      </c>
      <c r="AC826" t="str">
        <f>VLOOKUP($D826,'draft year stats'!$D:$O,6,FALSE)</f>
        <v>Penticton Vees</v>
      </c>
      <c r="AD826" t="str">
        <f>VLOOKUP($D826,'draft year stats'!$D:$O,7,FALSE)</f>
        <v>BCHL</v>
      </c>
      <c r="AE826">
        <f>VLOOKUP($D826,'draft year stats'!$D:$O,8,FALSE)</f>
        <v>22</v>
      </c>
      <c r="AF826">
        <f>VLOOKUP($D826,'draft year stats'!$D:$O,9,FALSE)</f>
        <v>14</v>
      </c>
      <c r="AG826">
        <f>VLOOKUP($D826,'draft year stats'!$D:$O,10,FALSE)</f>
        <v>15</v>
      </c>
      <c r="AH826">
        <f>VLOOKUP($D826,'draft year stats'!$D:$O,11,FALSE)</f>
        <v>29</v>
      </c>
      <c r="AI826">
        <f>VLOOKUP($D826,'draft year stats'!$D:$O,12,FALSE)</f>
        <v>33</v>
      </c>
      <c r="AJ826" t="str">
        <f>VLOOKUP($C826,Sheet3!$E:$I,4,FALSE)</f>
        <v>6' 2</v>
      </c>
      <c r="AK826">
        <f>VLOOKUP($C826,Sheet3!$E:$I,5,FALSE)</f>
        <v>208</v>
      </c>
    </row>
    <row r="827" spans="1:37" x14ac:dyDescent="0.25">
      <c r="A827">
        <v>194</v>
      </c>
      <c r="B827" t="s">
        <v>417</v>
      </c>
      <c r="C827" t="s">
        <v>1176</v>
      </c>
      <c r="D827" t="s">
        <v>1176</v>
      </c>
      <c r="E827" t="s">
        <v>121</v>
      </c>
      <c r="F827" t="s">
        <v>34</v>
      </c>
      <c r="G827">
        <v>18</v>
      </c>
      <c r="I827" t="s">
        <v>1177</v>
      </c>
      <c r="W827">
        <v>2013</v>
      </c>
      <c r="X827" t="str">
        <f>VLOOKUP($D827,'draft year stats'!$D:$O,1,FALSE)</f>
        <v>Marcus Karlstrom</v>
      </c>
      <c r="Y827" t="str">
        <f>VLOOKUP($D827,'draft year stats'!$D:$O,2,FALSE)</f>
        <v>D</v>
      </c>
      <c r="Z827">
        <f>VLOOKUP($D827,'draft year stats'!$D:$O,3,FALSE)</f>
        <v>7</v>
      </c>
      <c r="AA827">
        <f>VLOOKUP($D827,'draft year stats'!$D:$O,4,FALSE)</f>
        <v>2013</v>
      </c>
      <c r="AB827" t="str">
        <f>VLOOKUP($D827,'draft year stats'!$D:$O,5,FALSE)</f>
        <v>Winnipeg</v>
      </c>
      <c r="AC827" t="str">
        <f>VLOOKUP($D827,'draft year stats'!$D:$O,6,FALSE)</f>
        <v>AIK J20</v>
      </c>
      <c r="AD827" t="str">
        <f>VLOOKUP($D827,'draft year stats'!$D:$O,7,FALSE)</f>
        <v>SuperElit</v>
      </c>
      <c r="AE827">
        <f>VLOOKUP($D827,'draft year stats'!$D:$O,8,FALSE)</f>
        <v>5</v>
      </c>
      <c r="AF827">
        <f>VLOOKUP($D827,'draft year stats'!$D:$O,9,FALSE)</f>
        <v>1</v>
      </c>
      <c r="AG827">
        <f>VLOOKUP($D827,'draft year stats'!$D:$O,10,FALSE)</f>
        <v>0</v>
      </c>
      <c r="AH827">
        <f>VLOOKUP($D827,'draft year stats'!$D:$O,11,FALSE)</f>
        <v>1</v>
      </c>
      <c r="AI827">
        <f>VLOOKUP($D827,'draft year stats'!$D:$O,12,FALSE)</f>
        <v>0</v>
      </c>
      <c r="AJ827" t="str">
        <f>VLOOKUP($C827,Sheet3!$E:$I,4,FALSE)</f>
        <v>6' 2</v>
      </c>
      <c r="AK827">
        <f>VLOOKUP($C827,Sheet3!$E:$I,5,FALSE)</f>
        <v>181</v>
      </c>
    </row>
    <row r="828" spans="1:37" x14ac:dyDescent="0.25">
      <c r="A828">
        <v>195</v>
      </c>
      <c r="B828" t="s">
        <v>36</v>
      </c>
      <c r="C828" t="s">
        <v>1178</v>
      </c>
      <c r="D828" t="s">
        <v>1178</v>
      </c>
      <c r="E828" t="s">
        <v>25</v>
      </c>
      <c r="F828" t="s">
        <v>106</v>
      </c>
      <c r="G828">
        <v>19</v>
      </c>
      <c r="I828" t="s">
        <v>547</v>
      </c>
      <c r="W828">
        <v>2013</v>
      </c>
      <c r="X828" t="str">
        <f>VLOOKUP($D828,'draft year stats'!$D:$O,1,FALSE)</f>
        <v>Peter Quenneville</v>
      </c>
      <c r="Y828" t="str">
        <f>VLOOKUP($D828,'draft year stats'!$D:$O,2,FALSE)</f>
        <v>R</v>
      </c>
      <c r="Z828">
        <f>VLOOKUP($D828,'draft year stats'!$D:$O,3,FALSE)</f>
        <v>7</v>
      </c>
      <c r="AA828">
        <f>VLOOKUP($D828,'draft year stats'!$D:$O,4,FALSE)</f>
        <v>2013</v>
      </c>
      <c r="AB828" t="str">
        <f>VLOOKUP($D828,'draft year stats'!$D:$O,5,FALSE)</f>
        <v>Columbus</v>
      </c>
      <c r="AC828" t="str">
        <f>VLOOKUP($D828,'draft year stats'!$D:$O,6,FALSE)</f>
        <v>Dubuque Fighting Saints</v>
      </c>
      <c r="AD828" t="str">
        <f>VLOOKUP($D828,'draft year stats'!$D:$O,7,FALSE)</f>
        <v>USHL</v>
      </c>
      <c r="AE828">
        <f>VLOOKUP($D828,'draft year stats'!$D:$O,8,FALSE)</f>
        <v>63</v>
      </c>
      <c r="AF828">
        <f>VLOOKUP($D828,'draft year stats'!$D:$O,9,FALSE)</f>
        <v>33</v>
      </c>
      <c r="AG828">
        <f>VLOOKUP($D828,'draft year stats'!$D:$O,10,FALSE)</f>
        <v>37</v>
      </c>
      <c r="AH828">
        <f>VLOOKUP($D828,'draft year stats'!$D:$O,11,FALSE)</f>
        <v>70</v>
      </c>
      <c r="AI828">
        <f>VLOOKUP($D828,'draft year stats'!$D:$O,12,FALSE)</f>
        <v>18</v>
      </c>
      <c r="AJ828" t="str">
        <f>VLOOKUP($C828,Sheet3!$E:$I,4,FALSE)</f>
        <v>5' 11</v>
      </c>
      <c r="AK828">
        <f>VLOOKUP($C828,Sheet3!$E:$I,5,FALSE)</f>
        <v>183</v>
      </c>
    </row>
    <row r="829" spans="1:37" x14ac:dyDescent="0.25">
      <c r="A829">
        <v>196</v>
      </c>
      <c r="B829" t="s">
        <v>39</v>
      </c>
      <c r="C829" t="s">
        <v>1179</v>
      </c>
      <c r="D829" t="s">
        <v>1179</v>
      </c>
      <c r="E829" t="s">
        <v>25</v>
      </c>
      <c r="F829" t="s">
        <v>34</v>
      </c>
      <c r="G829">
        <v>18</v>
      </c>
      <c r="H829">
        <v>2022</v>
      </c>
      <c r="I829" t="s">
        <v>185</v>
      </c>
      <c r="J829">
        <v>47</v>
      </c>
      <c r="K829">
        <v>1</v>
      </c>
      <c r="L829">
        <v>5</v>
      </c>
      <c r="M829">
        <v>6</v>
      </c>
      <c r="N829">
        <v>-2</v>
      </c>
      <c r="O829">
        <v>44</v>
      </c>
      <c r="V829">
        <v>1.1000000000000001</v>
      </c>
      <c r="W829">
        <v>2013</v>
      </c>
      <c r="X829" t="str">
        <f>VLOOKUP($D829,'draft year stats'!$D:$O,1,FALSE)</f>
        <v>Kyle Burroughs</v>
      </c>
      <c r="Y829" t="str">
        <f>VLOOKUP($D829,'draft year stats'!$D:$O,2,FALSE)</f>
        <v>D</v>
      </c>
      <c r="Z829">
        <f>VLOOKUP($D829,'draft year stats'!$D:$O,3,FALSE)</f>
        <v>7</v>
      </c>
      <c r="AA829">
        <f>VLOOKUP($D829,'draft year stats'!$D:$O,4,FALSE)</f>
        <v>2013</v>
      </c>
      <c r="AB829" t="str">
        <f>VLOOKUP($D829,'draft year stats'!$D:$O,5,FALSE)</f>
        <v>NY Islanders</v>
      </c>
      <c r="AC829" t="str">
        <f>VLOOKUP($D829,'draft year stats'!$D:$O,6,FALSE)</f>
        <v>Regina Pats</v>
      </c>
      <c r="AD829" t="str">
        <f>VLOOKUP($D829,'draft year stats'!$D:$O,7,FALSE)</f>
        <v>WHL</v>
      </c>
      <c r="AE829">
        <f>VLOOKUP($D829,'draft year stats'!$D:$O,8,FALSE)</f>
        <v>70</v>
      </c>
      <c r="AF829">
        <f>VLOOKUP($D829,'draft year stats'!$D:$O,9,FALSE)</f>
        <v>5</v>
      </c>
      <c r="AG829">
        <f>VLOOKUP($D829,'draft year stats'!$D:$O,10,FALSE)</f>
        <v>28</v>
      </c>
      <c r="AH829">
        <f>VLOOKUP($D829,'draft year stats'!$D:$O,11,FALSE)</f>
        <v>33</v>
      </c>
      <c r="AI829">
        <f>VLOOKUP($D829,'draft year stats'!$D:$O,12,FALSE)</f>
        <v>91</v>
      </c>
      <c r="AJ829" t="str">
        <f>VLOOKUP($C829,Sheet3!$E:$I,4,FALSE)</f>
        <v>5' 11</v>
      </c>
      <c r="AK829">
        <f>VLOOKUP($C829,Sheet3!$E:$I,5,FALSE)</f>
        <v>182</v>
      </c>
    </row>
    <row r="830" spans="1:37" x14ac:dyDescent="0.25">
      <c r="A830">
        <v>197</v>
      </c>
      <c r="B830" t="s">
        <v>53</v>
      </c>
      <c r="C830" t="s">
        <v>1180</v>
      </c>
      <c r="D830" t="s">
        <v>1180</v>
      </c>
      <c r="E830" t="s">
        <v>25</v>
      </c>
      <c r="F830" t="s">
        <v>34</v>
      </c>
      <c r="G830">
        <v>18</v>
      </c>
      <c r="I830" t="s">
        <v>594</v>
      </c>
      <c r="W830">
        <v>2013</v>
      </c>
      <c r="X830" t="str">
        <f>VLOOKUP($D830,'draft year stats'!$D:$O,1,FALSE)</f>
        <v>Nolan De Jong</v>
      </c>
      <c r="Y830" t="str">
        <f>VLOOKUP($D830,'draft year stats'!$D:$O,2,FALSE)</f>
        <v>D</v>
      </c>
      <c r="Z830">
        <f>VLOOKUP($D830,'draft year stats'!$D:$O,3,FALSE)</f>
        <v>7</v>
      </c>
      <c r="AA830">
        <f>VLOOKUP($D830,'draft year stats'!$D:$O,4,FALSE)</f>
        <v>2013</v>
      </c>
      <c r="AB830" t="str">
        <f>VLOOKUP($D830,'draft year stats'!$D:$O,5,FALSE)</f>
        <v>Minnesota</v>
      </c>
      <c r="AC830" t="str">
        <f>VLOOKUP($D830,'draft year stats'!$D:$O,6,FALSE)</f>
        <v>Victoria Grizzlies</v>
      </c>
      <c r="AD830" t="str">
        <f>VLOOKUP($D830,'draft year stats'!$D:$O,7,FALSE)</f>
        <v>BCHL</v>
      </c>
      <c r="AE830">
        <f>VLOOKUP($D830,'draft year stats'!$D:$O,8,FALSE)</f>
        <v>51</v>
      </c>
      <c r="AF830">
        <f>VLOOKUP($D830,'draft year stats'!$D:$O,9,FALSE)</f>
        <v>5</v>
      </c>
      <c r="AG830">
        <f>VLOOKUP($D830,'draft year stats'!$D:$O,10,FALSE)</f>
        <v>19</v>
      </c>
      <c r="AH830">
        <f>VLOOKUP($D830,'draft year stats'!$D:$O,11,FALSE)</f>
        <v>24</v>
      </c>
      <c r="AI830">
        <f>VLOOKUP($D830,'draft year stats'!$D:$O,12,FALSE)</f>
        <v>16</v>
      </c>
      <c r="AJ830" t="str">
        <f>VLOOKUP($C830,Sheet3!$E:$I,4,FALSE)</f>
        <v>6' 2</v>
      </c>
      <c r="AK830">
        <f>VLOOKUP($C830,Sheet3!$E:$I,5,FALSE)</f>
        <v>199</v>
      </c>
    </row>
    <row r="831" spans="1:37" x14ac:dyDescent="0.25">
      <c r="A831">
        <v>198</v>
      </c>
      <c r="B831" t="s">
        <v>173</v>
      </c>
      <c r="C831" t="s">
        <v>1181</v>
      </c>
      <c r="D831" t="s">
        <v>1181</v>
      </c>
      <c r="E831" t="s">
        <v>25</v>
      </c>
      <c r="F831" t="s">
        <v>34</v>
      </c>
      <c r="G831">
        <v>20</v>
      </c>
      <c r="H831">
        <v>2020</v>
      </c>
      <c r="I831" t="s">
        <v>1182</v>
      </c>
      <c r="J831">
        <v>37</v>
      </c>
      <c r="K831">
        <v>2</v>
      </c>
      <c r="L831">
        <v>3</v>
      </c>
      <c r="M831">
        <v>5</v>
      </c>
      <c r="N831">
        <v>-16</v>
      </c>
      <c r="O831">
        <v>18</v>
      </c>
      <c r="V831">
        <v>0.1</v>
      </c>
      <c r="W831">
        <v>2013</v>
      </c>
      <c r="X831" t="str">
        <f>VLOOKUP($D831,'draft year stats'!$D:$O,1,FALSE)</f>
        <v>John Gilmour</v>
      </c>
      <c r="Y831" t="str">
        <f>VLOOKUP($D831,'draft year stats'!$D:$O,2,FALSE)</f>
        <v>D</v>
      </c>
      <c r="Z831">
        <f>VLOOKUP($D831,'draft year stats'!$D:$O,3,FALSE)</f>
        <v>7</v>
      </c>
      <c r="AA831">
        <f>VLOOKUP($D831,'draft year stats'!$D:$O,4,FALSE)</f>
        <v>2013</v>
      </c>
      <c r="AB831" t="str">
        <f>VLOOKUP($D831,'draft year stats'!$D:$O,5,FALSE)</f>
        <v>Calgary</v>
      </c>
      <c r="AC831" t="str">
        <f>VLOOKUP($D831,'draft year stats'!$D:$O,6,FALSE)</f>
        <v>Providence College</v>
      </c>
      <c r="AD831" t="str">
        <f>VLOOKUP($D831,'draft year stats'!$D:$O,7,FALSE)</f>
        <v>H-East</v>
      </c>
      <c r="AE831">
        <f>VLOOKUP($D831,'draft year stats'!$D:$O,8,FALSE)</f>
        <v>38</v>
      </c>
      <c r="AF831">
        <f>VLOOKUP($D831,'draft year stats'!$D:$O,9,FALSE)</f>
        <v>4</v>
      </c>
      <c r="AG831">
        <f>VLOOKUP($D831,'draft year stats'!$D:$O,10,FALSE)</f>
        <v>9</v>
      </c>
      <c r="AH831">
        <f>VLOOKUP($D831,'draft year stats'!$D:$O,11,FALSE)</f>
        <v>13</v>
      </c>
      <c r="AI831">
        <f>VLOOKUP($D831,'draft year stats'!$D:$O,12,FALSE)</f>
        <v>35</v>
      </c>
      <c r="AJ831" t="str">
        <f>VLOOKUP($C831,Sheet3!$E:$I,4,FALSE)</f>
        <v>5' 11</v>
      </c>
      <c r="AK831">
        <f>VLOOKUP($C831,Sheet3!$E:$I,5,FALSE)</f>
        <v>173</v>
      </c>
    </row>
    <row r="832" spans="1:37" x14ac:dyDescent="0.25">
      <c r="A832">
        <v>199</v>
      </c>
      <c r="B832" t="s">
        <v>87</v>
      </c>
      <c r="C832" t="s">
        <v>1183</v>
      </c>
      <c r="D832" t="s">
        <v>1183</v>
      </c>
      <c r="E832" t="s">
        <v>121</v>
      </c>
      <c r="F832" t="s">
        <v>42</v>
      </c>
      <c r="G832">
        <v>18</v>
      </c>
      <c r="I832" t="s">
        <v>1184</v>
      </c>
      <c r="W832">
        <v>2013</v>
      </c>
      <c r="X832" t="str">
        <f>VLOOKUP($D832,'draft year stats'!$D:$O,1,FALSE)</f>
        <v>Hampus Melen</v>
      </c>
      <c r="Y832" t="str">
        <f>VLOOKUP($D832,'draft year stats'!$D:$O,2,FALSE)</f>
        <v>R</v>
      </c>
      <c r="Z832">
        <f>VLOOKUP($D832,'draft year stats'!$D:$O,3,FALSE)</f>
        <v>7</v>
      </c>
      <c r="AA832">
        <f>VLOOKUP($D832,'draft year stats'!$D:$O,4,FALSE)</f>
        <v>2013</v>
      </c>
      <c r="AB832" t="str">
        <f>VLOOKUP($D832,'draft year stats'!$D:$O,5,FALSE)</f>
        <v>Detroit</v>
      </c>
      <c r="AC832" t="str">
        <f>VLOOKUP($D832,'draft year stats'!$D:$O,6,FALSE)</f>
        <v>Tingsryds AIF J20</v>
      </c>
      <c r="AD832" t="str">
        <f>VLOOKUP($D832,'draft year stats'!$D:$O,7,FALSE)</f>
        <v>SuperElit</v>
      </c>
      <c r="AE832">
        <f>VLOOKUP($D832,'draft year stats'!$D:$O,8,FALSE)</f>
        <v>5</v>
      </c>
      <c r="AF832">
        <f>VLOOKUP($D832,'draft year stats'!$D:$O,9,FALSE)</f>
        <v>0</v>
      </c>
      <c r="AG832">
        <f>VLOOKUP($D832,'draft year stats'!$D:$O,10,FALSE)</f>
        <v>0</v>
      </c>
      <c r="AH832">
        <f>VLOOKUP($D832,'draft year stats'!$D:$O,11,FALSE)</f>
        <v>0</v>
      </c>
      <c r="AI832">
        <f>VLOOKUP($D832,'draft year stats'!$D:$O,12,FALSE)</f>
        <v>2</v>
      </c>
      <c r="AJ832" t="str">
        <f>VLOOKUP($C832,Sheet3!$E:$I,4,FALSE)</f>
        <v>6' 2</v>
      </c>
      <c r="AK832">
        <f>VLOOKUP($C832,Sheet3!$E:$I,5,FALSE)</f>
        <v>165</v>
      </c>
    </row>
    <row r="833" spans="1:37" hidden="1" x14ac:dyDescent="0.25">
      <c r="A833">
        <v>200</v>
      </c>
      <c r="B833" t="s">
        <v>53</v>
      </c>
      <c r="C833" t="s">
        <v>1185</v>
      </c>
      <c r="D833" t="s">
        <v>1185</v>
      </c>
      <c r="E833" t="s">
        <v>25</v>
      </c>
      <c r="F833" t="s">
        <v>12</v>
      </c>
      <c r="G833">
        <v>18</v>
      </c>
      <c r="I833" t="s">
        <v>181</v>
      </c>
      <c r="W833">
        <v>2013</v>
      </c>
      <c r="X833" t="e">
        <f>VLOOKUP($D833,'draft year stats'!$D:$O,1,FALSE)</f>
        <v>#N/A</v>
      </c>
      <c r="Y833" t="e">
        <f>VLOOKUP($D833,'draft year stats'!$D:$O,2,FALSE)</f>
        <v>#N/A</v>
      </c>
      <c r="Z833" t="e">
        <f>VLOOKUP($D833,'draft year stats'!$D:$O,3,FALSE)</f>
        <v>#N/A</v>
      </c>
      <c r="AA833" t="e">
        <f>VLOOKUP($D833,'draft year stats'!$D:$O,4,FALSE)</f>
        <v>#N/A</v>
      </c>
      <c r="AB833" t="e">
        <f>VLOOKUP($D833,'draft year stats'!$D:$O,5,FALSE)</f>
        <v>#N/A</v>
      </c>
      <c r="AC833" t="e">
        <f>VLOOKUP($D833,'draft year stats'!$D:$O,6,FALSE)</f>
        <v>#N/A</v>
      </c>
      <c r="AD833" t="e">
        <f>VLOOKUP($D833,'draft year stats'!$D:$O,7,FALSE)</f>
        <v>#N/A</v>
      </c>
      <c r="AE833" t="e">
        <f>VLOOKUP($D833,'draft year stats'!$D:$O,8,FALSE)</f>
        <v>#N/A</v>
      </c>
      <c r="AF833" t="e">
        <f>VLOOKUP($D833,'draft year stats'!$D:$O,9,FALSE)</f>
        <v>#N/A</v>
      </c>
      <c r="AG833" t="e">
        <f>VLOOKUP($D833,'draft year stats'!$D:$O,10,FALSE)</f>
        <v>#N/A</v>
      </c>
      <c r="AH833" t="e">
        <f>VLOOKUP($D833,'draft year stats'!$D:$O,11,FALSE)</f>
        <v>#N/A</v>
      </c>
      <c r="AI833" t="e">
        <f>VLOOKUP($D833,'draft year stats'!$D:$O,12,FALSE)</f>
        <v>#N/A</v>
      </c>
      <c r="AJ833" t="str">
        <f>VLOOKUP($C833,Sheet3!$E:$I,4,FALSE)</f>
        <v>6' 0</v>
      </c>
      <c r="AK833">
        <f>VLOOKUP($C833,Sheet3!$E:$I,5,FALSE)</f>
        <v>170</v>
      </c>
    </row>
    <row r="834" spans="1:37" x14ac:dyDescent="0.25">
      <c r="A834">
        <v>201</v>
      </c>
      <c r="B834" t="s">
        <v>104</v>
      </c>
      <c r="C834" t="s">
        <v>1186</v>
      </c>
      <c r="D834" t="s">
        <v>2563</v>
      </c>
      <c r="E834" t="s">
        <v>62</v>
      </c>
      <c r="F834" t="s">
        <v>30</v>
      </c>
      <c r="G834">
        <v>18</v>
      </c>
      <c r="I834" t="s">
        <v>1187</v>
      </c>
      <c r="W834">
        <v>2013</v>
      </c>
      <c r="X834" t="str">
        <f>VLOOKUP($D834,'draft year stats'!$D:$O,1,FALSE)</f>
        <v>Jake Jackson</v>
      </c>
      <c r="Y834" t="str">
        <f>VLOOKUP($D834,'draft year stats'!$D:$O,2,FALSE)</f>
        <v>C</v>
      </c>
      <c r="Z834">
        <f>VLOOKUP($D834,'draft year stats'!$D:$O,3,FALSE)</f>
        <v>7</v>
      </c>
      <c r="AA834">
        <f>VLOOKUP($D834,'draft year stats'!$D:$O,4,FALSE)</f>
        <v>2013</v>
      </c>
      <c r="AB834" t="str">
        <f>VLOOKUP($D834,'draft year stats'!$D:$O,5,FALSE)</f>
        <v>San Jose</v>
      </c>
      <c r="AC834" t="str">
        <f>VLOOKUP($D834,'draft year stats'!$D:$O,6,FALSE)</f>
        <v>Tartan Senior High</v>
      </c>
      <c r="AD834" t="str">
        <f>VLOOKUP($D834,'draft year stats'!$D:$O,7,FALSE)</f>
        <v>USHS-MN</v>
      </c>
      <c r="AE834">
        <f>VLOOKUP($D834,'draft year stats'!$D:$O,8,FALSE)</f>
        <v>25</v>
      </c>
      <c r="AF834">
        <f>VLOOKUP($D834,'draft year stats'!$D:$O,9,FALSE)</f>
        <v>29</v>
      </c>
      <c r="AG834">
        <f>VLOOKUP($D834,'draft year stats'!$D:$O,10,FALSE)</f>
        <v>27</v>
      </c>
      <c r="AH834">
        <f>VLOOKUP($D834,'draft year stats'!$D:$O,11,FALSE)</f>
        <v>56</v>
      </c>
      <c r="AI834">
        <f>VLOOKUP($D834,'draft year stats'!$D:$O,12,FALSE)</f>
        <v>10</v>
      </c>
      <c r="AJ834" t="str">
        <f>VLOOKUP($C834,Sheet3!$E:$I,4,FALSE)</f>
        <v>5' 11</v>
      </c>
      <c r="AK834">
        <f>VLOOKUP($C834,Sheet3!$E:$I,5,FALSE)</f>
        <v>182</v>
      </c>
    </row>
    <row r="835" spans="1:37" x14ac:dyDescent="0.25">
      <c r="A835">
        <v>202</v>
      </c>
      <c r="B835" t="s">
        <v>136</v>
      </c>
      <c r="C835" t="s">
        <v>2565</v>
      </c>
      <c r="D835" t="s">
        <v>2565</v>
      </c>
      <c r="E835" t="s">
        <v>121</v>
      </c>
      <c r="F835" t="s">
        <v>26</v>
      </c>
      <c r="G835">
        <v>18</v>
      </c>
      <c r="H835">
        <v>2022</v>
      </c>
      <c r="I835" t="s">
        <v>290</v>
      </c>
      <c r="J835">
        <v>246</v>
      </c>
      <c r="K835">
        <v>48</v>
      </c>
      <c r="L835">
        <v>65</v>
      </c>
      <c r="M835">
        <v>113</v>
      </c>
      <c r="N835">
        <v>15</v>
      </c>
      <c r="O835">
        <v>88</v>
      </c>
      <c r="V835">
        <v>10.4</v>
      </c>
      <c r="W835">
        <v>2013</v>
      </c>
      <c r="X835" t="str">
        <f>VLOOKUP($D835,'draft year stats'!$D:$O,1,FALSE)</f>
        <v>Andreas Johnsson</v>
      </c>
      <c r="Y835" t="str">
        <f>VLOOKUP($D835,'draft year stats'!$D:$O,2,FALSE)</f>
        <v>L</v>
      </c>
      <c r="Z835">
        <f>VLOOKUP($D835,'draft year stats'!$D:$O,3,FALSE)</f>
        <v>7</v>
      </c>
      <c r="AA835">
        <f>VLOOKUP($D835,'draft year stats'!$D:$O,4,FALSE)</f>
        <v>2013</v>
      </c>
      <c r="AB835" t="str">
        <f>VLOOKUP($D835,'draft year stats'!$D:$O,5,FALSE)</f>
        <v>Toronto</v>
      </c>
      <c r="AC835" t="str">
        <f>VLOOKUP($D835,'draft year stats'!$D:$O,6,FALSE)</f>
        <v>Frölunda HC J20</v>
      </c>
      <c r="AD835" t="str">
        <f>VLOOKUP($D835,'draft year stats'!$D:$O,7,FALSE)</f>
        <v>SuperElit</v>
      </c>
      <c r="AE835">
        <f>VLOOKUP($D835,'draft year stats'!$D:$O,8,FALSE)</f>
        <v>42</v>
      </c>
      <c r="AF835">
        <f>VLOOKUP($D835,'draft year stats'!$D:$O,9,FALSE)</f>
        <v>23</v>
      </c>
      <c r="AG835">
        <f>VLOOKUP($D835,'draft year stats'!$D:$O,10,FALSE)</f>
        <v>31</v>
      </c>
      <c r="AH835">
        <f>VLOOKUP($D835,'draft year stats'!$D:$O,11,FALSE)</f>
        <v>54</v>
      </c>
      <c r="AI835">
        <f>VLOOKUP($D835,'draft year stats'!$D:$O,12,FALSE)</f>
        <v>54</v>
      </c>
      <c r="AJ835" t="str">
        <f>VLOOKUP($C835,Sheet3!$E:$I,4,FALSE)</f>
        <v>5' 10</v>
      </c>
      <c r="AK835">
        <f>VLOOKUP($C835,Sheet3!$E:$I,5,FALSE)</f>
        <v>183</v>
      </c>
    </row>
    <row r="836" spans="1:37" hidden="1" x14ac:dyDescent="0.25">
      <c r="A836">
        <v>203</v>
      </c>
      <c r="B836" t="s">
        <v>79</v>
      </c>
      <c r="C836" t="s">
        <v>1188</v>
      </c>
      <c r="D836" t="s">
        <v>1188</v>
      </c>
      <c r="E836" t="s">
        <v>55</v>
      </c>
      <c r="F836" t="s">
        <v>12</v>
      </c>
      <c r="G836">
        <v>18</v>
      </c>
      <c r="I836" t="s">
        <v>1189</v>
      </c>
      <c r="W836">
        <v>2013</v>
      </c>
      <c r="X836" t="e">
        <f>VLOOKUP($D836,'draft year stats'!$D:$O,1,FALSE)</f>
        <v>#N/A</v>
      </c>
      <c r="Y836" t="e">
        <f>VLOOKUP($D836,'draft year stats'!$D:$O,2,FALSE)</f>
        <v>#N/A</v>
      </c>
      <c r="Z836" t="e">
        <f>VLOOKUP($D836,'draft year stats'!$D:$O,3,FALSE)</f>
        <v>#N/A</v>
      </c>
      <c r="AA836" t="e">
        <f>VLOOKUP($D836,'draft year stats'!$D:$O,4,FALSE)</f>
        <v>#N/A</v>
      </c>
      <c r="AB836" t="e">
        <f>VLOOKUP($D836,'draft year stats'!$D:$O,5,FALSE)</f>
        <v>#N/A</v>
      </c>
      <c r="AC836" t="e">
        <f>VLOOKUP($D836,'draft year stats'!$D:$O,6,FALSE)</f>
        <v>#N/A</v>
      </c>
      <c r="AD836" t="e">
        <f>VLOOKUP($D836,'draft year stats'!$D:$O,7,FALSE)</f>
        <v>#N/A</v>
      </c>
      <c r="AE836" t="e">
        <f>VLOOKUP($D836,'draft year stats'!$D:$O,8,FALSE)</f>
        <v>#N/A</v>
      </c>
      <c r="AF836" t="e">
        <f>VLOOKUP($D836,'draft year stats'!$D:$O,9,FALSE)</f>
        <v>#N/A</v>
      </c>
      <c r="AG836" t="e">
        <f>VLOOKUP($D836,'draft year stats'!$D:$O,10,FALSE)</f>
        <v>#N/A</v>
      </c>
      <c r="AH836" t="e">
        <f>VLOOKUP($D836,'draft year stats'!$D:$O,11,FALSE)</f>
        <v>#N/A</v>
      </c>
      <c r="AI836" t="e">
        <f>VLOOKUP($D836,'draft year stats'!$D:$O,12,FALSE)</f>
        <v>#N/A</v>
      </c>
      <c r="AJ836" t="str">
        <f>VLOOKUP($C836,Sheet3!$E:$I,4,FALSE)</f>
        <v>6' 1</v>
      </c>
      <c r="AK836">
        <f>VLOOKUP($C836,Sheet3!$E:$I,5,FALSE)</f>
        <v>183</v>
      </c>
    </row>
    <row r="837" spans="1:37" x14ac:dyDescent="0.25">
      <c r="A837">
        <v>204</v>
      </c>
      <c r="B837" t="s">
        <v>99</v>
      </c>
      <c r="C837" t="s">
        <v>1190</v>
      </c>
      <c r="D837" t="s">
        <v>1190</v>
      </c>
      <c r="E837" t="s">
        <v>25</v>
      </c>
      <c r="F837" t="s">
        <v>34</v>
      </c>
      <c r="G837">
        <v>18</v>
      </c>
      <c r="H837">
        <v>2022</v>
      </c>
      <c r="I837" t="s">
        <v>109</v>
      </c>
      <c r="J837">
        <v>12</v>
      </c>
      <c r="K837">
        <v>1</v>
      </c>
      <c r="L837">
        <v>2</v>
      </c>
      <c r="M837">
        <v>3</v>
      </c>
      <c r="N837">
        <v>4</v>
      </c>
      <c r="O837">
        <v>40</v>
      </c>
      <c r="V837">
        <v>0.8</v>
      </c>
      <c r="W837">
        <v>2013</v>
      </c>
      <c r="X837" t="str">
        <f>VLOOKUP($D837,'draft year stats'!$D:$O,1,FALSE)</f>
        <v>Tyler Lewington</v>
      </c>
      <c r="Y837" t="str">
        <f>VLOOKUP($D837,'draft year stats'!$D:$O,2,FALSE)</f>
        <v>D</v>
      </c>
      <c r="Z837">
        <f>VLOOKUP($D837,'draft year stats'!$D:$O,3,FALSE)</f>
        <v>7</v>
      </c>
      <c r="AA837">
        <f>VLOOKUP($D837,'draft year stats'!$D:$O,4,FALSE)</f>
        <v>2013</v>
      </c>
      <c r="AB837" t="str">
        <f>VLOOKUP($D837,'draft year stats'!$D:$O,5,FALSE)</f>
        <v>Washington</v>
      </c>
      <c r="AC837" t="str">
        <f>VLOOKUP($D837,'draft year stats'!$D:$O,6,FALSE)</f>
        <v>Medicine Hat Tigers</v>
      </c>
      <c r="AD837" t="str">
        <f>VLOOKUP($D837,'draft year stats'!$D:$O,7,FALSE)</f>
        <v>WHL</v>
      </c>
      <c r="AE837">
        <f>VLOOKUP($D837,'draft year stats'!$D:$O,8,FALSE)</f>
        <v>69</v>
      </c>
      <c r="AF837">
        <f>VLOOKUP($D837,'draft year stats'!$D:$O,9,FALSE)</f>
        <v>2</v>
      </c>
      <c r="AG837">
        <f>VLOOKUP($D837,'draft year stats'!$D:$O,10,FALSE)</f>
        <v>24</v>
      </c>
      <c r="AH837">
        <f>VLOOKUP($D837,'draft year stats'!$D:$O,11,FALSE)</f>
        <v>26</v>
      </c>
      <c r="AI837">
        <f>VLOOKUP($D837,'draft year stats'!$D:$O,12,FALSE)</f>
        <v>131</v>
      </c>
      <c r="AJ837" t="str">
        <f>VLOOKUP($C837,Sheet3!$E:$I,4,FALSE)</f>
        <v>6' 1</v>
      </c>
      <c r="AK837">
        <f>VLOOKUP($C837,Sheet3!$E:$I,5,FALSE)</f>
        <v>189</v>
      </c>
    </row>
    <row r="838" spans="1:37" x14ac:dyDescent="0.25">
      <c r="A838">
        <v>205</v>
      </c>
      <c r="B838" t="s">
        <v>264</v>
      </c>
      <c r="C838" t="s">
        <v>1191</v>
      </c>
      <c r="D838" t="s">
        <v>1191</v>
      </c>
      <c r="E838" t="s">
        <v>62</v>
      </c>
      <c r="F838" t="s">
        <v>34</v>
      </c>
      <c r="G838">
        <v>18</v>
      </c>
      <c r="I838" t="s">
        <v>115</v>
      </c>
      <c r="W838">
        <v>2013</v>
      </c>
      <c r="X838" t="str">
        <f>VLOOKUP($D838,'draft year stats'!$D:$O,1,FALSE)</f>
        <v>Miles Liberati</v>
      </c>
      <c r="Y838" t="str">
        <f>VLOOKUP($D838,'draft year stats'!$D:$O,2,FALSE)</f>
        <v>D</v>
      </c>
      <c r="Z838">
        <f>VLOOKUP($D838,'draft year stats'!$D:$O,3,FALSE)</f>
        <v>7</v>
      </c>
      <c r="AA838">
        <f>VLOOKUP($D838,'draft year stats'!$D:$O,4,FALSE)</f>
        <v>2013</v>
      </c>
      <c r="AB838" t="str">
        <f>VLOOKUP($D838,'draft year stats'!$D:$O,5,FALSE)</f>
        <v>Vancouver</v>
      </c>
      <c r="AC838" t="str">
        <f>VLOOKUP($D838,'draft year stats'!$D:$O,6,FALSE)</f>
        <v>London Knights</v>
      </c>
      <c r="AD838" t="str">
        <f>VLOOKUP($D838,'draft year stats'!$D:$O,7,FALSE)</f>
        <v>OHL</v>
      </c>
      <c r="AE838">
        <f>VLOOKUP($D838,'draft year stats'!$D:$O,8,FALSE)</f>
        <v>42</v>
      </c>
      <c r="AF838">
        <f>VLOOKUP($D838,'draft year stats'!$D:$O,9,FALSE)</f>
        <v>3</v>
      </c>
      <c r="AG838">
        <f>VLOOKUP($D838,'draft year stats'!$D:$O,10,FALSE)</f>
        <v>6</v>
      </c>
      <c r="AH838">
        <f>VLOOKUP($D838,'draft year stats'!$D:$O,11,FALSE)</f>
        <v>9</v>
      </c>
      <c r="AI838">
        <f>VLOOKUP($D838,'draft year stats'!$D:$O,12,FALSE)</f>
        <v>25</v>
      </c>
      <c r="AJ838" t="str">
        <f>VLOOKUP($C838,Sheet3!$E:$I,4,FALSE)</f>
        <v>5' 11</v>
      </c>
      <c r="AK838">
        <f>VLOOKUP($C838,Sheet3!$E:$I,5,FALSE)</f>
        <v>195</v>
      </c>
    </row>
    <row r="839" spans="1:37" x14ac:dyDescent="0.25">
      <c r="A839">
        <v>206</v>
      </c>
      <c r="B839" t="s">
        <v>32</v>
      </c>
      <c r="C839" t="s">
        <v>1192</v>
      </c>
      <c r="D839" t="s">
        <v>1192</v>
      </c>
      <c r="E839" t="s">
        <v>25</v>
      </c>
      <c r="F839" t="s">
        <v>34</v>
      </c>
      <c r="G839">
        <v>19</v>
      </c>
      <c r="H839">
        <v>2022</v>
      </c>
      <c r="I839" t="s">
        <v>241</v>
      </c>
      <c r="J839">
        <v>306</v>
      </c>
      <c r="K839">
        <v>27</v>
      </c>
      <c r="L839">
        <v>94</v>
      </c>
      <c r="M839">
        <v>121</v>
      </c>
      <c r="N839">
        <v>77</v>
      </c>
      <c r="O839">
        <v>259</v>
      </c>
      <c r="V839">
        <v>23.5</v>
      </c>
      <c r="W839">
        <v>2013</v>
      </c>
      <c r="X839" t="str">
        <f>VLOOKUP($D839,'draft year stats'!$D:$O,1,FALSE)</f>
        <v>MacKenzie Weegar</v>
      </c>
      <c r="Y839" t="str">
        <f>VLOOKUP($D839,'draft year stats'!$D:$O,2,FALSE)</f>
        <v>D</v>
      </c>
      <c r="Z839">
        <f>VLOOKUP($D839,'draft year stats'!$D:$O,3,FALSE)</f>
        <v>7</v>
      </c>
      <c r="AA839">
        <f>VLOOKUP($D839,'draft year stats'!$D:$O,4,FALSE)</f>
        <v>2013</v>
      </c>
      <c r="AB839" t="str">
        <f>VLOOKUP($D839,'draft year stats'!$D:$O,5,FALSE)</f>
        <v>Florida</v>
      </c>
      <c r="AC839" t="str">
        <f>VLOOKUP($D839,'draft year stats'!$D:$O,6,FALSE)</f>
        <v>Halifax Mooseheads</v>
      </c>
      <c r="AD839" t="str">
        <f>VLOOKUP($D839,'draft year stats'!$D:$O,7,FALSE)</f>
        <v>QMJHL</v>
      </c>
      <c r="AE839">
        <f>VLOOKUP($D839,'draft year stats'!$D:$O,8,FALSE)</f>
        <v>62</v>
      </c>
      <c r="AF839">
        <f>VLOOKUP($D839,'draft year stats'!$D:$O,9,FALSE)</f>
        <v>8</v>
      </c>
      <c r="AG839">
        <f>VLOOKUP($D839,'draft year stats'!$D:$O,10,FALSE)</f>
        <v>36</v>
      </c>
      <c r="AH839">
        <f>VLOOKUP($D839,'draft year stats'!$D:$O,11,FALSE)</f>
        <v>44</v>
      </c>
      <c r="AI839">
        <f>VLOOKUP($D839,'draft year stats'!$D:$O,12,FALSE)</f>
        <v>58</v>
      </c>
      <c r="AJ839" t="str">
        <f>VLOOKUP($C839,Sheet3!$E:$I,4,FALSE)</f>
        <v>5' 11</v>
      </c>
      <c r="AK839">
        <f>VLOOKUP($C839,Sheet3!$E:$I,5,FALSE)</f>
        <v>183</v>
      </c>
    </row>
    <row r="840" spans="1:37" x14ac:dyDescent="0.25">
      <c r="A840">
        <v>207</v>
      </c>
      <c r="B840" t="s">
        <v>104</v>
      </c>
      <c r="C840" t="s">
        <v>1193</v>
      </c>
      <c r="D840" t="s">
        <v>1193</v>
      </c>
      <c r="E840" t="s">
        <v>51</v>
      </c>
      <c r="F840" t="s">
        <v>26</v>
      </c>
      <c r="G840">
        <v>21</v>
      </c>
      <c r="I840" t="s">
        <v>1194</v>
      </c>
      <c r="W840">
        <v>2013</v>
      </c>
      <c r="X840" t="str">
        <f>VLOOKUP($D840,'draft year stats'!$D:$O,1,FALSE)</f>
        <v>Emil Galimov</v>
      </c>
      <c r="Y840" t="str">
        <f>VLOOKUP($D840,'draft year stats'!$D:$O,2,FALSE)</f>
        <v>L</v>
      </c>
      <c r="Z840">
        <f>VLOOKUP($D840,'draft year stats'!$D:$O,3,FALSE)</f>
        <v>7</v>
      </c>
      <c r="AA840">
        <f>VLOOKUP($D840,'draft year stats'!$D:$O,4,FALSE)</f>
        <v>2013</v>
      </c>
      <c r="AB840" t="str">
        <f>VLOOKUP($D840,'draft year stats'!$D:$O,5,FALSE)</f>
        <v>San Jose</v>
      </c>
      <c r="AC840" t="str">
        <f>VLOOKUP($D840,'draft year stats'!$D:$O,6,FALSE)</f>
        <v>Lokomotiv Yaroslavl</v>
      </c>
      <c r="AD840" t="str">
        <f>VLOOKUP($D840,'draft year stats'!$D:$O,7,FALSE)</f>
        <v>KHL</v>
      </c>
      <c r="AE840">
        <f>VLOOKUP($D840,'draft year stats'!$D:$O,8,FALSE)</f>
        <v>33</v>
      </c>
      <c r="AF840">
        <f>VLOOKUP($D840,'draft year stats'!$D:$O,9,FALSE)</f>
        <v>7</v>
      </c>
      <c r="AG840">
        <f>VLOOKUP($D840,'draft year stats'!$D:$O,10,FALSE)</f>
        <v>13</v>
      </c>
      <c r="AH840">
        <f>VLOOKUP($D840,'draft year stats'!$D:$O,11,FALSE)</f>
        <v>20</v>
      </c>
      <c r="AI840">
        <f>VLOOKUP($D840,'draft year stats'!$D:$O,12,FALSE)</f>
        <v>10</v>
      </c>
      <c r="AJ840" t="str">
        <f>VLOOKUP($C840,Sheet3!$E:$I,4,FALSE)</f>
        <v>6' 1</v>
      </c>
      <c r="AK840">
        <f>VLOOKUP($C840,Sheet3!$E:$I,5,FALSE)</f>
        <v>169</v>
      </c>
    </row>
    <row r="841" spans="1:37" hidden="1" x14ac:dyDescent="0.25">
      <c r="A841">
        <v>208</v>
      </c>
      <c r="B841" t="s">
        <v>126</v>
      </c>
      <c r="C841" t="s">
        <v>1195</v>
      </c>
      <c r="D841" t="s">
        <v>1195</v>
      </c>
      <c r="E841" t="s">
        <v>62</v>
      </c>
      <c r="F841" t="s">
        <v>12</v>
      </c>
      <c r="G841">
        <v>18</v>
      </c>
      <c r="I841" t="s">
        <v>1196</v>
      </c>
      <c r="W841">
        <v>2013</v>
      </c>
      <c r="X841" t="e">
        <f>VLOOKUP($D841,'draft year stats'!$D:$O,1,FALSE)</f>
        <v>#N/A</v>
      </c>
      <c r="Y841" t="e">
        <f>VLOOKUP($D841,'draft year stats'!$D:$O,2,FALSE)</f>
        <v>#N/A</v>
      </c>
      <c r="Z841" t="e">
        <f>VLOOKUP($D841,'draft year stats'!$D:$O,3,FALSE)</f>
        <v>#N/A</v>
      </c>
      <c r="AA841" t="e">
        <f>VLOOKUP($D841,'draft year stats'!$D:$O,4,FALSE)</f>
        <v>#N/A</v>
      </c>
      <c r="AB841" t="e">
        <f>VLOOKUP($D841,'draft year stats'!$D:$O,5,FALSE)</f>
        <v>#N/A</v>
      </c>
      <c r="AC841" t="e">
        <f>VLOOKUP($D841,'draft year stats'!$D:$O,6,FALSE)</f>
        <v>#N/A</v>
      </c>
      <c r="AD841" t="e">
        <f>VLOOKUP($D841,'draft year stats'!$D:$O,7,FALSE)</f>
        <v>#N/A</v>
      </c>
      <c r="AE841" t="e">
        <f>VLOOKUP($D841,'draft year stats'!$D:$O,8,FALSE)</f>
        <v>#N/A</v>
      </c>
      <c r="AF841" t="e">
        <f>VLOOKUP($D841,'draft year stats'!$D:$O,9,FALSE)</f>
        <v>#N/A</v>
      </c>
      <c r="AG841" t="e">
        <f>VLOOKUP($D841,'draft year stats'!$D:$O,10,FALSE)</f>
        <v>#N/A</v>
      </c>
      <c r="AH841" t="e">
        <f>VLOOKUP($D841,'draft year stats'!$D:$O,11,FALSE)</f>
        <v>#N/A</v>
      </c>
      <c r="AI841" t="e">
        <f>VLOOKUP($D841,'draft year stats'!$D:$O,12,FALSE)</f>
        <v>#N/A</v>
      </c>
      <c r="AJ841" t="str">
        <f>VLOOKUP($C841,Sheet3!$E:$I,4,FALSE)</f>
        <v>5' 10</v>
      </c>
      <c r="AK841">
        <f>VLOOKUP($C841,Sheet3!$E:$I,5,FALSE)</f>
        <v>177</v>
      </c>
    </row>
    <row r="842" spans="1:37" x14ac:dyDescent="0.25">
      <c r="A842">
        <v>209</v>
      </c>
      <c r="B842" t="s">
        <v>84</v>
      </c>
      <c r="C842" t="s">
        <v>1197</v>
      </c>
      <c r="D842" t="s">
        <v>1197</v>
      </c>
      <c r="E842" t="s">
        <v>25</v>
      </c>
      <c r="F842" t="s">
        <v>30</v>
      </c>
      <c r="G842">
        <v>19</v>
      </c>
      <c r="I842" t="s">
        <v>1064</v>
      </c>
      <c r="W842">
        <v>2013</v>
      </c>
      <c r="X842" t="str">
        <f>VLOOKUP($D842,'draft year stats'!$D:$O,1,FALSE)</f>
        <v>Troy Josephs</v>
      </c>
      <c r="Y842" t="str">
        <f>VLOOKUP($D842,'draft year stats'!$D:$O,2,FALSE)</f>
        <v>C</v>
      </c>
      <c r="Z842">
        <f>VLOOKUP($D842,'draft year stats'!$D:$O,3,FALSE)</f>
        <v>7</v>
      </c>
      <c r="AA842">
        <f>VLOOKUP($D842,'draft year stats'!$D:$O,4,FALSE)</f>
        <v>2013</v>
      </c>
      <c r="AB842" t="str">
        <f>VLOOKUP($D842,'draft year stats'!$D:$O,5,FALSE)</f>
        <v>Pittsburgh</v>
      </c>
      <c r="AC842" t="str">
        <f>VLOOKUP($D842,'draft year stats'!$D:$O,6,FALSE)</f>
        <v>St. Michael's Buzzers</v>
      </c>
      <c r="AD842" t="str">
        <f>VLOOKUP($D842,'draft year stats'!$D:$O,7,FALSE)</f>
        <v>OJHL</v>
      </c>
      <c r="AE842">
        <f>VLOOKUP($D842,'draft year stats'!$D:$O,8,FALSE)</f>
        <v>42</v>
      </c>
      <c r="AF842">
        <f>VLOOKUP($D842,'draft year stats'!$D:$O,9,FALSE)</f>
        <v>17</v>
      </c>
      <c r="AG842">
        <f>VLOOKUP($D842,'draft year stats'!$D:$O,10,FALSE)</f>
        <v>20</v>
      </c>
      <c r="AH842">
        <f>VLOOKUP($D842,'draft year stats'!$D:$O,11,FALSE)</f>
        <v>37</v>
      </c>
      <c r="AI842">
        <f>VLOOKUP($D842,'draft year stats'!$D:$O,12,FALSE)</f>
        <v>64</v>
      </c>
      <c r="AJ842" t="str">
        <f>VLOOKUP($C842,Sheet3!$E:$I,4,FALSE)</f>
        <v>5' 11</v>
      </c>
      <c r="AK842">
        <f>VLOOKUP($C842,Sheet3!$E:$I,5,FALSE)</f>
        <v>176</v>
      </c>
    </row>
    <row r="843" spans="1:37" x14ac:dyDescent="0.25">
      <c r="A843">
        <v>210</v>
      </c>
      <c r="B843" t="s">
        <v>28</v>
      </c>
      <c r="C843" t="s">
        <v>1198</v>
      </c>
      <c r="D843" t="s">
        <v>1198</v>
      </c>
      <c r="E843" t="s">
        <v>25</v>
      </c>
      <c r="F843" t="s">
        <v>26</v>
      </c>
      <c r="G843">
        <v>18</v>
      </c>
      <c r="I843" t="s">
        <v>172</v>
      </c>
      <c r="W843">
        <v>2013</v>
      </c>
      <c r="X843" t="str">
        <f>VLOOKUP($D843,'draft year stats'!$D:$O,1,FALSE)</f>
        <v>Mitchell Dempsey</v>
      </c>
      <c r="Y843" t="str">
        <f>VLOOKUP($D843,'draft year stats'!$D:$O,2,FALSE)</f>
        <v>L</v>
      </c>
      <c r="Z843">
        <f>VLOOKUP($D843,'draft year stats'!$D:$O,3,FALSE)</f>
        <v>7</v>
      </c>
      <c r="AA843">
        <f>VLOOKUP($D843,'draft year stats'!$D:$O,4,FALSE)</f>
        <v>2013</v>
      </c>
      <c r="AB843" t="str">
        <f>VLOOKUP($D843,'draft year stats'!$D:$O,5,FALSE)</f>
        <v>Boston</v>
      </c>
      <c r="AC843" t="str">
        <f>VLOOKUP($D843,'draft year stats'!$D:$O,6,FALSE)</f>
        <v>Soo Greyhounds</v>
      </c>
      <c r="AD843" t="str">
        <f>VLOOKUP($D843,'draft year stats'!$D:$O,7,FALSE)</f>
        <v>OHL</v>
      </c>
      <c r="AE843">
        <f>VLOOKUP($D843,'draft year stats'!$D:$O,8,FALSE)</f>
        <v>36</v>
      </c>
      <c r="AF843">
        <f>VLOOKUP($D843,'draft year stats'!$D:$O,9,FALSE)</f>
        <v>1</v>
      </c>
      <c r="AG843">
        <f>VLOOKUP($D843,'draft year stats'!$D:$O,10,FALSE)</f>
        <v>4</v>
      </c>
      <c r="AH843">
        <f>VLOOKUP($D843,'draft year stats'!$D:$O,11,FALSE)</f>
        <v>5</v>
      </c>
      <c r="AI843">
        <f>VLOOKUP($D843,'draft year stats'!$D:$O,12,FALSE)</f>
        <v>17</v>
      </c>
      <c r="AJ843" t="str">
        <f>VLOOKUP($C843,Sheet3!$E:$I,4,FALSE)</f>
        <v>6' 2</v>
      </c>
      <c r="AK843">
        <f>VLOOKUP($C843,Sheet3!$E:$I,5,FALSE)</f>
        <v>204</v>
      </c>
    </row>
    <row r="844" spans="1:37" x14ac:dyDescent="0.25">
      <c r="A844">
        <v>211</v>
      </c>
      <c r="B844" t="s">
        <v>95</v>
      </c>
      <c r="C844" t="s">
        <v>1199</v>
      </c>
      <c r="D844" t="s">
        <v>1199</v>
      </c>
      <c r="E844" t="s">
        <v>121</v>
      </c>
      <c r="F844" t="s">
        <v>34</v>
      </c>
      <c r="G844">
        <v>18</v>
      </c>
      <c r="I844" t="s">
        <v>948</v>
      </c>
      <c r="W844">
        <v>2013</v>
      </c>
      <c r="X844" t="str">
        <f>VLOOKUP($D844,'draft year stats'!$D:$O,1,FALSE)</f>
        <v>Robin Press</v>
      </c>
      <c r="Y844" t="str">
        <f>VLOOKUP($D844,'draft year stats'!$D:$O,2,FALSE)</f>
        <v>D</v>
      </c>
      <c r="Z844">
        <f>VLOOKUP($D844,'draft year stats'!$D:$O,3,FALSE)</f>
        <v>7</v>
      </c>
      <c r="AA844">
        <f>VLOOKUP($D844,'draft year stats'!$D:$O,4,FALSE)</f>
        <v>2013</v>
      </c>
      <c r="AB844" t="str">
        <f>VLOOKUP($D844,'draft year stats'!$D:$O,5,FALSE)</f>
        <v>Chicago</v>
      </c>
      <c r="AC844" t="str">
        <f>VLOOKUP($D844,'draft year stats'!$D:$O,6,FALSE)</f>
        <v>Södertälje SK J20</v>
      </c>
      <c r="AD844" t="str">
        <f>VLOOKUP($D844,'draft year stats'!$D:$O,7,FALSE)</f>
        <v>SuperElit</v>
      </c>
      <c r="AE844">
        <f>VLOOKUP($D844,'draft year stats'!$D:$O,8,FALSE)</f>
        <v>26</v>
      </c>
      <c r="AF844">
        <f>VLOOKUP($D844,'draft year stats'!$D:$O,9,FALSE)</f>
        <v>7</v>
      </c>
      <c r="AG844">
        <f>VLOOKUP($D844,'draft year stats'!$D:$O,10,FALSE)</f>
        <v>9</v>
      </c>
      <c r="AH844">
        <f>VLOOKUP($D844,'draft year stats'!$D:$O,11,FALSE)</f>
        <v>16</v>
      </c>
      <c r="AI844">
        <f>VLOOKUP($D844,'draft year stats'!$D:$O,12,FALSE)</f>
        <v>16</v>
      </c>
      <c r="AJ844" t="str">
        <f>VLOOKUP($C844,Sheet3!$E:$I,4,FALSE)</f>
        <v>6' 2</v>
      </c>
      <c r="AK844">
        <f>VLOOKUP($C844,Sheet3!$E:$I,5,FALSE)</f>
        <v>187</v>
      </c>
    </row>
    <row r="845" spans="1:37" x14ac:dyDescent="0.25">
      <c r="A845">
        <v>1</v>
      </c>
      <c r="B845" t="s">
        <v>32</v>
      </c>
      <c r="C845" t="s">
        <v>1200</v>
      </c>
      <c r="D845" t="s">
        <v>1200</v>
      </c>
      <c r="E845" t="s">
        <v>25</v>
      </c>
      <c r="F845" t="s">
        <v>34</v>
      </c>
      <c r="G845">
        <v>18</v>
      </c>
      <c r="H845">
        <v>2022</v>
      </c>
      <c r="I845" t="s">
        <v>1201</v>
      </c>
      <c r="J845">
        <v>554</v>
      </c>
      <c r="K845">
        <v>97</v>
      </c>
      <c r="L845">
        <v>194</v>
      </c>
      <c r="M845">
        <v>291</v>
      </c>
      <c r="N845">
        <v>72</v>
      </c>
      <c r="O845">
        <v>334</v>
      </c>
      <c r="V845">
        <v>54.9</v>
      </c>
      <c r="W845">
        <v>2014</v>
      </c>
      <c r="X845" t="str">
        <f>VLOOKUP($D845,'draft year stats'!$D:$O,1,FALSE)</f>
        <v>Aaron Ekblad</v>
      </c>
      <c r="Y845" t="str">
        <f>VLOOKUP($D845,'draft year stats'!$D:$O,2,FALSE)</f>
        <v>D</v>
      </c>
      <c r="Z845">
        <f>VLOOKUP($D845,'draft year stats'!$D:$O,3,FALSE)</f>
        <v>1</v>
      </c>
      <c r="AA845">
        <f>VLOOKUP($D845,'draft year stats'!$D:$O,4,FALSE)</f>
        <v>2014</v>
      </c>
      <c r="AB845" t="str">
        <f>VLOOKUP($D845,'draft year stats'!$D:$O,5,FALSE)</f>
        <v>Florida</v>
      </c>
      <c r="AC845" t="str">
        <f>VLOOKUP($D845,'draft year stats'!$D:$O,6,FALSE)</f>
        <v>Barrie Colts</v>
      </c>
      <c r="AD845" t="str">
        <f>VLOOKUP($D845,'draft year stats'!$D:$O,7,FALSE)</f>
        <v>OHL</v>
      </c>
      <c r="AE845">
        <f>VLOOKUP($D845,'draft year stats'!$D:$O,8,FALSE)</f>
        <v>58</v>
      </c>
      <c r="AF845">
        <f>VLOOKUP($D845,'draft year stats'!$D:$O,9,FALSE)</f>
        <v>23</v>
      </c>
      <c r="AG845">
        <f>VLOOKUP($D845,'draft year stats'!$D:$O,10,FALSE)</f>
        <v>30</v>
      </c>
      <c r="AH845">
        <f>VLOOKUP($D845,'draft year stats'!$D:$O,11,FALSE)</f>
        <v>53</v>
      </c>
      <c r="AI845">
        <f>VLOOKUP($D845,'draft year stats'!$D:$O,12,FALSE)</f>
        <v>91</v>
      </c>
      <c r="AJ845" t="str">
        <f>VLOOKUP($C845,Sheet3!$E:$I,4,FALSE)</f>
        <v>6' 3</v>
      </c>
      <c r="AK845">
        <f>VLOOKUP($C845,Sheet3!$E:$I,5,FALSE)</f>
        <v>216</v>
      </c>
    </row>
    <row r="846" spans="1:37" x14ac:dyDescent="0.25">
      <c r="A846">
        <v>2</v>
      </c>
      <c r="B846" t="s">
        <v>92</v>
      </c>
      <c r="C846" t="s">
        <v>1202</v>
      </c>
      <c r="D846" t="s">
        <v>1202</v>
      </c>
      <c r="E846" t="s">
        <v>25</v>
      </c>
      <c r="F846" t="s">
        <v>30</v>
      </c>
      <c r="G846">
        <v>18</v>
      </c>
      <c r="H846">
        <v>2022</v>
      </c>
      <c r="I846" t="s">
        <v>1203</v>
      </c>
      <c r="J846">
        <v>532</v>
      </c>
      <c r="K846">
        <v>167</v>
      </c>
      <c r="L846">
        <v>210</v>
      </c>
      <c r="M846">
        <v>377</v>
      </c>
      <c r="N846">
        <v>-72</v>
      </c>
      <c r="O846">
        <v>103</v>
      </c>
      <c r="V846">
        <v>38.6</v>
      </c>
      <c r="W846">
        <v>2014</v>
      </c>
      <c r="X846" t="str">
        <f>VLOOKUP($D846,'draft year stats'!$D:$O,1,FALSE)</f>
        <v>Sam Reinhart</v>
      </c>
      <c r="Y846" t="str">
        <f>VLOOKUP($D846,'draft year stats'!$D:$O,2,FALSE)</f>
        <v>C</v>
      </c>
      <c r="Z846">
        <f>VLOOKUP($D846,'draft year stats'!$D:$O,3,FALSE)</f>
        <v>1</v>
      </c>
      <c r="AA846">
        <f>VLOOKUP($D846,'draft year stats'!$D:$O,4,FALSE)</f>
        <v>2014</v>
      </c>
      <c r="AB846" t="str">
        <f>VLOOKUP($D846,'draft year stats'!$D:$O,5,FALSE)</f>
        <v>Buffalo</v>
      </c>
      <c r="AC846" t="str">
        <f>VLOOKUP($D846,'draft year stats'!$D:$O,6,FALSE)</f>
        <v>Kootenay Ice</v>
      </c>
      <c r="AD846" t="str">
        <f>VLOOKUP($D846,'draft year stats'!$D:$O,7,FALSE)</f>
        <v>WHL</v>
      </c>
      <c r="AE846">
        <f>VLOOKUP($D846,'draft year stats'!$D:$O,8,FALSE)</f>
        <v>60</v>
      </c>
      <c r="AF846">
        <f>VLOOKUP($D846,'draft year stats'!$D:$O,9,FALSE)</f>
        <v>36</v>
      </c>
      <c r="AG846">
        <f>VLOOKUP($D846,'draft year stats'!$D:$O,10,FALSE)</f>
        <v>69</v>
      </c>
      <c r="AH846">
        <f>VLOOKUP($D846,'draft year stats'!$D:$O,11,FALSE)</f>
        <v>105</v>
      </c>
      <c r="AI846">
        <f>VLOOKUP($D846,'draft year stats'!$D:$O,12,FALSE)</f>
        <v>11</v>
      </c>
      <c r="AJ846" t="str">
        <f>VLOOKUP($C846,Sheet3!$E:$I,4,FALSE)</f>
        <v>6' 0</v>
      </c>
      <c r="AK846">
        <f>VLOOKUP($C846,Sheet3!$E:$I,5,FALSE)</f>
        <v>190</v>
      </c>
    </row>
    <row r="847" spans="1:37" x14ac:dyDescent="0.25">
      <c r="A847">
        <v>3</v>
      </c>
      <c r="B847" t="s">
        <v>23</v>
      </c>
      <c r="C847" t="s">
        <v>1204</v>
      </c>
      <c r="D847" t="s">
        <v>1204</v>
      </c>
      <c r="E847" t="s">
        <v>254</v>
      </c>
      <c r="F847" t="s">
        <v>30</v>
      </c>
      <c r="G847">
        <v>18</v>
      </c>
      <c r="H847">
        <v>2022</v>
      </c>
      <c r="I847" t="s">
        <v>1205</v>
      </c>
      <c r="J847">
        <v>558</v>
      </c>
      <c r="K847">
        <v>254</v>
      </c>
      <c r="L847">
        <v>362</v>
      </c>
      <c r="M847">
        <v>616</v>
      </c>
      <c r="N847">
        <v>22</v>
      </c>
      <c r="O847">
        <v>206</v>
      </c>
      <c r="V847">
        <v>71.5</v>
      </c>
      <c r="W847">
        <v>2014</v>
      </c>
      <c r="X847" t="str">
        <f>VLOOKUP($D847,'draft year stats'!$D:$O,1,FALSE)</f>
        <v>Leon Draisaitl</v>
      </c>
      <c r="Y847" t="str">
        <f>VLOOKUP($D847,'draft year stats'!$D:$O,2,FALSE)</f>
        <v>C</v>
      </c>
      <c r="Z847">
        <f>VLOOKUP($D847,'draft year stats'!$D:$O,3,FALSE)</f>
        <v>1</v>
      </c>
      <c r="AA847">
        <f>VLOOKUP($D847,'draft year stats'!$D:$O,4,FALSE)</f>
        <v>2014</v>
      </c>
      <c r="AB847" t="str">
        <f>VLOOKUP($D847,'draft year stats'!$D:$O,5,FALSE)</f>
        <v>Edmonton</v>
      </c>
      <c r="AC847" t="str">
        <f>VLOOKUP($D847,'draft year stats'!$D:$O,6,FALSE)</f>
        <v>Prince Albert Raiders</v>
      </c>
      <c r="AD847" t="str">
        <f>VLOOKUP($D847,'draft year stats'!$D:$O,7,FALSE)</f>
        <v>WHL</v>
      </c>
      <c r="AE847">
        <f>VLOOKUP($D847,'draft year stats'!$D:$O,8,FALSE)</f>
        <v>64</v>
      </c>
      <c r="AF847">
        <f>VLOOKUP($D847,'draft year stats'!$D:$O,9,FALSE)</f>
        <v>38</v>
      </c>
      <c r="AG847">
        <f>VLOOKUP($D847,'draft year stats'!$D:$O,10,FALSE)</f>
        <v>67</v>
      </c>
      <c r="AH847">
        <f>VLOOKUP($D847,'draft year stats'!$D:$O,11,FALSE)</f>
        <v>105</v>
      </c>
      <c r="AI847">
        <f>VLOOKUP($D847,'draft year stats'!$D:$O,12,FALSE)</f>
        <v>24</v>
      </c>
      <c r="AJ847" t="str">
        <f>VLOOKUP($C847,Sheet3!$E:$I,4,FALSE)</f>
        <v>6' 1</v>
      </c>
      <c r="AK847">
        <f>VLOOKUP($C847,Sheet3!$E:$I,5,FALSE)</f>
        <v>204</v>
      </c>
    </row>
    <row r="848" spans="1:37" x14ac:dyDescent="0.25">
      <c r="A848">
        <v>4</v>
      </c>
      <c r="B848" t="s">
        <v>173</v>
      </c>
      <c r="C848" t="s">
        <v>2568</v>
      </c>
      <c r="D848" t="s">
        <v>2568</v>
      </c>
      <c r="E848" t="s">
        <v>25</v>
      </c>
      <c r="F848" t="s">
        <v>30</v>
      </c>
      <c r="G848">
        <v>18</v>
      </c>
      <c r="H848">
        <v>2022</v>
      </c>
      <c r="I848" t="s">
        <v>1206</v>
      </c>
      <c r="J848">
        <v>483</v>
      </c>
      <c r="K848">
        <v>101</v>
      </c>
      <c r="L848">
        <v>103</v>
      </c>
      <c r="M848">
        <v>204</v>
      </c>
      <c r="N848">
        <v>-28</v>
      </c>
      <c r="O848">
        <v>426</v>
      </c>
      <c r="V848">
        <v>17.7</v>
      </c>
      <c r="W848">
        <v>2014</v>
      </c>
      <c r="X848" t="str">
        <f>VLOOKUP($D848,'draft year stats'!$D:$O,1,FALSE)</f>
        <v>Sam Bennett</v>
      </c>
      <c r="Y848" t="str">
        <f>VLOOKUP($D848,'draft year stats'!$D:$O,2,FALSE)</f>
        <v>C</v>
      </c>
      <c r="Z848">
        <f>VLOOKUP($D848,'draft year stats'!$D:$O,3,FALSE)</f>
        <v>1</v>
      </c>
      <c r="AA848">
        <f>VLOOKUP($D848,'draft year stats'!$D:$O,4,FALSE)</f>
        <v>2014</v>
      </c>
      <c r="AB848" t="str">
        <f>VLOOKUP($D848,'draft year stats'!$D:$O,5,FALSE)</f>
        <v>Calgary</v>
      </c>
      <c r="AC848" t="str">
        <f>VLOOKUP($D848,'draft year stats'!$D:$O,6,FALSE)</f>
        <v>Kingston Frontenacs</v>
      </c>
      <c r="AD848" t="str">
        <f>VLOOKUP($D848,'draft year stats'!$D:$O,7,FALSE)</f>
        <v>OHL</v>
      </c>
      <c r="AE848">
        <f>VLOOKUP($D848,'draft year stats'!$D:$O,8,FALSE)</f>
        <v>57</v>
      </c>
      <c r="AF848">
        <f>VLOOKUP($D848,'draft year stats'!$D:$O,9,FALSE)</f>
        <v>36</v>
      </c>
      <c r="AG848">
        <f>VLOOKUP($D848,'draft year stats'!$D:$O,10,FALSE)</f>
        <v>55</v>
      </c>
      <c r="AH848">
        <f>VLOOKUP($D848,'draft year stats'!$D:$O,11,FALSE)</f>
        <v>91</v>
      </c>
      <c r="AI848">
        <f>VLOOKUP($D848,'draft year stats'!$D:$O,12,FALSE)</f>
        <v>118</v>
      </c>
      <c r="AJ848" t="str">
        <f>VLOOKUP($C848,Sheet3!$E:$I,4,FALSE)</f>
        <v>6' 0</v>
      </c>
      <c r="AK848">
        <f>VLOOKUP($C848,Sheet3!$E:$I,5,FALSE)</f>
        <v>178</v>
      </c>
    </row>
    <row r="849" spans="1:37" x14ac:dyDescent="0.25">
      <c r="A849">
        <v>5</v>
      </c>
      <c r="B849" t="s">
        <v>39</v>
      </c>
      <c r="C849" t="s">
        <v>1207</v>
      </c>
      <c r="D849" t="s">
        <v>1207</v>
      </c>
      <c r="E849" t="s">
        <v>25</v>
      </c>
      <c r="F849" t="s">
        <v>26</v>
      </c>
      <c r="G849">
        <v>18</v>
      </c>
      <c r="H849">
        <v>2022</v>
      </c>
      <c r="I849" t="s">
        <v>1208</v>
      </c>
      <c r="J849">
        <v>112</v>
      </c>
      <c r="K849">
        <v>8</v>
      </c>
      <c r="L849">
        <v>13</v>
      </c>
      <c r="M849">
        <v>21</v>
      </c>
      <c r="N849">
        <v>-3</v>
      </c>
      <c r="O849">
        <v>18</v>
      </c>
      <c r="V849">
        <v>0.7</v>
      </c>
      <c r="W849">
        <v>2014</v>
      </c>
      <c r="X849" t="str">
        <f>VLOOKUP($D849,'draft year stats'!$D:$O,1,FALSE)</f>
        <v>Michael Dal Colle</v>
      </c>
      <c r="Y849" t="str">
        <f>VLOOKUP($D849,'draft year stats'!$D:$O,2,FALSE)</f>
        <v>L</v>
      </c>
      <c r="Z849">
        <f>VLOOKUP($D849,'draft year stats'!$D:$O,3,FALSE)</f>
        <v>1</v>
      </c>
      <c r="AA849">
        <f>VLOOKUP($D849,'draft year stats'!$D:$O,4,FALSE)</f>
        <v>2014</v>
      </c>
      <c r="AB849" t="str">
        <f>VLOOKUP($D849,'draft year stats'!$D:$O,5,FALSE)</f>
        <v>NY Islanders</v>
      </c>
      <c r="AC849" t="str">
        <f>VLOOKUP($D849,'draft year stats'!$D:$O,6,FALSE)</f>
        <v>Oshawa Generals</v>
      </c>
      <c r="AD849" t="str">
        <f>VLOOKUP($D849,'draft year stats'!$D:$O,7,FALSE)</f>
        <v>OHL</v>
      </c>
      <c r="AE849">
        <f>VLOOKUP($D849,'draft year stats'!$D:$O,8,FALSE)</f>
        <v>67</v>
      </c>
      <c r="AF849">
        <f>VLOOKUP($D849,'draft year stats'!$D:$O,9,FALSE)</f>
        <v>39</v>
      </c>
      <c r="AG849">
        <f>VLOOKUP($D849,'draft year stats'!$D:$O,10,FALSE)</f>
        <v>56</v>
      </c>
      <c r="AH849">
        <f>VLOOKUP($D849,'draft year stats'!$D:$O,11,FALSE)</f>
        <v>95</v>
      </c>
      <c r="AI849">
        <f>VLOOKUP($D849,'draft year stats'!$D:$O,12,FALSE)</f>
        <v>34</v>
      </c>
      <c r="AJ849" t="str">
        <f>VLOOKUP($C849,Sheet3!$E:$I,4,FALSE)</f>
        <v>6' 1</v>
      </c>
      <c r="AK849">
        <f>VLOOKUP($C849,Sheet3!$E:$I,5,FALSE)</f>
        <v>182</v>
      </c>
    </row>
    <row r="850" spans="1:37" x14ac:dyDescent="0.25">
      <c r="A850">
        <v>6</v>
      </c>
      <c r="B850" t="s">
        <v>264</v>
      </c>
      <c r="C850" t="s">
        <v>1209</v>
      </c>
      <c r="D850" t="s">
        <v>1209</v>
      </c>
      <c r="E850" t="s">
        <v>25</v>
      </c>
      <c r="F850" t="s">
        <v>42</v>
      </c>
      <c r="G850">
        <v>18</v>
      </c>
      <c r="H850">
        <v>2021</v>
      </c>
      <c r="I850" t="s">
        <v>1210</v>
      </c>
      <c r="J850">
        <v>317</v>
      </c>
      <c r="K850">
        <v>55</v>
      </c>
      <c r="L850">
        <v>45</v>
      </c>
      <c r="M850">
        <v>100</v>
      </c>
      <c r="N850">
        <v>-29</v>
      </c>
      <c r="O850">
        <v>219</v>
      </c>
      <c r="V850">
        <v>8.5</v>
      </c>
      <c r="W850">
        <v>2014</v>
      </c>
      <c r="X850" t="str">
        <f>VLOOKUP($D850,'draft year stats'!$D:$O,1,FALSE)</f>
        <v>Jake Virtanen</v>
      </c>
      <c r="Y850" t="str">
        <f>VLOOKUP($D850,'draft year stats'!$D:$O,2,FALSE)</f>
        <v>R</v>
      </c>
      <c r="Z850">
        <f>VLOOKUP($D850,'draft year stats'!$D:$O,3,FALSE)</f>
        <v>1</v>
      </c>
      <c r="AA850">
        <f>VLOOKUP($D850,'draft year stats'!$D:$O,4,FALSE)</f>
        <v>2014</v>
      </c>
      <c r="AB850" t="str">
        <f>VLOOKUP($D850,'draft year stats'!$D:$O,5,FALSE)</f>
        <v>Vancouver</v>
      </c>
      <c r="AC850" t="str">
        <f>VLOOKUP($D850,'draft year stats'!$D:$O,6,FALSE)</f>
        <v>Calgary Hitmen</v>
      </c>
      <c r="AD850" t="str">
        <f>VLOOKUP($D850,'draft year stats'!$D:$O,7,FALSE)</f>
        <v>WHL</v>
      </c>
      <c r="AE850">
        <f>VLOOKUP($D850,'draft year stats'!$D:$O,8,FALSE)</f>
        <v>71</v>
      </c>
      <c r="AF850">
        <f>VLOOKUP($D850,'draft year stats'!$D:$O,9,FALSE)</f>
        <v>45</v>
      </c>
      <c r="AG850">
        <f>VLOOKUP($D850,'draft year stats'!$D:$O,10,FALSE)</f>
        <v>26</v>
      </c>
      <c r="AH850">
        <f>VLOOKUP($D850,'draft year stats'!$D:$O,11,FALSE)</f>
        <v>71</v>
      </c>
      <c r="AI850">
        <f>VLOOKUP($D850,'draft year stats'!$D:$O,12,FALSE)</f>
        <v>100</v>
      </c>
      <c r="AJ850" t="str">
        <f>VLOOKUP($C850,Sheet3!$E:$I,4,FALSE)</f>
        <v>6' 0</v>
      </c>
      <c r="AK850">
        <f>VLOOKUP($C850,Sheet3!$E:$I,5,FALSE)</f>
        <v>208</v>
      </c>
    </row>
    <row r="851" spans="1:37" x14ac:dyDescent="0.25">
      <c r="A851">
        <v>7</v>
      </c>
      <c r="B851" t="s">
        <v>46</v>
      </c>
      <c r="C851" t="s">
        <v>1211</v>
      </c>
      <c r="D851" t="s">
        <v>1211</v>
      </c>
      <c r="E851" t="s">
        <v>25</v>
      </c>
      <c r="F851" t="s">
        <v>34</v>
      </c>
      <c r="G851">
        <v>18</v>
      </c>
      <c r="H851">
        <v>2022</v>
      </c>
      <c r="I851" t="s">
        <v>1212</v>
      </c>
      <c r="J851">
        <v>215</v>
      </c>
      <c r="K851">
        <v>9</v>
      </c>
      <c r="L851">
        <v>22</v>
      </c>
      <c r="M851">
        <v>31</v>
      </c>
      <c r="N851">
        <v>-12</v>
      </c>
      <c r="O851">
        <v>45</v>
      </c>
      <c r="V851">
        <v>6.7</v>
      </c>
      <c r="W851">
        <v>2014</v>
      </c>
      <c r="X851" t="str">
        <f>VLOOKUP($D851,'draft year stats'!$D:$O,1,FALSE)</f>
        <v>Haydn Fleury</v>
      </c>
      <c r="Y851" t="str">
        <f>VLOOKUP($D851,'draft year stats'!$D:$O,2,FALSE)</f>
        <v>D</v>
      </c>
      <c r="Z851">
        <f>VLOOKUP($D851,'draft year stats'!$D:$O,3,FALSE)</f>
        <v>1</v>
      </c>
      <c r="AA851">
        <f>VLOOKUP($D851,'draft year stats'!$D:$O,4,FALSE)</f>
        <v>2014</v>
      </c>
      <c r="AB851" t="str">
        <f>VLOOKUP($D851,'draft year stats'!$D:$O,5,FALSE)</f>
        <v>Carolina</v>
      </c>
      <c r="AC851" t="str">
        <f>VLOOKUP($D851,'draft year stats'!$D:$O,6,FALSE)</f>
        <v>Red Deer Rebels</v>
      </c>
      <c r="AD851" t="str">
        <f>VLOOKUP($D851,'draft year stats'!$D:$O,7,FALSE)</f>
        <v>WHL</v>
      </c>
      <c r="AE851">
        <f>VLOOKUP($D851,'draft year stats'!$D:$O,8,FALSE)</f>
        <v>70</v>
      </c>
      <c r="AF851">
        <f>VLOOKUP($D851,'draft year stats'!$D:$O,9,FALSE)</f>
        <v>8</v>
      </c>
      <c r="AG851">
        <f>VLOOKUP($D851,'draft year stats'!$D:$O,10,FALSE)</f>
        <v>38</v>
      </c>
      <c r="AH851">
        <f>VLOOKUP($D851,'draft year stats'!$D:$O,11,FALSE)</f>
        <v>46</v>
      </c>
      <c r="AI851">
        <f>VLOOKUP($D851,'draft year stats'!$D:$O,12,FALSE)</f>
        <v>46</v>
      </c>
      <c r="AJ851" t="str">
        <f>VLOOKUP($C851,Sheet3!$E:$I,4,FALSE)</f>
        <v>6' 2</v>
      </c>
      <c r="AK851">
        <f>VLOOKUP($C851,Sheet3!$E:$I,5,FALSE)</f>
        <v>203</v>
      </c>
    </row>
    <row r="852" spans="1:37" x14ac:dyDescent="0.25">
      <c r="A852">
        <v>8</v>
      </c>
      <c r="B852" t="s">
        <v>136</v>
      </c>
      <c r="C852" t="s">
        <v>1213</v>
      </c>
      <c r="D852" t="s">
        <v>1213</v>
      </c>
      <c r="E852" t="s">
        <v>25</v>
      </c>
      <c r="F852" t="s">
        <v>106</v>
      </c>
      <c r="G852">
        <v>18</v>
      </c>
      <c r="H852">
        <v>2022</v>
      </c>
      <c r="I852" t="s">
        <v>1214</v>
      </c>
      <c r="J852">
        <v>439</v>
      </c>
      <c r="K852">
        <v>137</v>
      </c>
      <c r="L852">
        <v>206</v>
      </c>
      <c r="M852">
        <v>343</v>
      </c>
      <c r="N852">
        <v>13</v>
      </c>
      <c r="O852">
        <v>106</v>
      </c>
      <c r="V852">
        <v>36</v>
      </c>
      <c r="W852">
        <v>2014</v>
      </c>
      <c r="X852" t="str">
        <f>VLOOKUP($D852,'draft year stats'!$D:$O,1,FALSE)</f>
        <v>William Nylander</v>
      </c>
      <c r="Y852" t="str">
        <f>VLOOKUP($D852,'draft year stats'!$D:$O,2,FALSE)</f>
        <v>R</v>
      </c>
      <c r="Z852">
        <f>VLOOKUP($D852,'draft year stats'!$D:$O,3,FALSE)</f>
        <v>1</v>
      </c>
      <c r="AA852">
        <f>VLOOKUP($D852,'draft year stats'!$D:$O,4,FALSE)</f>
        <v>2014</v>
      </c>
      <c r="AB852" t="str">
        <f>VLOOKUP($D852,'draft year stats'!$D:$O,5,FALSE)</f>
        <v>Toronto</v>
      </c>
      <c r="AC852" t="str">
        <f>VLOOKUP($D852,'draft year stats'!$D:$O,6,FALSE)</f>
        <v>MODO Hockey</v>
      </c>
      <c r="AD852" t="str">
        <f>VLOOKUP($D852,'draft year stats'!$D:$O,7,FALSE)</f>
        <v>SHL</v>
      </c>
      <c r="AE852">
        <f>VLOOKUP($D852,'draft year stats'!$D:$O,8,FALSE)</f>
        <v>22</v>
      </c>
      <c r="AF852">
        <f>VLOOKUP($D852,'draft year stats'!$D:$O,9,FALSE)</f>
        <v>1</v>
      </c>
      <c r="AG852">
        <f>VLOOKUP($D852,'draft year stats'!$D:$O,10,FALSE)</f>
        <v>6</v>
      </c>
      <c r="AH852">
        <f>VLOOKUP($D852,'draft year stats'!$D:$O,11,FALSE)</f>
        <v>7</v>
      </c>
      <c r="AI852">
        <f>VLOOKUP($D852,'draft year stats'!$D:$O,12,FALSE)</f>
        <v>6</v>
      </c>
      <c r="AJ852" t="str">
        <f>VLOOKUP($C852,Sheet3!$E:$I,4,FALSE)</f>
        <v>5' 11</v>
      </c>
      <c r="AK852">
        <f>VLOOKUP($C852,Sheet3!$E:$I,5,FALSE)</f>
        <v>169</v>
      </c>
    </row>
    <row r="853" spans="1:37" x14ac:dyDescent="0.25">
      <c r="A853">
        <v>9</v>
      </c>
      <c r="B853" t="s">
        <v>417</v>
      </c>
      <c r="C853" t="s">
        <v>1215</v>
      </c>
      <c r="D853" t="s">
        <v>1215</v>
      </c>
      <c r="E853" t="s">
        <v>375</v>
      </c>
      <c r="F853" t="s">
        <v>26</v>
      </c>
      <c r="G853">
        <v>18</v>
      </c>
      <c r="H853">
        <v>2022</v>
      </c>
      <c r="I853" t="s">
        <v>1216</v>
      </c>
      <c r="J853">
        <v>478</v>
      </c>
      <c r="K853">
        <v>164</v>
      </c>
      <c r="L853">
        <v>194</v>
      </c>
      <c r="M853">
        <v>358</v>
      </c>
      <c r="N853">
        <v>67</v>
      </c>
      <c r="O853">
        <v>165</v>
      </c>
      <c r="V853">
        <v>42.5</v>
      </c>
      <c r="W853">
        <v>2014</v>
      </c>
      <c r="X853" t="str">
        <f>VLOOKUP($D853,'draft year stats'!$D:$O,1,FALSE)</f>
        <v>Nikolaj Ehlers</v>
      </c>
      <c r="Y853" t="str">
        <f>VLOOKUP($D853,'draft year stats'!$D:$O,2,FALSE)</f>
        <v>L</v>
      </c>
      <c r="Z853">
        <f>VLOOKUP($D853,'draft year stats'!$D:$O,3,FALSE)</f>
        <v>1</v>
      </c>
      <c r="AA853">
        <f>VLOOKUP($D853,'draft year stats'!$D:$O,4,FALSE)</f>
        <v>2014</v>
      </c>
      <c r="AB853" t="str">
        <f>VLOOKUP($D853,'draft year stats'!$D:$O,5,FALSE)</f>
        <v>Winnipeg</v>
      </c>
      <c r="AC853" t="str">
        <f>VLOOKUP($D853,'draft year stats'!$D:$O,6,FALSE)</f>
        <v>Halifax Mooseheads</v>
      </c>
      <c r="AD853" t="str">
        <f>VLOOKUP($D853,'draft year stats'!$D:$O,7,FALSE)</f>
        <v>QMJHL</v>
      </c>
      <c r="AE853">
        <f>VLOOKUP($D853,'draft year stats'!$D:$O,8,FALSE)</f>
        <v>63</v>
      </c>
      <c r="AF853">
        <f>VLOOKUP($D853,'draft year stats'!$D:$O,9,FALSE)</f>
        <v>49</v>
      </c>
      <c r="AG853">
        <f>VLOOKUP($D853,'draft year stats'!$D:$O,10,FALSE)</f>
        <v>55</v>
      </c>
      <c r="AH853">
        <f>VLOOKUP($D853,'draft year stats'!$D:$O,11,FALSE)</f>
        <v>104</v>
      </c>
      <c r="AI853">
        <f>VLOOKUP($D853,'draft year stats'!$D:$O,12,FALSE)</f>
        <v>51</v>
      </c>
      <c r="AJ853" t="str">
        <f>VLOOKUP($C853,Sheet3!$E:$I,4,FALSE)</f>
        <v>5' 10</v>
      </c>
      <c r="AK853">
        <f>VLOOKUP($C853,Sheet3!$E:$I,5,FALSE)</f>
        <v>176</v>
      </c>
    </row>
    <row r="854" spans="1:37" x14ac:dyDescent="0.25">
      <c r="A854">
        <v>10</v>
      </c>
      <c r="B854" t="s">
        <v>64</v>
      </c>
      <c r="C854" t="s">
        <v>2570</v>
      </c>
      <c r="D854" t="s">
        <v>2570</v>
      </c>
      <c r="E854" t="s">
        <v>25</v>
      </c>
      <c r="F854" t="s">
        <v>26</v>
      </c>
      <c r="G854">
        <v>18</v>
      </c>
      <c r="H854">
        <v>2022</v>
      </c>
      <c r="I854" t="s">
        <v>1217</v>
      </c>
      <c r="J854">
        <v>407</v>
      </c>
      <c r="K854">
        <v>71</v>
      </c>
      <c r="L854">
        <v>89</v>
      </c>
      <c r="M854">
        <v>160</v>
      </c>
      <c r="N854">
        <v>-8</v>
      </c>
      <c r="O854">
        <v>430</v>
      </c>
      <c r="V854">
        <v>14.8</v>
      </c>
      <c r="W854">
        <v>2014</v>
      </c>
      <c r="X854" t="str">
        <f>VLOOKUP($D854,'draft year stats'!$D:$O,1,FALSE)</f>
        <v>Nick Ritchie</v>
      </c>
      <c r="Y854" t="str">
        <f>VLOOKUP($D854,'draft year stats'!$D:$O,2,FALSE)</f>
        <v>L</v>
      </c>
      <c r="Z854">
        <f>VLOOKUP($D854,'draft year stats'!$D:$O,3,FALSE)</f>
        <v>1</v>
      </c>
      <c r="AA854">
        <f>VLOOKUP($D854,'draft year stats'!$D:$O,4,FALSE)</f>
        <v>2014</v>
      </c>
      <c r="AB854" t="str">
        <f>VLOOKUP($D854,'draft year stats'!$D:$O,5,FALSE)</f>
        <v>Anaheim</v>
      </c>
      <c r="AC854" t="str">
        <f>VLOOKUP($D854,'draft year stats'!$D:$O,6,FALSE)</f>
        <v>Peterborough Petes</v>
      </c>
      <c r="AD854" t="str">
        <f>VLOOKUP($D854,'draft year stats'!$D:$O,7,FALSE)</f>
        <v>OHL</v>
      </c>
      <c r="AE854">
        <f>VLOOKUP($D854,'draft year stats'!$D:$O,8,FALSE)</f>
        <v>61</v>
      </c>
      <c r="AF854">
        <f>VLOOKUP($D854,'draft year stats'!$D:$O,9,FALSE)</f>
        <v>39</v>
      </c>
      <c r="AG854">
        <f>VLOOKUP($D854,'draft year stats'!$D:$O,10,FALSE)</f>
        <v>35</v>
      </c>
      <c r="AH854">
        <f>VLOOKUP($D854,'draft year stats'!$D:$O,11,FALSE)</f>
        <v>74</v>
      </c>
      <c r="AI854">
        <f>VLOOKUP($D854,'draft year stats'!$D:$O,12,FALSE)</f>
        <v>136</v>
      </c>
      <c r="AJ854" t="str">
        <f>VLOOKUP($C854,Sheet3!$E:$I,4,FALSE)</f>
        <v>6' 2</v>
      </c>
      <c r="AK854">
        <f>VLOOKUP($C854,Sheet3!$E:$I,5,FALSE)</f>
        <v>226</v>
      </c>
    </row>
    <row r="855" spans="1:37" x14ac:dyDescent="0.25">
      <c r="A855">
        <v>11</v>
      </c>
      <c r="B855" t="s">
        <v>79</v>
      </c>
      <c r="C855" t="s">
        <v>1218</v>
      </c>
      <c r="D855" t="s">
        <v>1218</v>
      </c>
      <c r="E855" t="s">
        <v>41</v>
      </c>
      <c r="F855" t="s">
        <v>26</v>
      </c>
      <c r="G855">
        <v>18</v>
      </c>
      <c r="H855">
        <v>2022</v>
      </c>
      <c r="I855" t="s">
        <v>1219</v>
      </c>
      <c r="J855">
        <v>419</v>
      </c>
      <c r="K855">
        <v>124</v>
      </c>
      <c r="L855">
        <v>159</v>
      </c>
      <c r="M855">
        <v>283</v>
      </c>
      <c r="N855">
        <v>17</v>
      </c>
      <c r="O855">
        <v>217</v>
      </c>
      <c r="V855">
        <v>30</v>
      </c>
      <c r="W855">
        <v>2014</v>
      </c>
      <c r="X855" t="str">
        <f>VLOOKUP($D855,'draft year stats'!$D:$O,1,FALSE)</f>
        <v>Kevin Fiala</v>
      </c>
      <c r="Y855" t="str">
        <f>VLOOKUP($D855,'draft year stats'!$D:$O,2,FALSE)</f>
        <v>L</v>
      </c>
      <c r="Z855">
        <f>VLOOKUP($D855,'draft year stats'!$D:$O,3,FALSE)</f>
        <v>1</v>
      </c>
      <c r="AA855">
        <f>VLOOKUP($D855,'draft year stats'!$D:$O,4,FALSE)</f>
        <v>2014</v>
      </c>
      <c r="AB855" t="str">
        <f>VLOOKUP($D855,'draft year stats'!$D:$O,5,FALSE)</f>
        <v>Nashville</v>
      </c>
      <c r="AC855" t="str">
        <f>VLOOKUP($D855,'draft year stats'!$D:$O,6,FALSE)</f>
        <v>HV71</v>
      </c>
      <c r="AD855" t="str">
        <f>VLOOKUP($D855,'draft year stats'!$D:$O,7,FALSE)</f>
        <v>SHL</v>
      </c>
      <c r="AE855">
        <f>VLOOKUP($D855,'draft year stats'!$D:$O,8,FALSE)</f>
        <v>17</v>
      </c>
      <c r="AF855">
        <f>VLOOKUP($D855,'draft year stats'!$D:$O,9,FALSE)</f>
        <v>3</v>
      </c>
      <c r="AG855">
        <f>VLOOKUP($D855,'draft year stats'!$D:$O,10,FALSE)</f>
        <v>8</v>
      </c>
      <c r="AH855">
        <f>VLOOKUP($D855,'draft year stats'!$D:$O,11,FALSE)</f>
        <v>11</v>
      </c>
      <c r="AI855">
        <f>VLOOKUP($D855,'draft year stats'!$D:$O,12,FALSE)</f>
        <v>10</v>
      </c>
      <c r="AJ855" t="str">
        <f>VLOOKUP($C855,Sheet3!$E:$I,4,FALSE)</f>
        <v>5' 10</v>
      </c>
      <c r="AK855">
        <f>VLOOKUP($C855,Sheet3!$E:$I,5,FALSE)</f>
        <v>180</v>
      </c>
    </row>
    <row r="856" spans="1:37" x14ac:dyDescent="0.25">
      <c r="A856">
        <v>12</v>
      </c>
      <c r="B856" t="s">
        <v>1220</v>
      </c>
      <c r="C856" t="s">
        <v>1221</v>
      </c>
      <c r="D856" t="s">
        <v>1221</v>
      </c>
      <c r="E856" t="s">
        <v>862</v>
      </c>
      <c r="F856" t="s">
        <v>26</v>
      </c>
      <c r="G856">
        <v>18</v>
      </c>
      <c r="H856">
        <v>2022</v>
      </c>
      <c r="I856" t="s">
        <v>1222</v>
      </c>
      <c r="J856">
        <v>262</v>
      </c>
      <c r="K856">
        <v>50</v>
      </c>
      <c r="L856">
        <v>31</v>
      </c>
      <c r="M856">
        <v>81</v>
      </c>
      <c r="N856">
        <v>-43</v>
      </c>
      <c r="O856">
        <v>92</v>
      </c>
      <c r="V856">
        <v>6.8</v>
      </c>
      <c r="W856">
        <v>2014</v>
      </c>
      <c r="X856" t="str">
        <f>VLOOKUP($D856,'draft year stats'!$D:$O,1,FALSE)</f>
        <v>Brendan Perlini</v>
      </c>
      <c r="Y856" t="str">
        <f>VLOOKUP($D856,'draft year stats'!$D:$O,2,FALSE)</f>
        <v>L</v>
      </c>
      <c r="Z856">
        <f>VLOOKUP($D856,'draft year stats'!$D:$O,3,FALSE)</f>
        <v>1</v>
      </c>
      <c r="AA856">
        <f>VLOOKUP($D856,'draft year stats'!$D:$O,4,FALSE)</f>
        <v>2014</v>
      </c>
      <c r="AB856" t="str">
        <f>VLOOKUP($D856,'draft year stats'!$D:$O,5,FALSE)</f>
        <v>Arizona</v>
      </c>
      <c r="AC856" t="str">
        <f>VLOOKUP($D856,'draft year stats'!$D:$O,6,FALSE)</f>
        <v>Niagara IceDogs</v>
      </c>
      <c r="AD856" t="str">
        <f>VLOOKUP($D856,'draft year stats'!$D:$O,7,FALSE)</f>
        <v>OHL</v>
      </c>
      <c r="AE856">
        <f>VLOOKUP($D856,'draft year stats'!$D:$O,8,FALSE)</f>
        <v>58</v>
      </c>
      <c r="AF856">
        <f>VLOOKUP($D856,'draft year stats'!$D:$O,9,FALSE)</f>
        <v>34</v>
      </c>
      <c r="AG856">
        <f>VLOOKUP($D856,'draft year stats'!$D:$O,10,FALSE)</f>
        <v>37</v>
      </c>
      <c r="AH856">
        <f>VLOOKUP($D856,'draft year stats'!$D:$O,11,FALSE)</f>
        <v>71</v>
      </c>
      <c r="AI856">
        <f>VLOOKUP($D856,'draft year stats'!$D:$O,12,FALSE)</f>
        <v>36</v>
      </c>
      <c r="AJ856" t="str">
        <f>VLOOKUP($C856,Sheet3!$E:$I,4,FALSE)</f>
        <v>6' 2</v>
      </c>
      <c r="AK856">
        <f>VLOOKUP($C856,Sheet3!$E:$I,5,FALSE)</f>
        <v>205</v>
      </c>
    </row>
    <row r="857" spans="1:37" x14ac:dyDescent="0.25">
      <c r="A857">
        <v>13</v>
      </c>
      <c r="B857" t="s">
        <v>99</v>
      </c>
      <c r="C857" t="s">
        <v>1223</v>
      </c>
      <c r="D857" t="s">
        <v>1223</v>
      </c>
      <c r="E857" t="s">
        <v>159</v>
      </c>
      <c r="F857" t="s">
        <v>1224</v>
      </c>
      <c r="G857">
        <v>18</v>
      </c>
      <c r="H857">
        <v>2022</v>
      </c>
      <c r="I857" t="s">
        <v>1225</v>
      </c>
      <c r="J857">
        <v>321</v>
      </c>
      <c r="K857">
        <v>97</v>
      </c>
      <c r="L857">
        <v>90</v>
      </c>
      <c r="M857">
        <v>187</v>
      </c>
      <c r="N857">
        <v>29</v>
      </c>
      <c r="O857">
        <v>85</v>
      </c>
      <c r="V857">
        <v>22</v>
      </c>
      <c r="W857">
        <v>2014</v>
      </c>
      <c r="X857" t="str">
        <f>VLOOKUP($D857,'draft year stats'!$D:$O,1,FALSE)</f>
        <v>Jakub Vrana</v>
      </c>
      <c r="Y857" t="str">
        <f>VLOOKUP($D857,'draft year stats'!$D:$O,2,FALSE)</f>
        <v>L</v>
      </c>
      <c r="Z857">
        <f>VLOOKUP($D857,'draft year stats'!$D:$O,3,FALSE)</f>
        <v>1</v>
      </c>
      <c r="AA857">
        <f>VLOOKUP($D857,'draft year stats'!$D:$O,4,FALSE)</f>
        <v>2014</v>
      </c>
      <c r="AB857" t="str">
        <f>VLOOKUP($D857,'draft year stats'!$D:$O,5,FALSE)</f>
        <v>Washington</v>
      </c>
      <c r="AC857" t="str">
        <f>VLOOKUP($D857,'draft year stats'!$D:$O,6,FALSE)</f>
        <v>Linköping HC J20</v>
      </c>
      <c r="AD857" t="str">
        <f>VLOOKUP($D857,'draft year stats'!$D:$O,7,FALSE)</f>
        <v>J20 SuperElit</v>
      </c>
      <c r="AE857">
        <f>VLOOKUP($D857,'draft year stats'!$D:$O,8,FALSE)</f>
        <v>24</v>
      </c>
      <c r="AF857">
        <f>VLOOKUP($D857,'draft year stats'!$D:$O,9,FALSE)</f>
        <v>14</v>
      </c>
      <c r="AG857">
        <f>VLOOKUP($D857,'draft year stats'!$D:$O,10,FALSE)</f>
        <v>11</v>
      </c>
      <c r="AH857">
        <f>VLOOKUP($D857,'draft year stats'!$D:$O,11,FALSE)</f>
        <v>25</v>
      </c>
      <c r="AI857">
        <f>VLOOKUP($D857,'draft year stats'!$D:$O,12,FALSE)</f>
        <v>26</v>
      </c>
      <c r="AJ857" t="str">
        <f>VLOOKUP($C857,Sheet3!$E:$I,4,FALSE)</f>
        <v>5' 11</v>
      </c>
      <c r="AK857">
        <f>VLOOKUP($C857,Sheet3!$E:$I,5,FALSE)</f>
        <v>185</v>
      </c>
    </row>
    <row r="858" spans="1:37" x14ac:dyDescent="0.25">
      <c r="A858">
        <v>14</v>
      </c>
      <c r="B858" t="s">
        <v>60</v>
      </c>
      <c r="C858" t="s">
        <v>1226</v>
      </c>
      <c r="D858" t="s">
        <v>1226</v>
      </c>
      <c r="E858" t="s">
        <v>55</v>
      </c>
      <c r="F858" t="s">
        <v>34</v>
      </c>
      <c r="G858">
        <v>18</v>
      </c>
      <c r="H858">
        <v>2019</v>
      </c>
      <c r="I858" t="s">
        <v>1227</v>
      </c>
      <c r="J858">
        <v>87</v>
      </c>
      <c r="K858">
        <v>2</v>
      </c>
      <c r="L858">
        <v>11</v>
      </c>
      <c r="M858">
        <v>13</v>
      </c>
      <c r="N858">
        <v>-7</v>
      </c>
      <c r="O858">
        <v>28</v>
      </c>
      <c r="V858">
        <v>2.2999999999999998</v>
      </c>
      <c r="W858">
        <v>2014</v>
      </c>
      <c r="X858" t="str">
        <f>VLOOKUP($D858,'draft year stats'!$D:$O,1,FALSE)</f>
        <v>Julius Honka</v>
      </c>
      <c r="Y858" t="str">
        <f>VLOOKUP($D858,'draft year stats'!$D:$O,2,FALSE)</f>
        <v>D</v>
      </c>
      <c r="Z858">
        <f>VLOOKUP($D858,'draft year stats'!$D:$O,3,FALSE)</f>
        <v>1</v>
      </c>
      <c r="AA858">
        <f>VLOOKUP($D858,'draft year stats'!$D:$O,4,FALSE)</f>
        <v>2014</v>
      </c>
      <c r="AB858" t="str">
        <f>VLOOKUP($D858,'draft year stats'!$D:$O,5,FALSE)</f>
        <v>Dallas</v>
      </c>
      <c r="AC858" t="str">
        <f>VLOOKUP($D858,'draft year stats'!$D:$O,6,FALSE)</f>
        <v>Swift Current Broncos</v>
      </c>
      <c r="AD858" t="str">
        <f>VLOOKUP($D858,'draft year stats'!$D:$O,7,FALSE)</f>
        <v>WHL</v>
      </c>
      <c r="AE858">
        <f>VLOOKUP($D858,'draft year stats'!$D:$O,8,FALSE)</f>
        <v>62</v>
      </c>
      <c r="AF858">
        <f>VLOOKUP($D858,'draft year stats'!$D:$O,9,FALSE)</f>
        <v>16</v>
      </c>
      <c r="AG858">
        <f>VLOOKUP($D858,'draft year stats'!$D:$O,10,FALSE)</f>
        <v>40</v>
      </c>
      <c r="AH858">
        <f>VLOOKUP($D858,'draft year stats'!$D:$O,11,FALSE)</f>
        <v>56</v>
      </c>
      <c r="AI858">
        <f>VLOOKUP($D858,'draft year stats'!$D:$O,12,FALSE)</f>
        <v>52</v>
      </c>
      <c r="AJ858" t="str">
        <f>VLOOKUP($C858,Sheet3!$E:$I,4,FALSE)</f>
        <v>5' 10</v>
      </c>
      <c r="AK858">
        <f>VLOOKUP($C858,Sheet3!$E:$I,5,FALSE)</f>
        <v>180</v>
      </c>
    </row>
    <row r="859" spans="1:37" x14ac:dyDescent="0.25">
      <c r="A859">
        <v>15</v>
      </c>
      <c r="B859" t="s">
        <v>87</v>
      </c>
      <c r="C859" t="s">
        <v>1228</v>
      </c>
      <c r="D859" t="s">
        <v>1228</v>
      </c>
      <c r="E859" t="s">
        <v>62</v>
      </c>
      <c r="F859" t="s">
        <v>30</v>
      </c>
      <c r="G859">
        <v>18</v>
      </c>
      <c r="H859">
        <v>2022</v>
      </c>
      <c r="I859" t="s">
        <v>63</v>
      </c>
      <c r="J859">
        <v>504</v>
      </c>
      <c r="K859">
        <v>147</v>
      </c>
      <c r="L859">
        <v>211</v>
      </c>
      <c r="M859">
        <v>358</v>
      </c>
      <c r="N859">
        <v>-85</v>
      </c>
      <c r="O859">
        <v>327</v>
      </c>
      <c r="V859">
        <v>33.799999999999997</v>
      </c>
      <c r="W859">
        <v>2014</v>
      </c>
      <c r="X859" t="str">
        <f>VLOOKUP($D859,'draft year stats'!$D:$O,1,FALSE)</f>
        <v>Dylan Larkin</v>
      </c>
      <c r="Y859" t="str">
        <f>VLOOKUP($D859,'draft year stats'!$D:$O,2,FALSE)</f>
        <v>C</v>
      </c>
      <c r="Z859">
        <f>VLOOKUP($D859,'draft year stats'!$D:$O,3,FALSE)</f>
        <v>1</v>
      </c>
      <c r="AA859">
        <f>VLOOKUP($D859,'draft year stats'!$D:$O,4,FALSE)</f>
        <v>2014</v>
      </c>
      <c r="AB859" t="str">
        <f>VLOOKUP($D859,'draft year stats'!$D:$O,5,FALSE)</f>
        <v>Detroit</v>
      </c>
      <c r="AC859" t="str">
        <f>VLOOKUP($D859,'draft year stats'!$D:$O,6,FALSE)</f>
        <v>U.S. National U18 Team</v>
      </c>
      <c r="AD859" t="str">
        <f>VLOOKUP($D859,'draft year stats'!$D:$O,7,FALSE)</f>
        <v>USDP</v>
      </c>
      <c r="AE859">
        <f>VLOOKUP($D859,'draft year stats'!$D:$O,8,FALSE)</f>
        <v>60</v>
      </c>
      <c r="AF859">
        <f>VLOOKUP($D859,'draft year stats'!$D:$O,9,FALSE)</f>
        <v>31</v>
      </c>
      <c r="AG859">
        <f>VLOOKUP($D859,'draft year stats'!$D:$O,10,FALSE)</f>
        <v>25</v>
      </c>
      <c r="AH859">
        <f>VLOOKUP($D859,'draft year stats'!$D:$O,11,FALSE)</f>
        <v>56</v>
      </c>
      <c r="AI859">
        <f>VLOOKUP($D859,'draft year stats'!$D:$O,12,FALSE)</f>
        <v>56</v>
      </c>
      <c r="AJ859" t="str">
        <f>VLOOKUP($C859,Sheet3!$E:$I,4,FALSE)</f>
        <v>6' 0</v>
      </c>
      <c r="AK859">
        <f>VLOOKUP($C859,Sheet3!$E:$I,5,FALSE)</f>
        <v>190</v>
      </c>
    </row>
    <row r="860" spans="1:37" x14ac:dyDescent="0.25">
      <c r="A860">
        <v>16</v>
      </c>
      <c r="B860" t="s">
        <v>36</v>
      </c>
      <c r="C860" t="s">
        <v>1229</v>
      </c>
      <c r="D860" t="s">
        <v>1229</v>
      </c>
      <c r="E860" t="s">
        <v>62</v>
      </c>
      <c r="F860" t="s">
        <v>26</v>
      </c>
      <c r="G860">
        <v>18</v>
      </c>
      <c r="H860">
        <v>2022</v>
      </c>
      <c r="I860" t="s">
        <v>63</v>
      </c>
      <c r="J860">
        <v>197</v>
      </c>
      <c r="K860">
        <v>36</v>
      </c>
      <c r="L860">
        <v>45</v>
      </c>
      <c r="M860">
        <v>81</v>
      </c>
      <c r="N860">
        <v>-26</v>
      </c>
      <c r="O860">
        <v>46</v>
      </c>
      <c r="V860">
        <v>6.8</v>
      </c>
      <c r="W860">
        <v>2014</v>
      </c>
      <c r="X860" t="str">
        <f>VLOOKUP($D860,'draft year stats'!$D:$O,1,FALSE)</f>
        <v>Sonny Milano</v>
      </c>
      <c r="Y860" t="str">
        <f>VLOOKUP($D860,'draft year stats'!$D:$O,2,FALSE)</f>
        <v>L</v>
      </c>
      <c r="Z860">
        <f>VLOOKUP($D860,'draft year stats'!$D:$O,3,FALSE)</f>
        <v>1</v>
      </c>
      <c r="AA860">
        <f>VLOOKUP($D860,'draft year stats'!$D:$O,4,FALSE)</f>
        <v>2014</v>
      </c>
      <c r="AB860" t="str">
        <f>VLOOKUP($D860,'draft year stats'!$D:$O,5,FALSE)</f>
        <v>Columbus</v>
      </c>
      <c r="AC860" t="str">
        <f>VLOOKUP($D860,'draft year stats'!$D:$O,6,FALSE)</f>
        <v>U.S. National U18 Team</v>
      </c>
      <c r="AD860" t="str">
        <f>VLOOKUP($D860,'draft year stats'!$D:$O,7,FALSE)</f>
        <v>USDP</v>
      </c>
      <c r="AE860">
        <f>VLOOKUP($D860,'draft year stats'!$D:$O,8,FALSE)</f>
        <v>58</v>
      </c>
      <c r="AF860">
        <f>VLOOKUP($D860,'draft year stats'!$D:$O,9,FALSE)</f>
        <v>29</v>
      </c>
      <c r="AG860">
        <f>VLOOKUP($D860,'draft year stats'!$D:$O,10,FALSE)</f>
        <v>57</v>
      </c>
      <c r="AH860">
        <f>VLOOKUP($D860,'draft year stats'!$D:$O,11,FALSE)</f>
        <v>86</v>
      </c>
      <c r="AI860">
        <f>VLOOKUP($D860,'draft year stats'!$D:$O,12,FALSE)</f>
        <v>23</v>
      </c>
      <c r="AJ860" t="str">
        <f>VLOOKUP($C860,Sheet3!$E:$I,4,FALSE)</f>
        <v>5' 11</v>
      </c>
      <c r="AK860">
        <f>VLOOKUP($C860,Sheet3!$E:$I,5,FALSE)</f>
        <v>183</v>
      </c>
    </row>
    <row r="861" spans="1:37" x14ac:dyDescent="0.25">
      <c r="A861">
        <v>17</v>
      </c>
      <c r="B861" t="s">
        <v>217</v>
      </c>
      <c r="C861" t="s">
        <v>1230</v>
      </c>
      <c r="D861" t="s">
        <v>1230</v>
      </c>
      <c r="E861" t="s">
        <v>25</v>
      </c>
      <c r="F861" t="s">
        <v>34</v>
      </c>
      <c r="G861">
        <v>18</v>
      </c>
      <c r="H861">
        <v>2022</v>
      </c>
      <c r="I861" t="s">
        <v>1210</v>
      </c>
      <c r="J861">
        <v>335</v>
      </c>
      <c r="K861">
        <v>29</v>
      </c>
      <c r="L861">
        <v>87</v>
      </c>
      <c r="M861">
        <v>116</v>
      </c>
      <c r="N861">
        <v>-19</v>
      </c>
      <c r="O861">
        <v>131</v>
      </c>
      <c r="V861">
        <v>18.5</v>
      </c>
      <c r="W861">
        <v>2014</v>
      </c>
      <c r="X861" t="str">
        <f>VLOOKUP($D861,'draft year stats'!$D:$O,1,FALSE)</f>
        <v>Travis Sanheim</v>
      </c>
      <c r="Y861" t="str">
        <f>VLOOKUP($D861,'draft year stats'!$D:$O,2,FALSE)</f>
        <v>D</v>
      </c>
      <c r="Z861">
        <f>VLOOKUP($D861,'draft year stats'!$D:$O,3,FALSE)</f>
        <v>1</v>
      </c>
      <c r="AA861">
        <f>VLOOKUP($D861,'draft year stats'!$D:$O,4,FALSE)</f>
        <v>2014</v>
      </c>
      <c r="AB861" t="str">
        <f>VLOOKUP($D861,'draft year stats'!$D:$O,5,FALSE)</f>
        <v>Philadelphia</v>
      </c>
      <c r="AC861" t="str">
        <f>VLOOKUP($D861,'draft year stats'!$D:$O,6,FALSE)</f>
        <v>Calgary Hitmen</v>
      </c>
      <c r="AD861" t="str">
        <f>VLOOKUP($D861,'draft year stats'!$D:$O,7,FALSE)</f>
        <v>WHL</v>
      </c>
      <c r="AE861">
        <f>VLOOKUP($D861,'draft year stats'!$D:$O,8,FALSE)</f>
        <v>67</v>
      </c>
      <c r="AF861">
        <f>VLOOKUP($D861,'draft year stats'!$D:$O,9,FALSE)</f>
        <v>5</v>
      </c>
      <c r="AG861">
        <f>VLOOKUP($D861,'draft year stats'!$D:$O,10,FALSE)</f>
        <v>24</v>
      </c>
      <c r="AH861">
        <f>VLOOKUP($D861,'draft year stats'!$D:$O,11,FALSE)</f>
        <v>29</v>
      </c>
      <c r="AI861">
        <f>VLOOKUP($D861,'draft year stats'!$D:$O,12,FALSE)</f>
        <v>14</v>
      </c>
      <c r="AJ861" t="str">
        <f>VLOOKUP($C861,Sheet3!$E:$I,4,FALSE)</f>
        <v>6' 3</v>
      </c>
      <c r="AK861">
        <f>VLOOKUP($C861,Sheet3!$E:$I,5,FALSE)</f>
        <v>181</v>
      </c>
    </row>
    <row r="862" spans="1:37" x14ac:dyDescent="0.25">
      <c r="A862">
        <v>18</v>
      </c>
      <c r="B862" t="s">
        <v>53</v>
      </c>
      <c r="C862" t="s">
        <v>1231</v>
      </c>
      <c r="D862" t="s">
        <v>1231</v>
      </c>
      <c r="E862" t="s">
        <v>62</v>
      </c>
      <c r="F862" t="s">
        <v>42</v>
      </c>
      <c r="G862">
        <v>18</v>
      </c>
      <c r="H862">
        <v>2022</v>
      </c>
      <c r="I862" t="s">
        <v>63</v>
      </c>
      <c r="J862">
        <v>305</v>
      </c>
      <c r="K862">
        <v>73</v>
      </c>
      <c r="L862">
        <v>104</v>
      </c>
      <c r="M862">
        <v>177</v>
      </c>
      <c r="N862">
        <v>16</v>
      </c>
      <c r="O862">
        <v>85</v>
      </c>
      <c r="V862">
        <v>17.8</v>
      </c>
      <c r="W862">
        <v>2014</v>
      </c>
      <c r="X862" t="str">
        <f>VLOOKUP($D862,'draft year stats'!$D:$O,1,FALSE)</f>
        <v>Alex Tuch</v>
      </c>
      <c r="Y862" t="str">
        <f>VLOOKUP($D862,'draft year stats'!$D:$O,2,FALSE)</f>
        <v>R</v>
      </c>
      <c r="Z862">
        <f>VLOOKUP($D862,'draft year stats'!$D:$O,3,FALSE)</f>
        <v>1</v>
      </c>
      <c r="AA862">
        <f>VLOOKUP($D862,'draft year stats'!$D:$O,4,FALSE)</f>
        <v>2014</v>
      </c>
      <c r="AB862" t="str">
        <f>VLOOKUP($D862,'draft year stats'!$D:$O,5,FALSE)</f>
        <v>Minnesota</v>
      </c>
      <c r="AC862" t="str">
        <f>VLOOKUP($D862,'draft year stats'!$D:$O,6,FALSE)</f>
        <v>U.S. National U18 Team</v>
      </c>
      <c r="AD862" t="str">
        <f>VLOOKUP($D862,'draft year stats'!$D:$O,7,FALSE)</f>
        <v>USDP</v>
      </c>
      <c r="AE862">
        <f>VLOOKUP($D862,'draft year stats'!$D:$O,8,FALSE)</f>
        <v>61</v>
      </c>
      <c r="AF862">
        <f>VLOOKUP($D862,'draft year stats'!$D:$O,9,FALSE)</f>
        <v>29</v>
      </c>
      <c r="AG862">
        <f>VLOOKUP($D862,'draft year stats'!$D:$O,10,FALSE)</f>
        <v>35</v>
      </c>
      <c r="AH862">
        <f>VLOOKUP($D862,'draft year stats'!$D:$O,11,FALSE)</f>
        <v>64</v>
      </c>
      <c r="AI862">
        <f>VLOOKUP($D862,'draft year stats'!$D:$O,12,FALSE)</f>
        <v>70</v>
      </c>
      <c r="AJ862" t="str">
        <f>VLOOKUP($C862,Sheet3!$E:$I,4,FALSE)</f>
        <v>6' 4</v>
      </c>
      <c r="AK862">
        <f>VLOOKUP($C862,Sheet3!$E:$I,5,FALSE)</f>
        <v>222</v>
      </c>
    </row>
    <row r="863" spans="1:37" x14ac:dyDescent="0.25">
      <c r="A863">
        <v>19</v>
      </c>
      <c r="B863" t="s">
        <v>43</v>
      </c>
      <c r="C863" t="s">
        <v>2573</v>
      </c>
      <c r="D863" t="s">
        <v>2721</v>
      </c>
      <c r="E863" t="s">
        <v>62</v>
      </c>
      <c r="F863" t="s">
        <v>34</v>
      </c>
      <c r="G863">
        <v>18</v>
      </c>
      <c r="H863">
        <v>2022</v>
      </c>
      <c r="I863" t="s">
        <v>1232</v>
      </c>
      <c r="J863">
        <v>270</v>
      </c>
      <c r="K863">
        <v>34</v>
      </c>
      <c r="L863">
        <v>123</v>
      </c>
      <c r="M863">
        <v>157</v>
      </c>
      <c r="N863">
        <v>11</v>
      </c>
      <c r="O863">
        <v>232</v>
      </c>
      <c r="V863">
        <v>24</v>
      </c>
      <c r="W863">
        <v>2014</v>
      </c>
      <c r="X863" t="str">
        <f>VLOOKUP($D863,'draft year stats'!$D:$O,1,FALSE)</f>
        <v>Tony DeAngelo</v>
      </c>
      <c r="Y863" t="str">
        <f>VLOOKUP($D863,'draft year stats'!$D:$O,2,FALSE)</f>
        <v>D</v>
      </c>
      <c r="Z863">
        <f>VLOOKUP($D863,'draft year stats'!$D:$O,3,FALSE)</f>
        <v>1</v>
      </c>
      <c r="AA863">
        <f>VLOOKUP($D863,'draft year stats'!$D:$O,4,FALSE)</f>
        <v>2014</v>
      </c>
      <c r="AB863" t="str">
        <f>VLOOKUP($D863,'draft year stats'!$D:$O,5,FALSE)</f>
        <v>Tampa Bay</v>
      </c>
      <c r="AC863" t="str">
        <f>VLOOKUP($D863,'draft year stats'!$D:$O,6,FALSE)</f>
        <v>Sarnia Sting</v>
      </c>
      <c r="AD863" t="str">
        <f>VLOOKUP($D863,'draft year stats'!$D:$O,7,FALSE)</f>
        <v>OHL</v>
      </c>
      <c r="AE863">
        <f>VLOOKUP($D863,'draft year stats'!$D:$O,8,FALSE)</f>
        <v>51</v>
      </c>
      <c r="AF863">
        <f>VLOOKUP($D863,'draft year stats'!$D:$O,9,FALSE)</f>
        <v>15</v>
      </c>
      <c r="AG863">
        <f>VLOOKUP($D863,'draft year stats'!$D:$O,10,FALSE)</f>
        <v>56</v>
      </c>
      <c r="AH863">
        <f>VLOOKUP($D863,'draft year stats'!$D:$O,11,FALSE)</f>
        <v>71</v>
      </c>
      <c r="AI863">
        <f>VLOOKUP($D863,'draft year stats'!$D:$O,12,FALSE)</f>
        <v>90</v>
      </c>
      <c r="AJ863" t="str">
        <f>VLOOKUP($C863,Sheet3!$E:$I,4,FALSE)</f>
        <v>5' 10</v>
      </c>
      <c r="AK863">
        <f>VLOOKUP($C863,Sheet3!$E:$I,5,FALSE)</f>
        <v>175</v>
      </c>
    </row>
    <row r="864" spans="1:37" x14ac:dyDescent="0.25">
      <c r="A864">
        <v>20</v>
      </c>
      <c r="B864" t="s">
        <v>95</v>
      </c>
      <c r="C864" t="s">
        <v>1233</v>
      </c>
      <c r="D864" t="s">
        <v>1233</v>
      </c>
      <c r="E864" t="s">
        <v>62</v>
      </c>
      <c r="F864" t="s">
        <v>30</v>
      </c>
      <c r="G864">
        <v>18</v>
      </c>
      <c r="H864">
        <v>2022</v>
      </c>
      <c r="I864" t="s">
        <v>1234</v>
      </c>
      <c r="J864">
        <v>364</v>
      </c>
      <c r="K864">
        <v>78</v>
      </c>
      <c r="L864">
        <v>163</v>
      </c>
      <c r="M864">
        <v>241</v>
      </c>
      <c r="N864">
        <v>2</v>
      </c>
      <c r="O864">
        <v>82</v>
      </c>
      <c r="V864">
        <v>22.9</v>
      </c>
      <c r="W864">
        <v>2014</v>
      </c>
      <c r="X864" t="str">
        <f>VLOOKUP($D864,'draft year stats'!$D:$O,1,FALSE)</f>
        <v>Nick Schmaltz</v>
      </c>
      <c r="Y864" t="str">
        <f>VLOOKUP($D864,'draft year stats'!$D:$O,2,FALSE)</f>
        <v>C</v>
      </c>
      <c r="Z864">
        <f>VLOOKUP($D864,'draft year stats'!$D:$O,3,FALSE)</f>
        <v>1</v>
      </c>
      <c r="AA864">
        <f>VLOOKUP($D864,'draft year stats'!$D:$O,4,FALSE)</f>
        <v>2014</v>
      </c>
      <c r="AB864" t="str">
        <f>VLOOKUP($D864,'draft year stats'!$D:$O,5,FALSE)</f>
        <v>Chicago</v>
      </c>
      <c r="AC864" t="str">
        <f>VLOOKUP($D864,'draft year stats'!$D:$O,6,FALSE)</f>
        <v>Green Bay Gamblers</v>
      </c>
      <c r="AD864" t="str">
        <f>VLOOKUP($D864,'draft year stats'!$D:$O,7,FALSE)</f>
        <v>USHL</v>
      </c>
      <c r="AE864">
        <f>VLOOKUP($D864,'draft year stats'!$D:$O,8,FALSE)</f>
        <v>55</v>
      </c>
      <c r="AF864">
        <f>VLOOKUP($D864,'draft year stats'!$D:$O,9,FALSE)</f>
        <v>18</v>
      </c>
      <c r="AG864">
        <f>VLOOKUP($D864,'draft year stats'!$D:$O,10,FALSE)</f>
        <v>45</v>
      </c>
      <c r="AH864">
        <f>VLOOKUP($D864,'draft year stats'!$D:$O,11,FALSE)</f>
        <v>63</v>
      </c>
      <c r="AI864">
        <f>VLOOKUP($D864,'draft year stats'!$D:$O,12,FALSE)</f>
        <v>16</v>
      </c>
      <c r="AJ864" t="str">
        <f>VLOOKUP($C864,Sheet3!$E:$I,4,FALSE)</f>
        <v>5' 11</v>
      </c>
      <c r="AK864">
        <f>VLOOKUP($C864,Sheet3!$E:$I,5,FALSE)</f>
        <v>172</v>
      </c>
    </row>
    <row r="865" spans="1:37" x14ac:dyDescent="0.25">
      <c r="A865">
        <v>21</v>
      </c>
      <c r="B865" t="s">
        <v>69</v>
      </c>
      <c r="C865" t="s">
        <v>2574</v>
      </c>
      <c r="D865" t="s">
        <v>2574</v>
      </c>
      <c r="E865" t="s">
        <v>25</v>
      </c>
      <c r="F865" t="s">
        <v>30</v>
      </c>
      <c r="G865">
        <v>18</v>
      </c>
      <c r="H865">
        <v>2022</v>
      </c>
      <c r="I865" t="s">
        <v>1235</v>
      </c>
      <c r="J865">
        <v>302</v>
      </c>
      <c r="K865">
        <v>73</v>
      </c>
      <c r="L865">
        <v>79</v>
      </c>
      <c r="M865">
        <v>152</v>
      </c>
      <c r="N865">
        <v>-75</v>
      </c>
      <c r="O865">
        <v>129</v>
      </c>
      <c r="V865">
        <v>13.7</v>
      </c>
      <c r="W865">
        <v>2014</v>
      </c>
      <c r="X865" t="str">
        <f>VLOOKUP($D865,'draft year stats'!$D:$O,1,FALSE)</f>
        <v>Robby Fabbri</v>
      </c>
      <c r="Y865" t="str">
        <f>VLOOKUP($D865,'draft year stats'!$D:$O,2,FALSE)</f>
        <v>C</v>
      </c>
      <c r="Z865">
        <f>VLOOKUP($D865,'draft year stats'!$D:$O,3,FALSE)</f>
        <v>1</v>
      </c>
      <c r="AA865">
        <f>VLOOKUP($D865,'draft year stats'!$D:$O,4,FALSE)</f>
        <v>2014</v>
      </c>
      <c r="AB865" t="str">
        <f>VLOOKUP($D865,'draft year stats'!$D:$O,5,FALSE)</f>
        <v>St. Louis</v>
      </c>
      <c r="AC865" t="str">
        <f>VLOOKUP($D865,'draft year stats'!$D:$O,6,FALSE)</f>
        <v>Guelph Storm</v>
      </c>
      <c r="AD865" t="str">
        <f>VLOOKUP($D865,'draft year stats'!$D:$O,7,FALSE)</f>
        <v>OHL</v>
      </c>
      <c r="AE865">
        <f>VLOOKUP($D865,'draft year stats'!$D:$O,8,FALSE)</f>
        <v>58</v>
      </c>
      <c r="AF865">
        <f>VLOOKUP($D865,'draft year stats'!$D:$O,9,FALSE)</f>
        <v>45</v>
      </c>
      <c r="AG865">
        <f>VLOOKUP($D865,'draft year stats'!$D:$O,10,FALSE)</f>
        <v>42</v>
      </c>
      <c r="AH865">
        <f>VLOOKUP($D865,'draft year stats'!$D:$O,11,FALSE)</f>
        <v>87</v>
      </c>
      <c r="AI865">
        <f>VLOOKUP($D865,'draft year stats'!$D:$O,12,FALSE)</f>
        <v>55</v>
      </c>
      <c r="AJ865" t="str">
        <f>VLOOKUP($C865,Sheet3!$E:$I,4,FALSE)</f>
        <v>5' 10</v>
      </c>
      <c r="AK865">
        <f>VLOOKUP($C865,Sheet3!$E:$I,5,FALSE)</f>
        <v>170</v>
      </c>
    </row>
    <row r="866" spans="1:37" x14ac:dyDescent="0.25">
      <c r="A866">
        <v>22</v>
      </c>
      <c r="B866" t="s">
        <v>84</v>
      </c>
      <c r="C866" t="s">
        <v>1236</v>
      </c>
      <c r="D866" t="s">
        <v>1236</v>
      </c>
      <c r="E866" t="s">
        <v>55</v>
      </c>
      <c r="F866" t="s">
        <v>42</v>
      </c>
      <c r="G866">
        <v>18</v>
      </c>
      <c r="H866">
        <v>2022</v>
      </c>
      <c r="I866" t="s">
        <v>1237</v>
      </c>
      <c r="J866">
        <v>321</v>
      </c>
      <c r="K866">
        <v>63</v>
      </c>
      <c r="L866">
        <v>89</v>
      </c>
      <c r="M866">
        <v>152</v>
      </c>
      <c r="N866">
        <v>23</v>
      </c>
      <c r="O866">
        <v>78</v>
      </c>
      <c r="V866">
        <v>13.6</v>
      </c>
      <c r="W866">
        <v>2014</v>
      </c>
      <c r="X866" t="str">
        <f>VLOOKUP($D866,'draft year stats'!$D:$O,1,FALSE)</f>
        <v>Kasperi Kapanen</v>
      </c>
      <c r="Y866" t="str">
        <f>VLOOKUP($D866,'draft year stats'!$D:$O,2,FALSE)</f>
        <v>R</v>
      </c>
      <c r="Z866">
        <f>VLOOKUP($D866,'draft year stats'!$D:$O,3,FALSE)</f>
        <v>1</v>
      </c>
      <c r="AA866">
        <f>VLOOKUP($D866,'draft year stats'!$D:$O,4,FALSE)</f>
        <v>2014</v>
      </c>
      <c r="AB866" t="str">
        <f>VLOOKUP($D866,'draft year stats'!$D:$O,5,FALSE)</f>
        <v>Pittsburgh</v>
      </c>
      <c r="AC866" t="str">
        <f>VLOOKUP($D866,'draft year stats'!$D:$O,6,FALSE)</f>
        <v>KalPa</v>
      </c>
      <c r="AD866" t="str">
        <f>VLOOKUP($D866,'draft year stats'!$D:$O,7,FALSE)</f>
        <v>Liiga</v>
      </c>
      <c r="AE866">
        <f>VLOOKUP($D866,'draft year stats'!$D:$O,8,FALSE)</f>
        <v>47</v>
      </c>
      <c r="AF866">
        <f>VLOOKUP($D866,'draft year stats'!$D:$O,9,FALSE)</f>
        <v>7</v>
      </c>
      <c r="AG866">
        <f>VLOOKUP($D866,'draft year stats'!$D:$O,10,FALSE)</f>
        <v>7</v>
      </c>
      <c r="AH866">
        <f>VLOOKUP($D866,'draft year stats'!$D:$O,11,FALSE)</f>
        <v>14</v>
      </c>
      <c r="AI866">
        <f>VLOOKUP($D866,'draft year stats'!$D:$O,12,FALSE)</f>
        <v>10</v>
      </c>
      <c r="AJ866" t="str">
        <f>VLOOKUP($C866,Sheet3!$E:$I,4,FALSE)</f>
        <v>6' 0</v>
      </c>
      <c r="AK866">
        <f>VLOOKUP($C866,Sheet3!$E:$I,5,FALSE)</f>
        <v>181</v>
      </c>
    </row>
    <row r="867" spans="1:37" x14ac:dyDescent="0.25">
      <c r="A867">
        <v>23</v>
      </c>
      <c r="B867" t="s">
        <v>76</v>
      </c>
      <c r="C867" t="s">
        <v>1238</v>
      </c>
      <c r="D867" t="s">
        <v>1238</v>
      </c>
      <c r="E867" t="s">
        <v>25</v>
      </c>
      <c r="F867" t="s">
        <v>30</v>
      </c>
      <c r="G867">
        <v>18</v>
      </c>
      <c r="I867" t="s">
        <v>124</v>
      </c>
      <c r="W867">
        <v>2014</v>
      </c>
      <c r="X867" t="str">
        <f>VLOOKUP($D867,'draft year stats'!$D:$O,1,FALSE)</f>
        <v>Conner Bleackley</v>
      </c>
      <c r="Y867" t="str">
        <f>VLOOKUP($D867,'draft year stats'!$D:$O,2,FALSE)</f>
        <v>C</v>
      </c>
      <c r="Z867">
        <f>VLOOKUP($D867,'draft year stats'!$D:$O,3,FALSE)</f>
        <v>1</v>
      </c>
      <c r="AA867">
        <f>VLOOKUP($D867,'draft year stats'!$D:$O,4,FALSE)</f>
        <v>2014</v>
      </c>
      <c r="AB867" t="str">
        <f>VLOOKUP($D867,'draft year stats'!$D:$O,5,FALSE)</f>
        <v>Colorado</v>
      </c>
      <c r="AC867" t="str">
        <f>VLOOKUP($D867,'draft year stats'!$D:$O,6,FALSE)</f>
        <v>Red Deer Rebels</v>
      </c>
      <c r="AD867" t="str">
        <f>VLOOKUP($D867,'draft year stats'!$D:$O,7,FALSE)</f>
        <v>WHL</v>
      </c>
      <c r="AE867">
        <f>VLOOKUP($D867,'draft year stats'!$D:$O,8,FALSE)</f>
        <v>71</v>
      </c>
      <c r="AF867">
        <f>VLOOKUP($D867,'draft year stats'!$D:$O,9,FALSE)</f>
        <v>29</v>
      </c>
      <c r="AG867">
        <f>VLOOKUP($D867,'draft year stats'!$D:$O,10,FALSE)</f>
        <v>39</v>
      </c>
      <c r="AH867">
        <f>VLOOKUP($D867,'draft year stats'!$D:$O,11,FALSE)</f>
        <v>68</v>
      </c>
      <c r="AI867">
        <f>VLOOKUP($D867,'draft year stats'!$D:$O,12,FALSE)</f>
        <v>48</v>
      </c>
      <c r="AJ867" t="str">
        <f>VLOOKUP($C867,Sheet3!$E:$I,4,FALSE)</f>
        <v>6' 0</v>
      </c>
      <c r="AK867">
        <f>VLOOKUP($C867,Sheet3!$E:$I,5,FALSE)</f>
        <v>192</v>
      </c>
    </row>
    <row r="868" spans="1:37" x14ac:dyDescent="0.25">
      <c r="A868">
        <v>24</v>
      </c>
      <c r="B868" t="s">
        <v>264</v>
      </c>
      <c r="C868" t="s">
        <v>1239</v>
      </c>
      <c r="D868" t="s">
        <v>1239</v>
      </c>
      <c r="E868" t="s">
        <v>25</v>
      </c>
      <c r="F868" t="s">
        <v>30</v>
      </c>
      <c r="G868">
        <v>18</v>
      </c>
      <c r="H868">
        <v>2022</v>
      </c>
      <c r="I868" t="s">
        <v>1240</v>
      </c>
      <c r="J868">
        <v>427</v>
      </c>
      <c r="K868">
        <v>93</v>
      </c>
      <c r="L868">
        <v>112</v>
      </c>
      <c r="M868">
        <v>205</v>
      </c>
      <c r="N868">
        <v>0</v>
      </c>
      <c r="O868">
        <v>155</v>
      </c>
      <c r="V868">
        <v>20.399999999999999</v>
      </c>
      <c r="W868">
        <v>2014</v>
      </c>
      <c r="X868" t="str">
        <f>VLOOKUP($D868,'draft year stats'!$D:$O,1,FALSE)</f>
        <v>Jared McCann</v>
      </c>
      <c r="Y868" t="str">
        <f>VLOOKUP($D868,'draft year stats'!$D:$O,2,FALSE)</f>
        <v>C</v>
      </c>
      <c r="Z868">
        <f>VLOOKUP($D868,'draft year stats'!$D:$O,3,FALSE)</f>
        <v>1</v>
      </c>
      <c r="AA868">
        <f>VLOOKUP($D868,'draft year stats'!$D:$O,4,FALSE)</f>
        <v>2014</v>
      </c>
      <c r="AB868" t="str">
        <f>VLOOKUP($D868,'draft year stats'!$D:$O,5,FALSE)</f>
        <v>Vancouver</v>
      </c>
      <c r="AC868" t="str">
        <f>VLOOKUP($D868,'draft year stats'!$D:$O,6,FALSE)</f>
        <v>Soo Greyhounds</v>
      </c>
      <c r="AD868" t="str">
        <f>VLOOKUP($D868,'draft year stats'!$D:$O,7,FALSE)</f>
        <v>OHL</v>
      </c>
      <c r="AE868">
        <f>VLOOKUP($D868,'draft year stats'!$D:$O,8,FALSE)</f>
        <v>64</v>
      </c>
      <c r="AF868">
        <f>VLOOKUP($D868,'draft year stats'!$D:$O,9,FALSE)</f>
        <v>27</v>
      </c>
      <c r="AG868">
        <f>VLOOKUP($D868,'draft year stats'!$D:$O,10,FALSE)</f>
        <v>35</v>
      </c>
      <c r="AH868">
        <f>VLOOKUP($D868,'draft year stats'!$D:$O,11,FALSE)</f>
        <v>62</v>
      </c>
      <c r="AI868">
        <f>VLOOKUP($D868,'draft year stats'!$D:$O,12,FALSE)</f>
        <v>51</v>
      </c>
      <c r="AJ868" t="str">
        <f>VLOOKUP($C868,Sheet3!$E:$I,4,FALSE)</f>
        <v>6' 0</v>
      </c>
      <c r="AK868">
        <f>VLOOKUP($C868,Sheet3!$E:$I,5,FALSE)</f>
        <v>179</v>
      </c>
    </row>
    <row r="869" spans="1:37" x14ac:dyDescent="0.25">
      <c r="A869">
        <v>25</v>
      </c>
      <c r="B869" t="s">
        <v>28</v>
      </c>
      <c r="C869" t="s">
        <v>1241</v>
      </c>
      <c r="D869" t="s">
        <v>1241</v>
      </c>
      <c r="E869" t="s">
        <v>159</v>
      </c>
      <c r="F869" t="s">
        <v>42</v>
      </c>
      <c r="G869">
        <v>18</v>
      </c>
      <c r="H869">
        <v>2022</v>
      </c>
      <c r="I869" t="s">
        <v>1242</v>
      </c>
      <c r="J869">
        <v>510</v>
      </c>
      <c r="K869">
        <v>240</v>
      </c>
      <c r="L869">
        <v>264</v>
      </c>
      <c r="M869">
        <v>504</v>
      </c>
      <c r="N869">
        <v>86</v>
      </c>
      <c r="O869">
        <v>215</v>
      </c>
      <c r="V869">
        <v>66.2</v>
      </c>
      <c r="W869">
        <v>2014</v>
      </c>
      <c r="X869" t="str">
        <f>VLOOKUP($D869,'draft year stats'!$D:$O,1,FALSE)</f>
        <v>David Pastrnak</v>
      </c>
      <c r="Y869" t="str">
        <f>VLOOKUP($D869,'draft year stats'!$D:$O,2,FALSE)</f>
        <v>R</v>
      </c>
      <c r="Z869">
        <f>VLOOKUP($D869,'draft year stats'!$D:$O,3,FALSE)</f>
        <v>1</v>
      </c>
      <c r="AA869">
        <f>VLOOKUP($D869,'draft year stats'!$D:$O,4,FALSE)</f>
        <v>2014</v>
      </c>
      <c r="AB869" t="str">
        <f>VLOOKUP($D869,'draft year stats'!$D:$O,5,FALSE)</f>
        <v>Boston</v>
      </c>
      <c r="AC869" t="str">
        <f>VLOOKUP($D869,'draft year stats'!$D:$O,6,FALSE)</f>
        <v>Södertälje SK</v>
      </c>
      <c r="AD869" t="str">
        <f>VLOOKUP($D869,'draft year stats'!$D:$O,7,FALSE)</f>
        <v>HockeyAllsvenskan</v>
      </c>
      <c r="AE869">
        <f>VLOOKUP($D869,'draft year stats'!$D:$O,8,FALSE)</f>
        <v>36</v>
      </c>
      <c r="AF869">
        <f>VLOOKUP($D869,'draft year stats'!$D:$O,9,FALSE)</f>
        <v>8</v>
      </c>
      <c r="AG869">
        <f>VLOOKUP($D869,'draft year stats'!$D:$O,10,FALSE)</f>
        <v>16</v>
      </c>
      <c r="AH869">
        <f>VLOOKUP($D869,'draft year stats'!$D:$O,11,FALSE)</f>
        <v>24</v>
      </c>
      <c r="AI869">
        <f>VLOOKUP($D869,'draft year stats'!$D:$O,12,FALSE)</f>
        <v>24</v>
      </c>
      <c r="AJ869" t="str">
        <f>VLOOKUP($C869,Sheet3!$E:$I,4,FALSE)</f>
        <v>6' 0</v>
      </c>
      <c r="AK869">
        <f>VLOOKUP($C869,Sheet3!$E:$I,5,FALSE)</f>
        <v>167</v>
      </c>
    </row>
    <row r="870" spans="1:37" x14ac:dyDescent="0.25">
      <c r="A870">
        <v>26</v>
      </c>
      <c r="B870" t="s">
        <v>90</v>
      </c>
      <c r="C870" t="s">
        <v>1243</v>
      </c>
      <c r="D870" t="s">
        <v>1243</v>
      </c>
      <c r="E870" t="s">
        <v>51</v>
      </c>
      <c r="F870" t="s">
        <v>42</v>
      </c>
      <c r="G870">
        <v>18</v>
      </c>
      <c r="H870">
        <v>2019</v>
      </c>
      <c r="I870" t="s">
        <v>1244</v>
      </c>
      <c r="J870">
        <v>37</v>
      </c>
      <c r="K870">
        <v>6</v>
      </c>
      <c r="L870">
        <v>2</v>
      </c>
      <c r="M870">
        <v>8</v>
      </c>
      <c r="N870">
        <v>-8</v>
      </c>
      <c r="O870">
        <v>10</v>
      </c>
      <c r="V870">
        <v>0.5</v>
      </c>
      <c r="W870">
        <v>2014</v>
      </c>
      <c r="X870" t="str">
        <f>VLOOKUP($D870,'draft year stats'!$D:$O,1,FALSE)</f>
        <v>Nikita Scherbak</v>
      </c>
      <c r="Y870" t="str">
        <f>VLOOKUP($D870,'draft year stats'!$D:$O,2,FALSE)</f>
        <v>R</v>
      </c>
      <c r="Z870">
        <f>VLOOKUP($D870,'draft year stats'!$D:$O,3,FALSE)</f>
        <v>1</v>
      </c>
      <c r="AA870">
        <f>VLOOKUP($D870,'draft year stats'!$D:$O,4,FALSE)</f>
        <v>2014</v>
      </c>
      <c r="AB870" t="str">
        <f>VLOOKUP($D870,'draft year stats'!$D:$O,5,FALSE)</f>
        <v>Montreal</v>
      </c>
      <c r="AC870" t="str">
        <f>VLOOKUP($D870,'draft year stats'!$D:$O,6,FALSE)</f>
        <v>Saskatoon Blades</v>
      </c>
      <c r="AD870" t="str">
        <f>VLOOKUP($D870,'draft year stats'!$D:$O,7,FALSE)</f>
        <v>WHL</v>
      </c>
      <c r="AE870">
        <f>VLOOKUP($D870,'draft year stats'!$D:$O,8,FALSE)</f>
        <v>65</v>
      </c>
      <c r="AF870">
        <f>VLOOKUP($D870,'draft year stats'!$D:$O,9,FALSE)</f>
        <v>28</v>
      </c>
      <c r="AG870">
        <f>VLOOKUP($D870,'draft year stats'!$D:$O,10,FALSE)</f>
        <v>50</v>
      </c>
      <c r="AH870">
        <f>VLOOKUP($D870,'draft year stats'!$D:$O,11,FALSE)</f>
        <v>78</v>
      </c>
      <c r="AI870">
        <f>VLOOKUP($D870,'draft year stats'!$D:$O,12,FALSE)</f>
        <v>46</v>
      </c>
      <c r="AJ870" t="str">
        <f>VLOOKUP($C870,Sheet3!$E:$I,4,FALSE)</f>
        <v>6' 1</v>
      </c>
      <c r="AK870">
        <f>VLOOKUP($C870,Sheet3!$E:$I,5,FALSE)</f>
        <v>175</v>
      </c>
    </row>
    <row r="871" spans="1:37" x14ac:dyDescent="0.25">
      <c r="A871">
        <v>27</v>
      </c>
      <c r="B871" t="s">
        <v>104</v>
      </c>
      <c r="C871" t="s">
        <v>1245</v>
      </c>
      <c r="D871" t="s">
        <v>1245</v>
      </c>
      <c r="E871" t="s">
        <v>51</v>
      </c>
      <c r="F871" t="s">
        <v>42</v>
      </c>
      <c r="G871">
        <v>18</v>
      </c>
      <c r="H871">
        <v>2020</v>
      </c>
      <c r="I871" t="s">
        <v>1232</v>
      </c>
      <c r="J871">
        <v>125</v>
      </c>
      <c r="K871">
        <v>19</v>
      </c>
      <c r="L871">
        <v>27</v>
      </c>
      <c r="M871">
        <v>46</v>
      </c>
      <c r="N871">
        <v>-23</v>
      </c>
      <c r="O871">
        <v>24</v>
      </c>
      <c r="V871">
        <v>3.3</v>
      </c>
      <c r="W871">
        <v>2014</v>
      </c>
      <c r="X871" t="str">
        <f>VLOOKUP($D871,'draft year stats'!$D:$O,1,FALSE)</f>
        <v>Nikolay Goldobin</v>
      </c>
      <c r="Y871" t="str">
        <f>VLOOKUP($D871,'draft year stats'!$D:$O,2,FALSE)</f>
        <v>R</v>
      </c>
      <c r="Z871">
        <f>VLOOKUP($D871,'draft year stats'!$D:$O,3,FALSE)</f>
        <v>1</v>
      </c>
      <c r="AA871">
        <f>VLOOKUP($D871,'draft year stats'!$D:$O,4,FALSE)</f>
        <v>2014</v>
      </c>
      <c r="AB871" t="str">
        <f>VLOOKUP($D871,'draft year stats'!$D:$O,5,FALSE)</f>
        <v>San Jose</v>
      </c>
      <c r="AC871" t="str">
        <f>VLOOKUP($D871,'draft year stats'!$D:$O,6,FALSE)</f>
        <v>Sarnia Sting</v>
      </c>
      <c r="AD871" t="str">
        <f>VLOOKUP($D871,'draft year stats'!$D:$O,7,FALSE)</f>
        <v>OHL</v>
      </c>
      <c r="AE871">
        <f>VLOOKUP($D871,'draft year stats'!$D:$O,8,FALSE)</f>
        <v>67</v>
      </c>
      <c r="AF871">
        <f>VLOOKUP($D871,'draft year stats'!$D:$O,9,FALSE)</f>
        <v>38</v>
      </c>
      <c r="AG871">
        <f>VLOOKUP($D871,'draft year stats'!$D:$O,10,FALSE)</f>
        <v>56</v>
      </c>
      <c r="AH871">
        <f>VLOOKUP($D871,'draft year stats'!$D:$O,11,FALSE)</f>
        <v>94</v>
      </c>
      <c r="AI871">
        <f>VLOOKUP($D871,'draft year stats'!$D:$O,12,FALSE)</f>
        <v>21</v>
      </c>
      <c r="AJ871" t="str">
        <f>VLOOKUP($C871,Sheet3!$E:$I,4,FALSE)</f>
        <v>5' 11</v>
      </c>
      <c r="AK871">
        <f>VLOOKUP($C871,Sheet3!$E:$I,5,FALSE)</f>
        <v>178</v>
      </c>
    </row>
    <row r="872" spans="1:37" x14ac:dyDescent="0.25">
      <c r="A872">
        <v>28</v>
      </c>
      <c r="B872" t="s">
        <v>39</v>
      </c>
      <c r="C872" t="s">
        <v>1246</v>
      </c>
      <c r="D872" t="s">
        <v>2575</v>
      </c>
      <c r="E872" t="s">
        <v>25</v>
      </c>
      <c r="F872" t="s">
        <v>106</v>
      </c>
      <c r="G872">
        <v>18</v>
      </c>
      <c r="H872">
        <v>2019</v>
      </c>
      <c r="I872" t="s">
        <v>1247</v>
      </c>
      <c r="J872">
        <v>53</v>
      </c>
      <c r="K872">
        <v>7</v>
      </c>
      <c r="L872">
        <v>17</v>
      </c>
      <c r="M872">
        <v>24</v>
      </c>
      <c r="N872">
        <v>-4</v>
      </c>
      <c r="O872">
        <v>20</v>
      </c>
      <c r="V872">
        <v>1.7</v>
      </c>
      <c r="W872">
        <v>2014</v>
      </c>
      <c r="X872" t="str">
        <f>VLOOKUP($D872,'draft year stats'!$D:$O,1,FALSE)</f>
        <v>Josh Ho-Sang</v>
      </c>
      <c r="Y872" t="str">
        <f>VLOOKUP($D872,'draft year stats'!$D:$O,2,FALSE)</f>
        <v>R</v>
      </c>
      <c r="Z872">
        <f>VLOOKUP($D872,'draft year stats'!$D:$O,3,FALSE)</f>
        <v>1</v>
      </c>
      <c r="AA872">
        <f>VLOOKUP($D872,'draft year stats'!$D:$O,4,FALSE)</f>
        <v>2014</v>
      </c>
      <c r="AB872" t="str">
        <f>VLOOKUP($D872,'draft year stats'!$D:$O,5,FALSE)</f>
        <v>NY Islanders</v>
      </c>
      <c r="AC872" t="str">
        <f>VLOOKUP($D872,'draft year stats'!$D:$O,6,FALSE)</f>
        <v>Windsor Spitfires</v>
      </c>
      <c r="AD872" t="str">
        <f>VLOOKUP($D872,'draft year stats'!$D:$O,7,FALSE)</f>
        <v>OHL</v>
      </c>
      <c r="AE872">
        <f>VLOOKUP($D872,'draft year stats'!$D:$O,8,FALSE)</f>
        <v>67</v>
      </c>
      <c r="AF872">
        <f>VLOOKUP($D872,'draft year stats'!$D:$O,9,FALSE)</f>
        <v>32</v>
      </c>
      <c r="AG872">
        <f>VLOOKUP($D872,'draft year stats'!$D:$O,10,FALSE)</f>
        <v>53</v>
      </c>
      <c r="AH872">
        <f>VLOOKUP($D872,'draft year stats'!$D:$O,11,FALSE)</f>
        <v>85</v>
      </c>
      <c r="AI872">
        <f>VLOOKUP($D872,'draft year stats'!$D:$O,12,FALSE)</f>
        <v>44</v>
      </c>
      <c r="AJ872" t="str">
        <f>VLOOKUP($C872,Sheet3!$E:$I,4,FALSE)</f>
        <v>5' 11</v>
      </c>
      <c r="AK872">
        <f>VLOOKUP($C872,Sheet3!$E:$I,5,FALSE)</f>
        <v>175</v>
      </c>
    </row>
    <row r="873" spans="1:37" x14ac:dyDescent="0.25">
      <c r="A873">
        <v>29</v>
      </c>
      <c r="B873" t="s">
        <v>72</v>
      </c>
      <c r="C873" t="s">
        <v>1248</v>
      </c>
      <c r="D873" t="s">
        <v>1248</v>
      </c>
      <c r="E873" t="s">
        <v>121</v>
      </c>
      <c r="F873" t="s">
        <v>26</v>
      </c>
      <c r="G873">
        <v>18</v>
      </c>
      <c r="H873">
        <v>2022</v>
      </c>
      <c r="I873" t="s">
        <v>1214</v>
      </c>
      <c r="J873">
        <v>390</v>
      </c>
      <c r="K873">
        <v>90</v>
      </c>
      <c r="L873">
        <v>96</v>
      </c>
      <c r="M873">
        <v>186</v>
      </c>
      <c r="N873">
        <v>-32</v>
      </c>
      <c r="O873">
        <v>208</v>
      </c>
      <c r="V873">
        <v>17.899999999999999</v>
      </c>
      <c r="W873">
        <v>2014</v>
      </c>
      <c r="X873" t="str">
        <f>VLOOKUP($D873,'draft year stats'!$D:$O,1,FALSE)</f>
        <v>Adrian Kempe</v>
      </c>
      <c r="Y873" t="str">
        <f>VLOOKUP($D873,'draft year stats'!$D:$O,2,FALSE)</f>
        <v>C</v>
      </c>
      <c r="Z873">
        <f>VLOOKUP($D873,'draft year stats'!$D:$O,3,FALSE)</f>
        <v>1</v>
      </c>
      <c r="AA873">
        <f>VLOOKUP($D873,'draft year stats'!$D:$O,4,FALSE)</f>
        <v>2014</v>
      </c>
      <c r="AB873" t="str">
        <f>VLOOKUP($D873,'draft year stats'!$D:$O,5,FALSE)</f>
        <v>Los Angeles</v>
      </c>
      <c r="AC873" t="str">
        <f>VLOOKUP($D873,'draft year stats'!$D:$O,6,FALSE)</f>
        <v>MODO Hockey</v>
      </c>
      <c r="AD873" t="str">
        <f>VLOOKUP($D873,'draft year stats'!$D:$O,7,FALSE)</f>
        <v>SHL</v>
      </c>
      <c r="AE873">
        <f>VLOOKUP($D873,'draft year stats'!$D:$O,8,FALSE)</f>
        <v>45</v>
      </c>
      <c r="AF873">
        <f>VLOOKUP($D873,'draft year stats'!$D:$O,9,FALSE)</f>
        <v>5</v>
      </c>
      <c r="AG873">
        <f>VLOOKUP($D873,'draft year stats'!$D:$O,10,FALSE)</f>
        <v>6</v>
      </c>
      <c r="AH873">
        <f>VLOOKUP($D873,'draft year stats'!$D:$O,11,FALSE)</f>
        <v>11</v>
      </c>
      <c r="AI873">
        <f>VLOOKUP($D873,'draft year stats'!$D:$O,12,FALSE)</f>
        <v>12</v>
      </c>
      <c r="AJ873" t="str">
        <f>VLOOKUP($C873,Sheet3!$E:$I,4,FALSE)</f>
        <v>6' 1</v>
      </c>
      <c r="AK873">
        <f>VLOOKUP($C873,Sheet3!$E:$I,5,FALSE)</f>
        <v>187</v>
      </c>
    </row>
    <row r="874" spans="1:37" x14ac:dyDescent="0.25">
      <c r="A874">
        <v>30</v>
      </c>
      <c r="B874" t="s">
        <v>126</v>
      </c>
      <c r="C874" t="s">
        <v>1249</v>
      </c>
      <c r="D874" t="s">
        <v>1249</v>
      </c>
      <c r="E874" t="s">
        <v>25</v>
      </c>
      <c r="F874" t="s">
        <v>30</v>
      </c>
      <c r="G874">
        <v>18</v>
      </c>
      <c r="H874">
        <v>2020</v>
      </c>
      <c r="I874" t="s">
        <v>1250</v>
      </c>
      <c r="J874">
        <v>42</v>
      </c>
      <c r="K874">
        <v>2</v>
      </c>
      <c r="L874">
        <v>3</v>
      </c>
      <c r="M874">
        <v>5</v>
      </c>
      <c r="N874">
        <v>-4</v>
      </c>
      <c r="O874">
        <v>6</v>
      </c>
      <c r="V874">
        <v>-0.1</v>
      </c>
      <c r="W874">
        <v>2014</v>
      </c>
      <c r="X874" t="str">
        <f>VLOOKUP($D874,'draft year stats'!$D:$O,1,FALSE)</f>
        <v>John Quenneville</v>
      </c>
      <c r="Y874" t="str">
        <f>VLOOKUP($D874,'draft year stats'!$D:$O,2,FALSE)</f>
        <v>C</v>
      </c>
      <c r="Z874">
        <f>VLOOKUP($D874,'draft year stats'!$D:$O,3,FALSE)</f>
        <v>1</v>
      </c>
      <c r="AA874">
        <f>VLOOKUP($D874,'draft year stats'!$D:$O,4,FALSE)</f>
        <v>2014</v>
      </c>
      <c r="AB874" t="str">
        <f>VLOOKUP($D874,'draft year stats'!$D:$O,5,FALSE)</f>
        <v>New Jersey</v>
      </c>
      <c r="AC874" t="str">
        <f>VLOOKUP($D874,'draft year stats'!$D:$O,6,FALSE)</f>
        <v>Brandon Wheat Kings</v>
      </c>
      <c r="AD874" t="str">
        <f>VLOOKUP($D874,'draft year stats'!$D:$O,7,FALSE)</f>
        <v>WHL</v>
      </c>
      <c r="AE874">
        <f>VLOOKUP($D874,'draft year stats'!$D:$O,8,FALSE)</f>
        <v>61</v>
      </c>
      <c r="AF874">
        <f>VLOOKUP($D874,'draft year stats'!$D:$O,9,FALSE)</f>
        <v>25</v>
      </c>
      <c r="AG874">
        <f>VLOOKUP($D874,'draft year stats'!$D:$O,10,FALSE)</f>
        <v>33</v>
      </c>
      <c r="AH874">
        <f>VLOOKUP($D874,'draft year stats'!$D:$O,11,FALSE)</f>
        <v>58</v>
      </c>
      <c r="AI874">
        <f>VLOOKUP($D874,'draft year stats'!$D:$O,12,FALSE)</f>
        <v>71</v>
      </c>
      <c r="AJ874" t="str">
        <f>VLOOKUP($C874,Sheet3!$E:$I,4,FALSE)</f>
        <v>6' 0</v>
      </c>
      <c r="AK874">
        <f>VLOOKUP($C874,Sheet3!$E:$I,5,FALSE)</f>
        <v>182</v>
      </c>
    </row>
    <row r="875" spans="1:37" x14ac:dyDescent="0.25">
      <c r="A875">
        <v>31</v>
      </c>
      <c r="B875" t="s">
        <v>92</v>
      </c>
      <c r="C875" t="s">
        <v>1251</v>
      </c>
      <c r="D875" t="s">
        <v>1251</v>
      </c>
      <c r="E875" t="s">
        <v>62</v>
      </c>
      <c r="F875" t="s">
        <v>26</v>
      </c>
      <c r="G875">
        <v>18</v>
      </c>
      <c r="H875">
        <v>2022</v>
      </c>
      <c r="I875" t="s">
        <v>1201</v>
      </c>
      <c r="J875">
        <v>230</v>
      </c>
      <c r="K875">
        <v>31</v>
      </c>
      <c r="L875">
        <v>29</v>
      </c>
      <c r="M875">
        <v>60</v>
      </c>
      <c r="N875">
        <v>-7</v>
      </c>
      <c r="O875">
        <v>410</v>
      </c>
      <c r="V875">
        <v>4.8</v>
      </c>
      <c r="W875">
        <v>2014</v>
      </c>
      <c r="X875" t="str">
        <f>VLOOKUP($D875,'draft year stats'!$D:$O,1,FALSE)</f>
        <v>Brendan Lemieux</v>
      </c>
      <c r="Y875" t="str">
        <f>VLOOKUP($D875,'draft year stats'!$D:$O,2,FALSE)</f>
        <v>L</v>
      </c>
      <c r="Z875">
        <f>VLOOKUP($D875,'draft year stats'!$D:$O,3,FALSE)</f>
        <v>2</v>
      </c>
      <c r="AA875">
        <f>VLOOKUP($D875,'draft year stats'!$D:$O,4,FALSE)</f>
        <v>2014</v>
      </c>
      <c r="AB875" t="str">
        <f>VLOOKUP($D875,'draft year stats'!$D:$O,5,FALSE)</f>
        <v>Buffalo</v>
      </c>
      <c r="AC875" t="str">
        <f>VLOOKUP($D875,'draft year stats'!$D:$O,6,FALSE)</f>
        <v>Barrie Colts</v>
      </c>
      <c r="AD875" t="str">
        <f>VLOOKUP($D875,'draft year stats'!$D:$O,7,FALSE)</f>
        <v>OHL</v>
      </c>
      <c r="AE875">
        <f>VLOOKUP($D875,'draft year stats'!$D:$O,8,FALSE)</f>
        <v>65</v>
      </c>
      <c r="AF875">
        <f>VLOOKUP($D875,'draft year stats'!$D:$O,9,FALSE)</f>
        <v>27</v>
      </c>
      <c r="AG875">
        <f>VLOOKUP($D875,'draft year stats'!$D:$O,10,FALSE)</f>
        <v>26</v>
      </c>
      <c r="AH875">
        <f>VLOOKUP($D875,'draft year stats'!$D:$O,11,FALSE)</f>
        <v>53</v>
      </c>
      <c r="AI875">
        <f>VLOOKUP($D875,'draft year stats'!$D:$O,12,FALSE)</f>
        <v>145</v>
      </c>
      <c r="AJ875" t="str">
        <f>VLOOKUP($C875,Sheet3!$E:$I,4,FALSE)</f>
        <v>6' 0</v>
      </c>
      <c r="AK875">
        <f>VLOOKUP($C875,Sheet3!$E:$I,5,FALSE)</f>
        <v>206</v>
      </c>
    </row>
    <row r="876" spans="1:37" x14ac:dyDescent="0.25">
      <c r="A876">
        <v>32</v>
      </c>
      <c r="B876" t="s">
        <v>32</v>
      </c>
      <c r="C876" t="s">
        <v>1252</v>
      </c>
      <c r="D876" t="s">
        <v>1252</v>
      </c>
      <c r="E876" t="s">
        <v>25</v>
      </c>
      <c r="F876" t="s">
        <v>30</v>
      </c>
      <c r="G876">
        <v>18</v>
      </c>
      <c r="H876">
        <v>2021</v>
      </c>
      <c r="I876" t="s">
        <v>1250</v>
      </c>
      <c r="J876">
        <v>98</v>
      </c>
      <c r="K876">
        <v>12</v>
      </c>
      <c r="L876">
        <v>15</v>
      </c>
      <c r="M876">
        <v>27</v>
      </c>
      <c r="N876">
        <v>-14</v>
      </c>
      <c r="O876">
        <v>41</v>
      </c>
      <c r="V876">
        <v>1.8</v>
      </c>
      <c r="W876">
        <v>2014</v>
      </c>
      <c r="X876" t="str">
        <f>VLOOKUP($D876,'draft year stats'!$D:$O,1,FALSE)</f>
        <v>Jayce Hawryluk</v>
      </c>
      <c r="Y876" t="str">
        <f>VLOOKUP($D876,'draft year stats'!$D:$O,2,FALSE)</f>
        <v>C</v>
      </c>
      <c r="Z876">
        <f>VLOOKUP($D876,'draft year stats'!$D:$O,3,FALSE)</f>
        <v>2</v>
      </c>
      <c r="AA876">
        <f>VLOOKUP($D876,'draft year stats'!$D:$O,4,FALSE)</f>
        <v>2014</v>
      </c>
      <c r="AB876" t="str">
        <f>VLOOKUP($D876,'draft year stats'!$D:$O,5,FALSE)</f>
        <v>Florida</v>
      </c>
      <c r="AC876" t="str">
        <f>VLOOKUP($D876,'draft year stats'!$D:$O,6,FALSE)</f>
        <v>Brandon Wheat Kings</v>
      </c>
      <c r="AD876" t="str">
        <f>VLOOKUP($D876,'draft year stats'!$D:$O,7,FALSE)</f>
        <v>WHL</v>
      </c>
      <c r="AE876">
        <f>VLOOKUP($D876,'draft year stats'!$D:$O,8,FALSE)</f>
        <v>59</v>
      </c>
      <c r="AF876">
        <f>VLOOKUP($D876,'draft year stats'!$D:$O,9,FALSE)</f>
        <v>24</v>
      </c>
      <c r="AG876">
        <f>VLOOKUP($D876,'draft year stats'!$D:$O,10,FALSE)</f>
        <v>40</v>
      </c>
      <c r="AH876">
        <f>VLOOKUP($D876,'draft year stats'!$D:$O,11,FALSE)</f>
        <v>64</v>
      </c>
      <c r="AI876">
        <f>VLOOKUP($D876,'draft year stats'!$D:$O,12,FALSE)</f>
        <v>44</v>
      </c>
      <c r="AJ876" t="str">
        <f>VLOOKUP($C876,Sheet3!$E:$I,4,FALSE)</f>
        <v>5' 10</v>
      </c>
      <c r="AK876">
        <f>VLOOKUP($C876,Sheet3!$E:$I,5,FALSE)</f>
        <v>190</v>
      </c>
    </row>
    <row r="877" spans="1:37" x14ac:dyDescent="0.25">
      <c r="A877">
        <v>33</v>
      </c>
      <c r="B877" t="s">
        <v>69</v>
      </c>
      <c r="C877" t="s">
        <v>1253</v>
      </c>
      <c r="D877" t="s">
        <v>1253</v>
      </c>
      <c r="E877" t="s">
        <v>51</v>
      </c>
      <c r="F877" t="s">
        <v>206</v>
      </c>
      <c r="G877">
        <v>18</v>
      </c>
      <c r="H877">
        <v>2022</v>
      </c>
      <c r="I877" t="s">
        <v>1254</v>
      </c>
      <c r="J877">
        <v>351</v>
      </c>
      <c r="K877">
        <v>68</v>
      </c>
      <c r="L877">
        <v>81</v>
      </c>
      <c r="M877">
        <v>149</v>
      </c>
      <c r="N877">
        <v>12</v>
      </c>
      <c r="O877">
        <v>92</v>
      </c>
      <c r="V877">
        <v>14.2</v>
      </c>
      <c r="W877">
        <v>2014</v>
      </c>
      <c r="X877" t="str">
        <f>VLOOKUP($D877,'draft year stats'!$D:$O,1,FALSE)</f>
        <v>Ivan Barbashev</v>
      </c>
      <c r="Y877" t="str">
        <f>VLOOKUP($D877,'draft year stats'!$D:$O,2,FALSE)</f>
        <v>C</v>
      </c>
      <c r="Z877">
        <f>VLOOKUP($D877,'draft year stats'!$D:$O,3,FALSE)</f>
        <v>2</v>
      </c>
      <c r="AA877">
        <f>VLOOKUP($D877,'draft year stats'!$D:$O,4,FALSE)</f>
        <v>2014</v>
      </c>
      <c r="AB877" t="str">
        <f>VLOOKUP($D877,'draft year stats'!$D:$O,5,FALSE)</f>
        <v>St. Louis</v>
      </c>
      <c r="AC877" t="str">
        <f>VLOOKUP($D877,'draft year stats'!$D:$O,6,FALSE)</f>
        <v>Moncton Wildcats</v>
      </c>
      <c r="AD877" t="str">
        <f>VLOOKUP($D877,'draft year stats'!$D:$O,7,FALSE)</f>
        <v>QMJHL</v>
      </c>
      <c r="AE877">
        <f>VLOOKUP($D877,'draft year stats'!$D:$O,8,FALSE)</f>
        <v>48</v>
      </c>
      <c r="AF877">
        <f>VLOOKUP($D877,'draft year stats'!$D:$O,9,FALSE)</f>
        <v>25</v>
      </c>
      <c r="AG877">
        <f>VLOOKUP($D877,'draft year stats'!$D:$O,10,FALSE)</f>
        <v>43</v>
      </c>
      <c r="AH877">
        <f>VLOOKUP($D877,'draft year stats'!$D:$O,11,FALSE)</f>
        <v>68</v>
      </c>
      <c r="AI877">
        <f>VLOOKUP($D877,'draft year stats'!$D:$O,12,FALSE)</f>
        <v>27</v>
      </c>
      <c r="AJ877" t="str">
        <f>VLOOKUP($C877,Sheet3!$E:$I,4,FALSE)</f>
        <v>6' 0</v>
      </c>
      <c r="AK877">
        <f>VLOOKUP($C877,Sheet3!$E:$I,5,FALSE)</f>
        <v>180</v>
      </c>
    </row>
    <row r="878" spans="1:37" hidden="1" x14ac:dyDescent="0.25">
      <c r="A878">
        <v>34</v>
      </c>
      <c r="B878" t="s">
        <v>173</v>
      </c>
      <c r="C878" t="s">
        <v>1255</v>
      </c>
      <c r="D878" t="s">
        <v>1255</v>
      </c>
      <c r="E878" t="s">
        <v>25</v>
      </c>
      <c r="F878" t="s">
        <v>12</v>
      </c>
      <c r="G878">
        <v>18</v>
      </c>
      <c r="I878" t="s">
        <v>1256</v>
      </c>
      <c r="W878">
        <v>2014</v>
      </c>
      <c r="X878" t="str">
        <f>VLOOKUP($D878,'draft year stats'!$D:$O,1,FALSE)</f>
        <v>Mason McDonald</v>
      </c>
      <c r="Y878" t="str">
        <f>VLOOKUP($D878,'draft year stats'!$D:$O,2,FALSE)</f>
        <v>G</v>
      </c>
      <c r="Z878">
        <f>VLOOKUP($D878,'draft year stats'!$D:$O,3,FALSE)</f>
        <v>2</v>
      </c>
      <c r="AA878">
        <f>VLOOKUP($D878,'draft year stats'!$D:$O,4,FALSE)</f>
        <v>2014</v>
      </c>
      <c r="AB878" t="str">
        <f>VLOOKUP($D878,'draft year stats'!$D:$O,5,FALSE)</f>
        <v>Calgary</v>
      </c>
      <c r="AC878" t="str">
        <f>VLOOKUP($D878,'draft year stats'!$D:$O,6,FALSE)</f>
        <v>Charlottetown Islanders [QMJHL]</v>
      </c>
      <c r="AD878">
        <f>VLOOKUP($D878,'draft year stats'!$D:$O,7,FALSE)</f>
        <v>0</v>
      </c>
      <c r="AE878">
        <f>VLOOKUP($D878,'draft year stats'!$D:$O,8,FALSE)</f>
        <v>0</v>
      </c>
      <c r="AF878">
        <f>VLOOKUP($D878,'draft year stats'!$D:$O,9,FALSE)</f>
        <v>0</v>
      </c>
      <c r="AG878">
        <f>VLOOKUP($D878,'draft year stats'!$D:$O,10,FALSE)</f>
        <v>0</v>
      </c>
      <c r="AH878">
        <f>VLOOKUP($D878,'draft year stats'!$D:$O,11,FALSE)</f>
        <v>0</v>
      </c>
      <c r="AI878">
        <f>VLOOKUP($D878,'draft year stats'!$D:$O,12,FALSE)</f>
        <v>0</v>
      </c>
      <c r="AJ878" t="str">
        <f>VLOOKUP($C878,Sheet3!$E:$I,4,FALSE)</f>
        <v>6' 4</v>
      </c>
      <c r="AK878">
        <f>VLOOKUP($C878,Sheet3!$E:$I,5,FALSE)</f>
        <v>178</v>
      </c>
    </row>
    <row r="879" spans="1:37" x14ac:dyDescent="0.25">
      <c r="A879">
        <v>35</v>
      </c>
      <c r="B879" t="s">
        <v>43</v>
      </c>
      <c r="C879" t="s">
        <v>1257</v>
      </c>
      <c r="D879" t="s">
        <v>1257</v>
      </c>
      <c r="E879" t="s">
        <v>159</v>
      </c>
      <c r="F879" t="s">
        <v>34</v>
      </c>
      <c r="G879">
        <v>18</v>
      </c>
      <c r="I879" t="s">
        <v>1258</v>
      </c>
      <c r="W879">
        <v>2014</v>
      </c>
      <c r="X879" t="str">
        <f>VLOOKUP($D879,'draft year stats'!$D:$O,1,FALSE)</f>
        <v>Dominik Masin</v>
      </c>
      <c r="Y879" t="str">
        <f>VLOOKUP($D879,'draft year stats'!$D:$O,2,FALSE)</f>
        <v>D</v>
      </c>
      <c r="Z879">
        <f>VLOOKUP($D879,'draft year stats'!$D:$O,3,FALSE)</f>
        <v>2</v>
      </c>
      <c r="AA879">
        <f>VLOOKUP($D879,'draft year stats'!$D:$O,4,FALSE)</f>
        <v>2014</v>
      </c>
      <c r="AB879" t="str">
        <f>VLOOKUP($D879,'draft year stats'!$D:$O,5,FALSE)</f>
        <v>Tampa Bay</v>
      </c>
      <c r="AC879" t="str">
        <f>VLOOKUP($D879,'draft year stats'!$D:$O,6,FALSE)</f>
        <v>HC Slavia Praha U20</v>
      </c>
      <c r="AD879" t="str">
        <f>VLOOKUP($D879,'draft year stats'!$D:$O,7,FALSE)</f>
        <v>Czech U20</v>
      </c>
      <c r="AE879">
        <f>VLOOKUP($D879,'draft year stats'!$D:$O,8,FALSE)</f>
        <v>39</v>
      </c>
      <c r="AF879">
        <f>VLOOKUP($D879,'draft year stats'!$D:$O,9,FALSE)</f>
        <v>2</v>
      </c>
      <c r="AG879">
        <f>VLOOKUP($D879,'draft year stats'!$D:$O,10,FALSE)</f>
        <v>19</v>
      </c>
      <c r="AH879">
        <f>VLOOKUP($D879,'draft year stats'!$D:$O,11,FALSE)</f>
        <v>21</v>
      </c>
      <c r="AI879">
        <f>VLOOKUP($D879,'draft year stats'!$D:$O,12,FALSE)</f>
        <v>102</v>
      </c>
      <c r="AJ879" t="str">
        <f>VLOOKUP($C879,Sheet3!$E:$I,4,FALSE)</f>
        <v>6' 2</v>
      </c>
      <c r="AK879">
        <f>VLOOKUP($C879,Sheet3!$E:$I,5,FALSE)</f>
        <v>189</v>
      </c>
    </row>
    <row r="880" spans="1:37" hidden="1" x14ac:dyDescent="0.25">
      <c r="A880">
        <v>36</v>
      </c>
      <c r="B880" t="s">
        <v>264</v>
      </c>
      <c r="C880" t="s">
        <v>1259</v>
      </c>
      <c r="D880" t="s">
        <v>1259</v>
      </c>
      <c r="E880" t="s">
        <v>62</v>
      </c>
      <c r="F880" t="s">
        <v>12</v>
      </c>
      <c r="G880">
        <v>18</v>
      </c>
      <c r="H880">
        <v>2022</v>
      </c>
      <c r="I880" t="s">
        <v>1260</v>
      </c>
      <c r="J880">
        <v>136</v>
      </c>
      <c r="K880">
        <v>0</v>
      </c>
      <c r="L880">
        <v>3</v>
      </c>
      <c r="M880">
        <v>3</v>
      </c>
      <c r="N880">
        <v>0</v>
      </c>
      <c r="O880">
        <v>2</v>
      </c>
      <c r="P880">
        <v>136</v>
      </c>
      <c r="Q880">
        <v>67</v>
      </c>
      <c r="R880">
        <v>53</v>
      </c>
      <c r="S880">
        <v>11</v>
      </c>
      <c r="T880">
        <v>0.91200000000000003</v>
      </c>
      <c r="U880">
        <v>2.84</v>
      </c>
      <c r="V880">
        <v>26</v>
      </c>
      <c r="W880">
        <v>2014</v>
      </c>
      <c r="X880" t="str">
        <f>VLOOKUP($D880,'draft year stats'!$D:$O,1,FALSE)</f>
        <v>Thatcher Demko</v>
      </c>
      <c r="Y880" t="str">
        <f>VLOOKUP($D880,'draft year stats'!$D:$O,2,FALSE)</f>
        <v>G</v>
      </c>
      <c r="Z880">
        <f>VLOOKUP($D880,'draft year stats'!$D:$O,3,FALSE)</f>
        <v>2</v>
      </c>
      <c r="AA880">
        <f>VLOOKUP($D880,'draft year stats'!$D:$O,4,FALSE)</f>
        <v>2014</v>
      </c>
      <c r="AB880" t="str">
        <f>VLOOKUP($D880,'draft year stats'!$D:$O,5,FALSE)</f>
        <v>Vancouver</v>
      </c>
      <c r="AC880" t="str">
        <f>VLOOKUP($D880,'draft year stats'!$D:$O,6,FALSE)</f>
        <v>Boston College [H-East]</v>
      </c>
      <c r="AD880">
        <f>VLOOKUP($D880,'draft year stats'!$D:$O,7,FALSE)</f>
        <v>0</v>
      </c>
      <c r="AE880">
        <f>VLOOKUP($D880,'draft year stats'!$D:$O,8,FALSE)</f>
        <v>0</v>
      </c>
      <c r="AF880">
        <f>VLOOKUP($D880,'draft year stats'!$D:$O,9,FALSE)</f>
        <v>0</v>
      </c>
      <c r="AG880">
        <f>VLOOKUP($D880,'draft year stats'!$D:$O,10,FALSE)</f>
        <v>0</v>
      </c>
      <c r="AH880">
        <f>VLOOKUP($D880,'draft year stats'!$D:$O,11,FALSE)</f>
        <v>0</v>
      </c>
      <c r="AI880">
        <f>VLOOKUP($D880,'draft year stats'!$D:$O,12,FALSE)</f>
        <v>0</v>
      </c>
      <c r="AJ880" t="str">
        <f>VLOOKUP($C880,Sheet3!$E:$I,4,FALSE)</f>
        <v>6' 3</v>
      </c>
      <c r="AK880">
        <f>VLOOKUP($C880,Sheet3!$E:$I,5,FALSE)</f>
        <v>192</v>
      </c>
    </row>
    <row r="881" spans="1:37" hidden="1" x14ac:dyDescent="0.25">
      <c r="A881">
        <v>37</v>
      </c>
      <c r="B881" t="s">
        <v>46</v>
      </c>
      <c r="C881" t="s">
        <v>1261</v>
      </c>
      <c r="D881" t="s">
        <v>1261</v>
      </c>
      <c r="E881" t="s">
        <v>62</v>
      </c>
      <c r="F881" t="s">
        <v>12</v>
      </c>
      <c r="G881">
        <v>18</v>
      </c>
      <c r="H881">
        <v>2022</v>
      </c>
      <c r="I881" t="s">
        <v>1262</v>
      </c>
      <c r="J881">
        <v>88</v>
      </c>
      <c r="K881">
        <v>0</v>
      </c>
      <c r="L881">
        <v>3</v>
      </c>
      <c r="M881">
        <v>3</v>
      </c>
      <c r="N881">
        <v>0</v>
      </c>
      <c r="O881">
        <v>6</v>
      </c>
      <c r="P881">
        <v>88</v>
      </c>
      <c r="Q881">
        <v>37</v>
      </c>
      <c r="R881">
        <v>31</v>
      </c>
      <c r="S881">
        <v>13</v>
      </c>
      <c r="T881">
        <v>0.90900000000000003</v>
      </c>
      <c r="U881">
        <v>2.86</v>
      </c>
      <c r="V881">
        <v>15</v>
      </c>
      <c r="W881">
        <v>2014</v>
      </c>
      <c r="X881" t="str">
        <f>VLOOKUP($D881,'draft year stats'!$D:$O,1,FALSE)</f>
        <v>Alex Nedeljkovic</v>
      </c>
      <c r="Y881" t="str">
        <f>VLOOKUP($D881,'draft year stats'!$D:$O,2,FALSE)</f>
        <v>G</v>
      </c>
      <c r="Z881">
        <f>VLOOKUP($D881,'draft year stats'!$D:$O,3,FALSE)</f>
        <v>2</v>
      </c>
      <c r="AA881">
        <f>VLOOKUP($D881,'draft year stats'!$D:$O,4,FALSE)</f>
        <v>2014</v>
      </c>
      <c r="AB881" t="str">
        <f>VLOOKUP($D881,'draft year stats'!$D:$O,5,FALSE)</f>
        <v>Carolina</v>
      </c>
      <c r="AC881" t="str">
        <f>VLOOKUP($D881,'draft year stats'!$D:$O,6,FALSE)</f>
        <v>Plymouth Whalers [OHL]</v>
      </c>
      <c r="AD881">
        <f>VLOOKUP($D881,'draft year stats'!$D:$O,7,FALSE)</f>
        <v>0</v>
      </c>
      <c r="AE881">
        <f>VLOOKUP($D881,'draft year stats'!$D:$O,8,FALSE)</f>
        <v>0</v>
      </c>
      <c r="AF881">
        <f>VLOOKUP($D881,'draft year stats'!$D:$O,9,FALSE)</f>
        <v>0</v>
      </c>
      <c r="AG881">
        <f>VLOOKUP($D881,'draft year stats'!$D:$O,10,FALSE)</f>
        <v>0</v>
      </c>
      <c r="AH881">
        <f>VLOOKUP($D881,'draft year stats'!$D:$O,11,FALSE)</f>
        <v>0</v>
      </c>
      <c r="AI881">
        <f>VLOOKUP($D881,'draft year stats'!$D:$O,12,FALSE)</f>
        <v>0</v>
      </c>
      <c r="AJ881" t="str">
        <f>VLOOKUP($C881,Sheet3!$E:$I,4,FALSE)</f>
        <v>5' 11</v>
      </c>
      <c r="AK881">
        <f>VLOOKUP($C881,Sheet3!$E:$I,5,FALSE)</f>
        <v>190</v>
      </c>
    </row>
    <row r="882" spans="1:37" x14ac:dyDescent="0.25">
      <c r="A882">
        <v>38</v>
      </c>
      <c r="B882" t="s">
        <v>64</v>
      </c>
      <c r="C882" t="s">
        <v>1263</v>
      </c>
      <c r="D882" t="s">
        <v>1263</v>
      </c>
      <c r="E882" t="s">
        <v>121</v>
      </c>
      <c r="F882" t="s">
        <v>34</v>
      </c>
      <c r="G882">
        <v>18</v>
      </c>
      <c r="H882">
        <v>2022</v>
      </c>
      <c r="I882" t="s">
        <v>1264</v>
      </c>
      <c r="J882">
        <v>294</v>
      </c>
      <c r="K882">
        <v>9</v>
      </c>
      <c r="L882">
        <v>70</v>
      </c>
      <c r="M882">
        <v>79</v>
      </c>
      <c r="N882">
        <v>47</v>
      </c>
      <c r="O882">
        <v>167</v>
      </c>
      <c r="V882">
        <v>16</v>
      </c>
      <c r="W882">
        <v>2014</v>
      </c>
      <c r="X882" t="str">
        <f>VLOOKUP($D882,'draft year stats'!$D:$O,1,FALSE)</f>
        <v>Marcus Pettersson</v>
      </c>
      <c r="Y882" t="str">
        <f>VLOOKUP($D882,'draft year stats'!$D:$O,2,FALSE)</f>
        <v>D</v>
      </c>
      <c r="Z882">
        <f>VLOOKUP($D882,'draft year stats'!$D:$O,3,FALSE)</f>
        <v>2</v>
      </c>
      <c r="AA882">
        <f>VLOOKUP($D882,'draft year stats'!$D:$O,4,FALSE)</f>
        <v>2014</v>
      </c>
      <c r="AB882" t="str">
        <f>VLOOKUP($D882,'draft year stats'!$D:$O,5,FALSE)</f>
        <v>Anaheim</v>
      </c>
      <c r="AC882" t="str">
        <f>VLOOKUP($D882,'draft year stats'!$D:$O,6,FALSE)</f>
        <v>Skellefteå AIK J20</v>
      </c>
      <c r="AD882" t="str">
        <f>VLOOKUP($D882,'draft year stats'!$D:$O,7,FALSE)</f>
        <v>J20 SuperElit</v>
      </c>
      <c r="AE882">
        <f>VLOOKUP($D882,'draft year stats'!$D:$O,8,FALSE)</f>
        <v>38</v>
      </c>
      <c r="AF882">
        <f>VLOOKUP($D882,'draft year stats'!$D:$O,9,FALSE)</f>
        <v>4</v>
      </c>
      <c r="AG882">
        <f>VLOOKUP($D882,'draft year stats'!$D:$O,10,FALSE)</f>
        <v>14</v>
      </c>
      <c r="AH882">
        <f>VLOOKUP($D882,'draft year stats'!$D:$O,11,FALSE)</f>
        <v>18</v>
      </c>
      <c r="AI882">
        <f>VLOOKUP($D882,'draft year stats'!$D:$O,12,FALSE)</f>
        <v>38</v>
      </c>
      <c r="AJ882" t="str">
        <f>VLOOKUP($C882,Sheet3!$E:$I,4,FALSE)</f>
        <v>6' 4</v>
      </c>
      <c r="AK882">
        <f>VLOOKUP($C882,Sheet3!$E:$I,5,FALSE)</f>
        <v>167</v>
      </c>
    </row>
    <row r="883" spans="1:37" hidden="1" x14ac:dyDescent="0.25">
      <c r="A883">
        <v>39</v>
      </c>
      <c r="B883" t="s">
        <v>99</v>
      </c>
      <c r="C883" t="s">
        <v>1265</v>
      </c>
      <c r="D883" t="s">
        <v>1265</v>
      </c>
      <c r="E883" t="s">
        <v>159</v>
      </c>
      <c r="F883" t="s">
        <v>12</v>
      </c>
      <c r="G883">
        <v>18</v>
      </c>
      <c r="H883">
        <v>2022</v>
      </c>
      <c r="I883" t="s">
        <v>1266</v>
      </c>
      <c r="J883">
        <v>79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79</v>
      </c>
      <c r="Q883">
        <v>41</v>
      </c>
      <c r="R883">
        <v>22</v>
      </c>
      <c r="S883">
        <v>10</v>
      </c>
      <c r="T883">
        <v>0.90800000000000003</v>
      </c>
      <c r="U883">
        <v>2.68</v>
      </c>
      <c r="V883">
        <v>12.3</v>
      </c>
      <c r="W883">
        <v>2014</v>
      </c>
      <c r="X883" t="str">
        <f>VLOOKUP($D883,'draft year stats'!$D:$O,1,FALSE)</f>
        <v>Vitek Vanecek</v>
      </c>
      <c r="Y883" t="str">
        <f>VLOOKUP($D883,'draft year stats'!$D:$O,2,FALSE)</f>
        <v>G</v>
      </c>
      <c r="Z883">
        <f>VLOOKUP($D883,'draft year stats'!$D:$O,3,FALSE)</f>
        <v>2</v>
      </c>
      <c r="AA883">
        <f>VLOOKUP($D883,'draft year stats'!$D:$O,4,FALSE)</f>
        <v>2014</v>
      </c>
      <c r="AB883" t="str">
        <f>VLOOKUP($D883,'draft year stats'!$D:$O,5,FALSE)</f>
        <v>Washington</v>
      </c>
      <c r="AC883" t="str">
        <f>VLOOKUP($D883,'draft year stats'!$D:$O,6,FALSE)</f>
        <v>Czech</v>
      </c>
      <c r="AD883">
        <f>VLOOKUP($D883,'draft year stats'!$D:$O,7,FALSE)</f>
        <v>0</v>
      </c>
      <c r="AE883">
        <f>VLOOKUP($D883,'draft year stats'!$D:$O,8,FALSE)</f>
        <v>0</v>
      </c>
      <c r="AF883">
        <f>VLOOKUP($D883,'draft year stats'!$D:$O,9,FALSE)</f>
        <v>0</v>
      </c>
      <c r="AG883">
        <f>VLOOKUP($D883,'draft year stats'!$D:$O,10,FALSE)</f>
        <v>0</v>
      </c>
      <c r="AH883">
        <f>VLOOKUP($D883,'draft year stats'!$D:$O,11,FALSE)</f>
        <v>0</v>
      </c>
      <c r="AI883">
        <f>VLOOKUP($D883,'draft year stats'!$D:$O,12,FALSE)</f>
        <v>0</v>
      </c>
      <c r="AJ883" t="str">
        <f>VLOOKUP($C883,Sheet3!$E:$I,4,FALSE)</f>
        <v>6' 0</v>
      </c>
      <c r="AK883">
        <f>VLOOKUP($C883,Sheet3!$E:$I,5,FALSE)</f>
        <v>180</v>
      </c>
    </row>
    <row r="884" spans="1:37" x14ac:dyDescent="0.25">
      <c r="A884">
        <v>40</v>
      </c>
      <c r="B884" t="s">
        <v>194</v>
      </c>
      <c r="C884" t="s">
        <v>1267</v>
      </c>
      <c r="D884" t="s">
        <v>1267</v>
      </c>
      <c r="E884" t="s">
        <v>121</v>
      </c>
      <c r="F884" t="s">
        <v>34</v>
      </c>
      <c r="G884">
        <v>18</v>
      </c>
      <c r="H884">
        <v>2020</v>
      </c>
      <c r="I884" t="s">
        <v>1268</v>
      </c>
      <c r="J884">
        <v>33</v>
      </c>
      <c r="K884">
        <v>0</v>
      </c>
      <c r="L884">
        <v>3</v>
      </c>
      <c r="M884">
        <v>3</v>
      </c>
      <c r="N884">
        <v>-12</v>
      </c>
      <c r="O884">
        <v>24</v>
      </c>
      <c r="V884">
        <v>-0.3</v>
      </c>
      <c r="W884">
        <v>2014</v>
      </c>
      <c r="X884" t="str">
        <f>VLOOKUP($D884,'draft year stats'!$D:$O,1,FALSE)</f>
        <v>Andreas Englund</v>
      </c>
      <c r="Y884" t="str">
        <f>VLOOKUP($D884,'draft year stats'!$D:$O,2,FALSE)</f>
        <v>D</v>
      </c>
      <c r="Z884">
        <f>VLOOKUP($D884,'draft year stats'!$D:$O,3,FALSE)</f>
        <v>2</v>
      </c>
      <c r="AA884">
        <f>VLOOKUP($D884,'draft year stats'!$D:$O,4,FALSE)</f>
        <v>2014</v>
      </c>
      <c r="AB884" t="str">
        <f>VLOOKUP($D884,'draft year stats'!$D:$O,5,FALSE)</f>
        <v>Ottawa</v>
      </c>
      <c r="AC884" t="str">
        <f>VLOOKUP($D884,'draft year stats'!$D:$O,6,FALSE)</f>
        <v>Djurgårdens IF J20</v>
      </c>
      <c r="AD884" t="str">
        <f>VLOOKUP($D884,'draft year stats'!$D:$O,7,FALSE)</f>
        <v>J20 SuperElit</v>
      </c>
      <c r="AE884">
        <f>VLOOKUP($D884,'draft year stats'!$D:$O,8,FALSE)</f>
        <v>33</v>
      </c>
      <c r="AF884">
        <f>VLOOKUP($D884,'draft year stats'!$D:$O,9,FALSE)</f>
        <v>5</v>
      </c>
      <c r="AG884">
        <f>VLOOKUP($D884,'draft year stats'!$D:$O,10,FALSE)</f>
        <v>5</v>
      </c>
      <c r="AH884">
        <f>VLOOKUP($D884,'draft year stats'!$D:$O,11,FALSE)</f>
        <v>10</v>
      </c>
      <c r="AI884">
        <f>VLOOKUP($D884,'draft year stats'!$D:$O,12,FALSE)</f>
        <v>26</v>
      </c>
      <c r="AJ884" t="str">
        <f>VLOOKUP($C884,Sheet3!$E:$I,4,FALSE)</f>
        <v>6' 3</v>
      </c>
      <c r="AK884">
        <f>VLOOKUP($C884,Sheet3!$E:$I,5,FALSE)</f>
        <v>189</v>
      </c>
    </row>
    <row r="885" spans="1:37" x14ac:dyDescent="0.25">
      <c r="A885">
        <v>41</v>
      </c>
      <c r="B885" t="s">
        <v>126</v>
      </c>
      <c r="C885" t="s">
        <v>4000</v>
      </c>
      <c r="D885" t="s">
        <v>1269</v>
      </c>
      <c r="E885" t="s">
        <v>62</v>
      </c>
      <c r="F885" t="s">
        <v>34</v>
      </c>
      <c r="G885">
        <v>18</v>
      </c>
      <c r="H885">
        <v>2020</v>
      </c>
      <c r="I885" t="s">
        <v>1270</v>
      </c>
      <c r="J885">
        <v>3</v>
      </c>
      <c r="K885">
        <v>0</v>
      </c>
      <c r="L885">
        <v>0</v>
      </c>
      <c r="M885">
        <v>0</v>
      </c>
      <c r="N885">
        <v>0</v>
      </c>
      <c r="O885">
        <v>2</v>
      </c>
      <c r="V885">
        <v>0.1</v>
      </c>
      <c r="W885">
        <v>2014</v>
      </c>
      <c r="X885" t="str">
        <f>VLOOKUP($D885,'draft year stats'!$D:$O,1,FALSE)</f>
        <v>Joshua Jacobs</v>
      </c>
      <c r="Y885" t="str">
        <f>VLOOKUP($D885,'draft year stats'!$D:$O,2,FALSE)</f>
        <v>D</v>
      </c>
      <c r="Z885">
        <f>VLOOKUP($D885,'draft year stats'!$D:$O,3,FALSE)</f>
        <v>2</v>
      </c>
      <c r="AA885">
        <f>VLOOKUP($D885,'draft year stats'!$D:$O,4,FALSE)</f>
        <v>2014</v>
      </c>
      <c r="AB885" t="str">
        <f>VLOOKUP($D885,'draft year stats'!$D:$O,5,FALSE)</f>
        <v>New Jersey</v>
      </c>
      <c r="AC885" t="str">
        <f>VLOOKUP($D885,'draft year stats'!$D:$O,6,FALSE)</f>
        <v>Indiana Ice</v>
      </c>
      <c r="AD885" t="str">
        <f>VLOOKUP($D885,'draft year stats'!$D:$O,7,FALSE)</f>
        <v>USHL</v>
      </c>
      <c r="AE885">
        <f>VLOOKUP($D885,'draft year stats'!$D:$O,8,FALSE)</f>
        <v>56</v>
      </c>
      <c r="AF885">
        <f>VLOOKUP($D885,'draft year stats'!$D:$O,9,FALSE)</f>
        <v>5</v>
      </c>
      <c r="AG885">
        <f>VLOOKUP($D885,'draft year stats'!$D:$O,10,FALSE)</f>
        <v>18</v>
      </c>
      <c r="AH885">
        <f>VLOOKUP($D885,'draft year stats'!$D:$O,11,FALSE)</f>
        <v>23</v>
      </c>
      <c r="AI885">
        <f>VLOOKUP($D885,'draft year stats'!$D:$O,12,FALSE)</f>
        <v>46</v>
      </c>
      <c r="AJ885" t="str">
        <f>VLOOKUP($C885,Sheet3!$E:$I,4,FALSE)</f>
        <v>6' 1</v>
      </c>
      <c r="AK885">
        <f>VLOOKUP($C885,Sheet3!$E:$I,5,FALSE)</f>
        <v>193</v>
      </c>
    </row>
    <row r="886" spans="1:37" x14ac:dyDescent="0.25">
      <c r="A886">
        <v>42</v>
      </c>
      <c r="B886" t="s">
        <v>79</v>
      </c>
      <c r="C886" t="s">
        <v>1271</v>
      </c>
      <c r="D886" t="s">
        <v>1271</v>
      </c>
      <c r="E886" t="s">
        <v>51</v>
      </c>
      <c r="F886" t="s">
        <v>26</v>
      </c>
      <c r="G886">
        <v>18</v>
      </c>
      <c r="H886">
        <v>2020</v>
      </c>
      <c r="I886" t="s">
        <v>1272</v>
      </c>
      <c r="J886">
        <v>66</v>
      </c>
      <c r="K886">
        <v>3</v>
      </c>
      <c r="L886">
        <v>10</v>
      </c>
      <c r="M886">
        <v>13</v>
      </c>
      <c r="N886">
        <v>-7</v>
      </c>
      <c r="O886">
        <v>20</v>
      </c>
      <c r="V886">
        <v>0.3</v>
      </c>
      <c r="W886">
        <v>2014</v>
      </c>
      <c r="X886" t="str">
        <f>VLOOKUP($D886,'draft year stats'!$D:$O,1,FALSE)</f>
        <v>Vladislav Kamenev</v>
      </c>
      <c r="Y886" t="str">
        <f>VLOOKUP($D886,'draft year stats'!$D:$O,2,FALSE)</f>
        <v>C</v>
      </c>
      <c r="Z886">
        <f>VLOOKUP($D886,'draft year stats'!$D:$O,3,FALSE)</f>
        <v>2</v>
      </c>
      <c r="AA886">
        <f>VLOOKUP($D886,'draft year stats'!$D:$O,4,FALSE)</f>
        <v>2014</v>
      </c>
      <c r="AB886" t="str">
        <f>VLOOKUP($D886,'draft year stats'!$D:$O,5,FALSE)</f>
        <v>Nashville</v>
      </c>
      <c r="AC886" t="str">
        <f>VLOOKUP($D886,'draft year stats'!$D:$O,6,FALSE)</f>
        <v>Stalnye Lisy Magnitogorsk</v>
      </c>
      <c r="AD886" t="str">
        <f>VLOOKUP($D886,'draft year stats'!$D:$O,7,FALSE)</f>
        <v>MHL</v>
      </c>
      <c r="AE886">
        <f>VLOOKUP($D886,'draft year stats'!$D:$O,8,FALSE)</f>
        <v>15</v>
      </c>
      <c r="AF886">
        <f>VLOOKUP($D886,'draft year stats'!$D:$O,9,FALSE)</f>
        <v>4</v>
      </c>
      <c r="AG886">
        <f>VLOOKUP($D886,'draft year stats'!$D:$O,10,FALSE)</f>
        <v>6</v>
      </c>
      <c r="AH886">
        <f>VLOOKUP($D886,'draft year stats'!$D:$O,11,FALSE)</f>
        <v>10</v>
      </c>
      <c r="AI886">
        <f>VLOOKUP($D886,'draft year stats'!$D:$O,12,FALSE)</f>
        <v>12</v>
      </c>
      <c r="AJ886" t="str">
        <f>VLOOKUP($C886,Sheet3!$E:$I,4,FALSE)</f>
        <v>6' 2</v>
      </c>
      <c r="AK886">
        <f>VLOOKUP($C886,Sheet3!$E:$I,5,FALSE)</f>
        <v>203</v>
      </c>
    </row>
    <row r="887" spans="1:37" x14ac:dyDescent="0.25">
      <c r="A887">
        <v>43</v>
      </c>
      <c r="B887" t="s">
        <v>1220</v>
      </c>
      <c r="C887" t="s">
        <v>1273</v>
      </c>
      <c r="D887" t="s">
        <v>1273</v>
      </c>
      <c r="E887" t="s">
        <v>62</v>
      </c>
      <c r="F887" t="s">
        <v>30</v>
      </c>
      <c r="G887">
        <v>18</v>
      </c>
      <c r="H887">
        <v>2022</v>
      </c>
      <c r="I887" t="s">
        <v>1274</v>
      </c>
      <c r="J887">
        <v>27</v>
      </c>
      <c r="K887">
        <v>0</v>
      </c>
      <c r="L887">
        <v>1</v>
      </c>
      <c r="M887">
        <v>1</v>
      </c>
      <c r="N887">
        <v>-2</v>
      </c>
      <c r="O887">
        <v>0</v>
      </c>
      <c r="V887">
        <v>-0.4</v>
      </c>
      <c r="W887">
        <v>2014</v>
      </c>
      <c r="X887" t="str">
        <f>VLOOKUP($D887,'draft year stats'!$D:$O,1,FALSE)</f>
        <v>Ryan MacInnis</v>
      </c>
      <c r="Y887" t="str">
        <f>VLOOKUP($D887,'draft year stats'!$D:$O,2,FALSE)</f>
        <v>C</v>
      </c>
      <c r="Z887">
        <f>VLOOKUP($D887,'draft year stats'!$D:$O,3,FALSE)</f>
        <v>2</v>
      </c>
      <c r="AA887">
        <f>VLOOKUP($D887,'draft year stats'!$D:$O,4,FALSE)</f>
        <v>2014</v>
      </c>
      <c r="AB887" t="str">
        <f>VLOOKUP($D887,'draft year stats'!$D:$O,5,FALSE)</f>
        <v>Arizona</v>
      </c>
      <c r="AC887" t="str">
        <f>VLOOKUP($D887,'draft year stats'!$D:$O,6,FALSE)</f>
        <v>Kitchener Rangers</v>
      </c>
      <c r="AD887" t="str">
        <f>VLOOKUP($D887,'draft year stats'!$D:$O,7,FALSE)</f>
        <v>OHL</v>
      </c>
      <c r="AE887">
        <f>VLOOKUP($D887,'draft year stats'!$D:$O,8,FALSE)</f>
        <v>66</v>
      </c>
      <c r="AF887">
        <f>VLOOKUP($D887,'draft year stats'!$D:$O,9,FALSE)</f>
        <v>16</v>
      </c>
      <c r="AG887">
        <f>VLOOKUP($D887,'draft year stats'!$D:$O,10,FALSE)</f>
        <v>21</v>
      </c>
      <c r="AH887">
        <f>VLOOKUP($D887,'draft year stats'!$D:$O,11,FALSE)</f>
        <v>37</v>
      </c>
      <c r="AI887">
        <f>VLOOKUP($D887,'draft year stats'!$D:$O,12,FALSE)</f>
        <v>18</v>
      </c>
      <c r="AJ887" t="str">
        <f>VLOOKUP($C887,Sheet3!$E:$I,4,FALSE)</f>
        <v>6' 3</v>
      </c>
      <c r="AK887">
        <f>VLOOKUP($C887,Sheet3!$E:$I,5,FALSE)</f>
        <v>183</v>
      </c>
    </row>
    <row r="888" spans="1:37" x14ac:dyDescent="0.25">
      <c r="A888">
        <v>44</v>
      </c>
      <c r="B888" t="s">
        <v>92</v>
      </c>
      <c r="C888" t="s">
        <v>1275</v>
      </c>
      <c r="D888" t="s">
        <v>1275</v>
      </c>
      <c r="E888" t="s">
        <v>25</v>
      </c>
      <c r="F888" t="s">
        <v>30</v>
      </c>
      <c r="G888">
        <v>18</v>
      </c>
      <c r="I888" t="s">
        <v>1217</v>
      </c>
      <c r="W888">
        <v>2014</v>
      </c>
      <c r="X888" t="str">
        <f>VLOOKUP($D888,'draft year stats'!$D:$O,1,FALSE)</f>
        <v>Eric Cornel</v>
      </c>
      <c r="Y888" t="str">
        <f>VLOOKUP($D888,'draft year stats'!$D:$O,2,FALSE)</f>
        <v>R</v>
      </c>
      <c r="Z888">
        <f>VLOOKUP($D888,'draft year stats'!$D:$O,3,FALSE)</f>
        <v>2</v>
      </c>
      <c r="AA888">
        <f>VLOOKUP($D888,'draft year stats'!$D:$O,4,FALSE)</f>
        <v>2014</v>
      </c>
      <c r="AB888" t="str">
        <f>VLOOKUP($D888,'draft year stats'!$D:$O,5,FALSE)</f>
        <v>Buffalo</v>
      </c>
      <c r="AC888" t="str">
        <f>VLOOKUP($D888,'draft year stats'!$D:$O,6,FALSE)</f>
        <v>Peterborough Petes</v>
      </c>
      <c r="AD888" t="str">
        <f>VLOOKUP($D888,'draft year stats'!$D:$O,7,FALSE)</f>
        <v>OHL</v>
      </c>
      <c r="AE888">
        <f>VLOOKUP($D888,'draft year stats'!$D:$O,8,FALSE)</f>
        <v>68</v>
      </c>
      <c r="AF888">
        <f>VLOOKUP($D888,'draft year stats'!$D:$O,9,FALSE)</f>
        <v>25</v>
      </c>
      <c r="AG888">
        <f>VLOOKUP($D888,'draft year stats'!$D:$O,10,FALSE)</f>
        <v>37</v>
      </c>
      <c r="AH888">
        <f>VLOOKUP($D888,'draft year stats'!$D:$O,11,FALSE)</f>
        <v>62</v>
      </c>
      <c r="AI888">
        <f>VLOOKUP($D888,'draft year stats'!$D:$O,12,FALSE)</f>
        <v>25</v>
      </c>
      <c r="AJ888" t="str">
        <f>VLOOKUP($C888,Sheet3!$E:$I,4,FALSE)</f>
        <v>6' 1</v>
      </c>
      <c r="AK888">
        <f>VLOOKUP($C888,Sheet3!$E:$I,5,FALSE)</f>
        <v>186</v>
      </c>
    </row>
    <row r="889" spans="1:37" x14ac:dyDescent="0.25">
      <c r="A889">
        <v>45</v>
      </c>
      <c r="B889" t="s">
        <v>60</v>
      </c>
      <c r="C889" t="s">
        <v>1276</v>
      </c>
      <c r="D889" t="s">
        <v>1276</v>
      </c>
      <c r="E889" t="s">
        <v>25</v>
      </c>
      <c r="F889" t="s">
        <v>26</v>
      </c>
      <c r="G889">
        <v>18</v>
      </c>
      <c r="I889" t="s">
        <v>1277</v>
      </c>
      <c r="W889">
        <v>2014</v>
      </c>
      <c r="X889" t="str">
        <f>VLOOKUP($D889,'draft year stats'!$D:$O,1,FALSE)</f>
        <v>Brett Pollock</v>
      </c>
      <c r="Y889" t="str">
        <f>VLOOKUP($D889,'draft year stats'!$D:$O,2,FALSE)</f>
        <v>L</v>
      </c>
      <c r="Z889">
        <f>VLOOKUP($D889,'draft year stats'!$D:$O,3,FALSE)</f>
        <v>2</v>
      </c>
      <c r="AA889">
        <f>VLOOKUP($D889,'draft year stats'!$D:$O,4,FALSE)</f>
        <v>2014</v>
      </c>
      <c r="AB889" t="str">
        <f>VLOOKUP($D889,'draft year stats'!$D:$O,5,FALSE)</f>
        <v>Dallas</v>
      </c>
      <c r="AC889" t="str">
        <f>VLOOKUP($D889,'draft year stats'!$D:$O,6,FALSE)</f>
        <v>Edmonton Oil Kings</v>
      </c>
      <c r="AD889" t="str">
        <f>VLOOKUP($D889,'draft year stats'!$D:$O,7,FALSE)</f>
        <v>WHL</v>
      </c>
      <c r="AE889">
        <f>VLOOKUP($D889,'draft year stats'!$D:$O,8,FALSE)</f>
        <v>71</v>
      </c>
      <c r="AF889">
        <f>VLOOKUP($D889,'draft year stats'!$D:$O,9,FALSE)</f>
        <v>25</v>
      </c>
      <c r="AG889">
        <f>VLOOKUP($D889,'draft year stats'!$D:$O,10,FALSE)</f>
        <v>30</v>
      </c>
      <c r="AH889">
        <f>VLOOKUP($D889,'draft year stats'!$D:$O,11,FALSE)</f>
        <v>55</v>
      </c>
      <c r="AI889">
        <f>VLOOKUP($D889,'draft year stats'!$D:$O,12,FALSE)</f>
        <v>36</v>
      </c>
      <c r="AJ889" t="str">
        <f>VLOOKUP($C889,Sheet3!$E:$I,4,FALSE)</f>
        <v>6' 2</v>
      </c>
      <c r="AK889">
        <f>VLOOKUP($C889,Sheet3!$E:$I,5,FALSE)</f>
        <v>182</v>
      </c>
    </row>
    <row r="890" spans="1:37" x14ac:dyDescent="0.25">
      <c r="A890">
        <v>46</v>
      </c>
      <c r="B890" t="s">
        <v>104</v>
      </c>
      <c r="C890" t="s">
        <v>1278</v>
      </c>
      <c r="D890" t="s">
        <v>1278</v>
      </c>
      <c r="E890" t="s">
        <v>121</v>
      </c>
      <c r="F890" t="s">
        <v>34</v>
      </c>
      <c r="G890">
        <v>18</v>
      </c>
      <c r="I890" t="s">
        <v>1279</v>
      </c>
      <c r="W890">
        <v>2014</v>
      </c>
      <c r="X890" t="str">
        <f>VLOOKUP($D890,'draft year stats'!$D:$O,1,FALSE)</f>
        <v>Julius Bergman</v>
      </c>
      <c r="Y890" t="str">
        <f>VLOOKUP($D890,'draft year stats'!$D:$O,2,FALSE)</f>
        <v>D</v>
      </c>
      <c r="Z890">
        <f>VLOOKUP($D890,'draft year stats'!$D:$O,3,FALSE)</f>
        <v>2</v>
      </c>
      <c r="AA890">
        <f>VLOOKUP($D890,'draft year stats'!$D:$O,4,FALSE)</f>
        <v>2014</v>
      </c>
      <c r="AB890" t="str">
        <f>VLOOKUP($D890,'draft year stats'!$D:$O,5,FALSE)</f>
        <v>San Jose</v>
      </c>
      <c r="AC890" t="str">
        <f>VLOOKUP($D890,'draft year stats'!$D:$O,6,FALSE)</f>
        <v>Frölunda HC J20</v>
      </c>
      <c r="AD890" t="str">
        <f>VLOOKUP($D890,'draft year stats'!$D:$O,7,FALSE)</f>
        <v>J20 SuperElit</v>
      </c>
      <c r="AE890">
        <f>VLOOKUP($D890,'draft year stats'!$D:$O,8,FALSE)</f>
        <v>45</v>
      </c>
      <c r="AF890">
        <f>VLOOKUP($D890,'draft year stats'!$D:$O,9,FALSE)</f>
        <v>13</v>
      </c>
      <c r="AG890">
        <f>VLOOKUP($D890,'draft year stats'!$D:$O,10,FALSE)</f>
        <v>21</v>
      </c>
      <c r="AH890">
        <f>VLOOKUP($D890,'draft year stats'!$D:$O,11,FALSE)</f>
        <v>34</v>
      </c>
      <c r="AI890">
        <f>VLOOKUP($D890,'draft year stats'!$D:$O,12,FALSE)</f>
        <v>54</v>
      </c>
      <c r="AJ890" t="str">
        <f>VLOOKUP($C890,Sheet3!$E:$I,4,FALSE)</f>
        <v>6' 1</v>
      </c>
      <c r="AK890">
        <f>VLOOKUP($C890,Sheet3!$E:$I,5,FALSE)</f>
        <v>187</v>
      </c>
    </row>
    <row r="891" spans="1:37" x14ac:dyDescent="0.25">
      <c r="A891">
        <v>47</v>
      </c>
      <c r="B891" t="s">
        <v>36</v>
      </c>
      <c r="C891" t="s">
        <v>1280</v>
      </c>
      <c r="D891" t="s">
        <v>1280</v>
      </c>
      <c r="E891" t="s">
        <v>62</v>
      </c>
      <c r="F891" t="s">
        <v>34</v>
      </c>
      <c r="G891">
        <v>18</v>
      </c>
      <c r="I891" t="s">
        <v>63</v>
      </c>
      <c r="W891">
        <v>2014</v>
      </c>
      <c r="X891" t="str">
        <f>VLOOKUP($D891,'draft year stats'!$D:$O,1,FALSE)</f>
        <v>Ryan Collins</v>
      </c>
      <c r="Y891" t="str">
        <f>VLOOKUP($D891,'draft year stats'!$D:$O,2,FALSE)</f>
        <v>D</v>
      </c>
      <c r="Z891">
        <f>VLOOKUP($D891,'draft year stats'!$D:$O,3,FALSE)</f>
        <v>2</v>
      </c>
      <c r="AA891">
        <f>VLOOKUP($D891,'draft year stats'!$D:$O,4,FALSE)</f>
        <v>2014</v>
      </c>
      <c r="AB891" t="str">
        <f>VLOOKUP($D891,'draft year stats'!$D:$O,5,FALSE)</f>
        <v>Columbus</v>
      </c>
      <c r="AC891" t="str">
        <f>VLOOKUP($D891,'draft year stats'!$D:$O,6,FALSE)</f>
        <v>U.S. National U18 Team</v>
      </c>
      <c r="AD891" t="str">
        <f>VLOOKUP($D891,'draft year stats'!$D:$O,7,FALSE)</f>
        <v>USDP</v>
      </c>
      <c r="AE891">
        <f>VLOOKUP($D891,'draft year stats'!$D:$O,8,FALSE)</f>
        <v>59</v>
      </c>
      <c r="AF891">
        <f>VLOOKUP($D891,'draft year stats'!$D:$O,9,FALSE)</f>
        <v>1</v>
      </c>
      <c r="AG891">
        <f>VLOOKUP($D891,'draft year stats'!$D:$O,10,FALSE)</f>
        <v>6</v>
      </c>
      <c r="AH891">
        <f>VLOOKUP($D891,'draft year stats'!$D:$O,11,FALSE)</f>
        <v>7</v>
      </c>
      <c r="AI891">
        <f>VLOOKUP($D891,'draft year stats'!$D:$O,12,FALSE)</f>
        <v>26</v>
      </c>
      <c r="AJ891" t="str">
        <f>VLOOKUP($C891,Sheet3!$E:$I,4,FALSE)</f>
        <v>6' 5</v>
      </c>
      <c r="AK891">
        <f>VLOOKUP($C891,Sheet3!$E:$I,5,FALSE)</f>
        <v>202</v>
      </c>
    </row>
    <row r="892" spans="1:37" x14ac:dyDescent="0.25">
      <c r="A892">
        <v>48</v>
      </c>
      <c r="B892" t="s">
        <v>217</v>
      </c>
      <c r="C892" t="s">
        <v>1281</v>
      </c>
      <c r="D892" t="s">
        <v>1281</v>
      </c>
      <c r="E892" t="s">
        <v>25</v>
      </c>
      <c r="F892" t="s">
        <v>42</v>
      </c>
      <c r="G892">
        <v>18</v>
      </c>
      <c r="H892">
        <v>2022</v>
      </c>
      <c r="I892" t="s">
        <v>1282</v>
      </c>
      <c r="J892">
        <v>169</v>
      </c>
      <c r="K892">
        <v>21</v>
      </c>
      <c r="L892">
        <v>29</v>
      </c>
      <c r="M892">
        <v>50</v>
      </c>
      <c r="N892">
        <v>10</v>
      </c>
      <c r="O892">
        <v>110</v>
      </c>
      <c r="V892">
        <v>4.2</v>
      </c>
      <c r="W892">
        <v>2014</v>
      </c>
      <c r="X892" t="str">
        <f>VLOOKUP($D892,'draft year stats'!$D:$O,1,FALSE)</f>
        <v>Nicolas Aube-Kubel</v>
      </c>
      <c r="Y892" t="str">
        <f>VLOOKUP($D892,'draft year stats'!$D:$O,2,FALSE)</f>
        <v>R</v>
      </c>
      <c r="Z892">
        <f>VLOOKUP($D892,'draft year stats'!$D:$O,3,FALSE)</f>
        <v>2</v>
      </c>
      <c r="AA892">
        <f>VLOOKUP($D892,'draft year stats'!$D:$O,4,FALSE)</f>
        <v>2014</v>
      </c>
      <c r="AB892" t="str">
        <f>VLOOKUP($D892,'draft year stats'!$D:$O,5,FALSE)</f>
        <v>Philadelphia</v>
      </c>
      <c r="AC892" t="str">
        <f>VLOOKUP($D892,'draft year stats'!$D:$O,6,FALSE)</f>
        <v>Val-d'Or Foreurs</v>
      </c>
      <c r="AD892" t="str">
        <f>VLOOKUP($D892,'draft year stats'!$D:$O,7,FALSE)</f>
        <v>QMJHL</v>
      </c>
      <c r="AE892">
        <f>VLOOKUP($D892,'draft year stats'!$D:$O,8,FALSE)</f>
        <v>65</v>
      </c>
      <c r="AF892">
        <f>VLOOKUP($D892,'draft year stats'!$D:$O,9,FALSE)</f>
        <v>22</v>
      </c>
      <c r="AG892">
        <f>VLOOKUP($D892,'draft year stats'!$D:$O,10,FALSE)</f>
        <v>31</v>
      </c>
      <c r="AH892">
        <f>VLOOKUP($D892,'draft year stats'!$D:$O,11,FALSE)</f>
        <v>53</v>
      </c>
      <c r="AI892">
        <f>VLOOKUP($D892,'draft year stats'!$D:$O,12,FALSE)</f>
        <v>61</v>
      </c>
      <c r="AJ892" t="str">
        <f>VLOOKUP($C892,Sheet3!$E:$I,4,FALSE)</f>
        <v>5' 11</v>
      </c>
      <c r="AK892">
        <f>VLOOKUP($C892,Sheet3!$E:$I,5,FALSE)</f>
        <v>187</v>
      </c>
    </row>
    <row r="893" spans="1:37" x14ac:dyDescent="0.25">
      <c r="A893">
        <v>49</v>
      </c>
      <c r="B893" t="s">
        <v>92</v>
      </c>
      <c r="C893" t="s">
        <v>1283</v>
      </c>
      <c r="D893" t="s">
        <v>1283</v>
      </c>
      <c r="E893" t="s">
        <v>159</v>
      </c>
      <c r="F893" t="s">
        <v>42</v>
      </c>
      <c r="G893">
        <v>18</v>
      </c>
      <c r="I893" t="s">
        <v>1284</v>
      </c>
      <c r="W893">
        <v>2014</v>
      </c>
      <c r="X893" t="str">
        <f>VLOOKUP($D893,'draft year stats'!$D:$O,1,FALSE)</f>
        <v>Vaclav Karabacek</v>
      </c>
      <c r="Y893" t="str">
        <f>VLOOKUP($D893,'draft year stats'!$D:$O,2,FALSE)</f>
        <v>R</v>
      </c>
      <c r="Z893">
        <f>VLOOKUP($D893,'draft year stats'!$D:$O,3,FALSE)</f>
        <v>2</v>
      </c>
      <c r="AA893">
        <f>VLOOKUP($D893,'draft year stats'!$D:$O,4,FALSE)</f>
        <v>2014</v>
      </c>
      <c r="AB893" t="str">
        <f>VLOOKUP($D893,'draft year stats'!$D:$O,5,FALSE)</f>
        <v>Buffalo</v>
      </c>
      <c r="AC893" t="str">
        <f>VLOOKUP($D893,'draft year stats'!$D:$O,6,FALSE)</f>
        <v>Gatineau Olympiques</v>
      </c>
      <c r="AD893" t="str">
        <f>VLOOKUP($D893,'draft year stats'!$D:$O,7,FALSE)</f>
        <v>QMJHL</v>
      </c>
      <c r="AE893">
        <f>VLOOKUP($D893,'draft year stats'!$D:$O,8,FALSE)</f>
        <v>65</v>
      </c>
      <c r="AF893">
        <f>VLOOKUP($D893,'draft year stats'!$D:$O,9,FALSE)</f>
        <v>21</v>
      </c>
      <c r="AG893">
        <f>VLOOKUP($D893,'draft year stats'!$D:$O,10,FALSE)</f>
        <v>26</v>
      </c>
      <c r="AH893">
        <f>VLOOKUP($D893,'draft year stats'!$D:$O,11,FALSE)</f>
        <v>47</v>
      </c>
      <c r="AI893">
        <f>VLOOKUP($D893,'draft year stats'!$D:$O,12,FALSE)</f>
        <v>40</v>
      </c>
      <c r="AJ893" t="str">
        <f>VLOOKUP($C893,Sheet3!$E:$I,4,FALSE)</f>
        <v>5' 11</v>
      </c>
      <c r="AK893">
        <f>VLOOKUP($C893,Sheet3!$E:$I,5,FALSE)</f>
        <v>196</v>
      </c>
    </row>
    <row r="894" spans="1:37" x14ac:dyDescent="0.25">
      <c r="A894">
        <v>50</v>
      </c>
      <c r="B894" t="s">
        <v>72</v>
      </c>
      <c r="C894" t="s">
        <v>1285</v>
      </c>
      <c r="D894" t="s">
        <v>1285</v>
      </c>
      <c r="E894" t="s">
        <v>25</v>
      </c>
      <c r="F894" t="s">
        <v>34</v>
      </c>
      <c r="G894">
        <v>18</v>
      </c>
      <c r="H894">
        <v>2018</v>
      </c>
      <c r="I894" t="s">
        <v>1206</v>
      </c>
      <c r="J894">
        <v>10</v>
      </c>
      <c r="K894">
        <v>0</v>
      </c>
      <c r="L894">
        <v>3</v>
      </c>
      <c r="M894">
        <v>3</v>
      </c>
      <c r="N894">
        <v>3</v>
      </c>
      <c r="O894">
        <v>19</v>
      </c>
      <c r="V894">
        <v>0.7</v>
      </c>
      <c r="W894">
        <v>2014</v>
      </c>
      <c r="X894" t="str">
        <f>VLOOKUP($D894,'draft year stats'!$D:$O,1,FALSE)</f>
        <v>Roland McKeown</v>
      </c>
      <c r="Y894" t="str">
        <f>VLOOKUP($D894,'draft year stats'!$D:$O,2,FALSE)</f>
        <v>D</v>
      </c>
      <c r="Z894">
        <f>VLOOKUP($D894,'draft year stats'!$D:$O,3,FALSE)</f>
        <v>2</v>
      </c>
      <c r="AA894">
        <f>VLOOKUP($D894,'draft year stats'!$D:$O,4,FALSE)</f>
        <v>2014</v>
      </c>
      <c r="AB894" t="str">
        <f>VLOOKUP($D894,'draft year stats'!$D:$O,5,FALSE)</f>
        <v>Los Angeles</v>
      </c>
      <c r="AC894" t="str">
        <f>VLOOKUP($D894,'draft year stats'!$D:$O,6,FALSE)</f>
        <v>Kingston Frontenacs</v>
      </c>
      <c r="AD894" t="str">
        <f>VLOOKUP($D894,'draft year stats'!$D:$O,7,FALSE)</f>
        <v>OHL</v>
      </c>
      <c r="AE894">
        <f>VLOOKUP($D894,'draft year stats'!$D:$O,8,FALSE)</f>
        <v>62</v>
      </c>
      <c r="AF894">
        <f>VLOOKUP($D894,'draft year stats'!$D:$O,9,FALSE)</f>
        <v>11</v>
      </c>
      <c r="AG894">
        <f>VLOOKUP($D894,'draft year stats'!$D:$O,10,FALSE)</f>
        <v>32</v>
      </c>
      <c r="AH894">
        <f>VLOOKUP($D894,'draft year stats'!$D:$O,11,FALSE)</f>
        <v>43</v>
      </c>
      <c r="AI894">
        <f>VLOOKUP($D894,'draft year stats'!$D:$O,12,FALSE)</f>
        <v>61</v>
      </c>
      <c r="AJ894" t="str">
        <f>VLOOKUP($C894,Sheet3!$E:$I,4,FALSE)</f>
        <v>6' 0</v>
      </c>
      <c r="AK894">
        <f>VLOOKUP($C894,Sheet3!$E:$I,5,FALSE)</f>
        <v>195</v>
      </c>
    </row>
    <row r="895" spans="1:37" x14ac:dyDescent="0.25">
      <c r="A895">
        <v>51</v>
      </c>
      <c r="B895" t="s">
        <v>79</v>
      </c>
      <c r="C895" t="s">
        <v>1286</v>
      </c>
      <c r="D895" t="s">
        <v>1286</v>
      </c>
      <c r="E895" t="s">
        <v>62</v>
      </c>
      <c r="F895" t="s">
        <v>34</v>
      </c>
      <c r="G895">
        <v>18</v>
      </c>
      <c r="I895" t="s">
        <v>63</v>
      </c>
      <c r="W895">
        <v>2014</v>
      </c>
      <c r="X895" t="str">
        <f>VLOOKUP($D895,'draft year stats'!$D:$O,1,FALSE)</f>
        <v>Jack Dougherty</v>
      </c>
      <c r="Y895" t="str">
        <f>VLOOKUP($D895,'draft year stats'!$D:$O,2,FALSE)</f>
        <v>D</v>
      </c>
      <c r="Z895">
        <f>VLOOKUP($D895,'draft year stats'!$D:$O,3,FALSE)</f>
        <v>2</v>
      </c>
      <c r="AA895">
        <f>VLOOKUP($D895,'draft year stats'!$D:$O,4,FALSE)</f>
        <v>2014</v>
      </c>
      <c r="AB895" t="str">
        <f>VLOOKUP($D895,'draft year stats'!$D:$O,5,FALSE)</f>
        <v>Nashville</v>
      </c>
      <c r="AC895" t="str">
        <f>VLOOKUP($D895,'draft year stats'!$D:$O,6,FALSE)</f>
        <v>U.S. National U18 Team</v>
      </c>
      <c r="AD895" t="str">
        <f>VLOOKUP($D895,'draft year stats'!$D:$O,7,FALSE)</f>
        <v>USDP</v>
      </c>
      <c r="AE895">
        <f>VLOOKUP($D895,'draft year stats'!$D:$O,8,FALSE)</f>
        <v>57</v>
      </c>
      <c r="AF895">
        <f>VLOOKUP($D895,'draft year stats'!$D:$O,9,FALSE)</f>
        <v>7</v>
      </c>
      <c r="AG895">
        <f>VLOOKUP($D895,'draft year stats'!$D:$O,10,FALSE)</f>
        <v>14</v>
      </c>
      <c r="AH895">
        <f>VLOOKUP($D895,'draft year stats'!$D:$O,11,FALSE)</f>
        <v>21</v>
      </c>
      <c r="AI895">
        <f>VLOOKUP($D895,'draft year stats'!$D:$O,12,FALSE)</f>
        <v>65</v>
      </c>
      <c r="AJ895" t="str">
        <f>VLOOKUP($C895,Sheet3!$E:$I,4,FALSE)</f>
        <v>6' 1</v>
      </c>
      <c r="AK895">
        <f>VLOOKUP($C895,Sheet3!$E:$I,5,FALSE)</f>
        <v>186</v>
      </c>
    </row>
    <row r="896" spans="1:37" x14ac:dyDescent="0.25">
      <c r="A896">
        <v>52</v>
      </c>
      <c r="B896" t="s">
        <v>69</v>
      </c>
      <c r="C896" t="s">
        <v>1287</v>
      </c>
      <c r="D896" t="s">
        <v>1287</v>
      </c>
      <c r="E896" t="s">
        <v>51</v>
      </c>
      <c r="F896" t="s">
        <v>30</v>
      </c>
      <c r="G896">
        <v>18</v>
      </c>
      <c r="H896">
        <v>2020</v>
      </c>
      <c r="I896" t="s">
        <v>1288</v>
      </c>
      <c r="J896">
        <v>3</v>
      </c>
      <c r="K896">
        <v>1</v>
      </c>
      <c r="L896">
        <v>0</v>
      </c>
      <c r="M896">
        <v>1</v>
      </c>
      <c r="N896">
        <v>0</v>
      </c>
      <c r="O896">
        <v>0</v>
      </c>
      <c r="V896">
        <v>0.2</v>
      </c>
      <c r="W896">
        <v>2014</v>
      </c>
      <c r="X896" t="str">
        <f>VLOOKUP($D896,'draft year stats'!$D:$O,1,FALSE)</f>
        <v>Maxim Letunov</v>
      </c>
      <c r="Y896" t="str">
        <f>VLOOKUP($D896,'draft year stats'!$D:$O,2,FALSE)</f>
        <v>F</v>
      </c>
      <c r="Z896">
        <f>VLOOKUP($D896,'draft year stats'!$D:$O,3,FALSE)</f>
        <v>2</v>
      </c>
      <c r="AA896">
        <f>VLOOKUP($D896,'draft year stats'!$D:$O,4,FALSE)</f>
        <v>2014</v>
      </c>
      <c r="AB896" t="str">
        <f>VLOOKUP($D896,'draft year stats'!$D:$O,5,FALSE)</f>
        <v>St. Louis</v>
      </c>
      <c r="AC896" t="str">
        <f>VLOOKUP($D896,'draft year stats'!$D:$O,6,FALSE)</f>
        <v>Youngstown Phantoms</v>
      </c>
      <c r="AD896" t="str">
        <f>VLOOKUP($D896,'draft year stats'!$D:$O,7,FALSE)</f>
        <v>USHL</v>
      </c>
      <c r="AE896">
        <f>VLOOKUP($D896,'draft year stats'!$D:$O,8,FALSE)</f>
        <v>60</v>
      </c>
      <c r="AF896">
        <f>VLOOKUP($D896,'draft year stats'!$D:$O,9,FALSE)</f>
        <v>19</v>
      </c>
      <c r="AG896">
        <f>VLOOKUP($D896,'draft year stats'!$D:$O,10,FALSE)</f>
        <v>24</v>
      </c>
      <c r="AH896">
        <f>VLOOKUP($D896,'draft year stats'!$D:$O,11,FALSE)</f>
        <v>43</v>
      </c>
      <c r="AI896">
        <f>VLOOKUP($D896,'draft year stats'!$D:$O,12,FALSE)</f>
        <v>42</v>
      </c>
      <c r="AJ896" t="str">
        <f>VLOOKUP($C896,Sheet3!$E:$I,4,FALSE)</f>
        <v>6' 2</v>
      </c>
      <c r="AK896">
        <f>VLOOKUP($C896,Sheet3!$E:$I,5,FALSE)</f>
        <v>155</v>
      </c>
    </row>
    <row r="897" spans="1:37" x14ac:dyDescent="0.25">
      <c r="A897">
        <v>53</v>
      </c>
      <c r="B897" t="s">
        <v>104</v>
      </c>
      <c r="C897" t="s">
        <v>1289</v>
      </c>
      <c r="D897" t="s">
        <v>1289</v>
      </c>
      <c r="E897" t="s">
        <v>41</v>
      </c>
      <c r="F897" t="s">
        <v>42</v>
      </c>
      <c r="G897">
        <v>18</v>
      </c>
      <c r="I897" t="s">
        <v>1290</v>
      </c>
      <c r="W897">
        <v>2014</v>
      </c>
      <c r="X897" t="str">
        <f>VLOOKUP($D897,'draft year stats'!$D:$O,1,FALSE)</f>
        <v>Noah Rod</v>
      </c>
      <c r="Y897" t="str">
        <f>VLOOKUP($D897,'draft year stats'!$D:$O,2,FALSE)</f>
        <v>L</v>
      </c>
      <c r="Z897">
        <f>VLOOKUP($D897,'draft year stats'!$D:$O,3,FALSE)</f>
        <v>2</v>
      </c>
      <c r="AA897">
        <f>VLOOKUP($D897,'draft year stats'!$D:$O,4,FALSE)</f>
        <v>2014</v>
      </c>
      <c r="AB897" t="str">
        <f>VLOOKUP($D897,'draft year stats'!$D:$O,5,FALSE)</f>
        <v>San Jose</v>
      </c>
      <c r="AC897" t="str">
        <f>VLOOKUP($D897,'draft year stats'!$D:$O,6,FALSE)</f>
        <v>Genève-Servette HC</v>
      </c>
      <c r="AD897" t="str">
        <f>VLOOKUP($D897,'draft year stats'!$D:$O,7,FALSE)</f>
        <v>NLA</v>
      </c>
      <c r="AE897">
        <f>VLOOKUP($D897,'draft year stats'!$D:$O,8,FALSE)</f>
        <v>28</v>
      </c>
      <c r="AF897">
        <f>VLOOKUP($D897,'draft year stats'!$D:$O,9,FALSE)</f>
        <v>1</v>
      </c>
      <c r="AG897">
        <f>VLOOKUP($D897,'draft year stats'!$D:$O,10,FALSE)</f>
        <v>2</v>
      </c>
      <c r="AH897">
        <f>VLOOKUP($D897,'draft year stats'!$D:$O,11,FALSE)</f>
        <v>3</v>
      </c>
      <c r="AI897">
        <f>VLOOKUP($D897,'draft year stats'!$D:$O,12,FALSE)</f>
        <v>8</v>
      </c>
      <c r="AJ897" t="str">
        <f>VLOOKUP($C897,Sheet3!$E:$I,4,FALSE)</f>
        <v>6' 0</v>
      </c>
      <c r="AK897">
        <f>VLOOKUP($C897,Sheet3!$E:$I,5,FALSE)</f>
        <v>188</v>
      </c>
    </row>
    <row r="898" spans="1:37" x14ac:dyDescent="0.25">
      <c r="A898">
        <v>54</v>
      </c>
      <c r="B898" t="s">
        <v>173</v>
      </c>
      <c r="C898" t="s">
        <v>1291</v>
      </c>
      <c r="D898" t="s">
        <v>1291</v>
      </c>
      <c r="E898" t="s">
        <v>25</v>
      </c>
      <c r="F898" t="s">
        <v>42</v>
      </c>
      <c r="G898">
        <v>19</v>
      </c>
      <c r="I898" t="s">
        <v>1208</v>
      </c>
      <c r="W898">
        <v>2014</v>
      </c>
      <c r="X898" t="str">
        <f>VLOOKUP($D898,'draft year stats'!$D:$O,1,FALSE)</f>
        <v>Hunter Smith</v>
      </c>
      <c r="Y898" t="str">
        <f>VLOOKUP($D898,'draft year stats'!$D:$O,2,FALSE)</f>
        <v>R</v>
      </c>
      <c r="Z898">
        <f>VLOOKUP($D898,'draft year stats'!$D:$O,3,FALSE)</f>
        <v>2</v>
      </c>
      <c r="AA898">
        <f>VLOOKUP($D898,'draft year stats'!$D:$O,4,FALSE)</f>
        <v>2014</v>
      </c>
      <c r="AB898" t="str">
        <f>VLOOKUP($D898,'draft year stats'!$D:$O,5,FALSE)</f>
        <v>Calgary</v>
      </c>
      <c r="AC898" t="str">
        <f>VLOOKUP($D898,'draft year stats'!$D:$O,6,FALSE)</f>
        <v>Oshawa Generals</v>
      </c>
      <c r="AD898" t="str">
        <f>VLOOKUP($D898,'draft year stats'!$D:$O,7,FALSE)</f>
        <v>OHL</v>
      </c>
      <c r="AE898">
        <f>VLOOKUP($D898,'draft year stats'!$D:$O,8,FALSE)</f>
        <v>64</v>
      </c>
      <c r="AF898">
        <f>VLOOKUP($D898,'draft year stats'!$D:$O,9,FALSE)</f>
        <v>16</v>
      </c>
      <c r="AG898">
        <f>VLOOKUP($D898,'draft year stats'!$D:$O,10,FALSE)</f>
        <v>24</v>
      </c>
      <c r="AH898">
        <f>VLOOKUP($D898,'draft year stats'!$D:$O,11,FALSE)</f>
        <v>40</v>
      </c>
      <c r="AI898">
        <f>VLOOKUP($D898,'draft year stats'!$D:$O,12,FALSE)</f>
        <v>100</v>
      </c>
      <c r="AJ898" t="str">
        <f>VLOOKUP($C898,Sheet3!$E:$I,4,FALSE)</f>
        <v>6' 6</v>
      </c>
      <c r="AK898">
        <f>VLOOKUP($C898,Sheet3!$E:$I,5,FALSE)</f>
        <v>208</v>
      </c>
    </row>
    <row r="899" spans="1:37" x14ac:dyDescent="0.25">
      <c r="A899">
        <v>55</v>
      </c>
      <c r="B899" t="s">
        <v>64</v>
      </c>
      <c r="C899" t="s">
        <v>1292</v>
      </c>
      <c r="D899" t="s">
        <v>1292</v>
      </c>
      <c r="E899" t="s">
        <v>25</v>
      </c>
      <c r="F899" t="s">
        <v>34</v>
      </c>
      <c r="G899">
        <v>20</v>
      </c>
      <c r="H899">
        <v>2022</v>
      </c>
      <c r="I899" t="s">
        <v>1293</v>
      </c>
      <c r="J899">
        <v>374</v>
      </c>
      <c r="K899">
        <v>42</v>
      </c>
      <c r="L899">
        <v>104</v>
      </c>
      <c r="M899">
        <v>146</v>
      </c>
      <c r="N899">
        <v>30</v>
      </c>
      <c r="O899">
        <v>228</v>
      </c>
      <c r="V899">
        <v>28.1</v>
      </c>
      <c r="W899">
        <v>2014</v>
      </c>
      <c r="X899" t="str">
        <f>VLOOKUP($D899,'draft year stats'!$D:$O,1,FALSE)</f>
        <v>Brandon Montour</v>
      </c>
      <c r="Y899" t="str">
        <f>VLOOKUP($D899,'draft year stats'!$D:$O,2,FALSE)</f>
        <v>D</v>
      </c>
      <c r="Z899">
        <f>VLOOKUP($D899,'draft year stats'!$D:$O,3,FALSE)</f>
        <v>2</v>
      </c>
      <c r="AA899">
        <f>VLOOKUP($D899,'draft year stats'!$D:$O,4,FALSE)</f>
        <v>2014</v>
      </c>
      <c r="AB899" t="str">
        <f>VLOOKUP($D899,'draft year stats'!$D:$O,5,FALSE)</f>
        <v>Anaheim</v>
      </c>
      <c r="AC899" t="str">
        <f>VLOOKUP($D899,'draft year stats'!$D:$O,6,FALSE)</f>
        <v>Waterloo Black Hawks</v>
      </c>
      <c r="AD899" t="str">
        <f>VLOOKUP($D899,'draft year stats'!$D:$O,7,FALSE)</f>
        <v>USHL</v>
      </c>
      <c r="AE899">
        <f>VLOOKUP($D899,'draft year stats'!$D:$O,8,FALSE)</f>
        <v>60</v>
      </c>
      <c r="AF899">
        <f>VLOOKUP($D899,'draft year stats'!$D:$O,9,FALSE)</f>
        <v>14</v>
      </c>
      <c r="AG899">
        <f>VLOOKUP($D899,'draft year stats'!$D:$O,10,FALSE)</f>
        <v>48</v>
      </c>
      <c r="AH899">
        <f>VLOOKUP($D899,'draft year stats'!$D:$O,11,FALSE)</f>
        <v>62</v>
      </c>
      <c r="AI899">
        <f>VLOOKUP($D899,'draft year stats'!$D:$O,12,FALSE)</f>
        <v>36</v>
      </c>
      <c r="AJ899" t="str">
        <f>VLOOKUP($C899,Sheet3!$E:$I,4,FALSE)</f>
        <v>5' 11</v>
      </c>
      <c r="AK899">
        <f>VLOOKUP($C899,Sheet3!$E:$I,5,FALSE)</f>
        <v>172</v>
      </c>
    </row>
    <row r="900" spans="1:37" x14ac:dyDescent="0.25">
      <c r="A900">
        <v>56</v>
      </c>
      <c r="B900" t="s">
        <v>28</v>
      </c>
      <c r="C900" t="s">
        <v>1294</v>
      </c>
      <c r="D900" t="s">
        <v>1294</v>
      </c>
      <c r="E900" t="s">
        <v>62</v>
      </c>
      <c r="F900" t="s">
        <v>30</v>
      </c>
      <c r="G900">
        <v>18</v>
      </c>
      <c r="H900">
        <v>2022</v>
      </c>
      <c r="I900" t="s">
        <v>1295</v>
      </c>
      <c r="J900">
        <v>254</v>
      </c>
      <c r="K900">
        <v>51</v>
      </c>
      <c r="L900">
        <v>57</v>
      </c>
      <c r="M900">
        <v>108</v>
      </c>
      <c r="N900">
        <v>-31</v>
      </c>
      <c r="O900">
        <v>70</v>
      </c>
      <c r="V900">
        <v>9.6999999999999993</v>
      </c>
      <c r="W900">
        <v>2014</v>
      </c>
      <c r="X900" t="str">
        <f>VLOOKUP($D900,'draft year stats'!$D:$O,1,FALSE)</f>
        <v>Ryan Donato</v>
      </c>
      <c r="Y900" t="str">
        <f>VLOOKUP($D900,'draft year stats'!$D:$O,2,FALSE)</f>
        <v>C</v>
      </c>
      <c r="Z900">
        <f>VLOOKUP($D900,'draft year stats'!$D:$O,3,FALSE)</f>
        <v>2</v>
      </c>
      <c r="AA900">
        <f>VLOOKUP($D900,'draft year stats'!$D:$O,4,FALSE)</f>
        <v>2014</v>
      </c>
      <c r="AB900" t="str">
        <f>VLOOKUP($D900,'draft year stats'!$D:$O,5,FALSE)</f>
        <v>Boston</v>
      </c>
      <c r="AC900" t="str">
        <f>VLOOKUP($D900,'draft year stats'!$D:$O,6,FALSE)</f>
        <v>Dexter Southfield School</v>
      </c>
      <c r="AD900" t="str">
        <f>VLOOKUP($D900,'draft year stats'!$D:$O,7,FALSE)</f>
        <v>USHS-Prep</v>
      </c>
      <c r="AE900">
        <f>VLOOKUP($D900,'draft year stats'!$D:$O,8,FALSE)</f>
        <v>30</v>
      </c>
      <c r="AF900">
        <f>VLOOKUP($D900,'draft year stats'!$D:$O,9,FALSE)</f>
        <v>37</v>
      </c>
      <c r="AG900">
        <f>VLOOKUP($D900,'draft year stats'!$D:$O,10,FALSE)</f>
        <v>41</v>
      </c>
      <c r="AH900">
        <f>VLOOKUP($D900,'draft year stats'!$D:$O,11,FALSE)</f>
        <v>78</v>
      </c>
      <c r="AI900">
        <f>VLOOKUP($D900,'draft year stats'!$D:$O,12,FALSE)</f>
        <v>0</v>
      </c>
      <c r="AJ900" t="str">
        <f>VLOOKUP($C900,Sheet3!$E:$I,4,FALSE)</f>
        <v>6' 0</v>
      </c>
      <c r="AK900">
        <f>VLOOKUP($C900,Sheet3!$E:$I,5,FALSE)</f>
        <v>174</v>
      </c>
    </row>
    <row r="901" spans="1:37" x14ac:dyDescent="0.25">
      <c r="A901">
        <v>57</v>
      </c>
      <c r="B901" t="s">
        <v>43</v>
      </c>
      <c r="C901" t="s">
        <v>2583</v>
      </c>
      <c r="D901" t="s">
        <v>2722</v>
      </c>
      <c r="E901" t="s">
        <v>62</v>
      </c>
      <c r="F901" t="s">
        <v>34</v>
      </c>
      <c r="G901">
        <v>18</v>
      </c>
      <c r="I901" t="s">
        <v>63</v>
      </c>
      <c r="W901">
        <v>2014</v>
      </c>
      <c r="X901" t="str">
        <f>VLOOKUP($D901,'draft year stats'!$D:$O,1,FALSE)</f>
        <v>Jonathan McLeod</v>
      </c>
      <c r="Y901" t="str">
        <f>VLOOKUP($D901,'draft year stats'!$D:$O,2,FALSE)</f>
        <v>D</v>
      </c>
      <c r="Z901">
        <f>VLOOKUP($D901,'draft year stats'!$D:$O,3,FALSE)</f>
        <v>2</v>
      </c>
      <c r="AA901">
        <f>VLOOKUP($D901,'draft year stats'!$D:$O,4,FALSE)</f>
        <v>2014</v>
      </c>
      <c r="AB901" t="str">
        <f>VLOOKUP($D901,'draft year stats'!$D:$O,5,FALSE)</f>
        <v>Tampa Bay</v>
      </c>
      <c r="AC901" t="str">
        <f>VLOOKUP($D901,'draft year stats'!$D:$O,6,FALSE)</f>
        <v>U.S. National U18 Team</v>
      </c>
      <c r="AD901" t="str">
        <f>VLOOKUP($D901,'draft year stats'!$D:$O,7,FALSE)</f>
        <v>USDP</v>
      </c>
      <c r="AE901">
        <f>VLOOKUP($D901,'draft year stats'!$D:$O,8,FALSE)</f>
        <v>51</v>
      </c>
      <c r="AF901">
        <f>VLOOKUP($D901,'draft year stats'!$D:$O,9,FALSE)</f>
        <v>5</v>
      </c>
      <c r="AG901">
        <f>VLOOKUP($D901,'draft year stats'!$D:$O,10,FALSE)</f>
        <v>6</v>
      </c>
      <c r="AH901">
        <f>VLOOKUP($D901,'draft year stats'!$D:$O,11,FALSE)</f>
        <v>11</v>
      </c>
      <c r="AI901">
        <f>VLOOKUP($D901,'draft year stats'!$D:$O,12,FALSE)</f>
        <v>70</v>
      </c>
      <c r="AJ901" t="str">
        <f>VLOOKUP($C901,Sheet3!$E:$I,4,FALSE)</f>
        <v>6' 1</v>
      </c>
      <c r="AK901">
        <f>VLOOKUP($C901,Sheet3!$E:$I,5,FALSE)</f>
        <v>200</v>
      </c>
    </row>
    <row r="902" spans="1:37" x14ac:dyDescent="0.25">
      <c r="A902">
        <v>58</v>
      </c>
      <c r="B902" t="s">
        <v>1220</v>
      </c>
      <c r="C902" t="s">
        <v>1296</v>
      </c>
      <c r="D902" t="s">
        <v>1296</v>
      </c>
      <c r="E902" t="s">
        <v>62</v>
      </c>
      <c r="F902" t="s">
        <v>26</v>
      </c>
      <c r="G902">
        <v>18</v>
      </c>
      <c r="H902">
        <v>2022</v>
      </c>
      <c r="I902" t="s">
        <v>1297</v>
      </c>
      <c r="J902">
        <v>358</v>
      </c>
      <c r="K902">
        <v>78</v>
      </c>
      <c r="L902">
        <v>101</v>
      </c>
      <c r="M902">
        <v>179</v>
      </c>
      <c r="N902">
        <v>-38</v>
      </c>
      <c r="O902">
        <v>94</v>
      </c>
      <c r="V902">
        <v>16.3</v>
      </c>
      <c r="W902">
        <v>2014</v>
      </c>
      <c r="X902" t="str">
        <f>VLOOKUP($D902,'draft year stats'!$D:$O,1,FALSE)</f>
        <v>Christian Dvorak</v>
      </c>
      <c r="Y902" t="str">
        <f>VLOOKUP($D902,'draft year stats'!$D:$O,2,FALSE)</f>
        <v>C</v>
      </c>
      <c r="Z902">
        <f>VLOOKUP($D902,'draft year stats'!$D:$O,3,FALSE)</f>
        <v>2</v>
      </c>
      <c r="AA902">
        <f>VLOOKUP($D902,'draft year stats'!$D:$O,4,FALSE)</f>
        <v>2014</v>
      </c>
      <c r="AB902" t="str">
        <f>VLOOKUP($D902,'draft year stats'!$D:$O,5,FALSE)</f>
        <v>Arizona</v>
      </c>
      <c r="AC902" t="str">
        <f>VLOOKUP($D902,'draft year stats'!$D:$O,6,FALSE)</f>
        <v>London Knights</v>
      </c>
      <c r="AD902" t="str">
        <f>VLOOKUP($D902,'draft year stats'!$D:$O,7,FALSE)</f>
        <v>OHL</v>
      </c>
      <c r="AE902">
        <f>VLOOKUP($D902,'draft year stats'!$D:$O,8,FALSE)</f>
        <v>33</v>
      </c>
      <c r="AF902">
        <f>VLOOKUP($D902,'draft year stats'!$D:$O,9,FALSE)</f>
        <v>6</v>
      </c>
      <c r="AG902">
        <f>VLOOKUP($D902,'draft year stats'!$D:$O,10,FALSE)</f>
        <v>8</v>
      </c>
      <c r="AH902">
        <f>VLOOKUP($D902,'draft year stats'!$D:$O,11,FALSE)</f>
        <v>14</v>
      </c>
      <c r="AI902">
        <f>VLOOKUP($D902,'draft year stats'!$D:$O,12,FALSE)</f>
        <v>0</v>
      </c>
      <c r="AJ902" t="str">
        <f>VLOOKUP($C902,Sheet3!$E:$I,4,FALSE)</f>
        <v>6' 0</v>
      </c>
      <c r="AK902">
        <f>VLOOKUP($C902,Sheet3!$E:$I,5,FALSE)</f>
        <v>178</v>
      </c>
    </row>
    <row r="903" spans="1:37" hidden="1" x14ac:dyDescent="0.25">
      <c r="A903">
        <v>59</v>
      </c>
      <c r="B903" t="s">
        <v>57</v>
      </c>
      <c r="C903" t="s">
        <v>1298</v>
      </c>
      <c r="D903" t="s">
        <v>1298</v>
      </c>
      <c r="E903" t="s">
        <v>62</v>
      </c>
      <c r="F903" t="s">
        <v>12</v>
      </c>
      <c r="G903">
        <v>18</v>
      </c>
      <c r="H903">
        <v>2018</v>
      </c>
      <c r="I903" t="s">
        <v>1240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0.83299999999999996</v>
      </c>
      <c r="U903">
        <v>4.78</v>
      </c>
      <c r="V903">
        <v>0</v>
      </c>
      <c r="W903">
        <v>2014</v>
      </c>
      <c r="X903" t="str">
        <f>VLOOKUP($D903,'draft year stats'!$D:$O,1,FALSE)</f>
        <v>Brandon Halverson</v>
      </c>
      <c r="Y903" t="str">
        <f>VLOOKUP($D903,'draft year stats'!$D:$O,2,FALSE)</f>
        <v>G</v>
      </c>
      <c r="Z903">
        <f>VLOOKUP($D903,'draft year stats'!$D:$O,3,FALSE)</f>
        <v>2</v>
      </c>
      <c r="AA903">
        <f>VLOOKUP($D903,'draft year stats'!$D:$O,4,FALSE)</f>
        <v>2014</v>
      </c>
      <c r="AB903" t="str">
        <f>VLOOKUP($D903,'draft year stats'!$D:$O,5,FALSE)</f>
        <v>NY Rangers</v>
      </c>
      <c r="AC903" t="str">
        <f>VLOOKUP($D903,'draft year stats'!$D:$O,6,FALSE)</f>
        <v>Soo Greyhounds [OHL]</v>
      </c>
      <c r="AD903">
        <f>VLOOKUP($D903,'draft year stats'!$D:$O,7,FALSE)</f>
        <v>0</v>
      </c>
      <c r="AE903">
        <f>VLOOKUP($D903,'draft year stats'!$D:$O,8,FALSE)</f>
        <v>0</v>
      </c>
      <c r="AF903">
        <f>VLOOKUP($D903,'draft year stats'!$D:$O,9,FALSE)</f>
        <v>0</v>
      </c>
      <c r="AG903">
        <f>VLOOKUP($D903,'draft year stats'!$D:$O,10,FALSE)</f>
        <v>0</v>
      </c>
      <c r="AH903">
        <f>VLOOKUP($D903,'draft year stats'!$D:$O,11,FALSE)</f>
        <v>0</v>
      </c>
      <c r="AI903">
        <f>VLOOKUP($D903,'draft year stats'!$D:$O,12,FALSE)</f>
        <v>0</v>
      </c>
      <c r="AJ903" t="str">
        <f>VLOOKUP($C903,Sheet3!$E:$I,4,FALSE)</f>
        <v>6' 3</v>
      </c>
      <c r="AK903">
        <f>VLOOKUP($C903,Sheet3!$E:$I,5,FALSE)</f>
        <v>176</v>
      </c>
    </row>
    <row r="904" spans="1:37" x14ac:dyDescent="0.25">
      <c r="A904">
        <v>60</v>
      </c>
      <c r="B904" t="s">
        <v>72</v>
      </c>
      <c r="C904" t="s">
        <v>1299</v>
      </c>
      <c r="D904" t="s">
        <v>1299</v>
      </c>
      <c r="E904" t="s">
        <v>55</v>
      </c>
      <c r="F904" t="s">
        <v>34</v>
      </c>
      <c r="G904">
        <v>18</v>
      </c>
      <c r="I904" t="s">
        <v>1300</v>
      </c>
      <c r="W904">
        <v>2014</v>
      </c>
      <c r="X904" t="str">
        <f>VLOOKUP($D904,'draft year stats'!$D:$O,1,FALSE)</f>
        <v>Alex Lintuniemi</v>
      </c>
      <c r="Y904" t="str">
        <f>VLOOKUP($D904,'draft year stats'!$D:$O,2,FALSE)</f>
        <v>D</v>
      </c>
      <c r="Z904">
        <f>VLOOKUP($D904,'draft year stats'!$D:$O,3,FALSE)</f>
        <v>2</v>
      </c>
      <c r="AA904">
        <f>VLOOKUP($D904,'draft year stats'!$D:$O,4,FALSE)</f>
        <v>2014</v>
      </c>
      <c r="AB904" t="str">
        <f>VLOOKUP($D904,'draft year stats'!$D:$O,5,FALSE)</f>
        <v>Los Angeles</v>
      </c>
      <c r="AC904" t="str">
        <f>VLOOKUP($D904,'draft year stats'!$D:$O,6,FALSE)</f>
        <v>Ottawa 67's</v>
      </c>
      <c r="AD904" t="str">
        <f>VLOOKUP($D904,'draft year stats'!$D:$O,7,FALSE)</f>
        <v>OHL</v>
      </c>
      <c r="AE904">
        <f>VLOOKUP($D904,'draft year stats'!$D:$O,8,FALSE)</f>
        <v>68</v>
      </c>
      <c r="AF904">
        <f>VLOOKUP($D904,'draft year stats'!$D:$O,9,FALSE)</f>
        <v>4</v>
      </c>
      <c r="AG904">
        <f>VLOOKUP($D904,'draft year stats'!$D:$O,10,FALSE)</f>
        <v>17</v>
      </c>
      <c r="AH904">
        <f>VLOOKUP($D904,'draft year stats'!$D:$O,11,FALSE)</f>
        <v>21</v>
      </c>
      <c r="AI904">
        <f>VLOOKUP($D904,'draft year stats'!$D:$O,12,FALSE)</f>
        <v>26</v>
      </c>
      <c r="AJ904" t="str">
        <f>VLOOKUP($C904,Sheet3!$E:$I,4,FALSE)</f>
        <v>6' 3</v>
      </c>
      <c r="AK904">
        <f>VLOOKUP($C904,Sheet3!$E:$I,5,FALSE)</f>
        <v>231</v>
      </c>
    </row>
    <row r="905" spans="1:37" hidden="1" x14ac:dyDescent="0.25">
      <c r="A905">
        <v>61</v>
      </c>
      <c r="B905" t="s">
        <v>92</v>
      </c>
      <c r="C905" t="s">
        <v>1301</v>
      </c>
      <c r="D905" t="s">
        <v>1301</v>
      </c>
      <c r="E905" t="s">
        <v>121</v>
      </c>
      <c r="F905" t="s">
        <v>12</v>
      </c>
      <c r="G905">
        <v>18</v>
      </c>
      <c r="H905">
        <v>2022</v>
      </c>
      <c r="I905" t="s">
        <v>1302</v>
      </c>
      <c r="J905">
        <v>32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32</v>
      </c>
      <c r="Q905">
        <v>9</v>
      </c>
      <c r="R905">
        <v>13</v>
      </c>
      <c r="S905">
        <v>4</v>
      </c>
      <c r="T905">
        <v>0.88200000000000001</v>
      </c>
      <c r="U905">
        <v>3.46</v>
      </c>
      <c r="V905">
        <v>2.4</v>
      </c>
      <c r="W905">
        <v>2014</v>
      </c>
      <c r="X905" t="str">
        <f>VLOOKUP($D905,'draft year stats'!$D:$O,1,FALSE)</f>
        <v>Jonas Johansson</v>
      </c>
      <c r="Y905" t="str">
        <f>VLOOKUP($D905,'draft year stats'!$D:$O,2,FALSE)</f>
        <v>G</v>
      </c>
      <c r="Z905">
        <f>VLOOKUP($D905,'draft year stats'!$D:$O,3,FALSE)</f>
        <v>3</v>
      </c>
      <c r="AA905">
        <f>VLOOKUP($D905,'draft year stats'!$D:$O,4,FALSE)</f>
        <v>2014</v>
      </c>
      <c r="AB905" t="str">
        <f>VLOOKUP($D905,'draft year stats'!$D:$O,5,FALSE)</f>
        <v>Buffalo</v>
      </c>
      <c r="AC905" t="str">
        <f>VLOOKUP($D905,'draft year stats'!$D:$O,6,FALSE)</f>
        <v>Brynas (Sweden Jrs.)</v>
      </c>
      <c r="AD905">
        <f>VLOOKUP($D905,'draft year stats'!$D:$O,7,FALSE)</f>
        <v>0</v>
      </c>
      <c r="AE905">
        <f>VLOOKUP($D905,'draft year stats'!$D:$O,8,FALSE)</f>
        <v>0</v>
      </c>
      <c r="AF905">
        <f>VLOOKUP($D905,'draft year stats'!$D:$O,9,FALSE)</f>
        <v>0</v>
      </c>
      <c r="AG905">
        <f>VLOOKUP($D905,'draft year stats'!$D:$O,10,FALSE)</f>
        <v>0</v>
      </c>
      <c r="AH905">
        <f>VLOOKUP($D905,'draft year stats'!$D:$O,11,FALSE)</f>
        <v>0</v>
      </c>
      <c r="AI905">
        <f>VLOOKUP($D905,'draft year stats'!$D:$O,12,FALSE)</f>
        <v>0</v>
      </c>
      <c r="AJ905" t="str">
        <f>VLOOKUP($C905,Sheet3!$E:$I,4,FALSE)</f>
        <v>6' 3</v>
      </c>
      <c r="AK905">
        <f>VLOOKUP($C905,Sheet3!$E:$I,5,FALSE)</f>
        <v>198</v>
      </c>
    </row>
    <row r="906" spans="1:37" x14ac:dyDescent="0.25">
      <c r="A906">
        <v>62</v>
      </c>
      <c r="B906" t="s">
        <v>79</v>
      </c>
      <c r="C906" t="s">
        <v>1303</v>
      </c>
      <c r="D906" t="s">
        <v>1303</v>
      </c>
      <c r="E906" t="s">
        <v>25</v>
      </c>
      <c r="F906" t="s">
        <v>26</v>
      </c>
      <c r="G906">
        <v>18</v>
      </c>
      <c r="I906" t="s">
        <v>1304</v>
      </c>
      <c r="W906">
        <v>2014</v>
      </c>
      <c r="X906" t="str">
        <f>VLOOKUP($D906,'draft year stats'!$D:$O,1,FALSE)</f>
        <v>Justin Kirkland</v>
      </c>
      <c r="Y906" t="str">
        <f>VLOOKUP($D906,'draft year stats'!$D:$O,2,FALSE)</f>
        <v>C</v>
      </c>
      <c r="Z906">
        <f>VLOOKUP($D906,'draft year stats'!$D:$O,3,FALSE)</f>
        <v>3</v>
      </c>
      <c r="AA906">
        <f>VLOOKUP($D906,'draft year stats'!$D:$O,4,FALSE)</f>
        <v>2014</v>
      </c>
      <c r="AB906" t="str">
        <f>VLOOKUP($D906,'draft year stats'!$D:$O,5,FALSE)</f>
        <v>Nashville</v>
      </c>
      <c r="AC906" t="str">
        <f>VLOOKUP($D906,'draft year stats'!$D:$O,6,FALSE)</f>
        <v>Kelowna Rockets</v>
      </c>
      <c r="AD906" t="str">
        <f>VLOOKUP($D906,'draft year stats'!$D:$O,7,FALSE)</f>
        <v>WHL</v>
      </c>
      <c r="AE906">
        <f>VLOOKUP($D906,'draft year stats'!$D:$O,8,FALSE)</f>
        <v>68</v>
      </c>
      <c r="AF906">
        <f>VLOOKUP($D906,'draft year stats'!$D:$O,9,FALSE)</f>
        <v>17</v>
      </c>
      <c r="AG906">
        <f>VLOOKUP($D906,'draft year stats'!$D:$O,10,FALSE)</f>
        <v>31</v>
      </c>
      <c r="AH906">
        <f>VLOOKUP($D906,'draft year stats'!$D:$O,11,FALSE)</f>
        <v>48</v>
      </c>
      <c r="AI906">
        <f>VLOOKUP($D906,'draft year stats'!$D:$O,12,FALSE)</f>
        <v>40</v>
      </c>
      <c r="AJ906" t="str">
        <f>VLOOKUP($C906,Sheet3!$E:$I,4,FALSE)</f>
        <v>6' 2</v>
      </c>
      <c r="AK906">
        <f>VLOOKUP($C906,Sheet3!$E:$I,5,FALSE)</f>
        <v>175</v>
      </c>
    </row>
    <row r="907" spans="1:37" x14ac:dyDescent="0.25">
      <c r="A907">
        <v>63</v>
      </c>
      <c r="B907" t="s">
        <v>87</v>
      </c>
      <c r="C907" t="s">
        <v>1305</v>
      </c>
      <c r="D907" t="s">
        <v>1305</v>
      </c>
      <c r="E907" t="s">
        <v>25</v>
      </c>
      <c r="F907" t="s">
        <v>30</v>
      </c>
      <c r="G907">
        <v>18</v>
      </c>
      <c r="H907">
        <v>2019</v>
      </c>
      <c r="I907" t="s">
        <v>1306</v>
      </c>
      <c r="J907">
        <v>9</v>
      </c>
      <c r="K907">
        <v>0</v>
      </c>
      <c r="L907">
        <v>0</v>
      </c>
      <c r="M907">
        <v>0</v>
      </c>
      <c r="N907">
        <v>-5</v>
      </c>
      <c r="O907">
        <v>2</v>
      </c>
      <c r="V907">
        <v>-0.3</v>
      </c>
      <c r="W907">
        <v>2014</v>
      </c>
      <c r="X907" t="str">
        <f>VLOOKUP($D907,'draft year stats'!$D:$O,1,FALSE)</f>
        <v>Dominic Turgeon</v>
      </c>
      <c r="Y907" t="str">
        <f>VLOOKUP($D907,'draft year stats'!$D:$O,2,FALSE)</f>
        <v>C</v>
      </c>
      <c r="Z907">
        <f>VLOOKUP($D907,'draft year stats'!$D:$O,3,FALSE)</f>
        <v>3</v>
      </c>
      <c r="AA907">
        <f>VLOOKUP($D907,'draft year stats'!$D:$O,4,FALSE)</f>
        <v>2014</v>
      </c>
      <c r="AB907" t="str">
        <f>VLOOKUP($D907,'draft year stats'!$D:$O,5,FALSE)</f>
        <v>Detroit</v>
      </c>
      <c r="AC907" t="str">
        <f>VLOOKUP($D907,'draft year stats'!$D:$O,6,FALSE)</f>
        <v>Portland Winterhawks</v>
      </c>
      <c r="AD907" t="str">
        <f>VLOOKUP($D907,'draft year stats'!$D:$O,7,FALSE)</f>
        <v>WHL</v>
      </c>
      <c r="AE907">
        <f>VLOOKUP($D907,'draft year stats'!$D:$O,8,FALSE)</f>
        <v>65</v>
      </c>
      <c r="AF907">
        <f>VLOOKUP($D907,'draft year stats'!$D:$O,9,FALSE)</f>
        <v>10</v>
      </c>
      <c r="AG907">
        <f>VLOOKUP($D907,'draft year stats'!$D:$O,10,FALSE)</f>
        <v>21</v>
      </c>
      <c r="AH907">
        <f>VLOOKUP($D907,'draft year stats'!$D:$O,11,FALSE)</f>
        <v>31</v>
      </c>
      <c r="AI907">
        <f>VLOOKUP($D907,'draft year stats'!$D:$O,12,FALSE)</f>
        <v>31</v>
      </c>
      <c r="AJ907" t="str">
        <f>VLOOKUP($C907,Sheet3!$E:$I,4,FALSE)</f>
        <v>6' 1</v>
      </c>
      <c r="AK907">
        <f>VLOOKUP($C907,Sheet3!$E:$I,5,FALSE)</f>
        <v>198</v>
      </c>
    </row>
    <row r="908" spans="1:37" x14ac:dyDescent="0.25">
      <c r="A908">
        <v>64</v>
      </c>
      <c r="B908" t="s">
        <v>173</v>
      </c>
      <c r="C908" t="s">
        <v>1307</v>
      </c>
      <c r="D908" t="s">
        <v>1307</v>
      </c>
      <c r="E908" t="s">
        <v>25</v>
      </c>
      <c r="F908" t="s">
        <v>34</v>
      </c>
      <c r="G908">
        <v>18</v>
      </c>
      <c r="I908" t="s">
        <v>1308</v>
      </c>
      <c r="W908">
        <v>2014</v>
      </c>
      <c r="X908" t="str">
        <f>VLOOKUP($D908,'draft year stats'!$D:$O,1,FALSE)</f>
        <v>Brandon Hickey</v>
      </c>
      <c r="Y908" t="str">
        <f>VLOOKUP($D908,'draft year stats'!$D:$O,2,FALSE)</f>
        <v>D</v>
      </c>
      <c r="Z908">
        <f>VLOOKUP($D908,'draft year stats'!$D:$O,3,FALSE)</f>
        <v>3</v>
      </c>
      <c r="AA908">
        <f>VLOOKUP($D908,'draft year stats'!$D:$O,4,FALSE)</f>
        <v>2014</v>
      </c>
      <c r="AB908" t="str">
        <f>VLOOKUP($D908,'draft year stats'!$D:$O,5,FALSE)</f>
        <v>Calgary</v>
      </c>
      <c r="AC908" t="str">
        <f>VLOOKUP($D908,'draft year stats'!$D:$O,6,FALSE)</f>
        <v>Spruce Grove Saints</v>
      </c>
      <c r="AD908" t="str">
        <f>VLOOKUP($D908,'draft year stats'!$D:$O,7,FALSE)</f>
        <v>AJHL</v>
      </c>
      <c r="AE908">
        <f>VLOOKUP($D908,'draft year stats'!$D:$O,8,FALSE)</f>
        <v>49</v>
      </c>
      <c r="AF908">
        <f>VLOOKUP($D908,'draft year stats'!$D:$O,9,FALSE)</f>
        <v>4</v>
      </c>
      <c r="AG908">
        <f>VLOOKUP($D908,'draft year stats'!$D:$O,10,FALSE)</f>
        <v>18</v>
      </c>
      <c r="AH908">
        <f>VLOOKUP($D908,'draft year stats'!$D:$O,11,FALSE)</f>
        <v>22</v>
      </c>
      <c r="AI908">
        <f>VLOOKUP($D908,'draft year stats'!$D:$O,12,FALSE)</f>
        <v>29</v>
      </c>
      <c r="AJ908" t="str">
        <f>VLOOKUP($C908,Sheet3!$E:$I,4,FALSE)</f>
        <v>6' 1</v>
      </c>
      <c r="AK908">
        <f>VLOOKUP($C908,Sheet3!$E:$I,5,FALSE)</f>
        <v>177</v>
      </c>
    </row>
    <row r="909" spans="1:37" x14ac:dyDescent="0.25">
      <c r="A909">
        <v>65</v>
      </c>
      <c r="B909" t="s">
        <v>32</v>
      </c>
      <c r="C909" t="s">
        <v>1309</v>
      </c>
      <c r="D909" t="s">
        <v>1309</v>
      </c>
      <c r="E909" t="s">
        <v>55</v>
      </c>
      <c r="F909" t="s">
        <v>42</v>
      </c>
      <c r="G909">
        <v>18</v>
      </c>
      <c r="H909">
        <v>2022</v>
      </c>
      <c r="I909" t="s">
        <v>1310</v>
      </c>
      <c r="J909">
        <v>159</v>
      </c>
      <c r="K909">
        <v>11</v>
      </c>
      <c r="L909">
        <v>15</v>
      </c>
      <c r="M909">
        <v>26</v>
      </c>
      <c r="N909">
        <v>-21</v>
      </c>
      <c r="O909">
        <v>30</v>
      </c>
      <c r="V909">
        <v>-0.2</v>
      </c>
      <c r="W909">
        <v>2014</v>
      </c>
      <c r="X909" t="str">
        <f>VLOOKUP($D909,'draft year stats'!$D:$O,1,FALSE)</f>
        <v>Juho Lammikko</v>
      </c>
      <c r="Y909" t="str">
        <f>VLOOKUP($D909,'draft year stats'!$D:$O,2,FALSE)</f>
        <v>R</v>
      </c>
      <c r="Z909">
        <f>VLOOKUP($D909,'draft year stats'!$D:$O,3,FALSE)</f>
        <v>3</v>
      </c>
      <c r="AA909">
        <f>VLOOKUP($D909,'draft year stats'!$D:$O,4,FALSE)</f>
        <v>2014</v>
      </c>
      <c r="AB909" t="str">
        <f>VLOOKUP($D909,'draft year stats'!$D:$O,5,FALSE)</f>
        <v>Florida</v>
      </c>
      <c r="AC909" t="str">
        <f>VLOOKUP($D909,'draft year stats'!$D:$O,6,FALSE)</f>
        <v>Ässät U20</v>
      </c>
      <c r="AD909" t="str">
        <f>VLOOKUP($D909,'draft year stats'!$D:$O,7,FALSE)</f>
        <v>U20 SM-liiga</v>
      </c>
      <c r="AE909">
        <f>VLOOKUP($D909,'draft year stats'!$D:$O,8,FALSE)</f>
        <v>37</v>
      </c>
      <c r="AF909">
        <f>VLOOKUP($D909,'draft year stats'!$D:$O,9,FALSE)</f>
        <v>17</v>
      </c>
      <c r="AG909">
        <f>VLOOKUP($D909,'draft year stats'!$D:$O,10,FALSE)</f>
        <v>25</v>
      </c>
      <c r="AH909">
        <f>VLOOKUP($D909,'draft year stats'!$D:$O,11,FALSE)</f>
        <v>42</v>
      </c>
      <c r="AI909">
        <f>VLOOKUP($D909,'draft year stats'!$D:$O,12,FALSE)</f>
        <v>32</v>
      </c>
      <c r="AJ909" t="str">
        <f>VLOOKUP($C909,Sheet3!$E:$I,4,FALSE)</f>
        <v>6' 2</v>
      </c>
      <c r="AK909">
        <f>VLOOKUP($C909,Sheet3!$E:$I,5,FALSE)</f>
        <v>189</v>
      </c>
    </row>
    <row r="910" spans="1:37" x14ac:dyDescent="0.25">
      <c r="A910">
        <v>66</v>
      </c>
      <c r="B910" t="s">
        <v>264</v>
      </c>
      <c r="C910" t="s">
        <v>1311</v>
      </c>
      <c r="D910" t="s">
        <v>1311</v>
      </c>
      <c r="E910" t="s">
        <v>51</v>
      </c>
      <c r="F910" t="s">
        <v>34</v>
      </c>
      <c r="G910">
        <v>20</v>
      </c>
      <c r="H910">
        <v>2017</v>
      </c>
      <c r="I910" t="s">
        <v>1312</v>
      </c>
      <c r="J910">
        <v>79</v>
      </c>
      <c r="K910">
        <v>3</v>
      </c>
      <c r="L910">
        <v>8</v>
      </c>
      <c r="M910">
        <v>11</v>
      </c>
      <c r="N910">
        <v>-10</v>
      </c>
      <c r="O910">
        <v>74</v>
      </c>
      <c r="V910">
        <v>2.5</v>
      </c>
      <c r="W910">
        <v>2014</v>
      </c>
      <c r="X910" t="str">
        <f>VLOOKUP($D910,'draft year stats'!$D:$O,1,FALSE)</f>
        <v>Nikita Tryamkin</v>
      </c>
      <c r="Y910" t="str">
        <f>VLOOKUP($D910,'draft year stats'!$D:$O,2,FALSE)</f>
        <v>D</v>
      </c>
      <c r="Z910">
        <f>VLOOKUP($D910,'draft year stats'!$D:$O,3,FALSE)</f>
        <v>3</v>
      </c>
      <c r="AA910">
        <f>VLOOKUP($D910,'draft year stats'!$D:$O,4,FALSE)</f>
        <v>2014</v>
      </c>
      <c r="AB910" t="str">
        <f>VLOOKUP($D910,'draft year stats'!$D:$O,5,FALSE)</f>
        <v>Vancouver</v>
      </c>
      <c r="AC910" t="str">
        <f>VLOOKUP($D910,'draft year stats'!$D:$O,6,FALSE)</f>
        <v>Avtomobilist Yekaterinburg</v>
      </c>
      <c r="AD910" t="str">
        <f>VLOOKUP($D910,'draft year stats'!$D:$O,7,FALSE)</f>
        <v>KHL</v>
      </c>
      <c r="AE910">
        <f>VLOOKUP($D910,'draft year stats'!$D:$O,8,FALSE)</f>
        <v>45</v>
      </c>
      <c r="AF910">
        <f>VLOOKUP($D910,'draft year stats'!$D:$O,9,FALSE)</f>
        <v>1</v>
      </c>
      <c r="AG910">
        <f>VLOOKUP($D910,'draft year stats'!$D:$O,10,FALSE)</f>
        <v>6</v>
      </c>
      <c r="AH910">
        <f>VLOOKUP($D910,'draft year stats'!$D:$O,11,FALSE)</f>
        <v>7</v>
      </c>
      <c r="AI910">
        <f>VLOOKUP($D910,'draft year stats'!$D:$O,12,FALSE)</f>
        <v>38</v>
      </c>
      <c r="AJ910" t="str">
        <f>VLOOKUP($C910,Sheet3!$E:$I,4,FALSE)</f>
        <v>6' 7</v>
      </c>
      <c r="AK910">
        <f>VLOOKUP($C910,Sheet3!$E:$I,5,FALSE)</f>
        <v>228</v>
      </c>
    </row>
    <row r="911" spans="1:37" x14ac:dyDescent="0.25">
      <c r="A911">
        <v>67</v>
      </c>
      <c r="B911" t="s">
        <v>46</v>
      </c>
      <c r="C911" t="s">
        <v>1313</v>
      </c>
      <c r="D911" t="s">
        <v>1313</v>
      </c>
      <c r="E911" t="s">
        <v>25</v>
      </c>
      <c r="F911" t="s">
        <v>26</v>
      </c>
      <c r="G911">
        <v>18</v>
      </c>
      <c r="H911">
        <v>2022</v>
      </c>
      <c r="I911" t="s">
        <v>1314</v>
      </c>
      <c r="J911">
        <v>282</v>
      </c>
      <c r="K911">
        <v>47</v>
      </c>
      <c r="L911">
        <v>47</v>
      </c>
      <c r="M911">
        <v>94</v>
      </c>
      <c r="N911">
        <v>-10</v>
      </c>
      <c r="O911">
        <v>98</v>
      </c>
      <c r="V911">
        <v>7.6</v>
      </c>
      <c r="W911">
        <v>2014</v>
      </c>
      <c r="X911" t="str">
        <f>VLOOKUP($D911,'draft year stats'!$D:$O,1,FALSE)</f>
        <v>Warren Foegele</v>
      </c>
      <c r="Y911" t="str">
        <f>VLOOKUP($D911,'draft year stats'!$D:$O,2,FALSE)</f>
        <v>L</v>
      </c>
      <c r="Z911">
        <f>VLOOKUP($D911,'draft year stats'!$D:$O,3,FALSE)</f>
        <v>3</v>
      </c>
      <c r="AA911">
        <f>VLOOKUP($D911,'draft year stats'!$D:$O,4,FALSE)</f>
        <v>2014</v>
      </c>
      <c r="AB911" t="str">
        <f>VLOOKUP($D911,'draft year stats'!$D:$O,5,FALSE)</f>
        <v>Carolina</v>
      </c>
      <c r="AC911" t="str">
        <f>VLOOKUP($D911,'draft year stats'!$D:$O,6,FALSE)</f>
        <v>St. Andrew's College</v>
      </c>
      <c r="AD911" t="str">
        <f>VLOOKUP($D911,'draft year stats'!$D:$O,7,FALSE)</f>
        <v>HIGH</v>
      </c>
      <c r="AE911">
        <f>VLOOKUP($D911,'draft year stats'!$D:$O,8,FALSE)</f>
        <v>52</v>
      </c>
      <c r="AF911">
        <f>VLOOKUP($D911,'draft year stats'!$D:$O,9,FALSE)</f>
        <v>58</v>
      </c>
      <c r="AG911">
        <f>VLOOKUP($D911,'draft year stats'!$D:$O,10,FALSE)</f>
        <v>49</v>
      </c>
      <c r="AH911">
        <f>VLOOKUP($D911,'draft year stats'!$D:$O,11,FALSE)</f>
        <v>107</v>
      </c>
      <c r="AI911">
        <f>VLOOKUP($D911,'draft year stats'!$D:$O,12,FALSE)</f>
        <v>67</v>
      </c>
      <c r="AJ911" t="str">
        <f>VLOOKUP($C911,Sheet3!$E:$I,4,FALSE)</f>
        <v>6' 0</v>
      </c>
      <c r="AK911">
        <f>VLOOKUP($C911,Sheet3!$E:$I,5,FALSE)</f>
        <v>178</v>
      </c>
    </row>
    <row r="912" spans="1:37" x14ac:dyDescent="0.25">
      <c r="A912">
        <v>68</v>
      </c>
      <c r="B912" t="s">
        <v>136</v>
      </c>
      <c r="C912" t="s">
        <v>1315</v>
      </c>
      <c r="D912" t="s">
        <v>1315</v>
      </c>
      <c r="E912" t="s">
        <v>51</v>
      </c>
      <c r="F912" t="s">
        <v>34</v>
      </c>
      <c r="G912">
        <v>19</v>
      </c>
      <c r="H912">
        <v>2018</v>
      </c>
      <c r="I912" t="s">
        <v>1203</v>
      </c>
      <c r="J912">
        <v>12</v>
      </c>
      <c r="K912">
        <v>0</v>
      </c>
      <c r="L912">
        <v>0</v>
      </c>
      <c r="M912">
        <v>0</v>
      </c>
      <c r="N912">
        <v>0</v>
      </c>
      <c r="O912">
        <v>2</v>
      </c>
      <c r="V912">
        <v>0.2</v>
      </c>
      <c r="W912">
        <v>2014</v>
      </c>
      <c r="X912" t="str">
        <f>VLOOKUP($D912,'draft year stats'!$D:$O,1,FALSE)</f>
        <v>Rinat Valiev</v>
      </c>
      <c r="Y912" t="str">
        <f>VLOOKUP($D912,'draft year stats'!$D:$O,2,FALSE)</f>
        <v>D</v>
      </c>
      <c r="Z912">
        <f>VLOOKUP($D912,'draft year stats'!$D:$O,3,FALSE)</f>
        <v>3</v>
      </c>
      <c r="AA912">
        <f>VLOOKUP($D912,'draft year stats'!$D:$O,4,FALSE)</f>
        <v>2014</v>
      </c>
      <c r="AB912" t="str">
        <f>VLOOKUP($D912,'draft year stats'!$D:$O,5,FALSE)</f>
        <v>Toronto</v>
      </c>
      <c r="AC912" t="str">
        <f>VLOOKUP($D912,'draft year stats'!$D:$O,6,FALSE)</f>
        <v>Kootenay Ice</v>
      </c>
      <c r="AD912" t="str">
        <f>VLOOKUP($D912,'draft year stats'!$D:$O,7,FALSE)</f>
        <v>WHL</v>
      </c>
      <c r="AE912">
        <f>VLOOKUP($D912,'draft year stats'!$D:$O,8,FALSE)</f>
        <v>55</v>
      </c>
      <c r="AF912">
        <f>VLOOKUP($D912,'draft year stats'!$D:$O,9,FALSE)</f>
        <v>5</v>
      </c>
      <c r="AG912">
        <f>VLOOKUP($D912,'draft year stats'!$D:$O,10,FALSE)</f>
        <v>23</v>
      </c>
      <c r="AH912">
        <f>VLOOKUP($D912,'draft year stats'!$D:$O,11,FALSE)</f>
        <v>28</v>
      </c>
      <c r="AI912">
        <f>VLOOKUP($D912,'draft year stats'!$D:$O,12,FALSE)</f>
        <v>68</v>
      </c>
      <c r="AJ912" t="str">
        <f>VLOOKUP($C912,Sheet3!$E:$I,4,FALSE)</f>
        <v>6' 1</v>
      </c>
      <c r="AK912">
        <f>VLOOKUP($C912,Sheet3!$E:$I,5,FALSE)</f>
        <v>205</v>
      </c>
    </row>
    <row r="913" spans="1:37" x14ac:dyDescent="0.25">
      <c r="A913">
        <v>69</v>
      </c>
      <c r="B913" t="s">
        <v>417</v>
      </c>
      <c r="C913" t="s">
        <v>1316</v>
      </c>
      <c r="D913" t="s">
        <v>1316</v>
      </c>
      <c r="E913" t="s">
        <v>62</v>
      </c>
      <c r="F913" t="s">
        <v>34</v>
      </c>
      <c r="G913">
        <v>18</v>
      </c>
      <c r="I913" t="s">
        <v>63</v>
      </c>
      <c r="W913">
        <v>2014</v>
      </c>
      <c r="X913" t="str">
        <f>VLOOKUP($D913,'draft year stats'!$D:$O,1,FALSE)</f>
        <v>Jack Glover</v>
      </c>
      <c r="Y913" t="str">
        <f>VLOOKUP($D913,'draft year stats'!$D:$O,2,FALSE)</f>
        <v>D</v>
      </c>
      <c r="Z913">
        <f>VLOOKUP($D913,'draft year stats'!$D:$O,3,FALSE)</f>
        <v>3</v>
      </c>
      <c r="AA913">
        <f>VLOOKUP($D913,'draft year stats'!$D:$O,4,FALSE)</f>
        <v>2014</v>
      </c>
      <c r="AB913" t="str">
        <f>VLOOKUP($D913,'draft year stats'!$D:$O,5,FALSE)</f>
        <v>Winnipeg</v>
      </c>
      <c r="AC913" t="str">
        <f>VLOOKUP($D913,'draft year stats'!$D:$O,6,FALSE)</f>
        <v>U.S. National U18 Team</v>
      </c>
      <c r="AD913" t="str">
        <f>VLOOKUP($D913,'draft year stats'!$D:$O,7,FALSE)</f>
        <v>USDP</v>
      </c>
      <c r="AE913">
        <f>VLOOKUP($D913,'draft year stats'!$D:$O,8,FALSE)</f>
        <v>59</v>
      </c>
      <c r="AF913">
        <f>VLOOKUP($D913,'draft year stats'!$D:$O,9,FALSE)</f>
        <v>2</v>
      </c>
      <c r="AG913">
        <f>VLOOKUP($D913,'draft year stats'!$D:$O,10,FALSE)</f>
        <v>26</v>
      </c>
      <c r="AH913">
        <f>VLOOKUP($D913,'draft year stats'!$D:$O,11,FALSE)</f>
        <v>28</v>
      </c>
      <c r="AI913">
        <f>VLOOKUP($D913,'draft year stats'!$D:$O,12,FALSE)</f>
        <v>30</v>
      </c>
      <c r="AJ913" t="str">
        <f>VLOOKUP($C913,Sheet3!$E:$I,4,FALSE)</f>
        <v>6' 3</v>
      </c>
      <c r="AK913">
        <f>VLOOKUP($C913,Sheet3!$E:$I,5,FALSE)</f>
        <v>190</v>
      </c>
    </row>
    <row r="914" spans="1:37" x14ac:dyDescent="0.25">
      <c r="A914">
        <v>70</v>
      </c>
      <c r="B914" t="s">
        <v>194</v>
      </c>
      <c r="C914" t="s">
        <v>1317</v>
      </c>
      <c r="D914" t="s">
        <v>1317</v>
      </c>
      <c r="E914" t="s">
        <v>62</v>
      </c>
      <c r="F914" t="s">
        <v>34</v>
      </c>
      <c r="G914">
        <v>18</v>
      </c>
      <c r="I914" t="s">
        <v>1318</v>
      </c>
      <c r="W914">
        <v>2014</v>
      </c>
      <c r="X914" t="str">
        <f>VLOOKUP($D914,'draft year stats'!$D:$O,1,FALSE)</f>
        <v>Miles Gendron</v>
      </c>
      <c r="Y914" t="str">
        <f>VLOOKUP($D914,'draft year stats'!$D:$O,2,FALSE)</f>
        <v>D</v>
      </c>
      <c r="Z914">
        <f>VLOOKUP($D914,'draft year stats'!$D:$O,3,FALSE)</f>
        <v>3</v>
      </c>
      <c r="AA914">
        <f>VLOOKUP($D914,'draft year stats'!$D:$O,4,FALSE)</f>
        <v>2014</v>
      </c>
      <c r="AB914" t="str">
        <f>VLOOKUP($D914,'draft year stats'!$D:$O,5,FALSE)</f>
        <v>Ottawa</v>
      </c>
      <c r="AC914" t="str">
        <f>VLOOKUP($D914,'draft year stats'!$D:$O,6,FALSE)</f>
        <v>The Rivers School</v>
      </c>
      <c r="AD914" t="str">
        <f>VLOOKUP($D914,'draft year stats'!$D:$O,7,FALSE)</f>
        <v>USHS-Prep</v>
      </c>
      <c r="AE914">
        <f>VLOOKUP($D914,'draft year stats'!$D:$O,8,FALSE)</f>
        <v>22</v>
      </c>
      <c r="AF914">
        <f>VLOOKUP($D914,'draft year stats'!$D:$O,9,FALSE)</f>
        <v>6</v>
      </c>
      <c r="AG914">
        <f>VLOOKUP($D914,'draft year stats'!$D:$O,10,FALSE)</f>
        <v>13</v>
      </c>
      <c r="AH914">
        <f>VLOOKUP($D914,'draft year stats'!$D:$O,11,FALSE)</f>
        <v>19</v>
      </c>
      <c r="AI914">
        <f>VLOOKUP($D914,'draft year stats'!$D:$O,12,FALSE)</f>
        <v>0</v>
      </c>
      <c r="AJ914" t="str">
        <f>VLOOKUP($C914,Sheet3!$E:$I,4,FALSE)</f>
        <v>6' 1</v>
      </c>
      <c r="AK914">
        <f>VLOOKUP($C914,Sheet3!$E:$I,5,FALSE)</f>
        <v>181</v>
      </c>
    </row>
    <row r="915" spans="1:37" x14ac:dyDescent="0.25">
      <c r="A915">
        <v>71</v>
      </c>
      <c r="B915" t="s">
        <v>126</v>
      </c>
      <c r="C915" t="s">
        <v>1319</v>
      </c>
      <c r="D915" t="s">
        <v>1319</v>
      </c>
      <c r="E915" t="s">
        <v>62</v>
      </c>
      <c r="F915" t="s">
        <v>42</v>
      </c>
      <c r="G915">
        <v>18</v>
      </c>
      <c r="I915" t="s">
        <v>1262</v>
      </c>
      <c r="W915">
        <v>2014</v>
      </c>
      <c r="X915" t="str">
        <f>VLOOKUP($D915,'draft year stats'!$D:$O,1,FALSE)</f>
        <v>Connor Chatham</v>
      </c>
      <c r="Y915" t="str">
        <f>VLOOKUP($D915,'draft year stats'!$D:$O,2,FALSE)</f>
        <v>R</v>
      </c>
      <c r="Z915">
        <f>VLOOKUP($D915,'draft year stats'!$D:$O,3,FALSE)</f>
        <v>3</v>
      </c>
      <c r="AA915">
        <f>VLOOKUP($D915,'draft year stats'!$D:$O,4,FALSE)</f>
        <v>2014</v>
      </c>
      <c r="AB915" t="str">
        <f>VLOOKUP($D915,'draft year stats'!$D:$O,5,FALSE)</f>
        <v>New Jersey</v>
      </c>
      <c r="AC915" t="str">
        <f>VLOOKUP($D915,'draft year stats'!$D:$O,6,FALSE)</f>
        <v>Plymouth Whalers</v>
      </c>
      <c r="AD915" t="str">
        <f>VLOOKUP($D915,'draft year stats'!$D:$O,7,FALSE)</f>
        <v>OHL</v>
      </c>
      <c r="AE915">
        <f>VLOOKUP($D915,'draft year stats'!$D:$O,8,FALSE)</f>
        <v>54</v>
      </c>
      <c r="AF915">
        <f>VLOOKUP($D915,'draft year stats'!$D:$O,9,FALSE)</f>
        <v>13</v>
      </c>
      <c r="AG915">
        <f>VLOOKUP($D915,'draft year stats'!$D:$O,10,FALSE)</f>
        <v>18</v>
      </c>
      <c r="AH915">
        <f>VLOOKUP($D915,'draft year stats'!$D:$O,11,FALSE)</f>
        <v>31</v>
      </c>
      <c r="AI915">
        <f>VLOOKUP($D915,'draft year stats'!$D:$O,12,FALSE)</f>
        <v>51</v>
      </c>
      <c r="AJ915" t="str">
        <f>VLOOKUP($C915,Sheet3!$E:$I,4,FALSE)</f>
        <v>6' 2</v>
      </c>
      <c r="AK915">
        <f>VLOOKUP($C915,Sheet3!$E:$I,5,FALSE)</f>
        <v>222</v>
      </c>
    </row>
    <row r="916" spans="1:37" x14ac:dyDescent="0.25">
      <c r="A916">
        <v>72</v>
      </c>
      <c r="B916" t="s">
        <v>104</v>
      </c>
      <c r="C916" t="s">
        <v>1320</v>
      </c>
      <c r="D916" t="s">
        <v>1320</v>
      </c>
      <c r="E916" t="s">
        <v>62</v>
      </c>
      <c r="F916" t="s">
        <v>42</v>
      </c>
      <c r="G916">
        <v>18</v>
      </c>
      <c r="I916" t="s">
        <v>1306</v>
      </c>
      <c r="W916">
        <v>2014</v>
      </c>
      <c r="X916" t="str">
        <f>VLOOKUP($D916,'draft year stats'!$D:$O,1,FALSE)</f>
        <v>Alex Schoenborn</v>
      </c>
      <c r="Y916" t="str">
        <f>VLOOKUP($D916,'draft year stats'!$D:$O,2,FALSE)</f>
        <v>R</v>
      </c>
      <c r="Z916">
        <f>VLOOKUP($D916,'draft year stats'!$D:$O,3,FALSE)</f>
        <v>3</v>
      </c>
      <c r="AA916">
        <f>VLOOKUP($D916,'draft year stats'!$D:$O,4,FALSE)</f>
        <v>2014</v>
      </c>
      <c r="AB916" t="str">
        <f>VLOOKUP($D916,'draft year stats'!$D:$O,5,FALSE)</f>
        <v>San Jose</v>
      </c>
      <c r="AC916" t="str">
        <f>VLOOKUP($D916,'draft year stats'!$D:$O,6,FALSE)</f>
        <v>Portland Winterhawks</v>
      </c>
      <c r="AD916" t="str">
        <f>VLOOKUP($D916,'draft year stats'!$D:$O,7,FALSE)</f>
        <v>WHL</v>
      </c>
      <c r="AE916">
        <f>VLOOKUP($D916,'draft year stats'!$D:$O,8,FALSE)</f>
        <v>72</v>
      </c>
      <c r="AF916">
        <f>VLOOKUP($D916,'draft year stats'!$D:$O,9,FALSE)</f>
        <v>18</v>
      </c>
      <c r="AG916">
        <f>VLOOKUP($D916,'draft year stats'!$D:$O,10,FALSE)</f>
        <v>18</v>
      </c>
      <c r="AH916">
        <f>VLOOKUP($D916,'draft year stats'!$D:$O,11,FALSE)</f>
        <v>36</v>
      </c>
      <c r="AI916">
        <f>VLOOKUP($D916,'draft year stats'!$D:$O,12,FALSE)</f>
        <v>121</v>
      </c>
      <c r="AJ916" t="str">
        <f>VLOOKUP($C916,Sheet3!$E:$I,4,FALSE)</f>
        <v>6' 0</v>
      </c>
      <c r="AK916">
        <f>VLOOKUP($C916,Sheet3!$E:$I,5,FALSE)</f>
        <v>196</v>
      </c>
    </row>
    <row r="917" spans="1:37" x14ac:dyDescent="0.25">
      <c r="A917">
        <v>73</v>
      </c>
      <c r="B917" t="s">
        <v>90</v>
      </c>
      <c r="C917" t="s">
        <v>1321</v>
      </c>
      <c r="D917" t="s">
        <v>1321</v>
      </c>
      <c r="E917" t="s">
        <v>25</v>
      </c>
      <c r="F917" t="s">
        <v>34</v>
      </c>
      <c r="G917">
        <v>18</v>
      </c>
      <c r="H917">
        <v>2018</v>
      </c>
      <c r="I917" t="s">
        <v>1227</v>
      </c>
      <c r="J917">
        <v>21</v>
      </c>
      <c r="K917">
        <v>0</v>
      </c>
      <c r="L917">
        <v>1</v>
      </c>
      <c r="M917">
        <v>1</v>
      </c>
      <c r="N917">
        <v>-6</v>
      </c>
      <c r="O917">
        <v>6</v>
      </c>
      <c r="V917">
        <v>0</v>
      </c>
      <c r="W917">
        <v>2014</v>
      </c>
      <c r="X917" t="str">
        <f>VLOOKUP($D917,'draft year stats'!$D:$O,1,FALSE)</f>
        <v>Brett Lernout</v>
      </c>
      <c r="Y917" t="str">
        <f>VLOOKUP($D917,'draft year stats'!$D:$O,2,FALSE)</f>
        <v>D</v>
      </c>
      <c r="Z917">
        <f>VLOOKUP($D917,'draft year stats'!$D:$O,3,FALSE)</f>
        <v>3</v>
      </c>
      <c r="AA917">
        <f>VLOOKUP($D917,'draft year stats'!$D:$O,4,FALSE)</f>
        <v>2014</v>
      </c>
      <c r="AB917" t="str">
        <f>VLOOKUP($D917,'draft year stats'!$D:$O,5,FALSE)</f>
        <v>Montreal</v>
      </c>
      <c r="AC917" t="str">
        <f>VLOOKUP($D917,'draft year stats'!$D:$O,6,FALSE)</f>
        <v>Swift Current Broncos</v>
      </c>
      <c r="AD917" t="str">
        <f>VLOOKUP($D917,'draft year stats'!$D:$O,7,FALSE)</f>
        <v>WHL</v>
      </c>
      <c r="AE917">
        <f>VLOOKUP($D917,'draft year stats'!$D:$O,8,FALSE)</f>
        <v>72</v>
      </c>
      <c r="AF917">
        <f>VLOOKUP($D917,'draft year stats'!$D:$O,9,FALSE)</f>
        <v>8</v>
      </c>
      <c r="AG917">
        <f>VLOOKUP($D917,'draft year stats'!$D:$O,10,FALSE)</f>
        <v>14</v>
      </c>
      <c r="AH917">
        <f>VLOOKUP($D917,'draft year stats'!$D:$O,11,FALSE)</f>
        <v>22</v>
      </c>
      <c r="AI917">
        <f>VLOOKUP($D917,'draft year stats'!$D:$O,12,FALSE)</f>
        <v>103</v>
      </c>
      <c r="AJ917" t="str">
        <f>VLOOKUP($C917,Sheet3!$E:$I,4,FALSE)</f>
        <v>6' 4</v>
      </c>
      <c r="AK917">
        <f>VLOOKUP($C917,Sheet3!$E:$I,5,FALSE)</f>
        <v>206</v>
      </c>
    </row>
    <row r="918" spans="1:37" x14ac:dyDescent="0.25">
      <c r="A918">
        <v>74</v>
      </c>
      <c r="B918" t="s">
        <v>92</v>
      </c>
      <c r="C918" t="s">
        <v>1322</v>
      </c>
      <c r="D918" t="s">
        <v>1322</v>
      </c>
      <c r="E918" t="s">
        <v>25</v>
      </c>
      <c r="F918" t="s">
        <v>34</v>
      </c>
      <c r="G918">
        <v>18</v>
      </c>
      <c r="I918" t="s">
        <v>1227</v>
      </c>
      <c r="W918">
        <v>2014</v>
      </c>
      <c r="X918" t="str">
        <f>VLOOKUP($D918,'draft year stats'!$D:$O,1,FALSE)</f>
        <v>Brycen Martin</v>
      </c>
      <c r="Y918" t="str">
        <f>VLOOKUP($D918,'draft year stats'!$D:$O,2,FALSE)</f>
        <v>D</v>
      </c>
      <c r="Z918">
        <f>VLOOKUP($D918,'draft year stats'!$D:$O,3,FALSE)</f>
        <v>3</v>
      </c>
      <c r="AA918">
        <f>VLOOKUP($D918,'draft year stats'!$D:$O,4,FALSE)</f>
        <v>2014</v>
      </c>
      <c r="AB918" t="str">
        <f>VLOOKUP($D918,'draft year stats'!$D:$O,5,FALSE)</f>
        <v>Buffalo</v>
      </c>
      <c r="AC918" t="str">
        <f>VLOOKUP($D918,'draft year stats'!$D:$O,6,FALSE)</f>
        <v>Swift Current Broncos</v>
      </c>
      <c r="AD918" t="str">
        <f>VLOOKUP($D918,'draft year stats'!$D:$O,7,FALSE)</f>
        <v>WHL</v>
      </c>
      <c r="AE918">
        <f>VLOOKUP($D918,'draft year stats'!$D:$O,8,FALSE)</f>
        <v>72</v>
      </c>
      <c r="AF918">
        <f>VLOOKUP($D918,'draft year stats'!$D:$O,9,FALSE)</f>
        <v>6</v>
      </c>
      <c r="AG918">
        <f>VLOOKUP($D918,'draft year stats'!$D:$O,10,FALSE)</f>
        <v>31</v>
      </c>
      <c r="AH918">
        <f>VLOOKUP($D918,'draft year stats'!$D:$O,11,FALSE)</f>
        <v>37</v>
      </c>
      <c r="AI918">
        <f>VLOOKUP($D918,'draft year stats'!$D:$O,12,FALSE)</f>
        <v>42</v>
      </c>
      <c r="AJ918" t="str">
        <f>VLOOKUP($C918,Sheet3!$E:$I,4,FALSE)</f>
        <v>6' 1</v>
      </c>
      <c r="AK918">
        <f>VLOOKUP($C918,Sheet3!$E:$I,5,FALSE)</f>
        <v>195</v>
      </c>
    </row>
    <row r="919" spans="1:37" x14ac:dyDescent="0.25">
      <c r="A919">
        <v>75</v>
      </c>
      <c r="B919" t="s">
        <v>60</v>
      </c>
      <c r="C919" t="s">
        <v>1323</v>
      </c>
      <c r="D919" t="s">
        <v>2590</v>
      </c>
      <c r="E919" t="s">
        <v>25</v>
      </c>
      <c r="F919" t="s">
        <v>34</v>
      </c>
      <c r="G919">
        <v>18</v>
      </c>
      <c r="I919" t="s">
        <v>1262</v>
      </c>
      <c r="W919">
        <v>2014</v>
      </c>
      <c r="X919" t="str">
        <f>VLOOKUP($D919,'draft year stats'!$D:$O,1,FALSE)</f>
        <v>Alex Peters</v>
      </c>
      <c r="Y919" t="str">
        <f>VLOOKUP($D919,'draft year stats'!$D:$O,2,FALSE)</f>
        <v>D</v>
      </c>
      <c r="Z919">
        <f>VLOOKUP($D919,'draft year stats'!$D:$O,3,FALSE)</f>
        <v>3</v>
      </c>
      <c r="AA919">
        <f>VLOOKUP($D919,'draft year stats'!$D:$O,4,FALSE)</f>
        <v>2014</v>
      </c>
      <c r="AB919" t="str">
        <f>VLOOKUP($D919,'draft year stats'!$D:$O,5,FALSE)</f>
        <v>Dallas</v>
      </c>
      <c r="AC919" t="str">
        <f>VLOOKUP($D919,'draft year stats'!$D:$O,6,FALSE)</f>
        <v>Plymouth Whalers</v>
      </c>
      <c r="AD919" t="str">
        <f>VLOOKUP($D919,'draft year stats'!$D:$O,7,FALSE)</f>
        <v>OHL</v>
      </c>
      <c r="AE919">
        <f>VLOOKUP($D919,'draft year stats'!$D:$O,8,FALSE)</f>
        <v>8</v>
      </c>
      <c r="AF919">
        <f>VLOOKUP($D919,'draft year stats'!$D:$O,9,FALSE)</f>
        <v>0</v>
      </c>
      <c r="AG919">
        <f>VLOOKUP($D919,'draft year stats'!$D:$O,10,FALSE)</f>
        <v>4</v>
      </c>
      <c r="AH919">
        <f>VLOOKUP($D919,'draft year stats'!$D:$O,11,FALSE)</f>
        <v>4</v>
      </c>
      <c r="AI919">
        <f>VLOOKUP($D919,'draft year stats'!$D:$O,12,FALSE)</f>
        <v>14</v>
      </c>
      <c r="AJ919" t="str">
        <f>VLOOKUP($C919,Sheet3!$E:$I,4,FALSE)</f>
        <v>6' 3</v>
      </c>
      <c r="AK919">
        <f>VLOOKUP($C919,Sheet3!$E:$I,5,FALSE)</f>
        <v>207</v>
      </c>
    </row>
    <row r="920" spans="1:37" hidden="1" x14ac:dyDescent="0.25">
      <c r="A920">
        <v>76</v>
      </c>
      <c r="B920" t="s">
        <v>36</v>
      </c>
      <c r="C920" t="s">
        <v>1324</v>
      </c>
      <c r="D920" t="s">
        <v>1324</v>
      </c>
      <c r="E920" t="s">
        <v>364</v>
      </c>
      <c r="F920" t="s">
        <v>12</v>
      </c>
      <c r="G920">
        <v>20</v>
      </c>
      <c r="H920">
        <v>2022</v>
      </c>
      <c r="I920" t="s">
        <v>1325</v>
      </c>
      <c r="J920">
        <v>120</v>
      </c>
      <c r="K920">
        <v>0</v>
      </c>
      <c r="L920">
        <v>3</v>
      </c>
      <c r="M920">
        <v>3</v>
      </c>
      <c r="N920">
        <v>0</v>
      </c>
      <c r="O920">
        <v>8</v>
      </c>
      <c r="P920">
        <v>120</v>
      </c>
      <c r="Q920">
        <v>48</v>
      </c>
      <c r="R920">
        <v>44</v>
      </c>
      <c r="S920">
        <v>20</v>
      </c>
      <c r="T920">
        <v>0.91300000000000003</v>
      </c>
      <c r="U920">
        <v>2.88</v>
      </c>
      <c r="V920">
        <v>22.7</v>
      </c>
      <c r="W920">
        <v>2014</v>
      </c>
      <c r="X920" t="str">
        <f>VLOOKUP($D920,'draft year stats'!$D:$O,1,FALSE)</f>
        <v>Elvis Merzlikins</v>
      </c>
      <c r="Y920" t="str">
        <f>VLOOKUP($D920,'draft year stats'!$D:$O,2,FALSE)</f>
        <v>G</v>
      </c>
      <c r="Z920">
        <f>VLOOKUP($D920,'draft year stats'!$D:$O,3,FALSE)</f>
        <v>3</v>
      </c>
      <c r="AA920">
        <f>VLOOKUP($D920,'draft year stats'!$D:$O,4,FALSE)</f>
        <v>2014</v>
      </c>
      <c r="AB920" t="str">
        <f>VLOOKUP($D920,'draft year stats'!$D:$O,5,FALSE)</f>
        <v>Columbus</v>
      </c>
      <c r="AC920" t="str">
        <f>VLOOKUP($D920,'draft year stats'!$D:$O,6,FALSE)</f>
        <v>Lugano [Swiss-A]</v>
      </c>
      <c r="AD920">
        <f>VLOOKUP($D920,'draft year stats'!$D:$O,7,FALSE)</f>
        <v>0</v>
      </c>
      <c r="AE920">
        <f>VLOOKUP($D920,'draft year stats'!$D:$O,8,FALSE)</f>
        <v>0</v>
      </c>
      <c r="AF920">
        <f>VLOOKUP($D920,'draft year stats'!$D:$O,9,FALSE)</f>
        <v>0</v>
      </c>
      <c r="AG920">
        <f>VLOOKUP($D920,'draft year stats'!$D:$O,10,FALSE)</f>
        <v>0</v>
      </c>
      <c r="AH920">
        <f>VLOOKUP($D920,'draft year stats'!$D:$O,11,FALSE)</f>
        <v>0</v>
      </c>
      <c r="AI920">
        <f>VLOOKUP($D920,'draft year stats'!$D:$O,12,FALSE)</f>
        <v>0</v>
      </c>
      <c r="AJ920" t="str">
        <f>VLOOKUP($C920,Sheet3!$E:$I,4,FALSE)</f>
        <v>6' 3</v>
      </c>
      <c r="AK920">
        <f>VLOOKUP($C920,Sheet3!$E:$I,5,FALSE)</f>
        <v>187</v>
      </c>
    </row>
    <row r="921" spans="1:37" x14ac:dyDescent="0.25">
      <c r="A921">
        <v>77</v>
      </c>
      <c r="B921" t="s">
        <v>36</v>
      </c>
      <c r="C921" t="s">
        <v>1326</v>
      </c>
      <c r="D921" t="s">
        <v>1326</v>
      </c>
      <c r="E921" t="s">
        <v>62</v>
      </c>
      <c r="F921" t="s">
        <v>34</v>
      </c>
      <c r="G921">
        <v>18</v>
      </c>
      <c r="I921" t="s">
        <v>1222</v>
      </c>
      <c r="W921">
        <v>2014</v>
      </c>
      <c r="X921" t="str">
        <f>VLOOKUP($D921,'draft year stats'!$D:$O,1,FALSE)</f>
        <v>Blake Siebenaler</v>
      </c>
      <c r="Y921" t="str">
        <f>VLOOKUP($D921,'draft year stats'!$D:$O,2,FALSE)</f>
        <v>D</v>
      </c>
      <c r="Z921">
        <f>VLOOKUP($D921,'draft year stats'!$D:$O,3,FALSE)</f>
        <v>3</v>
      </c>
      <c r="AA921">
        <f>VLOOKUP($D921,'draft year stats'!$D:$O,4,FALSE)</f>
        <v>2014</v>
      </c>
      <c r="AB921" t="str">
        <f>VLOOKUP($D921,'draft year stats'!$D:$O,5,FALSE)</f>
        <v>Columbus</v>
      </c>
      <c r="AC921" t="str">
        <f>VLOOKUP($D921,'draft year stats'!$D:$O,6,FALSE)</f>
        <v>Niagara IceDogs</v>
      </c>
      <c r="AD921" t="str">
        <f>VLOOKUP($D921,'draft year stats'!$D:$O,7,FALSE)</f>
        <v>OHL</v>
      </c>
      <c r="AE921">
        <f>VLOOKUP($D921,'draft year stats'!$D:$O,8,FALSE)</f>
        <v>68</v>
      </c>
      <c r="AF921">
        <f>VLOOKUP($D921,'draft year stats'!$D:$O,9,FALSE)</f>
        <v>6</v>
      </c>
      <c r="AG921">
        <f>VLOOKUP($D921,'draft year stats'!$D:$O,10,FALSE)</f>
        <v>24</v>
      </c>
      <c r="AH921">
        <f>VLOOKUP($D921,'draft year stats'!$D:$O,11,FALSE)</f>
        <v>30</v>
      </c>
      <c r="AI921">
        <f>VLOOKUP($D921,'draft year stats'!$D:$O,12,FALSE)</f>
        <v>24</v>
      </c>
      <c r="AJ921" t="str">
        <f>VLOOKUP($C921,Sheet3!$E:$I,4,FALSE)</f>
        <v>6' 0</v>
      </c>
      <c r="AK921">
        <f>VLOOKUP($C921,Sheet3!$E:$I,5,FALSE)</f>
        <v>192</v>
      </c>
    </row>
    <row r="922" spans="1:37" hidden="1" x14ac:dyDescent="0.25">
      <c r="A922">
        <v>78</v>
      </c>
      <c r="B922" t="s">
        <v>39</v>
      </c>
      <c r="C922" t="s">
        <v>1327</v>
      </c>
      <c r="D922" t="s">
        <v>1327</v>
      </c>
      <c r="E922" t="s">
        <v>51</v>
      </c>
      <c r="F922" t="s">
        <v>12</v>
      </c>
      <c r="G922">
        <v>19</v>
      </c>
      <c r="H922">
        <v>2022</v>
      </c>
      <c r="I922" t="s">
        <v>1328</v>
      </c>
      <c r="J922">
        <v>74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74</v>
      </c>
      <c r="Q922">
        <v>39</v>
      </c>
      <c r="R922">
        <v>24</v>
      </c>
      <c r="S922">
        <v>11</v>
      </c>
      <c r="T922">
        <v>0.92300000000000004</v>
      </c>
      <c r="U922">
        <v>2.33</v>
      </c>
      <c r="V922">
        <v>16</v>
      </c>
      <c r="W922">
        <v>2014</v>
      </c>
      <c r="X922" t="str">
        <f>VLOOKUP($D922,'draft year stats'!$D:$O,1,FALSE)</f>
        <v>Ilya Sorokin</v>
      </c>
      <c r="Y922" t="str">
        <f>VLOOKUP($D922,'draft year stats'!$D:$O,2,FALSE)</f>
        <v>G</v>
      </c>
      <c r="Z922">
        <f>VLOOKUP($D922,'draft year stats'!$D:$O,3,FALSE)</f>
        <v>3</v>
      </c>
      <c r="AA922">
        <f>VLOOKUP($D922,'draft year stats'!$D:$O,4,FALSE)</f>
        <v>2014</v>
      </c>
      <c r="AB922" t="str">
        <f>VLOOKUP($D922,'draft year stats'!$D:$O,5,FALSE)</f>
        <v>NY Islanders</v>
      </c>
      <c r="AC922" t="str">
        <f>VLOOKUP($D922,'draft year stats'!$D:$O,6,FALSE)</f>
        <v>Novokuznetsk Metallurg [KHL]</v>
      </c>
      <c r="AD922">
        <f>VLOOKUP($D922,'draft year stats'!$D:$O,7,FALSE)</f>
        <v>0</v>
      </c>
      <c r="AE922">
        <f>VLOOKUP($D922,'draft year stats'!$D:$O,8,FALSE)</f>
        <v>0</v>
      </c>
      <c r="AF922">
        <f>VLOOKUP($D922,'draft year stats'!$D:$O,9,FALSE)</f>
        <v>0</v>
      </c>
      <c r="AG922">
        <f>VLOOKUP($D922,'draft year stats'!$D:$O,10,FALSE)</f>
        <v>0</v>
      </c>
      <c r="AH922">
        <f>VLOOKUP($D922,'draft year stats'!$D:$O,11,FALSE)</f>
        <v>0</v>
      </c>
      <c r="AI922">
        <f>VLOOKUP($D922,'draft year stats'!$D:$O,12,FALSE)</f>
        <v>0</v>
      </c>
      <c r="AJ922" t="str">
        <f>VLOOKUP($C922,Sheet3!$E:$I,4,FALSE)</f>
        <v>6' 2</v>
      </c>
      <c r="AK922">
        <f>VLOOKUP($C922,Sheet3!$E:$I,5,FALSE)</f>
        <v>167</v>
      </c>
    </row>
    <row r="923" spans="1:37" x14ac:dyDescent="0.25">
      <c r="A923">
        <v>79</v>
      </c>
      <c r="B923" t="s">
        <v>43</v>
      </c>
      <c r="C923" t="s">
        <v>1329</v>
      </c>
      <c r="D923" t="s">
        <v>1329</v>
      </c>
      <c r="E923" t="s">
        <v>25</v>
      </c>
      <c r="F923" t="s">
        <v>30</v>
      </c>
      <c r="G923">
        <v>18</v>
      </c>
      <c r="H923">
        <v>2022</v>
      </c>
      <c r="I923" t="s">
        <v>1330</v>
      </c>
      <c r="J923">
        <v>417</v>
      </c>
      <c r="K923">
        <v>167</v>
      </c>
      <c r="L923">
        <v>201</v>
      </c>
      <c r="M923">
        <v>368</v>
      </c>
      <c r="N923">
        <v>74</v>
      </c>
      <c r="O923">
        <v>121</v>
      </c>
      <c r="V923">
        <v>42.8</v>
      </c>
      <c r="W923">
        <v>2014</v>
      </c>
      <c r="X923" t="str">
        <f>VLOOKUP($D923,'draft year stats'!$D:$O,1,FALSE)</f>
        <v>Brayden Point</v>
      </c>
      <c r="Y923" t="str">
        <f>VLOOKUP($D923,'draft year stats'!$D:$O,2,FALSE)</f>
        <v>C</v>
      </c>
      <c r="Z923">
        <f>VLOOKUP($D923,'draft year stats'!$D:$O,3,FALSE)</f>
        <v>3</v>
      </c>
      <c r="AA923">
        <f>VLOOKUP($D923,'draft year stats'!$D:$O,4,FALSE)</f>
        <v>2014</v>
      </c>
      <c r="AB923" t="str">
        <f>VLOOKUP($D923,'draft year stats'!$D:$O,5,FALSE)</f>
        <v>Tampa Bay</v>
      </c>
      <c r="AC923" t="str">
        <f>VLOOKUP($D923,'draft year stats'!$D:$O,6,FALSE)</f>
        <v>Moose Jaw Warriors “A”</v>
      </c>
      <c r="AD923" t="str">
        <f>VLOOKUP($D923,'draft year stats'!$D:$O,7,FALSE)</f>
        <v>WHL</v>
      </c>
      <c r="AE923">
        <f>VLOOKUP($D923,'draft year stats'!$D:$O,8,FALSE)</f>
        <v>72</v>
      </c>
      <c r="AF923">
        <f>VLOOKUP($D923,'draft year stats'!$D:$O,9,FALSE)</f>
        <v>36</v>
      </c>
      <c r="AG923">
        <f>VLOOKUP($D923,'draft year stats'!$D:$O,10,FALSE)</f>
        <v>55</v>
      </c>
      <c r="AH923">
        <f>VLOOKUP($D923,'draft year stats'!$D:$O,11,FALSE)</f>
        <v>91</v>
      </c>
      <c r="AI923">
        <f>VLOOKUP($D923,'draft year stats'!$D:$O,12,FALSE)</f>
        <v>53</v>
      </c>
      <c r="AJ923" t="str">
        <f>VLOOKUP($C923,Sheet3!$E:$I,4,FALSE)</f>
        <v>5' 9</v>
      </c>
      <c r="AK923">
        <f>VLOOKUP($C923,Sheet3!$E:$I,5,FALSE)</f>
        <v>160</v>
      </c>
    </row>
    <row r="924" spans="1:37" x14ac:dyDescent="0.25">
      <c r="A924">
        <v>80</v>
      </c>
      <c r="B924" t="s">
        <v>53</v>
      </c>
      <c r="C924" t="s">
        <v>4007</v>
      </c>
      <c r="D924" t="s">
        <v>1331</v>
      </c>
      <c r="E924" t="s">
        <v>62</v>
      </c>
      <c r="F924" t="s">
        <v>34</v>
      </c>
      <c r="G924">
        <v>18</v>
      </c>
      <c r="H924">
        <v>2021</v>
      </c>
      <c r="I924" t="s">
        <v>63</v>
      </c>
      <c r="J924">
        <v>4</v>
      </c>
      <c r="K924">
        <v>0</v>
      </c>
      <c r="L924">
        <v>2</v>
      </c>
      <c r="M924">
        <v>2</v>
      </c>
      <c r="N924">
        <v>0</v>
      </c>
      <c r="O924">
        <v>0</v>
      </c>
      <c r="V924">
        <v>0.3</v>
      </c>
      <c r="W924">
        <v>2014</v>
      </c>
      <c r="X924" t="str">
        <f>VLOOKUP($D924,'draft year stats'!$D:$O,1,FALSE)</f>
        <v>Louis Belpedio</v>
      </c>
      <c r="Y924" t="str">
        <f>VLOOKUP($D924,'draft year stats'!$D:$O,2,FALSE)</f>
        <v>D</v>
      </c>
      <c r="Z924">
        <f>VLOOKUP($D924,'draft year stats'!$D:$O,3,FALSE)</f>
        <v>3</v>
      </c>
      <c r="AA924">
        <f>VLOOKUP($D924,'draft year stats'!$D:$O,4,FALSE)</f>
        <v>2014</v>
      </c>
      <c r="AB924" t="str">
        <f>VLOOKUP($D924,'draft year stats'!$D:$O,5,FALSE)</f>
        <v>Minnesota</v>
      </c>
      <c r="AC924" t="str">
        <f>VLOOKUP($D924,'draft year stats'!$D:$O,6,FALSE)</f>
        <v>U.S. National U18 Team</v>
      </c>
      <c r="AD924" t="str">
        <f>VLOOKUP($D924,'draft year stats'!$D:$O,7,FALSE)</f>
        <v>USDP</v>
      </c>
      <c r="AE924">
        <f>VLOOKUP($D924,'draft year stats'!$D:$O,8,FALSE)</f>
        <v>61</v>
      </c>
      <c r="AF924">
        <f>VLOOKUP($D924,'draft year stats'!$D:$O,9,FALSE)</f>
        <v>7</v>
      </c>
      <c r="AG924">
        <f>VLOOKUP($D924,'draft year stats'!$D:$O,10,FALSE)</f>
        <v>16</v>
      </c>
      <c r="AH924">
        <f>VLOOKUP($D924,'draft year stats'!$D:$O,11,FALSE)</f>
        <v>23</v>
      </c>
      <c r="AI924">
        <f>VLOOKUP($D924,'draft year stats'!$D:$O,12,FALSE)</f>
        <v>44</v>
      </c>
      <c r="AJ924" t="str">
        <f>VLOOKUP($C924,Sheet3!$E:$I,4,FALSE)</f>
        <v>5' 11</v>
      </c>
      <c r="AK924">
        <f>VLOOKUP($C924,Sheet3!$E:$I,5,FALSE)</f>
        <v>193</v>
      </c>
    </row>
    <row r="925" spans="1:37" x14ac:dyDescent="0.25">
      <c r="A925">
        <v>81</v>
      </c>
      <c r="B925" t="s">
        <v>104</v>
      </c>
      <c r="C925" t="s">
        <v>1332</v>
      </c>
      <c r="D925" t="s">
        <v>1332</v>
      </c>
      <c r="E925" t="s">
        <v>25</v>
      </c>
      <c r="F925" t="s">
        <v>26</v>
      </c>
      <c r="G925">
        <v>18</v>
      </c>
      <c r="I925" t="s">
        <v>1333</v>
      </c>
      <c r="W925">
        <v>2014</v>
      </c>
      <c r="X925" t="str">
        <f>VLOOKUP($D925,'draft year stats'!$D:$O,1,FALSE)</f>
        <v>Dylan Sadowy</v>
      </c>
      <c r="Y925" t="str">
        <f>VLOOKUP($D925,'draft year stats'!$D:$O,2,FALSE)</f>
        <v>L</v>
      </c>
      <c r="Z925">
        <f>VLOOKUP($D925,'draft year stats'!$D:$O,3,FALSE)</f>
        <v>3</v>
      </c>
      <c r="AA925">
        <f>VLOOKUP($D925,'draft year stats'!$D:$O,4,FALSE)</f>
        <v>2014</v>
      </c>
      <c r="AB925" t="str">
        <f>VLOOKUP($D925,'draft year stats'!$D:$O,5,FALSE)</f>
        <v>San Jose</v>
      </c>
      <c r="AC925" t="str">
        <f>VLOOKUP($D925,'draft year stats'!$D:$O,6,FALSE)</f>
        <v>Saginaw Spirit</v>
      </c>
      <c r="AD925" t="str">
        <f>VLOOKUP($D925,'draft year stats'!$D:$O,7,FALSE)</f>
        <v>OHL</v>
      </c>
      <c r="AE925">
        <f>VLOOKUP($D925,'draft year stats'!$D:$O,8,FALSE)</f>
        <v>68</v>
      </c>
      <c r="AF925">
        <f>VLOOKUP($D925,'draft year stats'!$D:$O,9,FALSE)</f>
        <v>27</v>
      </c>
      <c r="AG925">
        <f>VLOOKUP($D925,'draft year stats'!$D:$O,10,FALSE)</f>
        <v>9</v>
      </c>
      <c r="AH925">
        <f>VLOOKUP($D925,'draft year stats'!$D:$O,11,FALSE)</f>
        <v>36</v>
      </c>
      <c r="AI925">
        <f>VLOOKUP($D925,'draft year stats'!$D:$O,12,FALSE)</f>
        <v>69</v>
      </c>
      <c r="AJ925" t="str">
        <f>VLOOKUP($C925,Sheet3!$E:$I,4,FALSE)</f>
        <v>5' 11</v>
      </c>
      <c r="AK925">
        <f>VLOOKUP($C925,Sheet3!$E:$I,5,FALSE)</f>
        <v>183</v>
      </c>
    </row>
    <row r="926" spans="1:37" x14ac:dyDescent="0.25">
      <c r="A926">
        <v>82</v>
      </c>
      <c r="B926" t="s">
        <v>69</v>
      </c>
      <c r="C926" t="s">
        <v>1334</v>
      </c>
      <c r="D926" t="s">
        <v>1334</v>
      </c>
      <c r="E926" t="s">
        <v>25</v>
      </c>
      <c r="F926" t="s">
        <v>34</v>
      </c>
      <c r="G926">
        <v>18</v>
      </c>
      <c r="H926">
        <v>2022</v>
      </c>
      <c r="I926" t="s">
        <v>1335</v>
      </c>
      <c r="J926">
        <v>76</v>
      </c>
      <c r="K926">
        <v>4</v>
      </c>
      <c r="L926">
        <v>8</v>
      </c>
      <c r="M926">
        <v>12</v>
      </c>
      <c r="N926">
        <v>-9</v>
      </c>
      <c r="O926">
        <v>18</v>
      </c>
      <c r="V926">
        <v>1.7</v>
      </c>
      <c r="W926">
        <v>2014</v>
      </c>
      <c r="X926" t="str">
        <f>VLOOKUP($D926,'draft year stats'!$D:$O,1,FALSE)</f>
        <v>Jake Walman</v>
      </c>
      <c r="Y926" t="str">
        <f>VLOOKUP($D926,'draft year stats'!$D:$O,2,FALSE)</f>
        <v>D</v>
      </c>
      <c r="Z926">
        <f>VLOOKUP($D926,'draft year stats'!$D:$O,3,FALSE)</f>
        <v>3</v>
      </c>
      <c r="AA926">
        <f>VLOOKUP($D926,'draft year stats'!$D:$O,4,FALSE)</f>
        <v>2014</v>
      </c>
      <c r="AB926" t="str">
        <f>VLOOKUP($D926,'draft year stats'!$D:$O,5,FALSE)</f>
        <v>St. Louis</v>
      </c>
      <c r="AC926" t="str">
        <f>VLOOKUP($D926,'draft year stats'!$D:$O,6,FALSE)</f>
        <v>Toronto Jr. Canadiens</v>
      </c>
      <c r="AD926" t="str">
        <f>VLOOKUP($D926,'draft year stats'!$D:$O,7,FALSE)</f>
        <v>OJHL</v>
      </c>
      <c r="AE926">
        <f>VLOOKUP($D926,'draft year stats'!$D:$O,8,FALSE)</f>
        <v>43</v>
      </c>
      <c r="AF926">
        <f>VLOOKUP($D926,'draft year stats'!$D:$O,9,FALSE)</f>
        <v>7</v>
      </c>
      <c r="AG926">
        <f>VLOOKUP($D926,'draft year stats'!$D:$O,10,FALSE)</f>
        <v>26</v>
      </c>
      <c r="AH926">
        <f>VLOOKUP($D926,'draft year stats'!$D:$O,11,FALSE)</f>
        <v>33</v>
      </c>
      <c r="AI926">
        <f>VLOOKUP($D926,'draft year stats'!$D:$O,12,FALSE)</f>
        <v>87</v>
      </c>
      <c r="AJ926" t="str">
        <f>VLOOKUP($C926,Sheet3!$E:$I,4,FALSE)</f>
        <v>6' 0</v>
      </c>
      <c r="AK926">
        <f>VLOOKUP($C926,Sheet3!$E:$I,5,FALSE)</f>
        <v>170</v>
      </c>
    </row>
    <row r="927" spans="1:37" x14ac:dyDescent="0.25">
      <c r="A927">
        <v>83</v>
      </c>
      <c r="B927" t="s">
        <v>95</v>
      </c>
      <c r="C927" t="s">
        <v>1336</v>
      </c>
      <c r="D927" t="s">
        <v>1336</v>
      </c>
      <c r="E927" t="s">
        <v>62</v>
      </c>
      <c r="F927" t="s">
        <v>42</v>
      </c>
      <c r="G927">
        <v>20</v>
      </c>
      <c r="I927" t="s">
        <v>1337</v>
      </c>
      <c r="W927">
        <v>2014</v>
      </c>
      <c r="X927" t="str">
        <f>VLOOKUP($D927,'draft year stats'!$D:$O,1,FALSE)</f>
        <v>Matheson Iacopelli</v>
      </c>
      <c r="Y927" t="str">
        <f>VLOOKUP($D927,'draft year stats'!$D:$O,2,FALSE)</f>
        <v>F</v>
      </c>
      <c r="Z927">
        <f>VLOOKUP($D927,'draft year stats'!$D:$O,3,FALSE)</f>
        <v>3</v>
      </c>
      <c r="AA927">
        <f>VLOOKUP($D927,'draft year stats'!$D:$O,4,FALSE)</f>
        <v>2014</v>
      </c>
      <c r="AB927" t="str">
        <f>VLOOKUP($D927,'draft year stats'!$D:$O,5,FALSE)</f>
        <v>Chicago</v>
      </c>
      <c r="AC927" t="str">
        <f>VLOOKUP($D927,'draft year stats'!$D:$O,6,FALSE)</f>
        <v>Muskegon Lumberjacks</v>
      </c>
      <c r="AD927" t="str">
        <f>VLOOKUP($D927,'draft year stats'!$D:$O,7,FALSE)</f>
        <v>USHL</v>
      </c>
      <c r="AE927">
        <f>VLOOKUP($D927,'draft year stats'!$D:$O,8,FALSE)</f>
        <v>58</v>
      </c>
      <c r="AF927">
        <f>VLOOKUP($D927,'draft year stats'!$D:$O,9,FALSE)</f>
        <v>41</v>
      </c>
      <c r="AG927">
        <f>VLOOKUP($D927,'draft year stats'!$D:$O,10,FALSE)</f>
        <v>23</v>
      </c>
      <c r="AH927">
        <f>VLOOKUP($D927,'draft year stats'!$D:$O,11,FALSE)</f>
        <v>64</v>
      </c>
      <c r="AI927">
        <f>VLOOKUP($D927,'draft year stats'!$D:$O,12,FALSE)</f>
        <v>47</v>
      </c>
      <c r="AJ927" t="str">
        <f>VLOOKUP($C927,Sheet3!$E:$I,4,FALSE)</f>
        <v>6' 1</v>
      </c>
      <c r="AK927">
        <f>VLOOKUP($C927,Sheet3!$E:$I,5,FALSE)</f>
        <v>192</v>
      </c>
    </row>
    <row r="928" spans="1:37" x14ac:dyDescent="0.25">
      <c r="A928">
        <v>84</v>
      </c>
      <c r="B928" t="s">
        <v>76</v>
      </c>
      <c r="C928" t="s">
        <v>1338</v>
      </c>
      <c r="D928" t="s">
        <v>1338</v>
      </c>
      <c r="E928" t="s">
        <v>25</v>
      </c>
      <c r="F928" t="s">
        <v>34</v>
      </c>
      <c r="G928">
        <v>18</v>
      </c>
      <c r="I928" t="s">
        <v>1339</v>
      </c>
      <c r="W928">
        <v>2014</v>
      </c>
      <c r="X928" t="str">
        <f>VLOOKUP($D928,'draft year stats'!$D:$O,1,FALSE)</f>
        <v>Kyle Wood</v>
      </c>
      <c r="Y928" t="str">
        <f>VLOOKUP($D928,'draft year stats'!$D:$O,2,FALSE)</f>
        <v>D</v>
      </c>
      <c r="Z928">
        <f>VLOOKUP($D928,'draft year stats'!$D:$O,3,FALSE)</f>
        <v>3</v>
      </c>
      <c r="AA928">
        <f>VLOOKUP($D928,'draft year stats'!$D:$O,4,FALSE)</f>
        <v>2014</v>
      </c>
      <c r="AB928" t="str">
        <f>VLOOKUP($D928,'draft year stats'!$D:$O,5,FALSE)</f>
        <v>Colorado</v>
      </c>
      <c r="AC928" t="str">
        <f>VLOOKUP($D928,'draft year stats'!$D:$O,6,FALSE)</f>
        <v>North Bay Battalion</v>
      </c>
      <c r="AD928" t="str">
        <f>VLOOKUP($D928,'draft year stats'!$D:$O,7,FALSE)</f>
        <v>OHL</v>
      </c>
      <c r="AE928">
        <f>VLOOKUP($D928,'draft year stats'!$D:$O,8,FALSE)</f>
        <v>33</v>
      </c>
      <c r="AF928">
        <f>VLOOKUP($D928,'draft year stats'!$D:$O,9,FALSE)</f>
        <v>2</v>
      </c>
      <c r="AG928">
        <f>VLOOKUP($D928,'draft year stats'!$D:$O,10,FALSE)</f>
        <v>10</v>
      </c>
      <c r="AH928">
        <f>VLOOKUP($D928,'draft year stats'!$D:$O,11,FALSE)</f>
        <v>12</v>
      </c>
      <c r="AI928">
        <f>VLOOKUP($D928,'draft year stats'!$D:$O,12,FALSE)</f>
        <v>21</v>
      </c>
      <c r="AJ928" t="str">
        <f>VLOOKUP($C928,Sheet3!$E:$I,4,FALSE)</f>
        <v>6' 3</v>
      </c>
      <c r="AK928">
        <f>VLOOKUP($C928,Sheet3!$E:$I,5,FALSE)</f>
        <v>195</v>
      </c>
    </row>
    <row r="929" spans="1:37" x14ac:dyDescent="0.25">
      <c r="A929">
        <v>85</v>
      </c>
      <c r="B929" t="s">
        <v>57</v>
      </c>
      <c r="C929" t="s">
        <v>1340</v>
      </c>
      <c r="D929" t="s">
        <v>1340</v>
      </c>
      <c r="E929" t="s">
        <v>62</v>
      </c>
      <c r="F929" t="s">
        <v>106</v>
      </c>
      <c r="G929">
        <v>18</v>
      </c>
      <c r="I929" t="s">
        <v>1306</v>
      </c>
      <c r="W929">
        <v>2014</v>
      </c>
      <c r="X929" t="str">
        <f>VLOOKUP($D929,'draft year stats'!$D:$O,1,FALSE)</f>
        <v>Keegan Iverson</v>
      </c>
      <c r="Y929" t="str">
        <f>VLOOKUP($D929,'draft year stats'!$D:$O,2,FALSE)</f>
        <v>C</v>
      </c>
      <c r="Z929">
        <f>VLOOKUP($D929,'draft year stats'!$D:$O,3,FALSE)</f>
        <v>3</v>
      </c>
      <c r="AA929">
        <f>VLOOKUP($D929,'draft year stats'!$D:$O,4,FALSE)</f>
        <v>2014</v>
      </c>
      <c r="AB929" t="str">
        <f>VLOOKUP($D929,'draft year stats'!$D:$O,5,FALSE)</f>
        <v>NY Rangers</v>
      </c>
      <c r="AC929" t="str">
        <f>VLOOKUP($D929,'draft year stats'!$D:$O,6,FALSE)</f>
        <v>Portland Winterhawks</v>
      </c>
      <c r="AD929" t="str">
        <f>VLOOKUP($D929,'draft year stats'!$D:$O,7,FALSE)</f>
        <v>WHL</v>
      </c>
      <c r="AE929">
        <f>VLOOKUP($D929,'draft year stats'!$D:$O,8,FALSE)</f>
        <v>67</v>
      </c>
      <c r="AF929">
        <f>VLOOKUP($D929,'draft year stats'!$D:$O,9,FALSE)</f>
        <v>22</v>
      </c>
      <c r="AG929">
        <f>VLOOKUP($D929,'draft year stats'!$D:$O,10,FALSE)</f>
        <v>20</v>
      </c>
      <c r="AH929">
        <f>VLOOKUP($D929,'draft year stats'!$D:$O,11,FALSE)</f>
        <v>42</v>
      </c>
      <c r="AI929">
        <f>VLOOKUP($D929,'draft year stats'!$D:$O,12,FALSE)</f>
        <v>70</v>
      </c>
      <c r="AJ929" t="str">
        <f>VLOOKUP($C929,Sheet3!$E:$I,4,FALSE)</f>
        <v>6' 0</v>
      </c>
      <c r="AK929">
        <f>VLOOKUP($C929,Sheet3!$E:$I,5,FALSE)</f>
        <v>219</v>
      </c>
    </row>
    <row r="930" spans="1:37" x14ac:dyDescent="0.25">
      <c r="A930">
        <v>86</v>
      </c>
      <c r="B930" t="s">
        <v>217</v>
      </c>
      <c r="C930" t="s">
        <v>1341</v>
      </c>
      <c r="D930" t="s">
        <v>1341</v>
      </c>
      <c r="E930" t="s">
        <v>25</v>
      </c>
      <c r="F930" t="s">
        <v>34</v>
      </c>
      <c r="G930">
        <v>18</v>
      </c>
      <c r="H930">
        <v>2022</v>
      </c>
      <c r="I930" t="s">
        <v>1293</v>
      </c>
      <c r="J930">
        <v>42</v>
      </c>
      <c r="K930">
        <v>3</v>
      </c>
      <c r="L930">
        <v>6</v>
      </c>
      <c r="M930">
        <v>9</v>
      </c>
      <c r="N930">
        <v>1</v>
      </c>
      <c r="O930">
        <v>34</v>
      </c>
      <c r="V930">
        <v>1.7</v>
      </c>
      <c r="W930">
        <v>2014</v>
      </c>
      <c r="X930" t="str">
        <f>VLOOKUP($D930,'draft year stats'!$D:$O,1,FALSE)</f>
        <v>Mark Friedman</v>
      </c>
      <c r="Y930" t="str">
        <f>VLOOKUP($D930,'draft year stats'!$D:$O,2,FALSE)</f>
        <v>D</v>
      </c>
      <c r="Z930">
        <f>VLOOKUP($D930,'draft year stats'!$D:$O,3,FALSE)</f>
        <v>3</v>
      </c>
      <c r="AA930">
        <f>VLOOKUP($D930,'draft year stats'!$D:$O,4,FALSE)</f>
        <v>2014</v>
      </c>
      <c r="AB930" t="str">
        <f>VLOOKUP($D930,'draft year stats'!$D:$O,5,FALSE)</f>
        <v>Philadelphia</v>
      </c>
      <c r="AC930" t="str">
        <f>VLOOKUP($D930,'draft year stats'!$D:$O,6,FALSE)</f>
        <v>Waterloo Black Hawks</v>
      </c>
      <c r="AD930" t="str">
        <f>VLOOKUP($D930,'draft year stats'!$D:$O,7,FALSE)</f>
        <v>USHL</v>
      </c>
      <c r="AE930">
        <f>VLOOKUP($D930,'draft year stats'!$D:$O,8,FALSE)</f>
        <v>51</v>
      </c>
      <c r="AF930">
        <f>VLOOKUP($D930,'draft year stats'!$D:$O,9,FALSE)</f>
        <v>10</v>
      </c>
      <c r="AG930">
        <f>VLOOKUP($D930,'draft year stats'!$D:$O,10,FALSE)</f>
        <v>30</v>
      </c>
      <c r="AH930">
        <f>VLOOKUP($D930,'draft year stats'!$D:$O,11,FALSE)</f>
        <v>40</v>
      </c>
      <c r="AI930">
        <f>VLOOKUP($D930,'draft year stats'!$D:$O,12,FALSE)</f>
        <v>30</v>
      </c>
      <c r="AJ930" t="str">
        <f>VLOOKUP($C930,Sheet3!$E:$I,4,FALSE)</f>
        <v>5' 10</v>
      </c>
      <c r="AK930">
        <f>VLOOKUP($C930,Sheet3!$E:$I,5,FALSE)</f>
        <v>185</v>
      </c>
    </row>
    <row r="931" spans="1:37" x14ac:dyDescent="0.25">
      <c r="A931">
        <v>87</v>
      </c>
      <c r="B931" t="s">
        <v>1220</v>
      </c>
      <c r="C931" t="s">
        <v>1342</v>
      </c>
      <c r="D931" t="s">
        <v>1342</v>
      </c>
      <c r="E931" t="s">
        <v>121</v>
      </c>
      <c r="F931" t="s">
        <v>42</v>
      </c>
      <c r="G931">
        <v>18</v>
      </c>
      <c r="I931" t="s">
        <v>1279</v>
      </c>
      <c r="W931">
        <v>2014</v>
      </c>
      <c r="X931" t="str">
        <f>VLOOKUP($D931,'draft year stats'!$D:$O,1,FALSE)</f>
        <v>Anton Karlsson</v>
      </c>
      <c r="Y931" t="str">
        <f>VLOOKUP($D931,'draft year stats'!$D:$O,2,FALSE)</f>
        <v>L</v>
      </c>
      <c r="Z931">
        <f>VLOOKUP($D931,'draft year stats'!$D:$O,3,FALSE)</f>
        <v>3</v>
      </c>
      <c r="AA931">
        <f>VLOOKUP($D931,'draft year stats'!$D:$O,4,FALSE)</f>
        <v>2014</v>
      </c>
      <c r="AB931" t="str">
        <f>VLOOKUP($D931,'draft year stats'!$D:$O,5,FALSE)</f>
        <v>Arizona</v>
      </c>
      <c r="AC931" t="str">
        <f>VLOOKUP($D931,'draft year stats'!$D:$O,6,FALSE)</f>
        <v>Frölunda HC J20</v>
      </c>
      <c r="AD931" t="str">
        <f>VLOOKUP($D931,'draft year stats'!$D:$O,7,FALSE)</f>
        <v>J20 SuperElit</v>
      </c>
      <c r="AE931">
        <f>VLOOKUP($D931,'draft year stats'!$D:$O,8,FALSE)</f>
        <v>28</v>
      </c>
      <c r="AF931">
        <f>VLOOKUP($D931,'draft year stats'!$D:$O,9,FALSE)</f>
        <v>12</v>
      </c>
      <c r="AG931">
        <f>VLOOKUP($D931,'draft year stats'!$D:$O,10,FALSE)</f>
        <v>10</v>
      </c>
      <c r="AH931">
        <f>VLOOKUP($D931,'draft year stats'!$D:$O,11,FALSE)</f>
        <v>22</v>
      </c>
      <c r="AI931">
        <f>VLOOKUP($D931,'draft year stats'!$D:$O,12,FALSE)</f>
        <v>88</v>
      </c>
      <c r="AJ931" t="str">
        <f>VLOOKUP($C931,Sheet3!$E:$I,4,FALSE)</f>
        <v>6' 1</v>
      </c>
      <c r="AK931">
        <f>VLOOKUP($C931,Sheet3!$E:$I,5,FALSE)</f>
        <v>187</v>
      </c>
    </row>
    <row r="932" spans="1:37" x14ac:dyDescent="0.25">
      <c r="A932">
        <v>88</v>
      </c>
      <c r="B932" t="s">
        <v>95</v>
      </c>
      <c r="C932" t="s">
        <v>1343</v>
      </c>
      <c r="D932" t="s">
        <v>1343</v>
      </c>
      <c r="E932" t="s">
        <v>62</v>
      </c>
      <c r="F932" t="s">
        <v>206</v>
      </c>
      <c r="G932">
        <v>18</v>
      </c>
      <c r="I932" t="s">
        <v>1344</v>
      </c>
      <c r="W932">
        <v>2014</v>
      </c>
      <c r="X932" t="str">
        <f>VLOOKUP($D932,'draft year stats'!$D:$O,1,FALSE)</f>
        <v>Beau Starrett</v>
      </c>
      <c r="Y932" t="str">
        <f>VLOOKUP($D932,'draft year stats'!$D:$O,2,FALSE)</f>
        <v>F</v>
      </c>
      <c r="Z932">
        <f>VLOOKUP($D932,'draft year stats'!$D:$O,3,FALSE)</f>
        <v>3</v>
      </c>
      <c r="AA932">
        <f>VLOOKUP($D932,'draft year stats'!$D:$O,4,FALSE)</f>
        <v>2014</v>
      </c>
      <c r="AB932" t="str">
        <f>VLOOKUP($D932,'draft year stats'!$D:$O,5,FALSE)</f>
        <v>Chicago</v>
      </c>
      <c r="AC932" t="str">
        <f>VLOOKUP($D932,'draft year stats'!$D:$O,6,FALSE)</f>
        <v>South Shore Kings</v>
      </c>
      <c r="AD932" t="str">
        <f>VLOOKUP($D932,'draft year stats'!$D:$O,7,FALSE)</f>
        <v>USPHL Premier</v>
      </c>
      <c r="AE932">
        <f>VLOOKUP($D932,'draft year stats'!$D:$O,8,FALSE)</f>
        <v>48</v>
      </c>
      <c r="AF932">
        <f>VLOOKUP($D932,'draft year stats'!$D:$O,9,FALSE)</f>
        <v>11</v>
      </c>
      <c r="AG932">
        <f>VLOOKUP($D932,'draft year stats'!$D:$O,10,FALSE)</f>
        <v>36</v>
      </c>
      <c r="AH932">
        <f>VLOOKUP($D932,'draft year stats'!$D:$O,11,FALSE)</f>
        <v>47</v>
      </c>
      <c r="AI932">
        <f>VLOOKUP($D932,'draft year stats'!$D:$O,12,FALSE)</f>
        <v>94</v>
      </c>
      <c r="AJ932" t="str">
        <f>VLOOKUP($C932,Sheet3!$E:$I,4,FALSE)</f>
        <v>6' 4</v>
      </c>
      <c r="AK932">
        <f>VLOOKUP($C932,Sheet3!$E:$I,5,FALSE)</f>
        <v>197</v>
      </c>
    </row>
    <row r="933" spans="1:37" x14ac:dyDescent="0.25">
      <c r="A933">
        <v>89</v>
      </c>
      <c r="B933" t="s">
        <v>99</v>
      </c>
      <c r="C933" t="s">
        <v>1345</v>
      </c>
      <c r="D933" t="s">
        <v>1345</v>
      </c>
      <c r="E933" t="s">
        <v>862</v>
      </c>
      <c r="F933" t="s">
        <v>26</v>
      </c>
      <c r="G933">
        <v>20</v>
      </c>
      <c r="H933">
        <v>2022</v>
      </c>
      <c r="I933" t="s">
        <v>1346</v>
      </c>
      <c r="J933">
        <v>55</v>
      </c>
      <c r="K933">
        <v>11</v>
      </c>
      <c r="L933">
        <v>6</v>
      </c>
      <c r="M933">
        <v>17</v>
      </c>
      <c r="N933">
        <v>-4</v>
      </c>
      <c r="O933">
        <v>16</v>
      </c>
      <c r="V933">
        <v>1.4</v>
      </c>
      <c r="W933">
        <v>2014</v>
      </c>
      <c r="X933" t="str">
        <f>VLOOKUP($D933,'draft year stats'!$D:$O,1,FALSE)</f>
        <v>Nathan Walker</v>
      </c>
      <c r="Y933" t="str">
        <f>VLOOKUP($D933,'draft year stats'!$D:$O,2,FALSE)</f>
        <v>L</v>
      </c>
      <c r="Z933">
        <f>VLOOKUP($D933,'draft year stats'!$D:$O,3,FALSE)</f>
        <v>3</v>
      </c>
      <c r="AA933">
        <f>VLOOKUP($D933,'draft year stats'!$D:$O,4,FALSE)</f>
        <v>2014</v>
      </c>
      <c r="AB933" t="str">
        <f>VLOOKUP($D933,'draft year stats'!$D:$O,5,FALSE)</f>
        <v>Washington</v>
      </c>
      <c r="AC933" t="str">
        <f>VLOOKUP($D933,'draft year stats'!$D:$O,6,FALSE)</f>
        <v>Youngstown Phantoms</v>
      </c>
      <c r="AD933" t="str">
        <f>VLOOKUP($D933,'draft year stats'!$D:$O,7,FALSE)</f>
        <v>USHL</v>
      </c>
      <c r="AE933">
        <f>VLOOKUP($D933,'draft year stats'!$D:$O,8,FALSE)</f>
        <v>29</v>
      </c>
      <c r="AF933">
        <f>VLOOKUP($D933,'draft year stats'!$D:$O,9,FALSE)</f>
        <v>7</v>
      </c>
      <c r="AG933">
        <f>VLOOKUP($D933,'draft year stats'!$D:$O,10,FALSE)</f>
        <v>20</v>
      </c>
      <c r="AH933">
        <f>VLOOKUP($D933,'draft year stats'!$D:$O,11,FALSE)</f>
        <v>27</v>
      </c>
      <c r="AI933">
        <f>VLOOKUP($D933,'draft year stats'!$D:$O,12,FALSE)</f>
        <v>63</v>
      </c>
      <c r="AJ933" t="str">
        <f>VLOOKUP($C933,Sheet3!$E:$I,4,FALSE)</f>
        <v>6' 0</v>
      </c>
      <c r="AK933">
        <f>VLOOKUP($C933,Sheet3!$E:$I,5,FALSE)</f>
        <v>180</v>
      </c>
    </row>
    <row r="934" spans="1:37" x14ac:dyDescent="0.25">
      <c r="A934">
        <v>90</v>
      </c>
      <c r="B934" t="s">
        <v>72</v>
      </c>
      <c r="C934" t="s">
        <v>1347</v>
      </c>
      <c r="D934" t="s">
        <v>2597</v>
      </c>
      <c r="E934" t="s">
        <v>25</v>
      </c>
      <c r="F934" t="s">
        <v>30</v>
      </c>
      <c r="G934">
        <v>18</v>
      </c>
      <c r="H934">
        <v>2022</v>
      </c>
      <c r="I934" t="s">
        <v>1339</v>
      </c>
      <c r="J934">
        <v>229</v>
      </c>
      <c r="K934">
        <v>27</v>
      </c>
      <c r="L934">
        <v>31</v>
      </c>
      <c r="M934">
        <v>58</v>
      </c>
      <c r="N934">
        <v>-16</v>
      </c>
      <c r="O934">
        <v>43</v>
      </c>
      <c r="V934">
        <v>3.9</v>
      </c>
      <c r="W934">
        <v>2014</v>
      </c>
      <c r="X934" t="str">
        <f>VLOOKUP($D934,'draft year stats'!$D:$O,1,FALSE)</f>
        <v>Mike Amadio</v>
      </c>
      <c r="Y934" t="str">
        <f>VLOOKUP($D934,'draft year stats'!$D:$O,2,FALSE)</f>
        <v>C</v>
      </c>
      <c r="Z934">
        <f>VLOOKUP($D934,'draft year stats'!$D:$O,3,FALSE)</f>
        <v>3</v>
      </c>
      <c r="AA934">
        <f>VLOOKUP($D934,'draft year stats'!$D:$O,4,FALSE)</f>
        <v>2014</v>
      </c>
      <c r="AB934" t="str">
        <f>VLOOKUP($D934,'draft year stats'!$D:$O,5,FALSE)</f>
        <v>Los Angeles</v>
      </c>
      <c r="AC934" t="str">
        <f>VLOOKUP($D934,'draft year stats'!$D:$O,6,FALSE)</f>
        <v>North Bay Battalion</v>
      </c>
      <c r="AD934" t="str">
        <f>VLOOKUP($D934,'draft year stats'!$D:$O,7,FALSE)</f>
        <v>OHL</v>
      </c>
      <c r="AE934">
        <f>VLOOKUP($D934,'draft year stats'!$D:$O,8,FALSE)</f>
        <v>64</v>
      </c>
      <c r="AF934">
        <f>VLOOKUP($D934,'draft year stats'!$D:$O,9,FALSE)</f>
        <v>12</v>
      </c>
      <c r="AG934">
        <f>VLOOKUP($D934,'draft year stats'!$D:$O,10,FALSE)</f>
        <v>26</v>
      </c>
      <c r="AH934">
        <f>VLOOKUP($D934,'draft year stats'!$D:$O,11,FALSE)</f>
        <v>38</v>
      </c>
      <c r="AI934">
        <f>VLOOKUP($D934,'draft year stats'!$D:$O,12,FALSE)</f>
        <v>14</v>
      </c>
      <c r="AJ934" t="str">
        <f>VLOOKUP($C934,Sheet3!$E:$I,4,FALSE)</f>
        <v>6' 1</v>
      </c>
      <c r="AK934">
        <f>VLOOKUP($C934,Sheet3!$E:$I,5,FALSE)</f>
        <v>190</v>
      </c>
    </row>
    <row r="935" spans="1:37" x14ac:dyDescent="0.25">
      <c r="A935">
        <v>91</v>
      </c>
      <c r="B935" t="s">
        <v>23</v>
      </c>
      <c r="C935" t="s">
        <v>1348</v>
      </c>
      <c r="D935" t="s">
        <v>1348</v>
      </c>
      <c r="E935" t="s">
        <v>121</v>
      </c>
      <c r="F935" t="s">
        <v>34</v>
      </c>
      <c r="G935">
        <v>18</v>
      </c>
      <c r="H935">
        <v>2022</v>
      </c>
      <c r="I935" t="s">
        <v>1279</v>
      </c>
      <c r="J935">
        <v>60</v>
      </c>
      <c r="K935">
        <v>0</v>
      </c>
      <c r="L935">
        <v>7</v>
      </c>
      <c r="M935">
        <v>7</v>
      </c>
      <c r="N935">
        <v>-1</v>
      </c>
      <c r="O935">
        <v>22</v>
      </c>
      <c r="V935">
        <v>1.2</v>
      </c>
      <c r="W935">
        <v>2014</v>
      </c>
      <c r="X935" t="str">
        <f>VLOOKUP($D935,'draft year stats'!$D:$O,1,FALSE)</f>
        <v>William Lagesson</v>
      </c>
      <c r="Y935" t="str">
        <f>VLOOKUP($D935,'draft year stats'!$D:$O,2,FALSE)</f>
        <v>D</v>
      </c>
      <c r="Z935">
        <f>VLOOKUP($D935,'draft year stats'!$D:$O,3,FALSE)</f>
        <v>4</v>
      </c>
      <c r="AA935">
        <f>VLOOKUP($D935,'draft year stats'!$D:$O,4,FALSE)</f>
        <v>2014</v>
      </c>
      <c r="AB935" t="str">
        <f>VLOOKUP($D935,'draft year stats'!$D:$O,5,FALSE)</f>
        <v>Edmonton</v>
      </c>
      <c r="AC935" t="str">
        <f>VLOOKUP($D935,'draft year stats'!$D:$O,6,FALSE)</f>
        <v>Frölunda HC J20</v>
      </c>
      <c r="AD935" t="str">
        <f>VLOOKUP($D935,'draft year stats'!$D:$O,7,FALSE)</f>
        <v>J20 SuperElit</v>
      </c>
      <c r="AE935">
        <f>VLOOKUP($D935,'draft year stats'!$D:$O,8,FALSE)</f>
        <v>44</v>
      </c>
      <c r="AF935">
        <f>VLOOKUP($D935,'draft year stats'!$D:$O,9,FALSE)</f>
        <v>8</v>
      </c>
      <c r="AG935">
        <f>VLOOKUP($D935,'draft year stats'!$D:$O,10,FALSE)</f>
        <v>12</v>
      </c>
      <c r="AH935">
        <f>VLOOKUP($D935,'draft year stats'!$D:$O,11,FALSE)</f>
        <v>20</v>
      </c>
      <c r="AI935">
        <f>VLOOKUP($D935,'draft year stats'!$D:$O,12,FALSE)</f>
        <v>30</v>
      </c>
      <c r="AJ935" t="str">
        <f>VLOOKUP($C935,Sheet3!$E:$I,4,FALSE)</f>
        <v>6' 2</v>
      </c>
      <c r="AK935">
        <f>VLOOKUP($C935,Sheet3!$E:$I,5,FALSE)</f>
        <v>196</v>
      </c>
    </row>
    <row r="936" spans="1:37" x14ac:dyDescent="0.25">
      <c r="A936">
        <v>92</v>
      </c>
      <c r="B936" t="s">
        <v>32</v>
      </c>
      <c r="C936" t="s">
        <v>1349</v>
      </c>
      <c r="D936" t="s">
        <v>1349</v>
      </c>
      <c r="E936" t="s">
        <v>62</v>
      </c>
      <c r="F936" t="s">
        <v>42</v>
      </c>
      <c r="G936">
        <v>18</v>
      </c>
      <c r="I936" t="s">
        <v>63</v>
      </c>
      <c r="W936">
        <v>2014</v>
      </c>
      <c r="X936" t="str">
        <f>VLOOKUP($D936,'draft year stats'!$D:$O,1,FALSE)</f>
        <v>Joe Wegwerth</v>
      </c>
      <c r="Y936" t="str">
        <f>VLOOKUP($D936,'draft year stats'!$D:$O,2,FALSE)</f>
        <v>L</v>
      </c>
      <c r="Z936">
        <f>VLOOKUP($D936,'draft year stats'!$D:$O,3,FALSE)</f>
        <v>4</v>
      </c>
      <c r="AA936">
        <f>VLOOKUP($D936,'draft year stats'!$D:$O,4,FALSE)</f>
        <v>2014</v>
      </c>
      <c r="AB936" t="str">
        <f>VLOOKUP($D936,'draft year stats'!$D:$O,5,FALSE)</f>
        <v>Florida</v>
      </c>
      <c r="AC936" t="str">
        <f>VLOOKUP($D936,'draft year stats'!$D:$O,6,FALSE)</f>
        <v>U.S. National U18 Team</v>
      </c>
      <c r="AD936" t="str">
        <f>VLOOKUP($D936,'draft year stats'!$D:$O,7,FALSE)</f>
        <v>USDP</v>
      </c>
      <c r="AE936">
        <f>VLOOKUP($D936,'draft year stats'!$D:$O,8,FALSE)</f>
        <v>60</v>
      </c>
      <c r="AF936">
        <f>VLOOKUP($D936,'draft year stats'!$D:$O,9,FALSE)</f>
        <v>3</v>
      </c>
      <c r="AG936">
        <f>VLOOKUP($D936,'draft year stats'!$D:$O,10,FALSE)</f>
        <v>6</v>
      </c>
      <c r="AH936">
        <f>VLOOKUP($D936,'draft year stats'!$D:$O,11,FALSE)</f>
        <v>9</v>
      </c>
      <c r="AI936">
        <f>VLOOKUP($D936,'draft year stats'!$D:$O,12,FALSE)</f>
        <v>123</v>
      </c>
      <c r="AJ936" t="str">
        <f>VLOOKUP($C936,Sheet3!$E:$I,4,FALSE)</f>
        <v>6' 3</v>
      </c>
      <c r="AK936">
        <f>VLOOKUP($C936,Sheet3!$E:$I,5,FALSE)</f>
        <v>230</v>
      </c>
    </row>
    <row r="937" spans="1:37" x14ac:dyDescent="0.25">
      <c r="A937">
        <v>93</v>
      </c>
      <c r="B937" t="s">
        <v>76</v>
      </c>
      <c r="C937" t="s">
        <v>2598</v>
      </c>
      <c r="D937" t="s">
        <v>2598</v>
      </c>
      <c r="E937" t="s">
        <v>62</v>
      </c>
      <c r="F937" t="s">
        <v>42</v>
      </c>
      <c r="G937">
        <v>18</v>
      </c>
      <c r="I937" t="s">
        <v>1274</v>
      </c>
      <c r="W937">
        <v>2014</v>
      </c>
      <c r="X937" t="str">
        <f>VLOOKUP($D937,'draft year stats'!$D:$O,1,FALSE)</f>
        <v>Nick Magyar</v>
      </c>
      <c r="Y937" t="str">
        <f>VLOOKUP($D937,'draft year stats'!$D:$O,2,FALSE)</f>
        <v>R</v>
      </c>
      <c r="Z937">
        <f>VLOOKUP($D937,'draft year stats'!$D:$O,3,FALSE)</f>
        <v>4</v>
      </c>
      <c r="AA937">
        <f>VLOOKUP($D937,'draft year stats'!$D:$O,4,FALSE)</f>
        <v>2014</v>
      </c>
      <c r="AB937" t="str">
        <f>VLOOKUP($D937,'draft year stats'!$D:$O,5,FALSE)</f>
        <v>Colorado</v>
      </c>
      <c r="AC937" t="str">
        <f>VLOOKUP($D937,'draft year stats'!$D:$O,6,FALSE)</f>
        <v>Kitchener Rangers</v>
      </c>
      <c r="AD937" t="str">
        <f>VLOOKUP($D937,'draft year stats'!$D:$O,7,FALSE)</f>
        <v>OHL</v>
      </c>
      <c r="AE937">
        <f>VLOOKUP($D937,'draft year stats'!$D:$O,8,FALSE)</f>
        <v>66</v>
      </c>
      <c r="AF937">
        <f>VLOOKUP($D937,'draft year stats'!$D:$O,9,FALSE)</f>
        <v>20</v>
      </c>
      <c r="AG937">
        <f>VLOOKUP($D937,'draft year stats'!$D:$O,10,FALSE)</f>
        <v>26</v>
      </c>
      <c r="AH937">
        <f>VLOOKUP($D937,'draft year stats'!$D:$O,11,FALSE)</f>
        <v>46</v>
      </c>
      <c r="AI937">
        <f>VLOOKUP($D937,'draft year stats'!$D:$O,12,FALSE)</f>
        <v>20</v>
      </c>
      <c r="AJ937" t="str">
        <f>VLOOKUP($C937,Sheet3!$E:$I,4,FALSE)</f>
        <v>6' 1</v>
      </c>
      <c r="AK937">
        <f>VLOOKUP($C937,Sheet3!$E:$I,5,FALSE)</f>
        <v>194</v>
      </c>
    </row>
    <row r="938" spans="1:37" hidden="1" x14ac:dyDescent="0.25">
      <c r="A938">
        <v>94</v>
      </c>
      <c r="B938" t="s">
        <v>69</v>
      </c>
      <c r="C938" t="s">
        <v>1350</v>
      </c>
      <c r="D938" t="s">
        <v>1350</v>
      </c>
      <c r="E938" t="s">
        <v>55</v>
      </c>
      <c r="F938" t="s">
        <v>12</v>
      </c>
      <c r="G938">
        <v>19</v>
      </c>
      <c r="H938">
        <v>2022</v>
      </c>
      <c r="I938" t="s">
        <v>1351</v>
      </c>
      <c r="J938">
        <v>57</v>
      </c>
      <c r="K938">
        <v>0</v>
      </c>
      <c r="L938">
        <v>0</v>
      </c>
      <c r="M938">
        <v>0</v>
      </c>
      <c r="N938">
        <v>0</v>
      </c>
      <c r="O938">
        <v>4</v>
      </c>
      <c r="P938">
        <v>57</v>
      </c>
      <c r="Q938">
        <v>34</v>
      </c>
      <c r="R938">
        <v>13</v>
      </c>
      <c r="S938">
        <v>7</v>
      </c>
      <c r="T938">
        <v>0.91200000000000003</v>
      </c>
      <c r="U938">
        <v>2.74</v>
      </c>
      <c r="V938">
        <v>10.3</v>
      </c>
      <c r="W938">
        <v>2014</v>
      </c>
      <c r="X938" t="str">
        <f>VLOOKUP($D938,'draft year stats'!$D:$O,1,FALSE)</f>
        <v>Ville Husso</v>
      </c>
      <c r="Y938" t="str">
        <f>VLOOKUP($D938,'draft year stats'!$D:$O,2,FALSE)</f>
        <v>G</v>
      </c>
      <c r="Z938">
        <f>VLOOKUP($D938,'draft year stats'!$D:$O,3,FALSE)</f>
        <v>4</v>
      </c>
      <c r="AA938">
        <f>VLOOKUP($D938,'draft year stats'!$D:$O,4,FALSE)</f>
        <v>2014</v>
      </c>
      <c r="AB938" t="str">
        <f>VLOOKUP($D938,'draft year stats'!$D:$O,5,FALSE)</f>
        <v>St. Louis</v>
      </c>
      <c r="AC938" t="str">
        <f>VLOOKUP($D938,'draft year stats'!$D:$O,6,FALSE)</f>
        <v>HIFK Helsinki [SM-liiga]</v>
      </c>
      <c r="AD938">
        <f>VLOOKUP($D938,'draft year stats'!$D:$O,7,FALSE)</f>
        <v>0</v>
      </c>
      <c r="AE938">
        <f>VLOOKUP($D938,'draft year stats'!$D:$O,8,FALSE)</f>
        <v>0</v>
      </c>
      <c r="AF938">
        <f>VLOOKUP($D938,'draft year stats'!$D:$O,9,FALSE)</f>
        <v>0</v>
      </c>
      <c r="AG938">
        <f>VLOOKUP($D938,'draft year stats'!$D:$O,10,FALSE)</f>
        <v>0</v>
      </c>
      <c r="AH938">
        <f>VLOOKUP($D938,'draft year stats'!$D:$O,11,FALSE)</f>
        <v>0</v>
      </c>
      <c r="AI938">
        <f>VLOOKUP($D938,'draft year stats'!$D:$O,12,FALSE)</f>
        <v>0</v>
      </c>
      <c r="AJ938" t="str">
        <f>VLOOKUP($C938,Sheet3!$E:$I,4,FALSE)</f>
        <v>6' 3</v>
      </c>
      <c r="AK938">
        <f>VLOOKUP($C938,Sheet3!$E:$I,5,FALSE)</f>
        <v>205</v>
      </c>
    </row>
    <row r="939" spans="1:37" hidden="1" x14ac:dyDescent="0.25">
      <c r="A939">
        <v>95</v>
      </c>
      <c r="B939" t="s">
        <v>39</v>
      </c>
      <c r="C939" t="s">
        <v>1352</v>
      </c>
      <c r="D939" t="s">
        <v>1352</v>
      </c>
      <c r="E939" t="s">
        <v>121</v>
      </c>
      <c r="F939" t="s">
        <v>12</v>
      </c>
      <c r="G939">
        <v>18</v>
      </c>
      <c r="I939" t="s">
        <v>1353</v>
      </c>
      <c r="W939">
        <v>2014</v>
      </c>
      <c r="X939" t="str">
        <f>VLOOKUP($D939,'draft year stats'!$D:$O,1,FALSE)</f>
        <v>Linus Soderstrom</v>
      </c>
      <c r="Y939" t="str">
        <f>VLOOKUP($D939,'draft year stats'!$D:$O,2,FALSE)</f>
        <v>G</v>
      </c>
      <c r="Z939">
        <f>VLOOKUP($D939,'draft year stats'!$D:$O,3,FALSE)</f>
        <v>4</v>
      </c>
      <c r="AA939">
        <f>VLOOKUP($D939,'draft year stats'!$D:$O,4,FALSE)</f>
        <v>2014</v>
      </c>
      <c r="AB939" t="str">
        <f>VLOOKUP($D939,'draft year stats'!$D:$O,5,FALSE)</f>
        <v>NY Islanders</v>
      </c>
      <c r="AC939" t="str">
        <f>VLOOKUP($D939,'draft year stats'!$D:$O,6,FALSE)</f>
        <v>Djurgarden (Sweden Jrs.)</v>
      </c>
      <c r="AD939">
        <f>VLOOKUP($D939,'draft year stats'!$D:$O,7,FALSE)</f>
        <v>0</v>
      </c>
      <c r="AE939">
        <f>VLOOKUP($D939,'draft year stats'!$D:$O,8,FALSE)</f>
        <v>0</v>
      </c>
      <c r="AF939">
        <f>VLOOKUP($D939,'draft year stats'!$D:$O,9,FALSE)</f>
        <v>0</v>
      </c>
      <c r="AG939">
        <f>VLOOKUP($D939,'draft year stats'!$D:$O,10,FALSE)</f>
        <v>0</v>
      </c>
      <c r="AH939">
        <f>VLOOKUP($D939,'draft year stats'!$D:$O,11,FALSE)</f>
        <v>0</v>
      </c>
      <c r="AI939">
        <f>VLOOKUP($D939,'draft year stats'!$D:$O,12,FALSE)</f>
        <v>0</v>
      </c>
      <c r="AJ939" t="str">
        <f>VLOOKUP($C939,Sheet3!$E:$I,4,FALSE)</f>
        <v>6' 3</v>
      </c>
      <c r="AK939">
        <f>VLOOKUP($C939,Sheet3!$E:$I,5,FALSE)</f>
        <v>187</v>
      </c>
    </row>
    <row r="940" spans="1:37" x14ac:dyDescent="0.25">
      <c r="A940">
        <v>96</v>
      </c>
      <c r="B940" t="s">
        <v>46</v>
      </c>
      <c r="C940" t="s">
        <v>1354</v>
      </c>
      <c r="D940" t="s">
        <v>1354</v>
      </c>
      <c r="E940" t="s">
        <v>62</v>
      </c>
      <c r="F940" t="s">
        <v>34</v>
      </c>
      <c r="G940">
        <v>18</v>
      </c>
      <c r="I940" t="s">
        <v>1262</v>
      </c>
      <c r="W940">
        <v>2014</v>
      </c>
      <c r="X940" t="str">
        <f>VLOOKUP($D940,'draft year stats'!$D:$O,1,FALSE)</f>
        <v>Josh Wesley</v>
      </c>
      <c r="Y940" t="str">
        <f>VLOOKUP($D940,'draft year stats'!$D:$O,2,FALSE)</f>
        <v>D</v>
      </c>
      <c r="Z940">
        <f>VLOOKUP($D940,'draft year stats'!$D:$O,3,FALSE)</f>
        <v>4</v>
      </c>
      <c r="AA940">
        <f>VLOOKUP($D940,'draft year stats'!$D:$O,4,FALSE)</f>
        <v>2014</v>
      </c>
      <c r="AB940" t="str">
        <f>VLOOKUP($D940,'draft year stats'!$D:$O,5,FALSE)</f>
        <v>Carolina</v>
      </c>
      <c r="AC940" t="str">
        <f>VLOOKUP($D940,'draft year stats'!$D:$O,6,FALSE)</f>
        <v>Plymouth Whalers</v>
      </c>
      <c r="AD940" t="str">
        <f>VLOOKUP($D940,'draft year stats'!$D:$O,7,FALSE)</f>
        <v>OHL</v>
      </c>
      <c r="AE940">
        <f>VLOOKUP($D940,'draft year stats'!$D:$O,8,FALSE)</f>
        <v>68</v>
      </c>
      <c r="AF940">
        <f>VLOOKUP($D940,'draft year stats'!$D:$O,9,FALSE)</f>
        <v>2</v>
      </c>
      <c r="AG940">
        <f>VLOOKUP($D940,'draft year stats'!$D:$O,10,FALSE)</f>
        <v>7</v>
      </c>
      <c r="AH940">
        <f>VLOOKUP($D940,'draft year stats'!$D:$O,11,FALSE)</f>
        <v>9</v>
      </c>
      <c r="AI940">
        <f>VLOOKUP($D940,'draft year stats'!$D:$O,12,FALSE)</f>
        <v>62</v>
      </c>
      <c r="AJ940" t="str">
        <f>VLOOKUP($C940,Sheet3!$E:$I,4,FALSE)</f>
        <v>6' 2</v>
      </c>
      <c r="AK940">
        <f>VLOOKUP($C940,Sheet3!$E:$I,5,FALSE)</f>
        <v>194</v>
      </c>
    </row>
    <row r="941" spans="1:37" x14ac:dyDescent="0.25">
      <c r="A941">
        <v>97</v>
      </c>
      <c r="B941" t="s">
        <v>46</v>
      </c>
      <c r="C941" t="s">
        <v>1355</v>
      </c>
      <c r="D941" t="s">
        <v>1355</v>
      </c>
      <c r="E941" t="s">
        <v>121</v>
      </c>
      <c r="F941" t="s">
        <v>30</v>
      </c>
      <c r="G941">
        <v>19</v>
      </c>
      <c r="H941">
        <v>2021</v>
      </c>
      <c r="I941" t="s">
        <v>1356</v>
      </c>
      <c r="J941">
        <v>187</v>
      </c>
      <c r="K941">
        <v>23</v>
      </c>
      <c r="L941">
        <v>36</v>
      </c>
      <c r="M941">
        <v>59</v>
      </c>
      <c r="N941">
        <v>-15</v>
      </c>
      <c r="O941">
        <v>64</v>
      </c>
      <c r="V941">
        <v>3.7</v>
      </c>
      <c r="W941">
        <v>2014</v>
      </c>
      <c r="X941" t="str">
        <f>VLOOKUP($D941,'draft year stats'!$D:$O,1,FALSE)</f>
        <v>Lucas Wallmark</v>
      </c>
      <c r="Y941" t="str">
        <f>VLOOKUP($D941,'draft year stats'!$D:$O,2,FALSE)</f>
        <v>C</v>
      </c>
      <c r="Z941">
        <f>VLOOKUP($D941,'draft year stats'!$D:$O,3,FALSE)</f>
        <v>4</v>
      </c>
      <c r="AA941">
        <f>VLOOKUP($D941,'draft year stats'!$D:$O,4,FALSE)</f>
        <v>2014</v>
      </c>
      <c r="AB941" t="str">
        <f>VLOOKUP($D941,'draft year stats'!$D:$O,5,FALSE)</f>
        <v>Carolina</v>
      </c>
      <c r="AC941" t="str">
        <f>VLOOKUP($D941,'draft year stats'!$D:$O,6,FALSE)</f>
        <v>Luleå HF</v>
      </c>
      <c r="AD941" t="str">
        <f>VLOOKUP($D941,'draft year stats'!$D:$O,7,FALSE)</f>
        <v>SHL</v>
      </c>
      <c r="AE941">
        <f>VLOOKUP($D941,'draft year stats'!$D:$O,8,FALSE)</f>
        <v>41</v>
      </c>
      <c r="AF941">
        <f>VLOOKUP($D941,'draft year stats'!$D:$O,9,FALSE)</f>
        <v>3</v>
      </c>
      <c r="AG941">
        <f>VLOOKUP($D941,'draft year stats'!$D:$O,10,FALSE)</f>
        <v>7</v>
      </c>
      <c r="AH941">
        <f>VLOOKUP($D941,'draft year stats'!$D:$O,11,FALSE)</f>
        <v>10</v>
      </c>
      <c r="AI941">
        <f>VLOOKUP($D941,'draft year stats'!$D:$O,12,FALSE)</f>
        <v>2</v>
      </c>
      <c r="AJ941" t="str">
        <f>VLOOKUP($C941,Sheet3!$E:$I,4,FALSE)</f>
        <v>6' 0</v>
      </c>
      <c r="AK941">
        <f>VLOOKUP($C941,Sheet3!$E:$I,5,FALSE)</f>
        <v>176</v>
      </c>
    </row>
    <row r="942" spans="1:37" x14ac:dyDescent="0.25">
      <c r="A942">
        <v>98</v>
      </c>
      <c r="B942" t="s">
        <v>95</v>
      </c>
      <c r="C942" t="s">
        <v>2602</v>
      </c>
      <c r="D942" t="s">
        <v>1357</v>
      </c>
      <c r="E942" t="s">
        <v>121</v>
      </c>
      <c r="F942" t="s">
        <v>26</v>
      </c>
      <c r="G942">
        <v>18</v>
      </c>
      <c r="I942" t="s">
        <v>1358</v>
      </c>
      <c r="W942">
        <v>2014</v>
      </c>
      <c r="X942" t="str">
        <f>VLOOKUP($D942,'draft year stats'!$D:$O,1,FALSE)</f>
        <v>Frederik Olofsson</v>
      </c>
      <c r="Y942" t="str">
        <f>VLOOKUP($D942,'draft year stats'!$D:$O,2,FALSE)</f>
        <v>F</v>
      </c>
      <c r="Z942">
        <f>VLOOKUP($D942,'draft year stats'!$D:$O,3,FALSE)</f>
        <v>4</v>
      </c>
      <c r="AA942">
        <f>VLOOKUP($D942,'draft year stats'!$D:$O,4,FALSE)</f>
        <v>2014</v>
      </c>
      <c r="AB942" t="str">
        <f>VLOOKUP($D942,'draft year stats'!$D:$O,5,FALSE)</f>
        <v>Chicago</v>
      </c>
      <c r="AC942" t="str">
        <f>VLOOKUP($D942,'draft year stats'!$D:$O,6,FALSE)</f>
        <v>Chicago Steel</v>
      </c>
      <c r="AD942" t="str">
        <f>VLOOKUP($D942,'draft year stats'!$D:$O,7,FALSE)</f>
        <v>USHL</v>
      </c>
      <c r="AE942">
        <f>VLOOKUP($D942,'draft year stats'!$D:$O,8,FALSE)</f>
        <v>52</v>
      </c>
      <c r="AF942">
        <f>VLOOKUP($D942,'draft year stats'!$D:$O,9,FALSE)</f>
        <v>6</v>
      </c>
      <c r="AG942">
        <f>VLOOKUP($D942,'draft year stats'!$D:$O,10,FALSE)</f>
        <v>15</v>
      </c>
      <c r="AH942">
        <f>VLOOKUP($D942,'draft year stats'!$D:$O,11,FALSE)</f>
        <v>21</v>
      </c>
      <c r="AI942">
        <f>VLOOKUP($D942,'draft year stats'!$D:$O,12,FALSE)</f>
        <v>45</v>
      </c>
      <c r="AJ942" t="str">
        <f>VLOOKUP($C942,Sheet3!$E:$I,4,FALSE)</f>
        <v>6' 1</v>
      </c>
      <c r="AK942">
        <f>VLOOKUP($C942,Sheet3!$E:$I,5,FALSE)</f>
        <v>185</v>
      </c>
    </row>
    <row r="943" spans="1:37" x14ac:dyDescent="0.25">
      <c r="A943">
        <v>99</v>
      </c>
      <c r="B943" t="s">
        <v>417</v>
      </c>
      <c r="C943" t="s">
        <v>1359</v>
      </c>
      <c r="D943" t="s">
        <v>1359</v>
      </c>
      <c r="E943" t="s">
        <v>62</v>
      </c>
      <c r="F943" t="s">
        <v>30</v>
      </c>
      <c r="G943">
        <v>18</v>
      </c>
      <c r="H943">
        <v>2022</v>
      </c>
      <c r="I943" t="s">
        <v>1306</v>
      </c>
      <c r="J943">
        <v>7</v>
      </c>
      <c r="K943">
        <v>0</v>
      </c>
      <c r="L943">
        <v>0</v>
      </c>
      <c r="M943">
        <v>0</v>
      </c>
      <c r="N943">
        <v>-1</v>
      </c>
      <c r="O943">
        <v>0</v>
      </c>
      <c r="V943">
        <v>-0.2</v>
      </c>
      <c r="W943">
        <v>2014</v>
      </c>
      <c r="X943" t="str">
        <f>VLOOKUP($D943,'draft year stats'!$D:$O,1,FALSE)</f>
        <v>Chase De Leo</v>
      </c>
      <c r="Y943" t="str">
        <f>VLOOKUP($D943,'draft year stats'!$D:$O,2,FALSE)</f>
        <v>C</v>
      </c>
      <c r="Z943">
        <f>VLOOKUP($D943,'draft year stats'!$D:$O,3,FALSE)</f>
        <v>4</v>
      </c>
      <c r="AA943">
        <f>VLOOKUP($D943,'draft year stats'!$D:$O,4,FALSE)</f>
        <v>2014</v>
      </c>
      <c r="AB943" t="str">
        <f>VLOOKUP($D943,'draft year stats'!$D:$O,5,FALSE)</f>
        <v>Winnipeg</v>
      </c>
      <c r="AC943" t="str">
        <f>VLOOKUP($D943,'draft year stats'!$D:$O,6,FALSE)</f>
        <v>Portland Winterhawks</v>
      </c>
      <c r="AD943" t="str">
        <f>VLOOKUP($D943,'draft year stats'!$D:$O,7,FALSE)</f>
        <v>WHL</v>
      </c>
      <c r="AE943">
        <f>VLOOKUP($D943,'draft year stats'!$D:$O,8,FALSE)</f>
        <v>72</v>
      </c>
      <c r="AF943">
        <f>VLOOKUP($D943,'draft year stats'!$D:$O,9,FALSE)</f>
        <v>39</v>
      </c>
      <c r="AG943">
        <f>VLOOKUP($D943,'draft year stats'!$D:$O,10,FALSE)</f>
        <v>42</v>
      </c>
      <c r="AH943">
        <f>VLOOKUP($D943,'draft year stats'!$D:$O,11,FALSE)</f>
        <v>81</v>
      </c>
      <c r="AI943">
        <f>VLOOKUP($D943,'draft year stats'!$D:$O,12,FALSE)</f>
        <v>36</v>
      </c>
      <c r="AJ943" t="str">
        <f>VLOOKUP($C943,Sheet3!$E:$I,4,FALSE)</f>
        <v>5' 9</v>
      </c>
      <c r="AK943">
        <f>VLOOKUP($C943,Sheet3!$E:$I,5,FALSE)</f>
        <v>178</v>
      </c>
    </row>
    <row r="944" spans="1:37" x14ac:dyDescent="0.25">
      <c r="A944">
        <v>100</v>
      </c>
      <c r="B944" t="s">
        <v>194</v>
      </c>
      <c r="C944" t="s">
        <v>1360</v>
      </c>
      <c r="D944" t="s">
        <v>1360</v>
      </c>
      <c r="E944" t="s">
        <v>62</v>
      </c>
      <c r="F944" t="s">
        <v>206</v>
      </c>
      <c r="G944">
        <v>18</v>
      </c>
      <c r="I944" t="s">
        <v>1361</v>
      </c>
      <c r="W944">
        <v>2014</v>
      </c>
      <c r="X944" t="str">
        <f>VLOOKUP($D944,'draft year stats'!$D:$O,1,FALSE)</f>
        <v>Shane Eiserman</v>
      </c>
      <c r="Y944" t="str">
        <f>VLOOKUP($D944,'draft year stats'!$D:$O,2,FALSE)</f>
        <v>F</v>
      </c>
      <c r="Z944">
        <f>VLOOKUP($D944,'draft year stats'!$D:$O,3,FALSE)</f>
        <v>4</v>
      </c>
      <c r="AA944">
        <f>VLOOKUP($D944,'draft year stats'!$D:$O,4,FALSE)</f>
        <v>2014</v>
      </c>
      <c r="AB944" t="str">
        <f>VLOOKUP($D944,'draft year stats'!$D:$O,5,FALSE)</f>
        <v>Ottawa</v>
      </c>
      <c r="AC944" t="str">
        <f>VLOOKUP($D944,'draft year stats'!$D:$O,6,FALSE)</f>
        <v>Dubuque Fighting Saints</v>
      </c>
      <c r="AD944" t="str">
        <f>VLOOKUP($D944,'draft year stats'!$D:$O,7,FALSE)</f>
        <v>USHL</v>
      </c>
      <c r="AE944">
        <f>VLOOKUP($D944,'draft year stats'!$D:$O,8,FALSE)</f>
        <v>53</v>
      </c>
      <c r="AF944">
        <f>VLOOKUP($D944,'draft year stats'!$D:$O,9,FALSE)</f>
        <v>16</v>
      </c>
      <c r="AG944">
        <f>VLOOKUP($D944,'draft year stats'!$D:$O,10,FALSE)</f>
        <v>24</v>
      </c>
      <c r="AH944">
        <f>VLOOKUP($D944,'draft year stats'!$D:$O,11,FALSE)</f>
        <v>40</v>
      </c>
      <c r="AI944">
        <f>VLOOKUP($D944,'draft year stats'!$D:$O,12,FALSE)</f>
        <v>71</v>
      </c>
      <c r="AJ944" t="str">
        <f>VLOOKUP($C944,Sheet3!$E:$I,4,FALSE)</f>
        <v>6' 1</v>
      </c>
      <c r="AK944">
        <f>VLOOKUP($C944,Sheet3!$E:$I,5,FALSE)</f>
        <v>200</v>
      </c>
    </row>
    <row r="945" spans="1:37" x14ac:dyDescent="0.25">
      <c r="A945">
        <v>101</v>
      </c>
      <c r="B945" t="s">
        <v>417</v>
      </c>
      <c r="C945" t="s">
        <v>1362</v>
      </c>
      <c r="D945" t="s">
        <v>1362</v>
      </c>
      <c r="E945" t="s">
        <v>25</v>
      </c>
      <c r="F945" t="s">
        <v>34</v>
      </c>
      <c r="G945">
        <v>18</v>
      </c>
      <c r="H945">
        <v>2019</v>
      </c>
      <c r="I945" t="s">
        <v>1244</v>
      </c>
      <c r="J945">
        <v>11</v>
      </c>
      <c r="K945">
        <v>0</v>
      </c>
      <c r="L945">
        <v>0</v>
      </c>
      <c r="M945">
        <v>0</v>
      </c>
      <c r="N945">
        <v>-1</v>
      </c>
      <c r="O945">
        <v>5</v>
      </c>
      <c r="V945">
        <v>-0.1</v>
      </c>
      <c r="W945">
        <v>2014</v>
      </c>
      <c r="X945" t="str">
        <f>VLOOKUP($D945,'draft year stats'!$D:$O,1,FALSE)</f>
        <v>Nelson Nogier</v>
      </c>
      <c r="Y945" t="str">
        <f>VLOOKUP($D945,'draft year stats'!$D:$O,2,FALSE)</f>
        <v>D</v>
      </c>
      <c r="Z945">
        <f>VLOOKUP($D945,'draft year stats'!$D:$O,3,FALSE)</f>
        <v>4</v>
      </c>
      <c r="AA945">
        <f>VLOOKUP($D945,'draft year stats'!$D:$O,4,FALSE)</f>
        <v>2014</v>
      </c>
      <c r="AB945" t="str">
        <f>VLOOKUP($D945,'draft year stats'!$D:$O,5,FALSE)</f>
        <v>Winnipeg</v>
      </c>
      <c r="AC945" t="str">
        <f>VLOOKUP($D945,'draft year stats'!$D:$O,6,FALSE)</f>
        <v>Saskatoon Blades</v>
      </c>
      <c r="AD945" t="str">
        <f>VLOOKUP($D945,'draft year stats'!$D:$O,7,FALSE)</f>
        <v>WHL</v>
      </c>
      <c r="AE945">
        <f>VLOOKUP($D945,'draft year stats'!$D:$O,8,FALSE)</f>
        <v>37</v>
      </c>
      <c r="AF945">
        <f>VLOOKUP($D945,'draft year stats'!$D:$O,9,FALSE)</f>
        <v>1</v>
      </c>
      <c r="AG945">
        <f>VLOOKUP($D945,'draft year stats'!$D:$O,10,FALSE)</f>
        <v>5</v>
      </c>
      <c r="AH945">
        <f>VLOOKUP($D945,'draft year stats'!$D:$O,11,FALSE)</f>
        <v>6</v>
      </c>
      <c r="AI945">
        <f>VLOOKUP($D945,'draft year stats'!$D:$O,12,FALSE)</f>
        <v>25</v>
      </c>
      <c r="AJ945" t="str">
        <f>VLOOKUP($C945,Sheet3!$E:$I,4,FALSE)</f>
        <v>6' 2</v>
      </c>
      <c r="AK945">
        <f>VLOOKUP($C945,Sheet3!$E:$I,5,FALSE)</f>
        <v>191</v>
      </c>
    </row>
    <row r="946" spans="1:37" x14ac:dyDescent="0.25">
      <c r="A946">
        <v>102</v>
      </c>
      <c r="B946" t="s">
        <v>104</v>
      </c>
      <c r="C946" t="s">
        <v>1363</v>
      </c>
      <c r="D946" t="s">
        <v>1363</v>
      </c>
      <c r="E946" t="s">
        <v>25</v>
      </c>
      <c r="F946" t="s">
        <v>34</v>
      </c>
      <c r="G946">
        <v>18</v>
      </c>
      <c r="I946" t="s">
        <v>1364</v>
      </c>
      <c r="W946">
        <v>2014</v>
      </c>
      <c r="X946" t="str">
        <f>VLOOKUP($D946,'draft year stats'!$D:$O,1,FALSE)</f>
        <v>Alexis Vanier</v>
      </c>
      <c r="Y946" t="str">
        <f>VLOOKUP($D946,'draft year stats'!$D:$O,2,FALSE)</f>
        <v>D</v>
      </c>
      <c r="Z946">
        <f>VLOOKUP($D946,'draft year stats'!$D:$O,3,FALSE)</f>
        <v>4</v>
      </c>
      <c r="AA946">
        <f>VLOOKUP($D946,'draft year stats'!$D:$O,4,FALSE)</f>
        <v>2014</v>
      </c>
      <c r="AB946" t="str">
        <f>VLOOKUP($D946,'draft year stats'!$D:$O,5,FALSE)</f>
        <v>San Jose</v>
      </c>
      <c r="AC946" t="str">
        <f>VLOOKUP($D946,'draft year stats'!$D:$O,6,FALSE)</f>
        <v>Baie-Comeau Drakkar</v>
      </c>
      <c r="AD946" t="str">
        <f>VLOOKUP($D946,'draft year stats'!$D:$O,7,FALSE)</f>
        <v>QMJHL</v>
      </c>
      <c r="AE946">
        <f>VLOOKUP($D946,'draft year stats'!$D:$O,8,FALSE)</f>
        <v>61</v>
      </c>
      <c r="AF946">
        <f>VLOOKUP($D946,'draft year stats'!$D:$O,9,FALSE)</f>
        <v>15</v>
      </c>
      <c r="AG946">
        <f>VLOOKUP($D946,'draft year stats'!$D:$O,10,FALSE)</f>
        <v>21</v>
      </c>
      <c r="AH946">
        <f>VLOOKUP($D946,'draft year stats'!$D:$O,11,FALSE)</f>
        <v>36</v>
      </c>
      <c r="AI946">
        <f>VLOOKUP($D946,'draft year stats'!$D:$O,12,FALSE)</f>
        <v>52</v>
      </c>
      <c r="AJ946" t="str">
        <f>VLOOKUP($C946,Sheet3!$E:$I,4,FALSE)</f>
        <v>6' 4</v>
      </c>
      <c r="AK946">
        <f>VLOOKUP($C946,Sheet3!$E:$I,5,FALSE)</f>
        <v>215</v>
      </c>
    </row>
    <row r="947" spans="1:37" x14ac:dyDescent="0.25">
      <c r="A947">
        <v>103</v>
      </c>
      <c r="B947" t="s">
        <v>136</v>
      </c>
      <c r="C947" t="s">
        <v>1365</v>
      </c>
      <c r="D947" t="s">
        <v>1365</v>
      </c>
      <c r="E947" t="s">
        <v>62</v>
      </c>
      <c r="F947" t="s">
        <v>42</v>
      </c>
      <c r="G947">
        <v>18</v>
      </c>
      <c r="I947" t="s">
        <v>1288</v>
      </c>
      <c r="W947">
        <v>2014</v>
      </c>
      <c r="X947" t="str">
        <f>VLOOKUP($D947,'draft year stats'!$D:$O,1,FALSE)</f>
        <v>John Piccinich</v>
      </c>
      <c r="Y947" t="str">
        <f>VLOOKUP($D947,'draft year stats'!$D:$O,2,FALSE)</f>
        <v>R</v>
      </c>
      <c r="Z947">
        <f>VLOOKUP($D947,'draft year stats'!$D:$O,3,FALSE)</f>
        <v>4</v>
      </c>
      <c r="AA947">
        <f>VLOOKUP($D947,'draft year stats'!$D:$O,4,FALSE)</f>
        <v>2014</v>
      </c>
      <c r="AB947" t="str">
        <f>VLOOKUP($D947,'draft year stats'!$D:$O,5,FALSE)</f>
        <v>Toronto</v>
      </c>
      <c r="AC947" t="str">
        <f>VLOOKUP($D947,'draft year stats'!$D:$O,6,FALSE)</f>
        <v>Youngstown Phantoms</v>
      </c>
      <c r="AD947" t="str">
        <f>VLOOKUP($D947,'draft year stats'!$D:$O,7,FALSE)</f>
        <v>USHL</v>
      </c>
      <c r="AE947">
        <f>VLOOKUP($D947,'draft year stats'!$D:$O,8,FALSE)</f>
        <v>60</v>
      </c>
      <c r="AF947">
        <f>VLOOKUP($D947,'draft year stats'!$D:$O,9,FALSE)</f>
        <v>27</v>
      </c>
      <c r="AG947">
        <f>VLOOKUP($D947,'draft year stats'!$D:$O,10,FALSE)</f>
        <v>31</v>
      </c>
      <c r="AH947">
        <f>VLOOKUP($D947,'draft year stats'!$D:$O,11,FALSE)</f>
        <v>58</v>
      </c>
      <c r="AI947">
        <f>VLOOKUP($D947,'draft year stats'!$D:$O,12,FALSE)</f>
        <v>31</v>
      </c>
      <c r="AJ947" t="str">
        <f>VLOOKUP($C947,Sheet3!$E:$I,4,FALSE)</f>
        <v>5' 11</v>
      </c>
      <c r="AK947">
        <f>VLOOKUP($C947,Sheet3!$E:$I,5,FALSE)</f>
        <v>190</v>
      </c>
    </row>
    <row r="948" spans="1:37" x14ac:dyDescent="0.25">
      <c r="A948">
        <v>104</v>
      </c>
      <c r="B948" t="s">
        <v>57</v>
      </c>
      <c r="C948" t="s">
        <v>1366</v>
      </c>
      <c r="D948" t="s">
        <v>1366</v>
      </c>
      <c r="E948" t="s">
        <v>62</v>
      </c>
      <c r="F948" t="s">
        <v>34</v>
      </c>
      <c r="G948">
        <v>18</v>
      </c>
      <c r="I948" t="s">
        <v>1270</v>
      </c>
      <c r="W948">
        <v>2014</v>
      </c>
      <c r="X948" t="str">
        <f>VLOOKUP($D948,'draft year stats'!$D:$O,1,FALSE)</f>
        <v>Ryan Mantha</v>
      </c>
      <c r="Y948" t="str">
        <f>VLOOKUP($D948,'draft year stats'!$D:$O,2,FALSE)</f>
        <v>D</v>
      </c>
      <c r="Z948">
        <f>VLOOKUP($D948,'draft year stats'!$D:$O,3,FALSE)</f>
        <v>4</v>
      </c>
      <c r="AA948">
        <f>VLOOKUP($D948,'draft year stats'!$D:$O,4,FALSE)</f>
        <v>2014</v>
      </c>
      <c r="AB948" t="str">
        <f>VLOOKUP($D948,'draft year stats'!$D:$O,5,FALSE)</f>
        <v>NY Rangers</v>
      </c>
      <c r="AC948" t="str">
        <f>VLOOKUP($D948,'draft year stats'!$D:$O,6,FALSE)</f>
        <v>Sioux City Musketeers</v>
      </c>
      <c r="AD948" t="str">
        <f>VLOOKUP($D948,'draft year stats'!$D:$O,7,FALSE)</f>
        <v>USHL</v>
      </c>
      <c r="AE948">
        <f>VLOOKUP($D948,'draft year stats'!$D:$O,8,FALSE)</f>
        <v>53</v>
      </c>
      <c r="AF948">
        <f>VLOOKUP($D948,'draft year stats'!$D:$O,9,FALSE)</f>
        <v>3</v>
      </c>
      <c r="AG948">
        <f>VLOOKUP($D948,'draft year stats'!$D:$O,10,FALSE)</f>
        <v>12</v>
      </c>
      <c r="AH948">
        <f>VLOOKUP($D948,'draft year stats'!$D:$O,11,FALSE)</f>
        <v>15</v>
      </c>
      <c r="AI948">
        <f>VLOOKUP($D948,'draft year stats'!$D:$O,12,FALSE)</f>
        <v>71</v>
      </c>
      <c r="AJ948" t="str">
        <f>VLOOKUP($C948,Sheet3!$E:$I,4,FALSE)</f>
        <v>6' 4</v>
      </c>
      <c r="AK948">
        <f>VLOOKUP($C948,Sheet3!$E:$I,5,FALSE)</f>
        <v>208</v>
      </c>
    </row>
    <row r="949" spans="1:37" x14ac:dyDescent="0.25">
      <c r="A949">
        <v>105</v>
      </c>
      <c r="B949" t="s">
        <v>60</v>
      </c>
      <c r="C949" t="s">
        <v>1367</v>
      </c>
      <c r="D949" t="s">
        <v>1367</v>
      </c>
      <c r="E949" t="s">
        <v>25</v>
      </c>
      <c r="F949" t="s">
        <v>34</v>
      </c>
      <c r="G949">
        <v>18</v>
      </c>
      <c r="I949" t="s">
        <v>1368</v>
      </c>
      <c r="W949">
        <v>2014</v>
      </c>
      <c r="X949" t="str">
        <f>VLOOKUP($D949,'draft year stats'!$D:$O,1,FALSE)</f>
        <v>Michael Prapavessis</v>
      </c>
      <c r="Y949" t="str">
        <f>VLOOKUP($D949,'draft year stats'!$D:$O,2,FALSE)</f>
        <v>D</v>
      </c>
      <c r="Z949">
        <f>VLOOKUP($D949,'draft year stats'!$D:$O,3,FALSE)</f>
        <v>4</v>
      </c>
      <c r="AA949">
        <f>VLOOKUP($D949,'draft year stats'!$D:$O,4,FALSE)</f>
        <v>2014</v>
      </c>
      <c r="AB949" t="str">
        <f>VLOOKUP($D949,'draft year stats'!$D:$O,5,FALSE)</f>
        <v>Dallas</v>
      </c>
      <c r="AC949" t="str">
        <f>VLOOKUP($D949,'draft year stats'!$D:$O,6,FALSE)</f>
        <v>Toronto Lakeshore Patriots</v>
      </c>
      <c r="AD949" t="str">
        <f>VLOOKUP($D949,'draft year stats'!$D:$O,7,FALSE)</f>
        <v>OJHL</v>
      </c>
      <c r="AE949">
        <f>VLOOKUP($D949,'draft year stats'!$D:$O,8,FALSE)</f>
        <v>47</v>
      </c>
      <c r="AF949">
        <f>VLOOKUP($D949,'draft year stats'!$D:$O,9,FALSE)</f>
        <v>5</v>
      </c>
      <c r="AG949">
        <f>VLOOKUP($D949,'draft year stats'!$D:$O,10,FALSE)</f>
        <v>49</v>
      </c>
      <c r="AH949">
        <f>VLOOKUP($D949,'draft year stats'!$D:$O,11,FALSE)</f>
        <v>54</v>
      </c>
      <c r="AI949">
        <f>VLOOKUP($D949,'draft year stats'!$D:$O,12,FALSE)</f>
        <v>2</v>
      </c>
      <c r="AJ949" t="str">
        <f>VLOOKUP($C949,Sheet3!$E:$I,4,FALSE)</f>
        <v>6' 0</v>
      </c>
      <c r="AK949">
        <f>VLOOKUP($C949,Sheet3!$E:$I,5,FALSE)</f>
        <v>173</v>
      </c>
    </row>
    <row r="950" spans="1:37" x14ac:dyDescent="0.25">
      <c r="A950">
        <v>106</v>
      </c>
      <c r="B950" t="s">
        <v>87</v>
      </c>
      <c r="C950" t="s">
        <v>1369</v>
      </c>
      <c r="D950" t="s">
        <v>1369</v>
      </c>
      <c r="E950" t="s">
        <v>121</v>
      </c>
      <c r="F950" t="s">
        <v>30</v>
      </c>
      <c r="G950">
        <v>18</v>
      </c>
      <c r="H950">
        <v>2020</v>
      </c>
      <c r="I950" t="s">
        <v>1279</v>
      </c>
      <c r="J950">
        <v>114</v>
      </c>
      <c r="K950">
        <v>5</v>
      </c>
      <c r="L950">
        <v>8</v>
      </c>
      <c r="M950">
        <v>13</v>
      </c>
      <c r="N950">
        <v>-26</v>
      </c>
      <c r="O950">
        <v>8</v>
      </c>
      <c r="V950">
        <v>-1</v>
      </c>
      <c r="W950">
        <v>2014</v>
      </c>
      <c r="X950" t="str">
        <f>VLOOKUP($D950,'draft year stats'!$D:$O,1,FALSE)</f>
        <v>Christoffer Ehn</v>
      </c>
      <c r="Y950" t="str">
        <f>VLOOKUP($D950,'draft year stats'!$D:$O,2,FALSE)</f>
        <v>C</v>
      </c>
      <c r="Z950">
        <f>VLOOKUP($D950,'draft year stats'!$D:$O,3,FALSE)</f>
        <v>4</v>
      </c>
      <c r="AA950">
        <f>VLOOKUP($D950,'draft year stats'!$D:$O,4,FALSE)</f>
        <v>2014</v>
      </c>
      <c r="AB950" t="str">
        <f>VLOOKUP($D950,'draft year stats'!$D:$O,5,FALSE)</f>
        <v>Detroit</v>
      </c>
      <c r="AC950" t="str">
        <f>VLOOKUP($D950,'draft year stats'!$D:$O,6,FALSE)</f>
        <v>Frölunda HC J20</v>
      </c>
      <c r="AD950" t="str">
        <f>VLOOKUP($D950,'draft year stats'!$D:$O,7,FALSE)</f>
        <v>J20 SuperElit</v>
      </c>
      <c r="AE950">
        <f>VLOOKUP($D950,'draft year stats'!$D:$O,8,FALSE)</f>
        <v>45</v>
      </c>
      <c r="AF950">
        <f>VLOOKUP($D950,'draft year stats'!$D:$O,9,FALSE)</f>
        <v>4</v>
      </c>
      <c r="AG950">
        <f>VLOOKUP($D950,'draft year stats'!$D:$O,10,FALSE)</f>
        <v>7</v>
      </c>
      <c r="AH950">
        <f>VLOOKUP($D950,'draft year stats'!$D:$O,11,FALSE)</f>
        <v>11</v>
      </c>
      <c r="AI950">
        <f>VLOOKUP($D950,'draft year stats'!$D:$O,12,FALSE)</f>
        <v>14</v>
      </c>
      <c r="AJ950" t="str">
        <f>VLOOKUP($C950,Sheet3!$E:$I,4,FALSE)</f>
        <v>6' 3</v>
      </c>
      <c r="AK950">
        <f>VLOOKUP($C950,Sheet3!$E:$I,5,FALSE)</f>
        <v>181</v>
      </c>
    </row>
    <row r="951" spans="1:37" x14ac:dyDescent="0.25">
      <c r="A951">
        <v>107</v>
      </c>
      <c r="B951" t="s">
        <v>36</v>
      </c>
      <c r="C951" t="s">
        <v>1370</v>
      </c>
      <c r="D951" t="s">
        <v>1370</v>
      </c>
      <c r="E951" t="s">
        <v>25</v>
      </c>
      <c r="F951" t="s">
        <v>26</v>
      </c>
      <c r="G951">
        <v>18</v>
      </c>
      <c r="I951" t="s">
        <v>1371</v>
      </c>
      <c r="W951">
        <v>2014</v>
      </c>
      <c r="X951" t="str">
        <f>VLOOKUP($D951,'draft year stats'!$D:$O,1,FALSE)</f>
        <v>Julien Pelletier</v>
      </c>
      <c r="Y951" t="str">
        <f>VLOOKUP($D951,'draft year stats'!$D:$O,2,FALSE)</f>
        <v>L</v>
      </c>
      <c r="Z951">
        <f>VLOOKUP($D951,'draft year stats'!$D:$O,3,FALSE)</f>
        <v>4</v>
      </c>
      <c r="AA951">
        <f>VLOOKUP($D951,'draft year stats'!$D:$O,4,FALSE)</f>
        <v>2014</v>
      </c>
      <c r="AB951" t="str">
        <f>VLOOKUP($D951,'draft year stats'!$D:$O,5,FALSE)</f>
        <v>Columbus</v>
      </c>
      <c r="AC951" t="str">
        <f>VLOOKUP($D951,'draft year stats'!$D:$O,6,FALSE)</f>
        <v>Cape Breton Screaming Eagles</v>
      </c>
      <c r="AD951" t="str">
        <f>VLOOKUP($D951,'draft year stats'!$D:$O,7,FALSE)</f>
        <v>QMJHL</v>
      </c>
      <c r="AE951">
        <f>VLOOKUP($D951,'draft year stats'!$D:$O,8,FALSE)</f>
        <v>67</v>
      </c>
      <c r="AF951">
        <f>VLOOKUP($D951,'draft year stats'!$D:$O,9,FALSE)</f>
        <v>25</v>
      </c>
      <c r="AG951">
        <f>VLOOKUP($D951,'draft year stats'!$D:$O,10,FALSE)</f>
        <v>25</v>
      </c>
      <c r="AH951">
        <f>VLOOKUP($D951,'draft year stats'!$D:$O,11,FALSE)</f>
        <v>50</v>
      </c>
      <c r="AI951">
        <f>VLOOKUP($D951,'draft year stats'!$D:$O,12,FALSE)</f>
        <v>28</v>
      </c>
      <c r="AJ951" t="str">
        <f>VLOOKUP($C951,Sheet3!$E:$I,4,FALSE)</f>
        <v>5' 11</v>
      </c>
      <c r="AK951">
        <f>VLOOKUP($C951,Sheet3!$E:$I,5,FALSE)</f>
        <v>177</v>
      </c>
    </row>
    <row r="952" spans="1:37" x14ac:dyDescent="0.25">
      <c r="A952">
        <v>108</v>
      </c>
      <c r="B952" t="s">
        <v>39</v>
      </c>
      <c r="C952" t="s">
        <v>1372</v>
      </c>
      <c r="D952" t="s">
        <v>1372</v>
      </c>
      <c r="E952" t="s">
        <v>25</v>
      </c>
      <c r="F952" t="s">
        <v>34</v>
      </c>
      <c r="G952">
        <v>20</v>
      </c>
      <c r="H952">
        <v>2022</v>
      </c>
      <c r="I952" t="s">
        <v>1373</v>
      </c>
      <c r="J952">
        <v>235</v>
      </c>
      <c r="K952">
        <v>33</v>
      </c>
      <c r="L952">
        <v>101</v>
      </c>
      <c r="M952">
        <v>134</v>
      </c>
      <c r="N952">
        <v>89</v>
      </c>
      <c r="O952">
        <v>56</v>
      </c>
      <c r="V952">
        <v>27.2</v>
      </c>
      <c r="W952">
        <v>2014</v>
      </c>
      <c r="X952" t="str">
        <f>VLOOKUP($D952,'draft year stats'!$D:$O,1,FALSE)</f>
        <v>Devon Toews</v>
      </c>
      <c r="Y952" t="str">
        <f>VLOOKUP($D952,'draft year stats'!$D:$O,2,FALSE)</f>
        <v>D</v>
      </c>
      <c r="Z952">
        <f>VLOOKUP($D952,'draft year stats'!$D:$O,3,FALSE)</f>
        <v>4</v>
      </c>
      <c r="AA952">
        <f>VLOOKUP($D952,'draft year stats'!$D:$O,4,FALSE)</f>
        <v>2014</v>
      </c>
      <c r="AB952" t="str">
        <f>VLOOKUP($D952,'draft year stats'!$D:$O,5,FALSE)</f>
        <v>NY Islanders</v>
      </c>
      <c r="AC952" t="str">
        <f>VLOOKUP($D952,'draft year stats'!$D:$O,6,FALSE)</f>
        <v>Quinnipiac Univ.</v>
      </c>
      <c r="AD952" t="str">
        <f>VLOOKUP($D952,'draft year stats'!$D:$O,7,FALSE)</f>
        <v>NCAA</v>
      </c>
      <c r="AE952">
        <f>VLOOKUP($D952,'draft year stats'!$D:$O,8,FALSE)</f>
        <v>37</v>
      </c>
      <c r="AF952">
        <f>VLOOKUP($D952,'draft year stats'!$D:$O,9,FALSE)</f>
        <v>1</v>
      </c>
      <c r="AG952">
        <f>VLOOKUP($D952,'draft year stats'!$D:$O,10,FALSE)</f>
        <v>16</v>
      </c>
      <c r="AH952">
        <f>VLOOKUP($D952,'draft year stats'!$D:$O,11,FALSE)</f>
        <v>17</v>
      </c>
      <c r="AI952">
        <f>VLOOKUP($D952,'draft year stats'!$D:$O,12,FALSE)</f>
        <v>10</v>
      </c>
      <c r="AJ952" t="str">
        <f>VLOOKUP($C952,Sheet3!$E:$I,4,FALSE)</f>
        <v>5' 11</v>
      </c>
      <c r="AK952">
        <f>VLOOKUP($C952,Sheet3!$E:$I,5,FALSE)</f>
        <v>175</v>
      </c>
    </row>
    <row r="953" spans="1:37" hidden="1" x14ac:dyDescent="0.25">
      <c r="A953">
        <v>109</v>
      </c>
      <c r="B953" t="s">
        <v>53</v>
      </c>
      <c r="C953" t="s">
        <v>1374</v>
      </c>
      <c r="D953" t="s">
        <v>1374</v>
      </c>
      <c r="E953" t="s">
        <v>55</v>
      </c>
      <c r="F953" t="s">
        <v>12</v>
      </c>
      <c r="G953">
        <v>18</v>
      </c>
      <c r="H953">
        <v>2022</v>
      </c>
      <c r="I953" t="s">
        <v>1375</v>
      </c>
      <c r="J953">
        <v>65</v>
      </c>
      <c r="K953">
        <v>0</v>
      </c>
      <c r="L953">
        <v>1</v>
      </c>
      <c r="M953">
        <v>1</v>
      </c>
      <c r="N953">
        <v>0</v>
      </c>
      <c r="O953">
        <v>4</v>
      </c>
      <c r="P953">
        <v>65</v>
      </c>
      <c r="Q953">
        <v>33</v>
      </c>
      <c r="R953">
        <v>23</v>
      </c>
      <c r="S953">
        <v>5</v>
      </c>
      <c r="T953">
        <v>0.90800000000000003</v>
      </c>
      <c r="U953">
        <v>2.88</v>
      </c>
      <c r="V953">
        <v>10.9</v>
      </c>
      <c r="W953">
        <v>2014</v>
      </c>
      <c r="X953" t="str">
        <f>VLOOKUP($D953,'draft year stats'!$D:$O,1,FALSE)</f>
        <v>Kaapo Kahkonen</v>
      </c>
      <c r="Y953" t="str">
        <f>VLOOKUP($D953,'draft year stats'!$D:$O,2,FALSE)</f>
        <v>G</v>
      </c>
      <c r="Z953">
        <f>VLOOKUP($D953,'draft year stats'!$D:$O,3,FALSE)</f>
        <v>4</v>
      </c>
      <c r="AA953">
        <f>VLOOKUP($D953,'draft year stats'!$D:$O,4,FALSE)</f>
        <v>2014</v>
      </c>
      <c r="AB953" t="str">
        <f>VLOOKUP($D953,'draft year stats'!$D:$O,5,FALSE)</f>
        <v>Minnesota</v>
      </c>
      <c r="AC953" t="str">
        <f>VLOOKUP($D953,'draft year stats'!$D:$O,6,FALSE)</f>
        <v>Blues (Finland Jrs.)</v>
      </c>
      <c r="AD953">
        <f>VLOOKUP($D953,'draft year stats'!$D:$O,7,FALSE)</f>
        <v>0</v>
      </c>
      <c r="AE953">
        <f>VLOOKUP($D953,'draft year stats'!$D:$O,8,FALSE)</f>
        <v>0</v>
      </c>
      <c r="AF953">
        <f>VLOOKUP($D953,'draft year stats'!$D:$O,9,FALSE)</f>
        <v>0</v>
      </c>
      <c r="AG953">
        <f>VLOOKUP($D953,'draft year stats'!$D:$O,10,FALSE)</f>
        <v>0</v>
      </c>
      <c r="AH953">
        <f>VLOOKUP($D953,'draft year stats'!$D:$O,11,FALSE)</f>
        <v>0</v>
      </c>
      <c r="AI953">
        <f>VLOOKUP($D953,'draft year stats'!$D:$O,12,FALSE)</f>
        <v>0</v>
      </c>
      <c r="AJ953" t="str">
        <f>VLOOKUP($C953,Sheet3!$E:$I,4,FALSE)</f>
        <v>6' 2</v>
      </c>
      <c r="AK953">
        <f>VLOOKUP($C953,Sheet3!$E:$I,5,FALSE)</f>
        <v>222</v>
      </c>
    </row>
    <row r="954" spans="1:37" x14ac:dyDescent="0.25">
      <c r="A954">
        <v>110</v>
      </c>
      <c r="B954" t="s">
        <v>69</v>
      </c>
      <c r="C954" t="s">
        <v>1376</v>
      </c>
      <c r="D954" t="s">
        <v>1376</v>
      </c>
      <c r="E954" t="s">
        <v>62</v>
      </c>
      <c r="F954" t="s">
        <v>42</v>
      </c>
      <c r="G954">
        <v>18</v>
      </c>
      <c r="H954">
        <v>2022</v>
      </c>
      <c r="I954" t="s">
        <v>1377</v>
      </c>
      <c r="J954">
        <v>22</v>
      </c>
      <c r="K954">
        <v>0</v>
      </c>
      <c r="L954">
        <v>0</v>
      </c>
      <c r="M954">
        <v>0</v>
      </c>
      <c r="N954">
        <v>-4</v>
      </c>
      <c r="O954">
        <v>7</v>
      </c>
      <c r="V954">
        <v>-0.5</v>
      </c>
      <c r="W954">
        <v>2014</v>
      </c>
      <c r="X954" t="str">
        <f>VLOOKUP($D954,'draft year stats'!$D:$O,1,FALSE)</f>
        <v>Austin Poganski</v>
      </c>
      <c r="Y954" t="str">
        <f>VLOOKUP($D954,'draft year stats'!$D:$O,2,FALSE)</f>
        <v>R</v>
      </c>
      <c r="Z954">
        <f>VLOOKUP($D954,'draft year stats'!$D:$O,3,FALSE)</f>
        <v>4</v>
      </c>
      <c r="AA954">
        <f>VLOOKUP($D954,'draft year stats'!$D:$O,4,FALSE)</f>
        <v>2014</v>
      </c>
      <c r="AB954" t="str">
        <f>VLOOKUP($D954,'draft year stats'!$D:$O,5,FALSE)</f>
        <v>St. Louis</v>
      </c>
      <c r="AC954" t="str">
        <f>VLOOKUP($D954,'draft year stats'!$D:$O,6,FALSE)</f>
        <v>Tri-City Storm</v>
      </c>
      <c r="AD954" t="str">
        <f>VLOOKUP($D954,'draft year stats'!$D:$O,7,FALSE)</f>
        <v>USHL</v>
      </c>
      <c r="AE954">
        <f>VLOOKUP($D954,'draft year stats'!$D:$O,8,FALSE)</f>
        <v>55</v>
      </c>
      <c r="AF954">
        <f>VLOOKUP($D954,'draft year stats'!$D:$O,9,FALSE)</f>
        <v>19</v>
      </c>
      <c r="AG954">
        <f>VLOOKUP($D954,'draft year stats'!$D:$O,10,FALSE)</f>
        <v>12</v>
      </c>
      <c r="AH954">
        <f>VLOOKUP($D954,'draft year stats'!$D:$O,11,FALSE)</f>
        <v>31</v>
      </c>
      <c r="AI954">
        <f>VLOOKUP($D954,'draft year stats'!$D:$O,12,FALSE)</f>
        <v>57</v>
      </c>
      <c r="AJ954" t="str">
        <f>VLOOKUP($C954,Sheet3!$E:$I,4,FALSE)</f>
        <v>6' 1</v>
      </c>
      <c r="AK954">
        <f>VLOOKUP($C954,Sheet3!$E:$I,5,FALSE)</f>
        <v>198</v>
      </c>
    </row>
    <row r="955" spans="1:37" hidden="1" x14ac:dyDescent="0.25">
      <c r="A955">
        <v>111</v>
      </c>
      <c r="B955" t="s">
        <v>23</v>
      </c>
      <c r="C955" t="s">
        <v>1378</v>
      </c>
      <c r="D955" t="s">
        <v>1378</v>
      </c>
      <c r="E955" t="s">
        <v>62</v>
      </c>
      <c r="F955" t="s">
        <v>12</v>
      </c>
      <c r="G955">
        <v>20</v>
      </c>
      <c r="I955" t="s">
        <v>1379</v>
      </c>
      <c r="W955">
        <v>2014</v>
      </c>
      <c r="X955" t="e">
        <f>VLOOKUP($D955,'draft year stats'!$D:$O,1,FALSE)</f>
        <v>#N/A</v>
      </c>
      <c r="Y955" t="e">
        <f>VLOOKUP($D955,'draft year stats'!$D:$O,2,FALSE)</f>
        <v>#N/A</v>
      </c>
      <c r="Z955" t="e">
        <f>VLOOKUP($D955,'draft year stats'!$D:$O,3,FALSE)</f>
        <v>#N/A</v>
      </c>
      <c r="AA955" t="e">
        <f>VLOOKUP($D955,'draft year stats'!$D:$O,4,FALSE)</f>
        <v>#N/A</v>
      </c>
      <c r="AB955" t="e">
        <f>VLOOKUP($D955,'draft year stats'!$D:$O,5,FALSE)</f>
        <v>#N/A</v>
      </c>
      <c r="AC955" t="e">
        <f>VLOOKUP($D955,'draft year stats'!$D:$O,6,FALSE)</f>
        <v>#N/A</v>
      </c>
      <c r="AD955" t="e">
        <f>VLOOKUP($D955,'draft year stats'!$D:$O,7,FALSE)</f>
        <v>#N/A</v>
      </c>
      <c r="AE955" t="e">
        <f>VLOOKUP($D955,'draft year stats'!$D:$O,8,FALSE)</f>
        <v>#N/A</v>
      </c>
      <c r="AF955" t="e">
        <f>VLOOKUP($D955,'draft year stats'!$D:$O,9,FALSE)</f>
        <v>#N/A</v>
      </c>
      <c r="AG955" t="e">
        <f>VLOOKUP($D955,'draft year stats'!$D:$O,10,FALSE)</f>
        <v>#N/A</v>
      </c>
      <c r="AH955" t="e">
        <f>VLOOKUP($D955,'draft year stats'!$D:$O,11,FALSE)</f>
        <v>#N/A</v>
      </c>
      <c r="AI955" t="e">
        <f>VLOOKUP($D955,'draft year stats'!$D:$O,12,FALSE)</f>
        <v>#N/A</v>
      </c>
      <c r="AJ955" t="str">
        <f>VLOOKUP($C955,Sheet3!$E:$I,4,FALSE)</f>
        <v>6' 2</v>
      </c>
      <c r="AK955">
        <f>VLOOKUP($C955,Sheet3!$E:$I,5,FALSE)</f>
        <v>190</v>
      </c>
    </row>
    <row r="956" spans="1:37" x14ac:dyDescent="0.25">
      <c r="A956">
        <v>112</v>
      </c>
      <c r="B956" t="s">
        <v>79</v>
      </c>
      <c r="C956" t="s">
        <v>1380</v>
      </c>
      <c r="D956" t="s">
        <v>1380</v>
      </c>
      <c r="E956" t="s">
        <v>121</v>
      </c>
      <c r="F956" t="s">
        <v>26</v>
      </c>
      <c r="G956">
        <v>21</v>
      </c>
      <c r="H956">
        <v>2022</v>
      </c>
      <c r="I956" t="s">
        <v>1381</v>
      </c>
      <c r="J956">
        <v>451</v>
      </c>
      <c r="K956">
        <v>147</v>
      </c>
      <c r="L956">
        <v>141</v>
      </c>
      <c r="M956">
        <v>288</v>
      </c>
      <c r="N956">
        <v>46</v>
      </c>
      <c r="O956">
        <v>194</v>
      </c>
      <c r="V956">
        <v>34.799999999999997</v>
      </c>
      <c r="W956">
        <v>2014</v>
      </c>
      <c r="X956" t="str">
        <f>VLOOKUP($D956,'draft year stats'!$D:$O,1,FALSE)</f>
        <v>Viktor Arvidsson</v>
      </c>
      <c r="Y956" t="str">
        <f>VLOOKUP($D956,'draft year stats'!$D:$O,2,FALSE)</f>
        <v>R</v>
      </c>
      <c r="Z956">
        <f>VLOOKUP($D956,'draft year stats'!$D:$O,3,FALSE)</f>
        <v>4</v>
      </c>
      <c r="AA956">
        <f>VLOOKUP($D956,'draft year stats'!$D:$O,4,FALSE)</f>
        <v>2014</v>
      </c>
      <c r="AB956" t="str">
        <f>VLOOKUP($D956,'draft year stats'!$D:$O,5,FALSE)</f>
        <v>Nashville</v>
      </c>
      <c r="AC956" t="str">
        <f>VLOOKUP($D956,'draft year stats'!$D:$O,6,FALSE)</f>
        <v>Skellefteå AIK</v>
      </c>
      <c r="AD956" t="str">
        <f>VLOOKUP($D956,'draft year stats'!$D:$O,7,FALSE)</f>
        <v>SHL</v>
      </c>
      <c r="AE956">
        <f>VLOOKUP($D956,'draft year stats'!$D:$O,8,FALSE)</f>
        <v>50</v>
      </c>
      <c r="AF956">
        <f>VLOOKUP($D956,'draft year stats'!$D:$O,9,FALSE)</f>
        <v>16</v>
      </c>
      <c r="AG956">
        <f>VLOOKUP($D956,'draft year stats'!$D:$O,10,FALSE)</f>
        <v>24</v>
      </c>
      <c r="AH956">
        <f>VLOOKUP($D956,'draft year stats'!$D:$O,11,FALSE)</f>
        <v>40</v>
      </c>
      <c r="AI956">
        <f>VLOOKUP($D956,'draft year stats'!$D:$O,12,FALSE)</f>
        <v>59</v>
      </c>
      <c r="AJ956" t="str">
        <f>VLOOKUP($C956,Sheet3!$E:$I,4,FALSE)</f>
        <v>5' 9</v>
      </c>
      <c r="AK956">
        <f>VLOOKUP($C956,Sheet3!$E:$I,5,FALSE)</f>
        <v>172</v>
      </c>
    </row>
    <row r="957" spans="1:37" x14ac:dyDescent="0.25">
      <c r="A957">
        <v>113</v>
      </c>
      <c r="B957" t="s">
        <v>84</v>
      </c>
      <c r="C957" t="s">
        <v>1382</v>
      </c>
      <c r="D957" t="s">
        <v>1382</v>
      </c>
      <c r="E957" t="s">
        <v>62</v>
      </c>
      <c r="F957" t="s">
        <v>206</v>
      </c>
      <c r="G957">
        <v>19</v>
      </c>
      <c r="H957">
        <v>2022</v>
      </c>
      <c r="I957" t="s">
        <v>1383</v>
      </c>
      <c r="J957">
        <v>140</v>
      </c>
      <c r="K957">
        <v>11</v>
      </c>
      <c r="L957">
        <v>21</v>
      </c>
      <c r="M957">
        <v>32</v>
      </c>
      <c r="N957">
        <v>-17</v>
      </c>
      <c r="O957">
        <v>81</v>
      </c>
      <c r="V957">
        <v>1.1000000000000001</v>
      </c>
      <c r="W957">
        <v>2014</v>
      </c>
      <c r="X957" t="str">
        <f>VLOOKUP($D957,'draft year stats'!$D:$O,1,FALSE)</f>
        <v>Sam Lafferty</v>
      </c>
      <c r="Y957" t="str">
        <f>VLOOKUP($D957,'draft year stats'!$D:$O,2,FALSE)</f>
        <v>R</v>
      </c>
      <c r="Z957">
        <f>VLOOKUP($D957,'draft year stats'!$D:$O,3,FALSE)</f>
        <v>4</v>
      </c>
      <c r="AA957">
        <f>VLOOKUP($D957,'draft year stats'!$D:$O,4,FALSE)</f>
        <v>2014</v>
      </c>
      <c r="AB957" t="str">
        <f>VLOOKUP($D957,'draft year stats'!$D:$O,5,FALSE)</f>
        <v>Pittsburgh</v>
      </c>
      <c r="AC957" t="str">
        <f>VLOOKUP($D957,'draft year stats'!$D:$O,6,FALSE)</f>
        <v>Deerfield Academy</v>
      </c>
      <c r="AD957" t="str">
        <f>VLOOKUP($D957,'draft year stats'!$D:$O,7,FALSE)</f>
        <v>USHS-Prep</v>
      </c>
      <c r="AE957">
        <f>VLOOKUP($D957,'draft year stats'!$D:$O,8,FALSE)</f>
        <v>25</v>
      </c>
      <c r="AF957">
        <f>VLOOKUP($D957,'draft year stats'!$D:$O,9,FALSE)</f>
        <v>21</v>
      </c>
      <c r="AG957">
        <f>VLOOKUP($D957,'draft year stats'!$D:$O,10,FALSE)</f>
        <v>34</v>
      </c>
      <c r="AH957">
        <f>VLOOKUP($D957,'draft year stats'!$D:$O,11,FALSE)</f>
        <v>55</v>
      </c>
      <c r="AI957">
        <f>VLOOKUP($D957,'draft year stats'!$D:$O,12,FALSE)</f>
        <v>0</v>
      </c>
      <c r="AJ957" t="str">
        <f>VLOOKUP($C957,Sheet3!$E:$I,4,FALSE)</f>
        <v>6' 0</v>
      </c>
      <c r="AK957">
        <f>VLOOKUP($C957,Sheet3!$E:$I,5,FALSE)</f>
        <v>187</v>
      </c>
    </row>
    <row r="958" spans="1:37" x14ac:dyDescent="0.25">
      <c r="A958">
        <v>114</v>
      </c>
      <c r="B958" t="s">
        <v>76</v>
      </c>
      <c r="C958" t="s">
        <v>1384</v>
      </c>
      <c r="D958" t="s">
        <v>1384</v>
      </c>
      <c r="E958" t="s">
        <v>25</v>
      </c>
      <c r="F958" t="s">
        <v>26</v>
      </c>
      <c r="G958">
        <v>18</v>
      </c>
      <c r="I958" t="s">
        <v>1284</v>
      </c>
      <c r="W958">
        <v>2014</v>
      </c>
      <c r="X958" t="str">
        <f>VLOOKUP($D958,'draft year stats'!$D:$O,1,FALSE)</f>
        <v>Alexis Pepin</v>
      </c>
      <c r="Y958" t="str">
        <f>VLOOKUP($D958,'draft year stats'!$D:$O,2,FALSE)</f>
        <v>L</v>
      </c>
      <c r="Z958">
        <f>VLOOKUP($D958,'draft year stats'!$D:$O,3,FALSE)</f>
        <v>4</v>
      </c>
      <c r="AA958">
        <f>VLOOKUP($D958,'draft year stats'!$D:$O,4,FALSE)</f>
        <v>2014</v>
      </c>
      <c r="AB958" t="str">
        <f>VLOOKUP($D958,'draft year stats'!$D:$O,5,FALSE)</f>
        <v>Colorado</v>
      </c>
      <c r="AC958" t="str">
        <f>VLOOKUP($D958,'draft year stats'!$D:$O,6,FALSE)</f>
        <v>Charlottetown Islanders</v>
      </c>
      <c r="AD958" t="str">
        <f>VLOOKUP($D958,'draft year stats'!$D:$O,7,FALSE)</f>
        <v>QMJHL</v>
      </c>
      <c r="AE958">
        <f>VLOOKUP($D958,'draft year stats'!$D:$O,8,FALSE)</f>
        <v>37</v>
      </c>
      <c r="AF958">
        <f>VLOOKUP($D958,'draft year stats'!$D:$O,9,FALSE)</f>
        <v>8</v>
      </c>
      <c r="AG958">
        <f>VLOOKUP($D958,'draft year stats'!$D:$O,10,FALSE)</f>
        <v>9</v>
      </c>
      <c r="AH958">
        <f>VLOOKUP($D958,'draft year stats'!$D:$O,11,FALSE)</f>
        <v>17</v>
      </c>
      <c r="AI958">
        <f>VLOOKUP($D958,'draft year stats'!$D:$O,12,FALSE)</f>
        <v>58</v>
      </c>
      <c r="AJ958" t="str">
        <f>VLOOKUP($C958,Sheet3!$E:$I,4,FALSE)</f>
        <v>6' 2</v>
      </c>
      <c r="AK958">
        <f>VLOOKUP($C958,Sheet3!$E:$I,5,FALSE)</f>
        <v>218</v>
      </c>
    </row>
    <row r="959" spans="1:37" hidden="1" x14ac:dyDescent="0.25">
      <c r="A959">
        <v>115</v>
      </c>
      <c r="B959" t="s">
        <v>60</v>
      </c>
      <c r="C959" t="s">
        <v>1385</v>
      </c>
      <c r="D959" t="s">
        <v>1385</v>
      </c>
      <c r="E959" t="s">
        <v>25</v>
      </c>
      <c r="F959" t="s">
        <v>12</v>
      </c>
      <c r="G959">
        <v>18</v>
      </c>
      <c r="I959" t="s">
        <v>1222</v>
      </c>
      <c r="W959">
        <v>2014</v>
      </c>
      <c r="X959" t="str">
        <f>VLOOKUP($D959,'draft year stats'!$D:$O,1,FALSE)</f>
        <v>Brent Moran</v>
      </c>
      <c r="Y959" t="str">
        <f>VLOOKUP($D959,'draft year stats'!$D:$O,2,FALSE)</f>
        <v>G</v>
      </c>
      <c r="Z959">
        <f>VLOOKUP($D959,'draft year stats'!$D:$O,3,FALSE)</f>
        <v>4</v>
      </c>
      <c r="AA959">
        <f>VLOOKUP($D959,'draft year stats'!$D:$O,4,FALSE)</f>
        <v>2014</v>
      </c>
      <c r="AB959" t="str">
        <f>VLOOKUP($D959,'draft year stats'!$D:$O,5,FALSE)</f>
        <v>Dallas</v>
      </c>
      <c r="AC959" t="str">
        <f>VLOOKUP($D959,'draft year stats'!$D:$O,6,FALSE)</f>
        <v>Niagara IceDogs [OHL]</v>
      </c>
      <c r="AD959">
        <f>VLOOKUP($D959,'draft year stats'!$D:$O,7,FALSE)</f>
        <v>0</v>
      </c>
      <c r="AE959">
        <f>VLOOKUP($D959,'draft year stats'!$D:$O,8,FALSE)</f>
        <v>0</v>
      </c>
      <c r="AF959">
        <f>VLOOKUP($D959,'draft year stats'!$D:$O,9,FALSE)</f>
        <v>0</v>
      </c>
      <c r="AG959">
        <f>VLOOKUP($D959,'draft year stats'!$D:$O,10,FALSE)</f>
        <v>0</v>
      </c>
      <c r="AH959">
        <f>VLOOKUP($D959,'draft year stats'!$D:$O,11,FALSE)</f>
        <v>0</v>
      </c>
      <c r="AI959">
        <f>VLOOKUP($D959,'draft year stats'!$D:$O,12,FALSE)</f>
        <v>0</v>
      </c>
      <c r="AJ959" t="str">
        <f>VLOOKUP($C959,Sheet3!$E:$I,4,FALSE)</f>
        <v>6' 3</v>
      </c>
      <c r="AK959">
        <f>VLOOKUP($C959,Sheet3!$E:$I,5,FALSE)</f>
        <v>186</v>
      </c>
    </row>
    <row r="960" spans="1:37" x14ac:dyDescent="0.25">
      <c r="A960">
        <v>116</v>
      </c>
      <c r="B960" t="s">
        <v>28</v>
      </c>
      <c r="C960" t="s">
        <v>1386</v>
      </c>
      <c r="D960" t="s">
        <v>1386</v>
      </c>
      <c r="E960" t="s">
        <v>25</v>
      </c>
      <c r="F960" t="s">
        <v>206</v>
      </c>
      <c r="G960">
        <v>19</v>
      </c>
      <c r="H960">
        <v>2022</v>
      </c>
      <c r="I960" t="s">
        <v>1387</v>
      </c>
      <c r="J960">
        <v>348</v>
      </c>
      <c r="K960">
        <v>62</v>
      </c>
      <c r="L960">
        <v>92</v>
      </c>
      <c r="M960">
        <v>154</v>
      </c>
      <c r="N960">
        <v>15</v>
      </c>
      <c r="O960">
        <v>60</v>
      </c>
      <c r="V960">
        <v>14.4</v>
      </c>
      <c r="W960">
        <v>2014</v>
      </c>
      <c r="X960" t="str">
        <f>VLOOKUP($D960,'draft year stats'!$D:$O,1,FALSE)</f>
        <v>Danton Heinen</v>
      </c>
      <c r="Y960" t="str">
        <f>VLOOKUP($D960,'draft year stats'!$D:$O,2,FALSE)</f>
        <v>C</v>
      </c>
      <c r="Z960">
        <f>VLOOKUP($D960,'draft year stats'!$D:$O,3,FALSE)</f>
        <v>4</v>
      </c>
      <c r="AA960">
        <f>VLOOKUP($D960,'draft year stats'!$D:$O,4,FALSE)</f>
        <v>2014</v>
      </c>
      <c r="AB960" t="str">
        <f>VLOOKUP($D960,'draft year stats'!$D:$O,5,FALSE)</f>
        <v>Boston</v>
      </c>
      <c r="AC960" t="str">
        <f>VLOOKUP($D960,'draft year stats'!$D:$O,6,FALSE)</f>
        <v>Surrey Eagles</v>
      </c>
      <c r="AD960" t="str">
        <f>VLOOKUP($D960,'draft year stats'!$D:$O,7,FALSE)</f>
        <v>BCHL</v>
      </c>
      <c r="AE960">
        <f>VLOOKUP($D960,'draft year stats'!$D:$O,8,FALSE)</f>
        <v>57</v>
      </c>
      <c r="AF960">
        <f>VLOOKUP($D960,'draft year stats'!$D:$O,9,FALSE)</f>
        <v>29</v>
      </c>
      <c r="AG960">
        <f>VLOOKUP($D960,'draft year stats'!$D:$O,10,FALSE)</f>
        <v>33</v>
      </c>
      <c r="AH960">
        <f>VLOOKUP($D960,'draft year stats'!$D:$O,11,FALSE)</f>
        <v>62</v>
      </c>
      <c r="AI960">
        <f>VLOOKUP($D960,'draft year stats'!$D:$O,12,FALSE)</f>
        <v>8</v>
      </c>
      <c r="AJ960" t="str">
        <f>VLOOKUP($C960,Sheet3!$E:$I,4,FALSE)</f>
        <v>6' 0</v>
      </c>
      <c r="AK960">
        <f>VLOOKUP($C960,Sheet3!$E:$I,5,FALSE)</f>
        <v>165</v>
      </c>
    </row>
    <row r="961" spans="1:37" x14ac:dyDescent="0.25">
      <c r="A961">
        <v>117</v>
      </c>
      <c r="B961" t="s">
        <v>1220</v>
      </c>
      <c r="C961" t="s">
        <v>1388</v>
      </c>
      <c r="D961" t="s">
        <v>1388</v>
      </c>
      <c r="E961" t="s">
        <v>25</v>
      </c>
      <c r="F961" t="s">
        <v>26</v>
      </c>
      <c r="G961">
        <v>18</v>
      </c>
      <c r="H961">
        <v>2022</v>
      </c>
      <c r="I961" t="s">
        <v>1240</v>
      </c>
      <c r="J961">
        <v>105</v>
      </c>
      <c r="K961">
        <v>34</v>
      </c>
      <c r="L961">
        <v>43</v>
      </c>
      <c r="M961">
        <v>77</v>
      </c>
      <c r="N961">
        <v>26</v>
      </c>
      <c r="O961">
        <v>94</v>
      </c>
      <c r="V961">
        <v>8.9</v>
      </c>
      <c r="W961">
        <v>2014</v>
      </c>
      <c r="X961" t="str">
        <f>VLOOKUP($D961,'draft year stats'!$D:$O,1,FALSE)</f>
        <v>Michael Bunting</v>
      </c>
      <c r="Y961" t="str">
        <f>VLOOKUP($D961,'draft year stats'!$D:$O,2,FALSE)</f>
        <v>L</v>
      </c>
      <c r="Z961">
        <f>VLOOKUP($D961,'draft year stats'!$D:$O,3,FALSE)</f>
        <v>4</v>
      </c>
      <c r="AA961">
        <f>VLOOKUP($D961,'draft year stats'!$D:$O,4,FALSE)</f>
        <v>2014</v>
      </c>
      <c r="AB961" t="str">
        <f>VLOOKUP($D961,'draft year stats'!$D:$O,5,FALSE)</f>
        <v>Arizona</v>
      </c>
      <c r="AC961" t="str">
        <f>VLOOKUP($D961,'draft year stats'!$D:$O,6,FALSE)</f>
        <v>Soo Greyhounds</v>
      </c>
      <c r="AD961" t="str">
        <f>VLOOKUP($D961,'draft year stats'!$D:$O,7,FALSE)</f>
        <v>OHL</v>
      </c>
      <c r="AE961">
        <f>VLOOKUP($D961,'draft year stats'!$D:$O,8,FALSE)</f>
        <v>57</v>
      </c>
      <c r="AF961">
        <f>VLOOKUP($D961,'draft year stats'!$D:$O,9,FALSE)</f>
        <v>37</v>
      </c>
      <c r="AG961">
        <f>VLOOKUP($D961,'draft year stats'!$D:$O,10,FALSE)</f>
        <v>37</v>
      </c>
      <c r="AH961">
        <f>VLOOKUP($D961,'draft year stats'!$D:$O,11,FALSE)</f>
        <v>74</v>
      </c>
      <c r="AI961">
        <f>VLOOKUP($D961,'draft year stats'!$D:$O,12,FALSE)</f>
        <v>39</v>
      </c>
      <c r="AJ961" t="str">
        <f>VLOOKUP($C961,Sheet3!$E:$I,4,FALSE)</f>
        <v>5' 11</v>
      </c>
      <c r="AK961">
        <f>VLOOKUP($C961,Sheet3!$E:$I,5,FALSE)</f>
        <v>174</v>
      </c>
    </row>
    <row r="962" spans="1:37" hidden="1" x14ac:dyDescent="0.25">
      <c r="A962">
        <v>118</v>
      </c>
      <c r="B962" t="s">
        <v>57</v>
      </c>
      <c r="C962" t="s">
        <v>1389</v>
      </c>
      <c r="D962" t="s">
        <v>1389</v>
      </c>
      <c r="E962" t="s">
        <v>51</v>
      </c>
      <c r="F962" t="s">
        <v>12</v>
      </c>
      <c r="G962">
        <v>18</v>
      </c>
      <c r="H962">
        <v>2022</v>
      </c>
      <c r="I962" t="s">
        <v>1390</v>
      </c>
      <c r="J962">
        <v>100</v>
      </c>
      <c r="K962">
        <v>0</v>
      </c>
      <c r="L962">
        <v>1</v>
      </c>
      <c r="M962">
        <v>1</v>
      </c>
      <c r="N962">
        <v>0</v>
      </c>
      <c r="O962">
        <v>2</v>
      </c>
      <c r="P962">
        <v>100</v>
      </c>
      <c r="Q962">
        <v>62</v>
      </c>
      <c r="R962">
        <v>29</v>
      </c>
      <c r="S962">
        <v>7</v>
      </c>
      <c r="T962">
        <v>0.92800000000000005</v>
      </c>
      <c r="U962">
        <v>2.31</v>
      </c>
      <c r="V962">
        <v>23.5</v>
      </c>
      <c r="W962">
        <v>2014</v>
      </c>
      <c r="X962" t="str">
        <f>VLOOKUP($D962,'draft year stats'!$D:$O,1,FALSE)</f>
        <v>Igor Shesterkin</v>
      </c>
      <c r="Y962" t="str">
        <f>VLOOKUP($D962,'draft year stats'!$D:$O,2,FALSE)</f>
        <v>G</v>
      </c>
      <c r="Z962">
        <f>VLOOKUP($D962,'draft year stats'!$D:$O,3,FALSE)</f>
        <v>4</v>
      </c>
      <c r="AA962">
        <f>VLOOKUP($D962,'draft year stats'!$D:$O,4,FALSE)</f>
        <v>2014</v>
      </c>
      <c r="AB962" t="str">
        <f>VLOOKUP($D962,'draft year stats'!$D:$O,5,FALSE)</f>
        <v>NY Rangers</v>
      </c>
      <c r="AC962" t="str">
        <f>VLOOKUP($D962,'draft year stats'!$D:$O,6,FALSE)</f>
        <v>Spartak (Russia Jrs.)</v>
      </c>
      <c r="AD962">
        <f>VLOOKUP($D962,'draft year stats'!$D:$O,7,FALSE)</f>
        <v>0</v>
      </c>
      <c r="AE962">
        <f>VLOOKUP($D962,'draft year stats'!$D:$O,8,FALSE)</f>
        <v>0</v>
      </c>
      <c r="AF962">
        <f>VLOOKUP($D962,'draft year stats'!$D:$O,9,FALSE)</f>
        <v>0</v>
      </c>
      <c r="AG962">
        <f>VLOOKUP($D962,'draft year stats'!$D:$O,10,FALSE)</f>
        <v>0</v>
      </c>
      <c r="AH962">
        <f>VLOOKUP($D962,'draft year stats'!$D:$O,11,FALSE)</f>
        <v>0</v>
      </c>
      <c r="AI962">
        <f>VLOOKUP($D962,'draft year stats'!$D:$O,12,FALSE)</f>
        <v>0</v>
      </c>
      <c r="AJ962" t="str">
        <f>VLOOKUP($C962,Sheet3!$E:$I,4,FALSE)</f>
        <v>6' 1</v>
      </c>
      <c r="AK962">
        <f>VLOOKUP($C962,Sheet3!$E:$I,5,FALSE)</f>
        <v>187</v>
      </c>
    </row>
    <row r="963" spans="1:37" x14ac:dyDescent="0.25">
      <c r="A963">
        <v>119</v>
      </c>
      <c r="B963" t="s">
        <v>43</v>
      </c>
      <c r="C963" t="s">
        <v>1391</v>
      </c>
      <c r="D963" t="s">
        <v>1391</v>
      </c>
      <c r="E963" t="s">
        <v>25</v>
      </c>
      <c r="F963" t="s">
        <v>34</v>
      </c>
      <c r="G963">
        <v>18</v>
      </c>
      <c r="H963">
        <v>2021</v>
      </c>
      <c r="I963" t="s">
        <v>1210</v>
      </c>
      <c r="J963">
        <v>5</v>
      </c>
      <c r="K963">
        <v>0</v>
      </c>
      <c r="L963">
        <v>0</v>
      </c>
      <c r="M963">
        <v>0</v>
      </c>
      <c r="N963">
        <v>1</v>
      </c>
      <c r="O963">
        <v>0</v>
      </c>
      <c r="V963">
        <v>0.1</v>
      </c>
      <c r="W963">
        <v>2014</v>
      </c>
      <c r="X963" t="str">
        <f>VLOOKUP($D963,'draft year stats'!$D:$O,1,FALSE)</f>
        <v>Ben Thomas</v>
      </c>
      <c r="Y963" t="str">
        <f>VLOOKUP($D963,'draft year stats'!$D:$O,2,FALSE)</f>
        <v>D</v>
      </c>
      <c r="Z963">
        <f>VLOOKUP($D963,'draft year stats'!$D:$O,3,FALSE)</f>
        <v>4</v>
      </c>
      <c r="AA963">
        <f>VLOOKUP($D963,'draft year stats'!$D:$O,4,FALSE)</f>
        <v>2014</v>
      </c>
      <c r="AB963" t="str">
        <f>VLOOKUP($D963,'draft year stats'!$D:$O,5,FALSE)</f>
        <v>Tampa Bay</v>
      </c>
      <c r="AC963" t="str">
        <f>VLOOKUP($D963,'draft year stats'!$D:$O,6,FALSE)</f>
        <v>Calgary Hitmen</v>
      </c>
      <c r="AD963" t="str">
        <f>VLOOKUP($D963,'draft year stats'!$D:$O,7,FALSE)</f>
        <v>WHL</v>
      </c>
      <c r="AE963">
        <f>VLOOKUP($D963,'draft year stats'!$D:$O,8,FALSE)</f>
        <v>72</v>
      </c>
      <c r="AF963">
        <f>VLOOKUP($D963,'draft year stats'!$D:$O,9,FALSE)</f>
        <v>7</v>
      </c>
      <c r="AG963">
        <f>VLOOKUP($D963,'draft year stats'!$D:$O,10,FALSE)</f>
        <v>24</v>
      </c>
      <c r="AH963">
        <f>VLOOKUP($D963,'draft year stats'!$D:$O,11,FALSE)</f>
        <v>31</v>
      </c>
      <c r="AI963">
        <f>VLOOKUP($D963,'draft year stats'!$D:$O,12,FALSE)</f>
        <v>39</v>
      </c>
      <c r="AJ963" t="str">
        <f>VLOOKUP($C963,Sheet3!$E:$I,4,FALSE)</f>
        <v>6' 1</v>
      </c>
      <c r="AK963">
        <f>VLOOKUP($C963,Sheet3!$E:$I,5,FALSE)</f>
        <v>190</v>
      </c>
    </row>
    <row r="964" spans="1:37" x14ac:dyDescent="0.25">
      <c r="A964">
        <v>120</v>
      </c>
      <c r="B964" t="s">
        <v>72</v>
      </c>
      <c r="C964" t="s">
        <v>1392</v>
      </c>
      <c r="D964" t="s">
        <v>1392</v>
      </c>
      <c r="E964" t="s">
        <v>62</v>
      </c>
      <c r="F964" t="s">
        <v>34</v>
      </c>
      <c r="G964">
        <v>20</v>
      </c>
      <c r="I964" t="s">
        <v>1393</v>
      </c>
      <c r="W964">
        <v>2014</v>
      </c>
      <c r="X964" t="str">
        <f>VLOOKUP($D964,'draft year stats'!$D:$O,1,FALSE)</f>
        <v>Steven Johnson</v>
      </c>
      <c r="Y964" t="str">
        <f>VLOOKUP($D964,'draft year stats'!$D:$O,2,FALSE)</f>
        <v>D</v>
      </c>
      <c r="Z964">
        <f>VLOOKUP($D964,'draft year stats'!$D:$O,3,FALSE)</f>
        <v>4</v>
      </c>
      <c r="AA964">
        <f>VLOOKUP($D964,'draft year stats'!$D:$O,4,FALSE)</f>
        <v>2014</v>
      </c>
      <c r="AB964" t="str">
        <f>VLOOKUP($D964,'draft year stats'!$D:$O,5,FALSE)</f>
        <v>Los Angeles</v>
      </c>
      <c r="AC964" t="str">
        <f>VLOOKUP($D964,'draft year stats'!$D:$O,6,FALSE)</f>
        <v>Omaha Lancers</v>
      </c>
      <c r="AD964" t="str">
        <f>VLOOKUP($D964,'draft year stats'!$D:$O,7,FALSE)</f>
        <v>USHL</v>
      </c>
      <c r="AE964">
        <f>VLOOKUP($D964,'draft year stats'!$D:$O,8,FALSE)</f>
        <v>56</v>
      </c>
      <c r="AF964">
        <f>VLOOKUP($D964,'draft year stats'!$D:$O,9,FALSE)</f>
        <v>5</v>
      </c>
      <c r="AG964">
        <f>VLOOKUP($D964,'draft year stats'!$D:$O,10,FALSE)</f>
        <v>26</v>
      </c>
      <c r="AH964">
        <f>VLOOKUP($D964,'draft year stats'!$D:$O,11,FALSE)</f>
        <v>31</v>
      </c>
      <c r="AI964">
        <f>VLOOKUP($D964,'draft year stats'!$D:$O,12,FALSE)</f>
        <v>6</v>
      </c>
      <c r="AJ964" t="str">
        <f>VLOOKUP($C964,Sheet3!$E:$I,4,FALSE)</f>
        <v>6' 0</v>
      </c>
      <c r="AK964">
        <f>VLOOKUP($C964,Sheet3!$E:$I,5,FALSE)</f>
        <v>185</v>
      </c>
    </row>
    <row r="965" spans="1:37" x14ac:dyDescent="0.25">
      <c r="A965">
        <v>121</v>
      </c>
      <c r="B965" t="s">
        <v>92</v>
      </c>
      <c r="C965" t="s">
        <v>1394</v>
      </c>
      <c r="D965" t="s">
        <v>2611</v>
      </c>
      <c r="E965" t="s">
        <v>62</v>
      </c>
      <c r="F965" t="s">
        <v>30</v>
      </c>
      <c r="G965">
        <v>19</v>
      </c>
      <c r="H965">
        <v>2022</v>
      </c>
      <c r="I965" t="s">
        <v>1395</v>
      </c>
      <c r="J965">
        <v>41</v>
      </c>
      <c r="K965">
        <v>4</v>
      </c>
      <c r="L965">
        <v>2</v>
      </c>
      <c r="M965">
        <v>6</v>
      </c>
      <c r="N965">
        <v>-13</v>
      </c>
      <c r="O965">
        <v>16</v>
      </c>
      <c r="V965">
        <v>-0.2</v>
      </c>
      <c r="W965">
        <v>2014</v>
      </c>
      <c r="X965" t="str">
        <f>VLOOKUP($D965,'draft year stats'!$D:$O,1,FALSE)</f>
        <v>Max Willman</v>
      </c>
      <c r="Y965" t="str">
        <f>VLOOKUP($D965,'draft year stats'!$D:$O,2,FALSE)</f>
        <v>L</v>
      </c>
      <c r="Z965">
        <f>VLOOKUP($D965,'draft year stats'!$D:$O,3,FALSE)</f>
        <v>5</v>
      </c>
      <c r="AA965">
        <f>VLOOKUP($D965,'draft year stats'!$D:$O,4,FALSE)</f>
        <v>2014</v>
      </c>
      <c r="AB965" t="str">
        <f>VLOOKUP($D965,'draft year stats'!$D:$O,5,FALSE)</f>
        <v>Buffalo</v>
      </c>
      <c r="AC965" t="str">
        <f>VLOOKUP($D965,'draft year stats'!$D:$O,6,FALSE)</f>
        <v>Williston Northampton School</v>
      </c>
      <c r="AD965" t="str">
        <f>VLOOKUP($D965,'draft year stats'!$D:$O,7,FALSE)</f>
        <v>USHS-Prep</v>
      </c>
      <c r="AE965">
        <f>VLOOKUP($D965,'draft year stats'!$D:$O,8,FALSE)</f>
        <v>25</v>
      </c>
      <c r="AF965">
        <f>VLOOKUP($D965,'draft year stats'!$D:$O,9,FALSE)</f>
        <v>21</v>
      </c>
      <c r="AG965">
        <f>VLOOKUP($D965,'draft year stats'!$D:$O,10,FALSE)</f>
        <v>23</v>
      </c>
      <c r="AH965">
        <f>VLOOKUP($D965,'draft year stats'!$D:$O,11,FALSE)</f>
        <v>44</v>
      </c>
      <c r="AI965">
        <f>VLOOKUP($D965,'draft year stats'!$D:$O,12,FALSE)</f>
        <v>0</v>
      </c>
      <c r="AJ965" t="str">
        <f>VLOOKUP($C965,Sheet3!$E:$I,4,FALSE)</f>
        <v>5' 11</v>
      </c>
      <c r="AK965">
        <f>VLOOKUP($C965,Sheet3!$E:$I,5,FALSE)</f>
        <v>181</v>
      </c>
    </row>
    <row r="966" spans="1:37" x14ac:dyDescent="0.25">
      <c r="A966">
        <v>122</v>
      </c>
      <c r="B966" t="s">
        <v>57</v>
      </c>
      <c r="C966" t="s">
        <v>1396</v>
      </c>
      <c r="D966" t="s">
        <v>1396</v>
      </c>
      <c r="E966" t="s">
        <v>159</v>
      </c>
      <c r="F966" t="s">
        <v>26</v>
      </c>
      <c r="G966">
        <v>20</v>
      </c>
      <c r="I966" t="s">
        <v>1250</v>
      </c>
      <c r="W966">
        <v>2014</v>
      </c>
      <c r="X966" t="str">
        <f>VLOOKUP($D966,'draft year stats'!$D:$O,1,FALSE)</f>
        <v>Richard Nejezchleb</v>
      </c>
      <c r="Y966" t="str">
        <f>VLOOKUP($D966,'draft year stats'!$D:$O,2,FALSE)</f>
        <v>R</v>
      </c>
      <c r="Z966">
        <f>VLOOKUP($D966,'draft year stats'!$D:$O,3,FALSE)</f>
        <v>5</v>
      </c>
      <c r="AA966">
        <f>VLOOKUP($D966,'draft year stats'!$D:$O,4,FALSE)</f>
        <v>2014</v>
      </c>
      <c r="AB966" t="str">
        <f>VLOOKUP($D966,'draft year stats'!$D:$O,5,FALSE)</f>
        <v>NY Rangers</v>
      </c>
      <c r="AC966" t="str">
        <f>VLOOKUP($D966,'draft year stats'!$D:$O,6,FALSE)</f>
        <v>Brandon Wheat Kings</v>
      </c>
      <c r="AD966" t="str">
        <f>VLOOKUP($D966,'draft year stats'!$D:$O,7,FALSE)</f>
        <v>WHL</v>
      </c>
      <c r="AE966">
        <f>VLOOKUP($D966,'draft year stats'!$D:$O,8,FALSE)</f>
        <v>66</v>
      </c>
      <c r="AF966">
        <f>VLOOKUP($D966,'draft year stats'!$D:$O,9,FALSE)</f>
        <v>32</v>
      </c>
      <c r="AG966">
        <f>VLOOKUP($D966,'draft year stats'!$D:$O,10,FALSE)</f>
        <v>25</v>
      </c>
      <c r="AH966">
        <f>VLOOKUP($D966,'draft year stats'!$D:$O,11,FALSE)</f>
        <v>57</v>
      </c>
      <c r="AI966">
        <f>VLOOKUP($D966,'draft year stats'!$D:$O,12,FALSE)</f>
        <v>75</v>
      </c>
      <c r="AJ966" t="str">
        <f>VLOOKUP($C966,Sheet3!$E:$I,4,FALSE)</f>
        <v>6' 2</v>
      </c>
      <c r="AK966">
        <f>VLOOKUP($C966,Sheet3!$E:$I,5,FALSE)</f>
        <v>203</v>
      </c>
    </row>
    <row r="967" spans="1:37" x14ac:dyDescent="0.25">
      <c r="A967">
        <v>123</v>
      </c>
      <c r="B967" t="s">
        <v>64</v>
      </c>
      <c r="C967" t="s">
        <v>1397</v>
      </c>
      <c r="D967" t="s">
        <v>1397</v>
      </c>
      <c r="E967" t="s">
        <v>62</v>
      </c>
      <c r="F967" t="s">
        <v>34</v>
      </c>
      <c r="G967">
        <v>18</v>
      </c>
      <c r="I967" t="s">
        <v>1398</v>
      </c>
      <c r="W967">
        <v>2014</v>
      </c>
      <c r="X967" t="str">
        <f>VLOOKUP($D967,'draft year stats'!$D:$O,1,FALSE)</f>
        <v>Matthew Berkovitz</v>
      </c>
      <c r="Y967" t="str">
        <f>VLOOKUP($D967,'draft year stats'!$D:$O,2,FALSE)</f>
        <v>D</v>
      </c>
      <c r="Z967">
        <f>VLOOKUP($D967,'draft year stats'!$D:$O,3,FALSE)</f>
        <v>5</v>
      </c>
      <c r="AA967">
        <f>VLOOKUP($D967,'draft year stats'!$D:$O,4,FALSE)</f>
        <v>2014</v>
      </c>
      <c r="AB967" t="str">
        <f>VLOOKUP($D967,'draft year stats'!$D:$O,5,FALSE)</f>
        <v>Anaheim</v>
      </c>
      <c r="AC967" t="str">
        <f>VLOOKUP($D967,'draft year stats'!$D:$O,6,FALSE)</f>
        <v>Ashwaubenon High</v>
      </c>
      <c r="AD967" t="str">
        <f>VLOOKUP($D967,'draft year stats'!$D:$O,7,FALSE)</f>
        <v>USHS-WI</v>
      </c>
      <c r="AE967">
        <f>VLOOKUP($D967,'draft year stats'!$D:$O,8,FALSE)</f>
        <v>24</v>
      </c>
      <c r="AF967">
        <f>VLOOKUP($D967,'draft year stats'!$D:$O,9,FALSE)</f>
        <v>11</v>
      </c>
      <c r="AG967">
        <f>VLOOKUP($D967,'draft year stats'!$D:$O,10,FALSE)</f>
        <v>26</v>
      </c>
      <c r="AH967">
        <f>VLOOKUP($D967,'draft year stats'!$D:$O,11,FALSE)</f>
        <v>37</v>
      </c>
      <c r="AI967">
        <f>VLOOKUP($D967,'draft year stats'!$D:$O,12,FALSE)</f>
        <v>12</v>
      </c>
      <c r="AJ967" t="str">
        <f>VLOOKUP($C967,Sheet3!$E:$I,4,FALSE)</f>
        <v>6' 1</v>
      </c>
      <c r="AK967">
        <f>VLOOKUP($C967,Sheet3!$E:$I,5,FALSE)</f>
        <v>180</v>
      </c>
    </row>
    <row r="968" spans="1:37" x14ac:dyDescent="0.25">
      <c r="A968">
        <v>124</v>
      </c>
      <c r="B968" t="s">
        <v>69</v>
      </c>
      <c r="C968" t="s">
        <v>1399</v>
      </c>
      <c r="D968" t="s">
        <v>1399</v>
      </c>
      <c r="E968" t="s">
        <v>25</v>
      </c>
      <c r="F968" t="s">
        <v>42</v>
      </c>
      <c r="G968">
        <v>19</v>
      </c>
      <c r="I968" t="s">
        <v>1203</v>
      </c>
      <c r="W968">
        <v>2014</v>
      </c>
      <c r="X968" t="str">
        <f>VLOOKUP($D968,'draft year stats'!$D:$O,1,FALSE)</f>
        <v>Jaedon Descheneau</v>
      </c>
      <c r="Y968" t="str">
        <f>VLOOKUP($D968,'draft year stats'!$D:$O,2,FALSE)</f>
        <v>R</v>
      </c>
      <c r="Z968">
        <f>VLOOKUP($D968,'draft year stats'!$D:$O,3,FALSE)</f>
        <v>5</v>
      </c>
      <c r="AA968">
        <f>VLOOKUP($D968,'draft year stats'!$D:$O,4,FALSE)</f>
        <v>2014</v>
      </c>
      <c r="AB968" t="str">
        <f>VLOOKUP($D968,'draft year stats'!$D:$O,5,FALSE)</f>
        <v>St. Louis</v>
      </c>
      <c r="AC968" t="str">
        <f>VLOOKUP($D968,'draft year stats'!$D:$O,6,FALSE)</f>
        <v>Kootenay Ice</v>
      </c>
      <c r="AD968" t="str">
        <f>VLOOKUP($D968,'draft year stats'!$D:$O,7,FALSE)</f>
        <v>WHL</v>
      </c>
      <c r="AE968">
        <f>VLOOKUP($D968,'draft year stats'!$D:$O,8,FALSE)</f>
        <v>70</v>
      </c>
      <c r="AF968">
        <f>VLOOKUP($D968,'draft year stats'!$D:$O,9,FALSE)</f>
        <v>44</v>
      </c>
      <c r="AG968">
        <f>VLOOKUP($D968,'draft year stats'!$D:$O,10,FALSE)</f>
        <v>54</v>
      </c>
      <c r="AH968">
        <f>VLOOKUP($D968,'draft year stats'!$D:$O,11,FALSE)</f>
        <v>98</v>
      </c>
      <c r="AI968">
        <f>VLOOKUP($D968,'draft year stats'!$D:$O,12,FALSE)</f>
        <v>54</v>
      </c>
      <c r="AJ968" t="str">
        <f>VLOOKUP($C968,Sheet3!$E:$I,4,FALSE)</f>
        <v>5' 8</v>
      </c>
      <c r="AK968">
        <f>VLOOKUP($C968,Sheet3!$E:$I,5,FALSE)</f>
        <v>186</v>
      </c>
    </row>
    <row r="969" spans="1:37" x14ac:dyDescent="0.25">
      <c r="A969">
        <v>125</v>
      </c>
      <c r="B969" t="s">
        <v>90</v>
      </c>
      <c r="C969" t="s">
        <v>1400</v>
      </c>
      <c r="D969" t="s">
        <v>1400</v>
      </c>
      <c r="E969" t="s">
        <v>25</v>
      </c>
      <c r="F969" t="s">
        <v>34</v>
      </c>
      <c r="G969">
        <v>18</v>
      </c>
      <c r="I969" t="s">
        <v>1401</v>
      </c>
      <c r="W969">
        <v>2014</v>
      </c>
      <c r="X969" t="str">
        <f>VLOOKUP($D969,'draft year stats'!$D:$O,1,FALSE)</f>
        <v>Nikolas Koberstein</v>
      </c>
      <c r="Y969" t="str">
        <f>VLOOKUP($D969,'draft year stats'!$D:$O,2,FALSE)</f>
        <v>D</v>
      </c>
      <c r="Z969">
        <f>VLOOKUP($D969,'draft year stats'!$D:$O,3,FALSE)</f>
        <v>5</v>
      </c>
      <c r="AA969">
        <f>VLOOKUP($D969,'draft year stats'!$D:$O,4,FALSE)</f>
        <v>2014</v>
      </c>
      <c r="AB969" t="str">
        <f>VLOOKUP($D969,'draft year stats'!$D:$O,5,FALSE)</f>
        <v>Montreal</v>
      </c>
      <c r="AC969" t="str">
        <f>VLOOKUP($D969,'draft year stats'!$D:$O,6,FALSE)</f>
        <v>Olds Grizzlys</v>
      </c>
      <c r="AD969" t="str">
        <f>VLOOKUP($D969,'draft year stats'!$D:$O,7,FALSE)</f>
        <v>AJHL</v>
      </c>
      <c r="AE969">
        <f>VLOOKUP($D969,'draft year stats'!$D:$O,8,FALSE)</f>
        <v>51</v>
      </c>
      <c r="AF969">
        <f>VLOOKUP($D969,'draft year stats'!$D:$O,9,FALSE)</f>
        <v>5</v>
      </c>
      <c r="AG969">
        <f>VLOOKUP($D969,'draft year stats'!$D:$O,10,FALSE)</f>
        <v>13</v>
      </c>
      <c r="AH969">
        <f>VLOOKUP($D969,'draft year stats'!$D:$O,11,FALSE)</f>
        <v>18</v>
      </c>
      <c r="AI969">
        <f>VLOOKUP($D969,'draft year stats'!$D:$O,12,FALSE)</f>
        <v>153</v>
      </c>
      <c r="AJ969" t="str">
        <f>VLOOKUP($C969,Sheet3!$E:$I,4,FALSE)</f>
        <v>6' 1</v>
      </c>
      <c r="AK969">
        <f>VLOOKUP($C969,Sheet3!$E:$I,5,FALSE)</f>
        <v>180</v>
      </c>
    </row>
    <row r="970" spans="1:37" x14ac:dyDescent="0.25">
      <c r="A970">
        <v>126</v>
      </c>
      <c r="B970" t="s">
        <v>264</v>
      </c>
      <c r="C970" t="s">
        <v>1402</v>
      </c>
      <c r="D970" t="s">
        <v>1402</v>
      </c>
      <c r="E970" t="s">
        <v>121</v>
      </c>
      <c r="F970" t="s">
        <v>34</v>
      </c>
      <c r="G970">
        <v>18</v>
      </c>
      <c r="H970">
        <v>2022</v>
      </c>
      <c r="I970" t="s">
        <v>1403</v>
      </c>
      <c r="J970">
        <v>236</v>
      </c>
      <c r="K970">
        <v>23</v>
      </c>
      <c r="L970">
        <v>58</v>
      </c>
      <c r="M970">
        <v>81</v>
      </c>
      <c r="N970">
        <v>50</v>
      </c>
      <c r="O970">
        <v>68</v>
      </c>
      <c r="V970">
        <v>15.9</v>
      </c>
      <c r="W970">
        <v>2014</v>
      </c>
      <c r="X970" t="str">
        <f>VLOOKUP($D970,'draft year stats'!$D:$O,1,FALSE)</f>
        <v>Gustav Forsling</v>
      </c>
      <c r="Y970" t="str">
        <f>VLOOKUP($D970,'draft year stats'!$D:$O,2,FALSE)</f>
        <v>D</v>
      </c>
      <c r="Z970">
        <f>VLOOKUP($D970,'draft year stats'!$D:$O,3,FALSE)</f>
        <v>5</v>
      </c>
      <c r="AA970">
        <f>VLOOKUP($D970,'draft year stats'!$D:$O,4,FALSE)</f>
        <v>2014</v>
      </c>
      <c r="AB970" t="str">
        <f>VLOOKUP($D970,'draft year stats'!$D:$O,5,FALSE)</f>
        <v>Vancouver</v>
      </c>
      <c r="AC970" t="str">
        <f>VLOOKUP($D970,'draft year stats'!$D:$O,6,FALSE)</f>
        <v>Linköping HC J20</v>
      </c>
      <c r="AD970" t="str">
        <f>VLOOKUP($D970,'draft year stats'!$D:$O,7,FALSE)</f>
        <v>J20 SuperElit</v>
      </c>
      <c r="AE970">
        <f>VLOOKUP($D970,'draft year stats'!$D:$O,8,FALSE)</f>
        <v>44</v>
      </c>
      <c r="AF970">
        <f>VLOOKUP($D970,'draft year stats'!$D:$O,9,FALSE)</f>
        <v>6</v>
      </c>
      <c r="AG970">
        <f>VLOOKUP($D970,'draft year stats'!$D:$O,10,FALSE)</f>
        <v>12</v>
      </c>
      <c r="AH970">
        <f>VLOOKUP($D970,'draft year stats'!$D:$O,11,FALSE)</f>
        <v>18</v>
      </c>
      <c r="AI970">
        <f>VLOOKUP($D970,'draft year stats'!$D:$O,12,FALSE)</f>
        <v>36</v>
      </c>
      <c r="AJ970" t="str">
        <f>VLOOKUP($C970,Sheet3!$E:$I,4,FALSE)</f>
        <v>5' 11</v>
      </c>
      <c r="AK970">
        <f>VLOOKUP($C970,Sheet3!$E:$I,5,FALSE)</f>
        <v>176</v>
      </c>
    </row>
    <row r="971" spans="1:37" x14ac:dyDescent="0.25">
      <c r="A971">
        <v>127</v>
      </c>
      <c r="B971" t="s">
        <v>46</v>
      </c>
      <c r="C971" t="s">
        <v>1404</v>
      </c>
      <c r="D971" t="s">
        <v>1404</v>
      </c>
      <c r="E971" t="s">
        <v>25</v>
      </c>
      <c r="F971" t="s">
        <v>30</v>
      </c>
      <c r="G971">
        <v>18</v>
      </c>
      <c r="H971">
        <v>2022</v>
      </c>
      <c r="I971" t="s">
        <v>1371</v>
      </c>
      <c r="J971">
        <v>47</v>
      </c>
      <c r="K971">
        <v>1</v>
      </c>
      <c r="L971">
        <v>7</v>
      </c>
      <c r="M971">
        <v>8</v>
      </c>
      <c r="N971">
        <v>-6</v>
      </c>
      <c r="O971">
        <v>20</v>
      </c>
      <c r="V971">
        <v>0</v>
      </c>
      <c r="W971">
        <v>2014</v>
      </c>
      <c r="X971" t="str">
        <f>VLOOKUP($D971,'draft year stats'!$D:$O,1,FALSE)</f>
        <v>Clark Bishop</v>
      </c>
      <c r="Y971" t="str">
        <f>VLOOKUP($D971,'draft year stats'!$D:$O,2,FALSE)</f>
        <v>C</v>
      </c>
      <c r="Z971">
        <f>VLOOKUP($D971,'draft year stats'!$D:$O,3,FALSE)</f>
        <v>5</v>
      </c>
      <c r="AA971">
        <f>VLOOKUP($D971,'draft year stats'!$D:$O,4,FALSE)</f>
        <v>2014</v>
      </c>
      <c r="AB971" t="str">
        <f>VLOOKUP($D971,'draft year stats'!$D:$O,5,FALSE)</f>
        <v>Carolina</v>
      </c>
      <c r="AC971" t="str">
        <f>VLOOKUP($D971,'draft year stats'!$D:$O,6,FALSE)</f>
        <v>Cape Breton Screaming Eagles</v>
      </c>
      <c r="AD971" t="str">
        <f>VLOOKUP($D971,'draft year stats'!$D:$O,7,FALSE)</f>
        <v>QMJHL</v>
      </c>
      <c r="AE971">
        <f>VLOOKUP($D971,'draft year stats'!$D:$O,8,FALSE)</f>
        <v>56</v>
      </c>
      <c r="AF971">
        <f>VLOOKUP($D971,'draft year stats'!$D:$O,9,FALSE)</f>
        <v>14</v>
      </c>
      <c r="AG971">
        <f>VLOOKUP($D971,'draft year stats'!$D:$O,10,FALSE)</f>
        <v>19</v>
      </c>
      <c r="AH971">
        <f>VLOOKUP($D971,'draft year stats'!$D:$O,11,FALSE)</f>
        <v>33</v>
      </c>
      <c r="AI971">
        <f>VLOOKUP($D971,'draft year stats'!$D:$O,12,FALSE)</f>
        <v>54</v>
      </c>
      <c r="AJ971" t="str">
        <f>VLOOKUP($C971,Sheet3!$E:$I,4,FALSE)</f>
        <v>5' 11</v>
      </c>
      <c r="AK971">
        <f>VLOOKUP($C971,Sheet3!$E:$I,5,FALSE)</f>
        <v>182</v>
      </c>
    </row>
    <row r="972" spans="1:37" x14ac:dyDescent="0.25">
      <c r="A972">
        <v>128</v>
      </c>
      <c r="B972" t="s">
        <v>136</v>
      </c>
      <c r="C972" t="s">
        <v>1405</v>
      </c>
      <c r="D972" t="s">
        <v>1405</v>
      </c>
      <c r="E972" t="s">
        <v>62</v>
      </c>
      <c r="F972" t="s">
        <v>30</v>
      </c>
      <c r="G972">
        <v>18</v>
      </c>
      <c r="H972">
        <v>2022</v>
      </c>
      <c r="I972" t="s">
        <v>1406</v>
      </c>
      <c r="J972">
        <v>42</v>
      </c>
      <c r="K972">
        <v>4</v>
      </c>
      <c r="L972">
        <v>5</v>
      </c>
      <c r="M972">
        <v>9</v>
      </c>
      <c r="N972">
        <v>3</v>
      </c>
      <c r="O972">
        <v>23</v>
      </c>
      <c r="V972">
        <v>0.7</v>
      </c>
      <c r="W972">
        <v>2014</v>
      </c>
      <c r="X972" t="str">
        <f>VLOOKUP($D972,'draft year stats'!$D:$O,1,FALSE)</f>
        <v>Dakota Joshua</v>
      </c>
      <c r="Y972" t="str">
        <f>VLOOKUP($D972,'draft year stats'!$D:$O,2,FALSE)</f>
        <v>C</v>
      </c>
      <c r="Z972">
        <f>VLOOKUP($D972,'draft year stats'!$D:$O,3,FALSE)</f>
        <v>5</v>
      </c>
      <c r="AA972">
        <f>VLOOKUP($D972,'draft year stats'!$D:$O,4,FALSE)</f>
        <v>2014</v>
      </c>
      <c r="AB972" t="str">
        <f>VLOOKUP($D972,'draft year stats'!$D:$O,5,FALSE)</f>
        <v>Toronto</v>
      </c>
      <c r="AC972" t="str">
        <f>VLOOKUP($D972,'draft year stats'!$D:$O,6,FALSE)</f>
        <v>Sioux Falls Stampede</v>
      </c>
      <c r="AD972" t="str">
        <f>VLOOKUP($D972,'draft year stats'!$D:$O,7,FALSE)</f>
        <v>USHL</v>
      </c>
      <c r="AE972">
        <f>VLOOKUP($D972,'draft year stats'!$D:$O,8,FALSE)</f>
        <v>55</v>
      </c>
      <c r="AF972">
        <f>VLOOKUP($D972,'draft year stats'!$D:$O,9,FALSE)</f>
        <v>17</v>
      </c>
      <c r="AG972">
        <f>VLOOKUP($D972,'draft year stats'!$D:$O,10,FALSE)</f>
        <v>21</v>
      </c>
      <c r="AH972">
        <f>VLOOKUP($D972,'draft year stats'!$D:$O,11,FALSE)</f>
        <v>38</v>
      </c>
      <c r="AI972">
        <f>VLOOKUP($D972,'draft year stats'!$D:$O,12,FALSE)</f>
        <v>58</v>
      </c>
      <c r="AJ972" t="str">
        <f>VLOOKUP($C972,Sheet3!$E:$I,4,FALSE)</f>
        <v>6' 1</v>
      </c>
      <c r="AK972">
        <f>VLOOKUP($C972,Sheet3!$E:$I,5,FALSE)</f>
        <v>182</v>
      </c>
    </row>
    <row r="973" spans="1:37" x14ac:dyDescent="0.25">
      <c r="A973">
        <v>129</v>
      </c>
      <c r="B973" t="s">
        <v>417</v>
      </c>
      <c r="C973" t="s">
        <v>4017</v>
      </c>
      <c r="D973" t="s">
        <v>1407</v>
      </c>
      <c r="E973" t="s">
        <v>62</v>
      </c>
      <c r="F973" t="s">
        <v>26</v>
      </c>
      <c r="G973">
        <v>20</v>
      </c>
      <c r="H973">
        <v>2022</v>
      </c>
      <c r="I973" t="s">
        <v>1406</v>
      </c>
      <c r="J973">
        <v>4</v>
      </c>
      <c r="K973">
        <v>0</v>
      </c>
      <c r="L973">
        <v>0</v>
      </c>
      <c r="M973">
        <v>0</v>
      </c>
      <c r="N973">
        <v>-1</v>
      </c>
      <c r="O973">
        <v>2</v>
      </c>
      <c r="V973">
        <v>-0.1</v>
      </c>
      <c r="W973">
        <v>2014</v>
      </c>
      <c r="X973" t="e">
        <f>VLOOKUP($D973,'draft year stats'!$D:$O,1,FALSE)</f>
        <v>#N/A</v>
      </c>
      <c r="Y973" t="e">
        <f>VLOOKUP($D973,'draft year stats'!$D:$O,2,FALSE)</f>
        <v>#N/A</v>
      </c>
      <c r="Z973" t="e">
        <f>VLOOKUP($D973,'draft year stats'!$D:$O,3,FALSE)</f>
        <v>#N/A</v>
      </c>
      <c r="AA973" t="e">
        <f>VLOOKUP($D973,'draft year stats'!$D:$O,4,FALSE)</f>
        <v>#N/A</v>
      </c>
      <c r="AB973" t="e">
        <f>VLOOKUP($D973,'draft year stats'!$D:$O,5,FALSE)</f>
        <v>#N/A</v>
      </c>
      <c r="AC973" t="e">
        <f>VLOOKUP($D973,'draft year stats'!$D:$O,6,FALSE)</f>
        <v>#N/A</v>
      </c>
      <c r="AD973" t="e">
        <f>VLOOKUP($D973,'draft year stats'!$D:$O,7,FALSE)</f>
        <v>#N/A</v>
      </c>
      <c r="AE973" t="e">
        <f>VLOOKUP($D973,'draft year stats'!$D:$O,8,FALSE)</f>
        <v>#N/A</v>
      </c>
      <c r="AF973" t="e">
        <f>VLOOKUP($D973,'draft year stats'!$D:$O,9,FALSE)</f>
        <v>#N/A</v>
      </c>
      <c r="AG973" t="e">
        <f>VLOOKUP($D973,'draft year stats'!$D:$O,10,FALSE)</f>
        <v>#N/A</v>
      </c>
      <c r="AH973" t="e">
        <f>VLOOKUP($D973,'draft year stats'!$D:$O,11,FALSE)</f>
        <v>#N/A</v>
      </c>
      <c r="AI973" t="e">
        <f>VLOOKUP($D973,'draft year stats'!$D:$O,12,FALSE)</f>
        <v>#N/A</v>
      </c>
      <c r="AJ973" t="str">
        <f>VLOOKUP($C973,Sheet3!$E:$I,4,FALSE)</f>
        <v>5' 11</v>
      </c>
      <c r="AK973">
        <f>VLOOKUP($C973,Sheet3!$E:$I,5,FALSE)</f>
        <v>190</v>
      </c>
    </row>
    <row r="974" spans="1:37" x14ac:dyDescent="0.25">
      <c r="A974">
        <v>130</v>
      </c>
      <c r="B974" t="s">
        <v>23</v>
      </c>
      <c r="C974" t="s">
        <v>1408</v>
      </c>
      <c r="D974" t="s">
        <v>1408</v>
      </c>
      <c r="E974" t="s">
        <v>62</v>
      </c>
      <c r="F974" t="s">
        <v>206</v>
      </c>
      <c r="G974">
        <v>19</v>
      </c>
      <c r="I974" t="s">
        <v>1409</v>
      </c>
      <c r="W974">
        <v>2014</v>
      </c>
      <c r="X974" t="str">
        <f>VLOOKUP($D974,'draft year stats'!$D:$O,1,FALSE)</f>
        <v>Liam Coughlin</v>
      </c>
      <c r="Y974" t="str">
        <f>VLOOKUP($D974,'draft year stats'!$D:$O,2,FALSE)</f>
        <v>F</v>
      </c>
      <c r="Z974">
        <f>VLOOKUP($D974,'draft year stats'!$D:$O,3,FALSE)</f>
        <v>5</v>
      </c>
      <c r="AA974">
        <f>VLOOKUP($D974,'draft year stats'!$D:$O,4,FALSE)</f>
        <v>2014</v>
      </c>
      <c r="AB974" t="str">
        <f>VLOOKUP($D974,'draft year stats'!$D:$O,5,FALSE)</f>
        <v>Edmonton</v>
      </c>
      <c r="AC974" t="str">
        <f>VLOOKUP($D974,'draft year stats'!$D:$O,6,FALSE)</f>
        <v>Vernon Vipers</v>
      </c>
      <c r="AD974" t="str">
        <f>VLOOKUP($D974,'draft year stats'!$D:$O,7,FALSE)</f>
        <v>BCHL</v>
      </c>
      <c r="AE974">
        <f>VLOOKUP($D974,'draft year stats'!$D:$O,8,FALSE)</f>
        <v>53</v>
      </c>
      <c r="AF974">
        <f>VLOOKUP($D974,'draft year stats'!$D:$O,9,FALSE)</f>
        <v>18</v>
      </c>
      <c r="AG974">
        <f>VLOOKUP($D974,'draft year stats'!$D:$O,10,FALSE)</f>
        <v>27</v>
      </c>
      <c r="AH974">
        <f>VLOOKUP($D974,'draft year stats'!$D:$O,11,FALSE)</f>
        <v>45</v>
      </c>
      <c r="AI974">
        <f>VLOOKUP($D974,'draft year stats'!$D:$O,12,FALSE)</f>
        <v>70</v>
      </c>
      <c r="AJ974" t="str">
        <f>VLOOKUP($C974,Sheet3!$E:$I,4,FALSE)</f>
        <v>6' 2</v>
      </c>
      <c r="AK974">
        <f>VLOOKUP($C974,Sheet3!$E:$I,5,FALSE)</f>
        <v>190</v>
      </c>
    </row>
    <row r="975" spans="1:37" x14ac:dyDescent="0.25">
      <c r="A975">
        <v>131</v>
      </c>
      <c r="B975" t="s">
        <v>126</v>
      </c>
      <c r="C975" t="s">
        <v>1410</v>
      </c>
      <c r="D975" t="s">
        <v>1410</v>
      </c>
      <c r="E975" t="s">
        <v>25</v>
      </c>
      <c r="F975" t="s">
        <v>34</v>
      </c>
      <c r="G975">
        <v>18</v>
      </c>
      <c r="I975" t="s">
        <v>1411</v>
      </c>
      <c r="W975">
        <v>2014</v>
      </c>
      <c r="X975" t="str">
        <f>VLOOKUP($D975,'draft year stats'!$D:$O,1,FALSE)</f>
        <v>Ryan Rehill</v>
      </c>
      <c r="Y975" t="str">
        <f>VLOOKUP($D975,'draft year stats'!$D:$O,2,FALSE)</f>
        <v>D</v>
      </c>
      <c r="Z975">
        <f>VLOOKUP($D975,'draft year stats'!$D:$O,3,FALSE)</f>
        <v>5</v>
      </c>
      <c r="AA975">
        <f>VLOOKUP($D975,'draft year stats'!$D:$O,4,FALSE)</f>
        <v>2014</v>
      </c>
      <c r="AB975" t="str">
        <f>VLOOKUP($D975,'draft year stats'!$D:$O,5,FALSE)</f>
        <v>New Jersey</v>
      </c>
      <c r="AC975" t="str">
        <f>VLOOKUP($D975,'draft year stats'!$D:$O,6,FALSE)</f>
        <v>Kamloops Blazers</v>
      </c>
      <c r="AD975" t="str">
        <f>VLOOKUP($D975,'draft year stats'!$D:$O,7,FALSE)</f>
        <v>WHL</v>
      </c>
      <c r="AE975">
        <f>VLOOKUP($D975,'draft year stats'!$D:$O,8,FALSE)</f>
        <v>72</v>
      </c>
      <c r="AF975">
        <f>VLOOKUP($D975,'draft year stats'!$D:$O,9,FALSE)</f>
        <v>4</v>
      </c>
      <c r="AG975">
        <f>VLOOKUP($D975,'draft year stats'!$D:$O,10,FALSE)</f>
        <v>16</v>
      </c>
      <c r="AH975">
        <f>VLOOKUP($D975,'draft year stats'!$D:$O,11,FALSE)</f>
        <v>20</v>
      </c>
      <c r="AI975">
        <f>VLOOKUP($D975,'draft year stats'!$D:$O,12,FALSE)</f>
        <v>182</v>
      </c>
      <c r="AJ975" t="str">
        <f>VLOOKUP($C975,Sheet3!$E:$I,4,FALSE)</f>
        <v>6' 2</v>
      </c>
      <c r="AK975">
        <f>VLOOKUP($C975,Sheet3!$E:$I,5,FALSE)</f>
        <v>210</v>
      </c>
    </row>
    <row r="976" spans="1:37" x14ac:dyDescent="0.25">
      <c r="A976">
        <v>132</v>
      </c>
      <c r="B976" t="s">
        <v>79</v>
      </c>
      <c r="C976" t="s">
        <v>1412</v>
      </c>
      <c r="D976" t="s">
        <v>1412</v>
      </c>
      <c r="E976" t="s">
        <v>55</v>
      </c>
      <c r="F976" t="s">
        <v>34</v>
      </c>
      <c r="G976">
        <v>19</v>
      </c>
      <c r="I976" t="s">
        <v>1237</v>
      </c>
      <c r="W976">
        <v>2014</v>
      </c>
      <c r="X976" t="str">
        <f>VLOOKUP($D976,'draft year stats'!$D:$O,1,FALSE)</f>
        <v>Joonas Lyytinen</v>
      </c>
      <c r="Y976" t="str">
        <f>VLOOKUP($D976,'draft year stats'!$D:$O,2,FALSE)</f>
        <v>D</v>
      </c>
      <c r="Z976">
        <f>VLOOKUP($D976,'draft year stats'!$D:$O,3,FALSE)</f>
        <v>5</v>
      </c>
      <c r="AA976">
        <f>VLOOKUP($D976,'draft year stats'!$D:$O,4,FALSE)</f>
        <v>2014</v>
      </c>
      <c r="AB976" t="str">
        <f>VLOOKUP($D976,'draft year stats'!$D:$O,5,FALSE)</f>
        <v>Nashville</v>
      </c>
      <c r="AC976" t="str">
        <f>VLOOKUP($D976,'draft year stats'!$D:$O,6,FALSE)</f>
        <v>KalPa U20</v>
      </c>
      <c r="AD976" t="str">
        <f>VLOOKUP($D976,'draft year stats'!$D:$O,7,FALSE)</f>
        <v>U20 SM-liiga</v>
      </c>
      <c r="AE976">
        <f>VLOOKUP($D976,'draft year stats'!$D:$O,8,FALSE)</f>
        <v>24</v>
      </c>
      <c r="AF976">
        <f>VLOOKUP($D976,'draft year stats'!$D:$O,9,FALSE)</f>
        <v>7</v>
      </c>
      <c r="AG976">
        <f>VLOOKUP($D976,'draft year stats'!$D:$O,10,FALSE)</f>
        <v>17</v>
      </c>
      <c r="AH976">
        <f>VLOOKUP($D976,'draft year stats'!$D:$O,11,FALSE)</f>
        <v>24</v>
      </c>
      <c r="AI976">
        <f>VLOOKUP($D976,'draft year stats'!$D:$O,12,FALSE)</f>
        <v>32</v>
      </c>
      <c r="AJ976" t="str">
        <f>VLOOKUP($C976,Sheet3!$E:$I,4,FALSE)</f>
        <v>6' 0</v>
      </c>
      <c r="AK976">
        <f>VLOOKUP($C976,Sheet3!$E:$I,5,FALSE)</f>
        <v>154</v>
      </c>
    </row>
    <row r="977" spans="1:37" x14ac:dyDescent="0.25">
      <c r="A977">
        <v>133</v>
      </c>
      <c r="B977" t="s">
        <v>1220</v>
      </c>
      <c r="C977" t="s">
        <v>1413</v>
      </c>
      <c r="D977" t="s">
        <v>1413</v>
      </c>
      <c r="E977" t="s">
        <v>25</v>
      </c>
      <c r="F977" t="s">
        <v>34</v>
      </c>
      <c r="G977">
        <v>18</v>
      </c>
      <c r="H977">
        <v>2022</v>
      </c>
      <c r="I977" t="s">
        <v>1277</v>
      </c>
      <c r="J977">
        <v>67</v>
      </c>
      <c r="K977">
        <v>4</v>
      </c>
      <c r="L977">
        <v>8</v>
      </c>
      <c r="M977">
        <v>12</v>
      </c>
      <c r="N977">
        <v>-22</v>
      </c>
      <c r="O977">
        <v>27</v>
      </c>
      <c r="V977">
        <v>1.5</v>
      </c>
      <c r="W977">
        <v>2014</v>
      </c>
      <c r="X977" t="str">
        <f>VLOOKUP($D977,'draft year stats'!$D:$O,1,FALSE)</f>
        <v>Dysin Mayo</v>
      </c>
      <c r="Y977" t="str">
        <f>VLOOKUP($D977,'draft year stats'!$D:$O,2,FALSE)</f>
        <v>D</v>
      </c>
      <c r="Z977">
        <f>VLOOKUP($D977,'draft year stats'!$D:$O,3,FALSE)</f>
        <v>5</v>
      </c>
      <c r="AA977">
        <f>VLOOKUP($D977,'draft year stats'!$D:$O,4,FALSE)</f>
        <v>2014</v>
      </c>
      <c r="AB977" t="str">
        <f>VLOOKUP($D977,'draft year stats'!$D:$O,5,FALSE)</f>
        <v>Arizona</v>
      </c>
      <c r="AC977" t="str">
        <f>VLOOKUP($D977,'draft year stats'!$D:$O,6,FALSE)</f>
        <v>Edmonton Oil Kings</v>
      </c>
      <c r="AD977" t="str">
        <f>VLOOKUP($D977,'draft year stats'!$D:$O,7,FALSE)</f>
        <v>WHL</v>
      </c>
      <c r="AE977">
        <f>VLOOKUP($D977,'draft year stats'!$D:$O,8,FALSE)</f>
        <v>63</v>
      </c>
      <c r="AF977">
        <f>VLOOKUP($D977,'draft year stats'!$D:$O,9,FALSE)</f>
        <v>7</v>
      </c>
      <c r="AG977">
        <f>VLOOKUP($D977,'draft year stats'!$D:$O,10,FALSE)</f>
        <v>28</v>
      </c>
      <c r="AH977">
        <f>VLOOKUP($D977,'draft year stats'!$D:$O,11,FALSE)</f>
        <v>35</v>
      </c>
      <c r="AI977">
        <f>VLOOKUP($D977,'draft year stats'!$D:$O,12,FALSE)</f>
        <v>50</v>
      </c>
      <c r="AJ977" t="str">
        <f>VLOOKUP($C977,Sheet3!$E:$I,4,FALSE)</f>
        <v>5' 11</v>
      </c>
      <c r="AK977">
        <f>VLOOKUP($C977,Sheet3!$E:$I,5,FALSE)</f>
        <v>181</v>
      </c>
    </row>
    <row r="978" spans="1:37" x14ac:dyDescent="0.25">
      <c r="A978">
        <v>134</v>
      </c>
      <c r="B978" t="s">
        <v>99</v>
      </c>
      <c r="C978" t="s">
        <v>1414</v>
      </c>
      <c r="D978" t="s">
        <v>1414</v>
      </c>
      <c r="E978" t="s">
        <v>62</v>
      </c>
      <c r="F978" t="s">
        <v>206</v>
      </c>
      <c r="G978">
        <v>18</v>
      </c>
      <c r="H978">
        <v>2018</v>
      </c>
      <c r="I978" t="s">
        <v>63</v>
      </c>
      <c r="J978">
        <v>3</v>
      </c>
      <c r="K978">
        <v>0</v>
      </c>
      <c r="L978">
        <v>1</v>
      </c>
      <c r="M978">
        <v>1</v>
      </c>
      <c r="N978">
        <v>-1</v>
      </c>
      <c r="O978">
        <v>0</v>
      </c>
      <c r="V978">
        <v>0</v>
      </c>
      <c r="W978">
        <v>2014</v>
      </c>
      <c r="X978" t="str">
        <f>VLOOKUP($D978,'draft year stats'!$D:$O,1,FALSE)</f>
        <v>Shane Gersich</v>
      </c>
      <c r="Y978" t="str">
        <f>VLOOKUP($D978,'draft year stats'!$D:$O,2,FALSE)</f>
        <v>L</v>
      </c>
      <c r="Z978">
        <f>VLOOKUP($D978,'draft year stats'!$D:$O,3,FALSE)</f>
        <v>5</v>
      </c>
      <c r="AA978">
        <f>VLOOKUP($D978,'draft year stats'!$D:$O,4,FALSE)</f>
        <v>2014</v>
      </c>
      <c r="AB978" t="str">
        <f>VLOOKUP($D978,'draft year stats'!$D:$O,5,FALSE)</f>
        <v>Washington</v>
      </c>
      <c r="AC978" t="str">
        <f>VLOOKUP($D978,'draft year stats'!$D:$O,6,FALSE)</f>
        <v>U.S. National U18 Team</v>
      </c>
      <c r="AD978" t="str">
        <f>VLOOKUP($D978,'draft year stats'!$D:$O,7,FALSE)</f>
        <v>USDP</v>
      </c>
      <c r="AE978">
        <f>VLOOKUP($D978,'draft year stats'!$D:$O,8,FALSE)</f>
        <v>61</v>
      </c>
      <c r="AF978">
        <f>VLOOKUP($D978,'draft year stats'!$D:$O,9,FALSE)</f>
        <v>16</v>
      </c>
      <c r="AG978">
        <f>VLOOKUP($D978,'draft year stats'!$D:$O,10,FALSE)</f>
        <v>16</v>
      </c>
      <c r="AH978">
        <f>VLOOKUP($D978,'draft year stats'!$D:$O,11,FALSE)</f>
        <v>32</v>
      </c>
      <c r="AI978">
        <f>VLOOKUP($D978,'draft year stats'!$D:$O,12,FALSE)</f>
        <v>18</v>
      </c>
      <c r="AJ978" t="str">
        <f>VLOOKUP($C978,Sheet3!$E:$I,4,FALSE)</f>
        <v>5' 11</v>
      </c>
      <c r="AK978">
        <f>VLOOKUP($C978,Sheet3!$E:$I,5,FALSE)</f>
        <v>175</v>
      </c>
    </row>
    <row r="979" spans="1:37" x14ac:dyDescent="0.25">
      <c r="A979">
        <v>135</v>
      </c>
      <c r="B979" t="s">
        <v>60</v>
      </c>
      <c r="C979" t="s">
        <v>1415</v>
      </c>
      <c r="D979" t="s">
        <v>1415</v>
      </c>
      <c r="E979" t="s">
        <v>55</v>
      </c>
      <c r="F979" t="s">
        <v>34</v>
      </c>
      <c r="G979">
        <v>18</v>
      </c>
      <c r="I979" t="s">
        <v>1416</v>
      </c>
      <c r="W979">
        <v>2014</v>
      </c>
      <c r="X979" t="str">
        <f>VLOOKUP($D979,'draft year stats'!$D:$O,1,FALSE)</f>
        <v>Miro Karjalainen</v>
      </c>
      <c r="Y979" t="str">
        <f>VLOOKUP($D979,'draft year stats'!$D:$O,2,FALSE)</f>
        <v>D</v>
      </c>
      <c r="Z979">
        <f>VLOOKUP($D979,'draft year stats'!$D:$O,3,FALSE)</f>
        <v>5</v>
      </c>
      <c r="AA979">
        <f>VLOOKUP($D979,'draft year stats'!$D:$O,4,FALSE)</f>
        <v>2014</v>
      </c>
      <c r="AB979" t="str">
        <f>VLOOKUP($D979,'draft year stats'!$D:$O,5,FALSE)</f>
        <v>Dallas</v>
      </c>
      <c r="AC979" t="str">
        <f>VLOOKUP($D979,'draft year stats'!$D:$O,6,FALSE)</f>
        <v>Jokerit U18</v>
      </c>
      <c r="AD979" t="str">
        <f>VLOOKUP($D979,'draft year stats'!$D:$O,7,FALSE)</f>
        <v>U18 SM-sarja</v>
      </c>
      <c r="AE979">
        <f>VLOOKUP($D979,'draft year stats'!$D:$O,8,FALSE)</f>
        <v>38</v>
      </c>
      <c r="AF979">
        <f>VLOOKUP($D979,'draft year stats'!$D:$O,9,FALSE)</f>
        <v>1</v>
      </c>
      <c r="AG979">
        <f>VLOOKUP($D979,'draft year stats'!$D:$O,10,FALSE)</f>
        <v>7</v>
      </c>
      <c r="AH979">
        <f>VLOOKUP($D979,'draft year stats'!$D:$O,11,FALSE)</f>
        <v>8</v>
      </c>
      <c r="AI979">
        <f>VLOOKUP($D979,'draft year stats'!$D:$O,12,FALSE)</f>
        <v>57</v>
      </c>
      <c r="AJ979" t="str">
        <f>VLOOKUP($C979,Sheet3!$E:$I,4,FALSE)</f>
        <v>6' 5</v>
      </c>
      <c r="AK979">
        <f>VLOOKUP($C979,Sheet3!$E:$I,5,FALSE)</f>
        <v>205</v>
      </c>
    </row>
    <row r="980" spans="1:37" hidden="1" x14ac:dyDescent="0.25">
      <c r="A980">
        <v>136</v>
      </c>
      <c r="B980" t="s">
        <v>87</v>
      </c>
      <c r="C980" t="s">
        <v>1417</v>
      </c>
      <c r="D980" t="s">
        <v>1417</v>
      </c>
      <c r="E980" t="s">
        <v>62</v>
      </c>
      <c r="F980" t="s">
        <v>12</v>
      </c>
      <c r="G980">
        <v>18</v>
      </c>
      <c r="I980" t="s">
        <v>1418</v>
      </c>
      <c r="W980">
        <v>2014</v>
      </c>
      <c r="X980" t="str">
        <f>VLOOKUP($D980,'draft year stats'!$D:$O,1,FALSE)</f>
        <v>Chase Perry</v>
      </c>
      <c r="Y980" t="str">
        <f>VLOOKUP($D980,'draft year stats'!$D:$O,2,FALSE)</f>
        <v>G</v>
      </c>
      <c r="Z980">
        <f>VLOOKUP($D980,'draft year stats'!$D:$O,3,FALSE)</f>
        <v>5</v>
      </c>
      <c r="AA980">
        <f>VLOOKUP($D980,'draft year stats'!$D:$O,4,FALSE)</f>
        <v>2014</v>
      </c>
      <c r="AB980" t="str">
        <f>VLOOKUP($D980,'draft year stats'!$D:$O,5,FALSE)</f>
        <v>Detroit</v>
      </c>
      <c r="AC980" t="str">
        <f>VLOOKUP($D980,'draft year stats'!$D:$O,6,FALSE)</f>
        <v>Wenatchee Wild [NAHL]</v>
      </c>
      <c r="AD980">
        <f>VLOOKUP($D980,'draft year stats'!$D:$O,7,FALSE)</f>
        <v>0</v>
      </c>
      <c r="AE980">
        <f>VLOOKUP($D980,'draft year stats'!$D:$O,8,FALSE)</f>
        <v>0</v>
      </c>
      <c r="AF980">
        <f>VLOOKUP($D980,'draft year stats'!$D:$O,9,FALSE)</f>
        <v>0</v>
      </c>
      <c r="AG980">
        <f>VLOOKUP($D980,'draft year stats'!$D:$O,10,FALSE)</f>
        <v>0</v>
      </c>
      <c r="AH980">
        <f>VLOOKUP($D980,'draft year stats'!$D:$O,11,FALSE)</f>
        <v>0</v>
      </c>
      <c r="AI980">
        <f>VLOOKUP($D980,'draft year stats'!$D:$O,12,FALSE)</f>
        <v>0</v>
      </c>
      <c r="AJ980" t="str">
        <f>VLOOKUP($C980,Sheet3!$E:$I,4,FALSE)</f>
        <v>6' 2</v>
      </c>
      <c r="AK980">
        <f>VLOOKUP($C980,Sheet3!$E:$I,5,FALSE)</f>
        <v>189</v>
      </c>
    </row>
    <row r="981" spans="1:37" x14ac:dyDescent="0.25">
      <c r="A981">
        <v>137</v>
      </c>
      <c r="B981" t="s">
        <v>36</v>
      </c>
      <c r="C981" t="s">
        <v>1419</v>
      </c>
      <c r="D981" t="s">
        <v>1419</v>
      </c>
      <c r="E981" t="s">
        <v>62</v>
      </c>
      <c r="F981" t="s">
        <v>42</v>
      </c>
      <c r="G981">
        <v>18</v>
      </c>
      <c r="I981" t="s">
        <v>1420</v>
      </c>
      <c r="W981">
        <v>2014</v>
      </c>
      <c r="X981" t="str">
        <f>VLOOKUP($D981,'draft year stats'!$D:$O,1,FALSE)</f>
        <v>Tyler Bird</v>
      </c>
      <c r="Y981" t="str">
        <f>VLOOKUP($D981,'draft year stats'!$D:$O,2,FALSE)</f>
        <v>R</v>
      </c>
      <c r="Z981">
        <f>VLOOKUP($D981,'draft year stats'!$D:$O,3,FALSE)</f>
        <v>5</v>
      </c>
      <c r="AA981">
        <f>VLOOKUP($D981,'draft year stats'!$D:$O,4,FALSE)</f>
        <v>2014</v>
      </c>
      <c r="AB981" t="str">
        <f>VLOOKUP($D981,'draft year stats'!$D:$O,5,FALSE)</f>
        <v>Columbus</v>
      </c>
      <c r="AC981" t="str">
        <f>VLOOKUP($D981,'draft year stats'!$D:$O,6,FALSE)</f>
        <v>Kimball Union Academy</v>
      </c>
      <c r="AD981" t="str">
        <f>VLOOKUP($D981,'draft year stats'!$D:$O,7,FALSE)</f>
        <v>USHS-Prep</v>
      </c>
      <c r="AE981">
        <f>VLOOKUP($D981,'draft year stats'!$D:$O,8,FALSE)</f>
        <v>37</v>
      </c>
      <c r="AF981">
        <f>VLOOKUP($D981,'draft year stats'!$D:$O,9,FALSE)</f>
        <v>33</v>
      </c>
      <c r="AG981">
        <f>VLOOKUP($D981,'draft year stats'!$D:$O,10,FALSE)</f>
        <v>27</v>
      </c>
      <c r="AH981">
        <f>VLOOKUP($D981,'draft year stats'!$D:$O,11,FALSE)</f>
        <v>60</v>
      </c>
      <c r="AI981">
        <f>VLOOKUP($D981,'draft year stats'!$D:$O,12,FALSE)</f>
        <v>0</v>
      </c>
      <c r="AJ981" t="str">
        <f>VLOOKUP($C981,Sheet3!$E:$I,4,FALSE)</f>
        <v>6' 1</v>
      </c>
      <c r="AK981">
        <f>VLOOKUP($C981,Sheet3!$E:$I,5,FALSE)</f>
        <v>200</v>
      </c>
    </row>
    <row r="982" spans="1:37" x14ac:dyDescent="0.25">
      <c r="A982">
        <v>138</v>
      </c>
      <c r="B982" t="s">
        <v>217</v>
      </c>
      <c r="C982" t="s">
        <v>1421</v>
      </c>
      <c r="D982" t="s">
        <v>1421</v>
      </c>
      <c r="E982" t="s">
        <v>121</v>
      </c>
      <c r="F982" t="s">
        <v>26</v>
      </c>
      <c r="G982">
        <v>18</v>
      </c>
      <c r="H982">
        <v>2022</v>
      </c>
      <c r="I982" t="s">
        <v>1302</v>
      </c>
      <c r="J982">
        <v>263</v>
      </c>
      <c r="K982">
        <v>50</v>
      </c>
      <c r="L982">
        <v>47</v>
      </c>
      <c r="M982">
        <v>97</v>
      </c>
      <c r="N982">
        <v>-21</v>
      </c>
      <c r="O982">
        <v>63</v>
      </c>
      <c r="V982">
        <v>7.6</v>
      </c>
      <c r="W982">
        <v>2014</v>
      </c>
      <c r="X982" t="str">
        <f>VLOOKUP($D982,'draft year stats'!$D:$O,1,FALSE)</f>
        <v>Oskar Lindblom</v>
      </c>
      <c r="Y982" t="str">
        <f>VLOOKUP($D982,'draft year stats'!$D:$O,2,FALSE)</f>
        <v>L</v>
      </c>
      <c r="Z982">
        <f>VLOOKUP($D982,'draft year stats'!$D:$O,3,FALSE)</f>
        <v>5</v>
      </c>
      <c r="AA982">
        <f>VLOOKUP($D982,'draft year stats'!$D:$O,4,FALSE)</f>
        <v>2014</v>
      </c>
      <c r="AB982" t="str">
        <f>VLOOKUP($D982,'draft year stats'!$D:$O,5,FALSE)</f>
        <v>Philadelphia</v>
      </c>
      <c r="AC982" t="str">
        <f>VLOOKUP($D982,'draft year stats'!$D:$O,6,FALSE)</f>
        <v>Brynäs IF J20</v>
      </c>
      <c r="AD982" t="str">
        <f>VLOOKUP($D982,'draft year stats'!$D:$O,7,FALSE)</f>
        <v>J20 SuperElit</v>
      </c>
      <c r="AE982">
        <f>VLOOKUP($D982,'draft year stats'!$D:$O,8,FALSE)</f>
        <v>43</v>
      </c>
      <c r="AF982">
        <f>VLOOKUP($D982,'draft year stats'!$D:$O,9,FALSE)</f>
        <v>13</v>
      </c>
      <c r="AG982">
        <f>VLOOKUP($D982,'draft year stats'!$D:$O,10,FALSE)</f>
        <v>20</v>
      </c>
      <c r="AH982">
        <f>VLOOKUP($D982,'draft year stats'!$D:$O,11,FALSE)</f>
        <v>33</v>
      </c>
      <c r="AI982">
        <f>VLOOKUP($D982,'draft year stats'!$D:$O,12,FALSE)</f>
        <v>28</v>
      </c>
      <c r="AJ982" t="str">
        <f>VLOOKUP($C982,Sheet3!$E:$I,4,FALSE)</f>
        <v>6' 1</v>
      </c>
      <c r="AK982">
        <f>VLOOKUP($C982,Sheet3!$E:$I,5,FALSE)</f>
        <v>191</v>
      </c>
    </row>
    <row r="983" spans="1:37" x14ac:dyDescent="0.25">
      <c r="A983">
        <v>139</v>
      </c>
      <c r="B983" t="s">
        <v>53</v>
      </c>
      <c r="C983" t="s">
        <v>1422</v>
      </c>
      <c r="D983" t="s">
        <v>1422</v>
      </c>
      <c r="E983" t="s">
        <v>25</v>
      </c>
      <c r="F983" t="s">
        <v>34</v>
      </c>
      <c r="G983">
        <v>18</v>
      </c>
      <c r="I983" t="s">
        <v>1203</v>
      </c>
      <c r="W983">
        <v>2014</v>
      </c>
      <c r="X983" t="str">
        <f>VLOOKUP($D983,'draft year stats'!$D:$O,1,FALSE)</f>
        <v>Tanner Faith</v>
      </c>
      <c r="Y983" t="str">
        <f>VLOOKUP($D983,'draft year stats'!$D:$O,2,FALSE)</f>
        <v>D</v>
      </c>
      <c r="Z983">
        <f>VLOOKUP($D983,'draft year stats'!$D:$O,3,FALSE)</f>
        <v>5</v>
      </c>
      <c r="AA983">
        <f>VLOOKUP($D983,'draft year stats'!$D:$O,4,FALSE)</f>
        <v>2014</v>
      </c>
      <c r="AB983" t="str">
        <f>VLOOKUP($D983,'draft year stats'!$D:$O,5,FALSE)</f>
        <v>Minnesota</v>
      </c>
      <c r="AC983" t="str">
        <f>VLOOKUP($D983,'draft year stats'!$D:$O,6,FALSE)</f>
        <v>Kootenay Ice</v>
      </c>
      <c r="AD983" t="str">
        <f>VLOOKUP($D983,'draft year stats'!$D:$O,7,FALSE)</f>
        <v>WHL</v>
      </c>
      <c r="AE983">
        <f>VLOOKUP($D983,'draft year stats'!$D:$O,8,FALSE)</f>
        <v>10</v>
      </c>
      <c r="AF983">
        <f>VLOOKUP($D983,'draft year stats'!$D:$O,9,FALSE)</f>
        <v>0</v>
      </c>
      <c r="AG983">
        <f>VLOOKUP($D983,'draft year stats'!$D:$O,10,FALSE)</f>
        <v>1</v>
      </c>
      <c r="AH983">
        <f>VLOOKUP($D983,'draft year stats'!$D:$O,11,FALSE)</f>
        <v>1</v>
      </c>
      <c r="AI983">
        <f>VLOOKUP($D983,'draft year stats'!$D:$O,12,FALSE)</f>
        <v>9</v>
      </c>
      <c r="AJ983" t="str">
        <f>VLOOKUP($C983,Sheet3!$E:$I,4,FALSE)</f>
        <v>6' 4</v>
      </c>
      <c r="AK983">
        <f>VLOOKUP($C983,Sheet3!$E:$I,5,FALSE)</f>
        <v>219</v>
      </c>
    </row>
    <row r="984" spans="1:37" x14ac:dyDescent="0.25">
      <c r="A984">
        <v>140</v>
      </c>
      <c r="B984" t="s">
        <v>57</v>
      </c>
      <c r="C984" t="s">
        <v>1423</v>
      </c>
      <c r="D984" t="s">
        <v>1423</v>
      </c>
      <c r="E984" t="s">
        <v>25</v>
      </c>
      <c r="F984" t="s">
        <v>34</v>
      </c>
      <c r="G984">
        <v>20</v>
      </c>
      <c r="H984">
        <v>2021</v>
      </c>
      <c r="I984" t="s">
        <v>1424</v>
      </c>
      <c r="J984">
        <v>1</v>
      </c>
      <c r="K984">
        <v>0</v>
      </c>
      <c r="L984">
        <v>0</v>
      </c>
      <c r="M984">
        <v>0</v>
      </c>
      <c r="N984">
        <v>-1</v>
      </c>
      <c r="O984">
        <v>5</v>
      </c>
      <c r="V984">
        <v>-0.1</v>
      </c>
      <c r="W984">
        <v>2014</v>
      </c>
      <c r="X984" t="str">
        <f>VLOOKUP($D984,'draft year stats'!$D:$O,1,FALSE)</f>
        <v>Daniel Walcott</v>
      </c>
      <c r="Y984" t="str">
        <f>VLOOKUP($D984,'draft year stats'!$D:$O,2,FALSE)</f>
        <v>L</v>
      </c>
      <c r="Z984">
        <f>VLOOKUP($D984,'draft year stats'!$D:$O,3,FALSE)</f>
        <v>5</v>
      </c>
      <c r="AA984">
        <f>VLOOKUP($D984,'draft year stats'!$D:$O,4,FALSE)</f>
        <v>2014</v>
      </c>
      <c r="AB984" t="str">
        <f>VLOOKUP($D984,'draft year stats'!$D:$O,5,FALSE)</f>
        <v>NY Rangers</v>
      </c>
      <c r="AC984" t="str">
        <f>VLOOKUP($D984,'draft year stats'!$D:$O,6,FALSE)</f>
        <v>Blainville-Boisbriand Armada</v>
      </c>
      <c r="AD984" t="str">
        <f>VLOOKUP($D984,'draft year stats'!$D:$O,7,FALSE)</f>
        <v>QMJHL</v>
      </c>
      <c r="AE984">
        <f>VLOOKUP($D984,'draft year stats'!$D:$O,8,FALSE)</f>
        <v>67</v>
      </c>
      <c r="AF984">
        <f>VLOOKUP($D984,'draft year stats'!$D:$O,9,FALSE)</f>
        <v>10</v>
      </c>
      <c r="AG984">
        <f>VLOOKUP($D984,'draft year stats'!$D:$O,10,FALSE)</f>
        <v>29</v>
      </c>
      <c r="AH984">
        <f>VLOOKUP($D984,'draft year stats'!$D:$O,11,FALSE)</f>
        <v>39</v>
      </c>
      <c r="AI984">
        <f>VLOOKUP($D984,'draft year stats'!$D:$O,12,FALSE)</f>
        <v>71</v>
      </c>
      <c r="AJ984" t="str">
        <f>VLOOKUP($C984,Sheet3!$E:$I,4,FALSE)</f>
        <v>5' 11</v>
      </c>
      <c r="AK984">
        <f>VLOOKUP($C984,Sheet3!$E:$I,5,FALSE)</f>
        <v>161</v>
      </c>
    </row>
    <row r="985" spans="1:37" x14ac:dyDescent="0.25">
      <c r="A985">
        <v>141</v>
      </c>
      <c r="B985" t="s">
        <v>95</v>
      </c>
      <c r="C985" t="s">
        <v>1425</v>
      </c>
      <c r="D985" t="s">
        <v>1425</v>
      </c>
      <c r="E985" t="s">
        <v>62</v>
      </c>
      <c r="F985" t="s">
        <v>34</v>
      </c>
      <c r="G985">
        <v>18</v>
      </c>
      <c r="I985" t="s">
        <v>1426</v>
      </c>
      <c r="W985">
        <v>2014</v>
      </c>
      <c r="X985" t="str">
        <f>VLOOKUP($D985,'draft year stats'!$D:$O,1,FALSE)</f>
        <v>Luc Snuggerud</v>
      </c>
      <c r="Y985" t="str">
        <f>VLOOKUP($D985,'draft year stats'!$D:$O,2,FALSE)</f>
        <v>D</v>
      </c>
      <c r="Z985">
        <f>VLOOKUP($D985,'draft year stats'!$D:$O,3,FALSE)</f>
        <v>5</v>
      </c>
      <c r="AA985">
        <f>VLOOKUP($D985,'draft year stats'!$D:$O,4,FALSE)</f>
        <v>2014</v>
      </c>
      <c r="AB985" t="str">
        <f>VLOOKUP($D985,'draft year stats'!$D:$O,5,FALSE)</f>
        <v>Chicago</v>
      </c>
      <c r="AC985" t="str">
        <f>VLOOKUP($D985,'draft year stats'!$D:$O,6,FALSE)</f>
        <v>Eden Prairie High</v>
      </c>
      <c r="AD985" t="str">
        <f>VLOOKUP($D985,'draft year stats'!$D:$O,7,FALSE)</f>
        <v>USHS-MN</v>
      </c>
      <c r="AE985">
        <f>VLOOKUP($D985,'draft year stats'!$D:$O,8,FALSE)</f>
        <v>25</v>
      </c>
      <c r="AF985">
        <f>VLOOKUP($D985,'draft year stats'!$D:$O,9,FALSE)</f>
        <v>8</v>
      </c>
      <c r="AG985">
        <f>VLOOKUP($D985,'draft year stats'!$D:$O,10,FALSE)</f>
        <v>30</v>
      </c>
      <c r="AH985">
        <f>VLOOKUP($D985,'draft year stats'!$D:$O,11,FALSE)</f>
        <v>38</v>
      </c>
      <c r="AI985">
        <f>VLOOKUP($D985,'draft year stats'!$D:$O,12,FALSE)</f>
        <v>19</v>
      </c>
      <c r="AJ985" t="str">
        <f>VLOOKUP($C985,Sheet3!$E:$I,4,FALSE)</f>
        <v>6' 0</v>
      </c>
      <c r="AK985">
        <f>VLOOKUP($C985,Sheet3!$E:$I,5,FALSE)</f>
        <v>180</v>
      </c>
    </row>
    <row r="986" spans="1:37" x14ac:dyDescent="0.25">
      <c r="A986">
        <v>142</v>
      </c>
      <c r="B986" t="s">
        <v>57</v>
      </c>
      <c r="C986" t="s">
        <v>1427</v>
      </c>
      <c r="D986" t="s">
        <v>1427</v>
      </c>
      <c r="E986" t="s">
        <v>62</v>
      </c>
      <c r="F986" t="s">
        <v>34</v>
      </c>
      <c r="G986">
        <v>18</v>
      </c>
      <c r="I986" t="s">
        <v>1428</v>
      </c>
      <c r="W986">
        <v>2014</v>
      </c>
      <c r="X986" t="str">
        <f>VLOOKUP($D986,'draft year stats'!$D:$O,1,FALSE)</f>
        <v>Tyler Nanne</v>
      </c>
      <c r="Y986" t="str">
        <f>VLOOKUP($D986,'draft year stats'!$D:$O,2,FALSE)</f>
        <v>F</v>
      </c>
      <c r="Z986">
        <f>VLOOKUP($D986,'draft year stats'!$D:$O,3,FALSE)</f>
        <v>5</v>
      </c>
      <c r="AA986">
        <f>VLOOKUP($D986,'draft year stats'!$D:$O,4,FALSE)</f>
        <v>2014</v>
      </c>
      <c r="AB986" t="str">
        <f>VLOOKUP($D986,'draft year stats'!$D:$O,5,FALSE)</f>
        <v>NY Rangers</v>
      </c>
      <c r="AC986" t="str">
        <f>VLOOKUP($D986,'draft year stats'!$D:$O,6,FALSE)</f>
        <v>Edina High</v>
      </c>
      <c r="AD986" t="str">
        <f>VLOOKUP($D986,'draft year stats'!$D:$O,7,FALSE)</f>
        <v>USHS-MN</v>
      </c>
      <c r="AE986">
        <f>VLOOKUP($D986,'draft year stats'!$D:$O,8,FALSE)</f>
        <v>25</v>
      </c>
      <c r="AF986">
        <f>VLOOKUP($D986,'draft year stats'!$D:$O,9,FALSE)</f>
        <v>7</v>
      </c>
      <c r="AG986">
        <f>VLOOKUP($D986,'draft year stats'!$D:$O,10,FALSE)</f>
        <v>20</v>
      </c>
      <c r="AH986">
        <f>VLOOKUP($D986,'draft year stats'!$D:$O,11,FALSE)</f>
        <v>27</v>
      </c>
      <c r="AI986">
        <f>VLOOKUP($D986,'draft year stats'!$D:$O,12,FALSE)</f>
        <v>41</v>
      </c>
      <c r="AJ986" t="str">
        <f>VLOOKUP($C986,Sheet3!$E:$I,4,FALSE)</f>
        <v>5' 10</v>
      </c>
      <c r="AK986">
        <f>VLOOKUP($C986,Sheet3!$E:$I,5,FALSE)</f>
        <v>174</v>
      </c>
    </row>
    <row r="987" spans="1:37" x14ac:dyDescent="0.25">
      <c r="A987">
        <v>143</v>
      </c>
      <c r="B987" t="s">
        <v>32</v>
      </c>
      <c r="C987" t="s">
        <v>1429</v>
      </c>
      <c r="D987" t="s">
        <v>1429</v>
      </c>
      <c r="E987" t="s">
        <v>62</v>
      </c>
      <c r="F987" t="s">
        <v>26</v>
      </c>
      <c r="G987">
        <v>18</v>
      </c>
      <c r="I987" t="s">
        <v>1428</v>
      </c>
      <c r="W987">
        <v>2014</v>
      </c>
      <c r="X987" t="str">
        <f>VLOOKUP($D987,'draft year stats'!$D:$O,1,FALSE)</f>
        <v>Miguel Fidler</v>
      </c>
      <c r="Y987" t="str">
        <f>VLOOKUP($D987,'draft year stats'!$D:$O,2,FALSE)</f>
        <v>L</v>
      </c>
      <c r="Z987">
        <f>VLOOKUP($D987,'draft year stats'!$D:$O,3,FALSE)</f>
        <v>5</v>
      </c>
      <c r="AA987">
        <f>VLOOKUP($D987,'draft year stats'!$D:$O,4,FALSE)</f>
        <v>2014</v>
      </c>
      <c r="AB987" t="str">
        <f>VLOOKUP($D987,'draft year stats'!$D:$O,5,FALSE)</f>
        <v>Florida</v>
      </c>
      <c r="AC987" t="str">
        <f>VLOOKUP($D987,'draft year stats'!$D:$O,6,FALSE)</f>
        <v>Edina High</v>
      </c>
      <c r="AD987" t="str">
        <f>VLOOKUP($D987,'draft year stats'!$D:$O,7,FALSE)</f>
        <v>USHS-MN</v>
      </c>
      <c r="AE987">
        <f>VLOOKUP($D987,'draft year stats'!$D:$O,8,FALSE)</f>
        <v>25</v>
      </c>
      <c r="AF987">
        <f>VLOOKUP($D987,'draft year stats'!$D:$O,9,FALSE)</f>
        <v>16</v>
      </c>
      <c r="AG987">
        <f>VLOOKUP($D987,'draft year stats'!$D:$O,10,FALSE)</f>
        <v>25</v>
      </c>
      <c r="AH987">
        <f>VLOOKUP($D987,'draft year stats'!$D:$O,11,FALSE)</f>
        <v>41</v>
      </c>
      <c r="AI987">
        <f>VLOOKUP($D987,'draft year stats'!$D:$O,12,FALSE)</f>
        <v>24</v>
      </c>
      <c r="AJ987" t="str">
        <f>VLOOKUP($C987,Sheet3!$E:$I,4,FALSE)</f>
        <v>5' 11</v>
      </c>
      <c r="AK987">
        <f>VLOOKUP($C987,Sheet3!$E:$I,5,FALSE)</f>
        <v>186</v>
      </c>
    </row>
    <row r="988" spans="1:37" x14ac:dyDescent="0.25">
      <c r="A988">
        <v>144</v>
      </c>
      <c r="B988" t="s">
        <v>76</v>
      </c>
      <c r="C988" t="s">
        <v>1430</v>
      </c>
      <c r="D988" t="s">
        <v>1430</v>
      </c>
      <c r="E988" t="s">
        <v>121</v>
      </c>
      <c r="F988" t="s">
        <v>34</v>
      </c>
      <c r="G988">
        <v>19</v>
      </c>
      <c r="H988">
        <v>2020</v>
      </c>
      <c r="I988" t="s">
        <v>1264</v>
      </c>
      <c r="J988">
        <v>66</v>
      </c>
      <c r="K988">
        <v>0</v>
      </c>
      <c r="L988">
        <v>5</v>
      </c>
      <c r="M988">
        <v>5</v>
      </c>
      <c r="N988">
        <v>-4</v>
      </c>
      <c r="O988">
        <v>16</v>
      </c>
      <c r="V988">
        <v>1</v>
      </c>
      <c r="W988">
        <v>2014</v>
      </c>
      <c r="X988" t="str">
        <f>VLOOKUP($D988,'draft year stats'!$D:$O,1,FALSE)</f>
        <v>Anton Lindholm</v>
      </c>
      <c r="Y988" t="str">
        <f>VLOOKUP($D988,'draft year stats'!$D:$O,2,FALSE)</f>
        <v>D</v>
      </c>
      <c r="Z988">
        <f>VLOOKUP($D988,'draft year stats'!$D:$O,3,FALSE)</f>
        <v>5</v>
      </c>
      <c r="AA988">
        <f>VLOOKUP($D988,'draft year stats'!$D:$O,4,FALSE)</f>
        <v>2014</v>
      </c>
      <c r="AB988" t="str">
        <f>VLOOKUP($D988,'draft year stats'!$D:$O,5,FALSE)</f>
        <v>Colorado</v>
      </c>
      <c r="AC988" t="str">
        <f>VLOOKUP($D988,'draft year stats'!$D:$O,6,FALSE)</f>
        <v>Skellefteå AIK J20</v>
      </c>
      <c r="AD988" t="str">
        <f>VLOOKUP($D988,'draft year stats'!$D:$O,7,FALSE)</f>
        <v>J20 SuperElit</v>
      </c>
      <c r="AE988">
        <f>VLOOKUP($D988,'draft year stats'!$D:$O,8,FALSE)</f>
        <v>39</v>
      </c>
      <c r="AF988">
        <f>VLOOKUP($D988,'draft year stats'!$D:$O,9,FALSE)</f>
        <v>1</v>
      </c>
      <c r="AG988">
        <f>VLOOKUP($D988,'draft year stats'!$D:$O,10,FALSE)</f>
        <v>5</v>
      </c>
      <c r="AH988">
        <f>VLOOKUP($D988,'draft year stats'!$D:$O,11,FALSE)</f>
        <v>6</v>
      </c>
      <c r="AI988">
        <f>VLOOKUP($D988,'draft year stats'!$D:$O,12,FALSE)</f>
        <v>34</v>
      </c>
      <c r="AJ988" t="str">
        <f>VLOOKUP($C988,Sheet3!$E:$I,4,FALSE)</f>
        <v>6' 0</v>
      </c>
      <c r="AK988">
        <f>VLOOKUP($C988,Sheet3!$E:$I,5,FALSE)</f>
        <v>191</v>
      </c>
    </row>
    <row r="989" spans="1:37" x14ac:dyDescent="0.25">
      <c r="A989">
        <v>145</v>
      </c>
      <c r="B989" t="s">
        <v>84</v>
      </c>
      <c r="C989" t="s">
        <v>1431</v>
      </c>
      <c r="D989" t="s">
        <v>1431</v>
      </c>
      <c r="E989" t="s">
        <v>62</v>
      </c>
      <c r="F989" t="s">
        <v>30</v>
      </c>
      <c r="G989">
        <v>18</v>
      </c>
      <c r="H989">
        <v>2022</v>
      </c>
      <c r="I989" t="s">
        <v>1393</v>
      </c>
      <c r="J989">
        <v>31</v>
      </c>
      <c r="K989">
        <v>3</v>
      </c>
      <c r="L989">
        <v>2</v>
      </c>
      <c r="M989">
        <v>5</v>
      </c>
      <c r="N989">
        <v>3</v>
      </c>
      <c r="O989">
        <v>14</v>
      </c>
      <c r="V989">
        <v>0.5</v>
      </c>
      <c r="W989">
        <v>2014</v>
      </c>
      <c r="X989" t="str">
        <f>VLOOKUP($D989,'draft year stats'!$D:$O,1,FALSE)</f>
        <v>Anthony Angello</v>
      </c>
      <c r="Y989" t="str">
        <f>VLOOKUP($D989,'draft year stats'!$D:$O,2,FALSE)</f>
        <v>C</v>
      </c>
      <c r="Z989">
        <f>VLOOKUP($D989,'draft year stats'!$D:$O,3,FALSE)</f>
        <v>5</v>
      </c>
      <c r="AA989">
        <f>VLOOKUP($D989,'draft year stats'!$D:$O,4,FALSE)</f>
        <v>2014</v>
      </c>
      <c r="AB989" t="str">
        <f>VLOOKUP($D989,'draft year stats'!$D:$O,5,FALSE)</f>
        <v>Pittsburgh</v>
      </c>
      <c r="AC989" t="str">
        <f>VLOOKUP($D989,'draft year stats'!$D:$O,6,FALSE)</f>
        <v>Omaha Lancers</v>
      </c>
      <c r="AD989" t="str">
        <f>VLOOKUP($D989,'draft year stats'!$D:$O,7,FALSE)</f>
        <v>USHL</v>
      </c>
      <c r="AE989">
        <f>VLOOKUP($D989,'draft year stats'!$D:$O,8,FALSE)</f>
        <v>58</v>
      </c>
      <c r="AF989">
        <f>VLOOKUP($D989,'draft year stats'!$D:$O,9,FALSE)</f>
        <v>11</v>
      </c>
      <c r="AG989">
        <f>VLOOKUP($D989,'draft year stats'!$D:$O,10,FALSE)</f>
        <v>10</v>
      </c>
      <c r="AH989">
        <f>VLOOKUP($D989,'draft year stats'!$D:$O,11,FALSE)</f>
        <v>21</v>
      </c>
      <c r="AI989">
        <f>VLOOKUP($D989,'draft year stats'!$D:$O,12,FALSE)</f>
        <v>85</v>
      </c>
      <c r="AJ989" t="str">
        <f>VLOOKUP($C989,Sheet3!$E:$I,4,FALSE)</f>
        <v>6' 3</v>
      </c>
      <c r="AK989">
        <f>VLOOKUP($C989,Sheet3!$E:$I,5,FALSE)</f>
        <v>190</v>
      </c>
    </row>
    <row r="990" spans="1:37" x14ac:dyDescent="0.25">
      <c r="A990">
        <v>146</v>
      </c>
      <c r="B990" t="s">
        <v>28</v>
      </c>
      <c r="C990" t="s">
        <v>1432</v>
      </c>
      <c r="D990" t="s">
        <v>1432</v>
      </c>
      <c r="E990" t="s">
        <v>62</v>
      </c>
      <c r="F990" t="s">
        <v>26</v>
      </c>
      <c r="G990">
        <v>18</v>
      </c>
      <c r="H990">
        <v>2022</v>
      </c>
      <c r="I990" t="s">
        <v>63</v>
      </c>
      <c r="J990">
        <v>211</v>
      </c>
      <c r="K990">
        <v>24</v>
      </c>
      <c r="L990">
        <v>29</v>
      </c>
      <c r="M990">
        <v>53</v>
      </c>
      <c r="N990">
        <v>-21</v>
      </c>
      <c r="O990">
        <v>42</v>
      </c>
      <c r="V990">
        <v>2.9</v>
      </c>
      <c r="W990">
        <v>2014</v>
      </c>
      <c r="X990" t="str">
        <f>VLOOKUP($D990,'draft year stats'!$D:$O,1,FALSE)</f>
        <v>Anders Bjork</v>
      </c>
      <c r="Y990" t="str">
        <f>VLOOKUP($D990,'draft year stats'!$D:$O,2,FALSE)</f>
        <v>L</v>
      </c>
      <c r="Z990">
        <f>VLOOKUP($D990,'draft year stats'!$D:$O,3,FALSE)</f>
        <v>5</v>
      </c>
      <c r="AA990">
        <f>VLOOKUP($D990,'draft year stats'!$D:$O,4,FALSE)</f>
        <v>2014</v>
      </c>
      <c r="AB990" t="str">
        <f>VLOOKUP($D990,'draft year stats'!$D:$O,5,FALSE)</f>
        <v>Boston</v>
      </c>
      <c r="AC990" t="str">
        <f>VLOOKUP($D990,'draft year stats'!$D:$O,6,FALSE)</f>
        <v>U.S. National U18 Team</v>
      </c>
      <c r="AD990" t="str">
        <f>VLOOKUP($D990,'draft year stats'!$D:$O,7,FALSE)</f>
        <v>USDP</v>
      </c>
      <c r="AE990">
        <f>VLOOKUP($D990,'draft year stats'!$D:$O,8,FALSE)</f>
        <v>61</v>
      </c>
      <c r="AF990">
        <f>VLOOKUP($D990,'draft year stats'!$D:$O,9,FALSE)</f>
        <v>21</v>
      </c>
      <c r="AG990">
        <f>VLOOKUP($D990,'draft year stats'!$D:$O,10,FALSE)</f>
        <v>20</v>
      </c>
      <c r="AH990">
        <f>VLOOKUP($D990,'draft year stats'!$D:$O,11,FALSE)</f>
        <v>41</v>
      </c>
      <c r="AI990">
        <f>VLOOKUP($D990,'draft year stats'!$D:$O,12,FALSE)</f>
        <v>10</v>
      </c>
      <c r="AJ990" t="str">
        <f>VLOOKUP($C990,Sheet3!$E:$I,4,FALSE)</f>
        <v>5' 11</v>
      </c>
      <c r="AK990">
        <f>VLOOKUP($C990,Sheet3!$E:$I,5,FALSE)</f>
        <v>182</v>
      </c>
    </row>
    <row r="991" spans="1:37" x14ac:dyDescent="0.25">
      <c r="A991">
        <v>147</v>
      </c>
      <c r="B991" t="s">
        <v>90</v>
      </c>
      <c r="C991" t="s">
        <v>1433</v>
      </c>
      <c r="D991" t="s">
        <v>1433</v>
      </c>
      <c r="E991" t="s">
        <v>62</v>
      </c>
      <c r="F991" t="s">
        <v>30</v>
      </c>
      <c r="G991">
        <v>18</v>
      </c>
      <c r="I991" t="s">
        <v>1434</v>
      </c>
      <c r="W991">
        <v>2014</v>
      </c>
      <c r="X991" t="str">
        <f>VLOOKUP($D991,'draft year stats'!$D:$O,1,FALSE)</f>
        <v>Daniel Audette</v>
      </c>
      <c r="Y991" t="str">
        <f>VLOOKUP($D991,'draft year stats'!$D:$O,2,FALSE)</f>
        <v>C</v>
      </c>
      <c r="Z991">
        <f>VLOOKUP($D991,'draft year stats'!$D:$O,3,FALSE)</f>
        <v>5</v>
      </c>
      <c r="AA991">
        <f>VLOOKUP($D991,'draft year stats'!$D:$O,4,FALSE)</f>
        <v>2014</v>
      </c>
      <c r="AB991" t="str">
        <f>VLOOKUP($D991,'draft year stats'!$D:$O,5,FALSE)</f>
        <v>Montreal</v>
      </c>
      <c r="AC991" t="str">
        <f>VLOOKUP($D991,'draft year stats'!$D:$O,6,FALSE)</f>
        <v>Sherbrooke Phoenix</v>
      </c>
      <c r="AD991" t="str">
        <f>VLOOKUP($D991,'draft year stats'!$D:$O,7,FALSE)</f>
        <v>QMJHL</v>
      </c>
      <c r="AE991">
        <f>VLOOKUP($D991,'draft year stats'!$D:$O,8,FALSE)</f>
        <v>68</v>
      </c>
      <c r="AF991">
        <f>VLOOKUP($D991,'draft year stats'!$D:$O,9,FALSE)</f>
        <v>21</v>
      </c>
      <c r="AG991">
        <f>VLOOKUP($D991,'draft year stats'!$D:$O,10,FALSE)</f>
        <v>55</v>
      </c>
      <c r="AH991">
        <f>VLOOKUP($D991,'draft year stats'!$D:$O,11,FALSE)</f>
        <v>76</v>
      </c>
      <c r="AI991">
        <f>VLOOKUP($D991,'draft year stats'!$D:$O,12,FALSE)</f>
        <v>79</v>
      </c>
      <c r="AJ991" t="str">
        <f>VLOOKUP($C991,Sheet3!$E:$I,4,FALSE)</f>
        <v>5' 8</v>
      </c>
      <c r="AK991">
        <f>VLOOKUP($C991,Sheet3!$E:$I,5,FALSE)</f>
        <v>175</v>
      </c>
    </row>
    <row r="992" spans="1:37" x14ac:dyDescent="0.25">
      <c r="A992">
        <v>148</v>
      </c>
      <c r="B992" t="s">
        <v>95</v>
      </c>
      <c r="C992" t="s">
        <v>1435</v>
      </c>
      <c r="D992" t="s">
        <v>1435</v>
      </c>
      <c r="E992" t="s">
        <v>121</v>
      </c>
      <c r="F992" t="s">
        <v>34</v>
      </c>
      <c r="G992">
        <v>18</v>
      </c>
      <c r="I992" t="s">
        <v>1264</v>
      </c>
      <c r="W992">
        <v>2014</v>
      </c>
      <c r="X992" t="str">
        <f>VLOOKUP($D992,'draft year stats'!$D:$O,1,FALSE)</f>
        <v>Andreas Soderberg</v>
      </c>
      <c r="Y992" t="str">
        <f>VLOOKUP($D992,'draft year stats'!$D:$O,2,FALSE)</f>
        <v>D</v>
      </c>
      <c r="Z992">
        <f>VLOOKUP($D992,'draft year stats'!$D:$O,3,FALSE)</f>
        <v>5</v>
      </c>
      <c r="AA992">
        <f>VLOOKUP($D992,'draft year stats'!$D:$O,4,FALSE)</f>
        <v>2014</v>
      </c>
      <c r="AB992" t="str">
        <f>VLOOKUP($D992,'draft year stats'!$D:$O,5,FALSE)</f>
        <v>Chicago</v>
      </c>
      <c r="AC992" t="str">
        <f>VLOOKUP($D992,'draft year stats'!$D:$O,6,FALSE)</f>
        <v>Skellefteå AIK J20</v>
      </c>
      <c r="AD992" t="str">
        <f>VLOOKUP($D992,'draft year stats'!$D:$O,7,FALSE)</f>
        <v>J20 SuperElit</v>
      </c>
      <c r="AE992">
        <f>VLOOKUP($D992,'draft year stats'!$D:$O,8,FALSE)</f>
        <v>36</v>
      </c>
      <c r="AF992">
        <f>VLOOKUP($D992,'draft year stats'!$D:$O,9,FALSE)</f>
        <v>1</v>
      </c>
      <c r="AG992">
        <f>VLOOKUP($D992,'draft year stats'!$D:$O,10,FALSE)</f>
        <v>5</v>
      </c>
      <c r="AH992">
        <f>VLOOKUP($D992,'draft year stats'!$D:$O,11,FALSE)</f>
        <v>6</v>
      </c>
      <c r="AI992">
        <f>VLOOKUP($D992,'draft year stats'!$D:$O,12,FALSE)</f>
        <v>14</v>
      </c>
      <c r="AJ992" t="str">
        <f>VLOOKUP($C992,Sheet3!$E:$I,4,FALSE)</f>
        <v>6' 4</v>
      </c>
      <c r="AK992">
        <f>VLOOKUP($C992,Sheet3!$E:$I,5,FALSE)</f>
        <v>200</v>
      </c>
    </row>
    <row r="993" spans="1:37" x14ac:dyDescent="0.25">
      <c r="A993">
        <v>149</v>
      </c>
      <c r="B993" t="s">
        <v>104</v>
      </c>
      <c r="C993" t="s">
        <v>1436</v>
      </c>
      <c r="D993" t="s">
        <v>1436</v>
      </c>
      <c r="E993" t="s">
        <v>25</v>
      </c>
      <c r="F993" t="s">
        <v>30</v>
      </c>
      <c r="G993">
        <v>18</v>
      </c>
      <c r="H993">
        <v>2019</v>
      </c>
      <c r="I993" t="s">
        <v>1304</v>
      </c>
      <c r="J993">
        <v>13</v>
      </c>
      <c r="K993">
        <v>1</v>
      </c>
      <c r="L993">
        <v>0</v>
      </c>
      <c r="M993">
        <v>1</v>
      </c>
      <c r="N993">
        <v>-5</v>
      </c>
      <c r="O993">
        <v>2</v>
      </c>
      <c r="V993">
        <v>-0.2</v>
      </c>
      <c r="W993">
        <v>2014</v>
      </c>
      <c r="X993" t="str">
        <f>VLOOKUP($D993,'draft year stats'!$D:$O,1,FALSE)</f>
        <v>Rourke Chartier</v>
      </c>
      <c r="Y993" t="str">
        <f>VLOOKUP($D993,'draft year stats'!$D:$O,2,FALSE)</f>
        <v>C</v>
      </c>
      <c r="Z993">
        <f>VLOOKUP($D993,'draft year stats'!$D:$O,3,FALSE)</f>
        <v>5</v>
      </c>
      <c r="AA993">
        <f>VLOOKUP($D993,'draft year stats'!$D:$O,4,FALSE)</f>
        <v>2014</v>
      </c>
      <c r="AB993" t="str">
        <f>VLOOKUP($D993,'draft year stats'!$D:$O,5,FALSE)</f>
        <v>San Jose</v>
      </c>
      <c r="AC993" t="str">
        <f>VLOOKUP($D993,'draft year stats'!$D:$O,6,FALSE)</f>
        <v>Kelowna Rockets</v>
      </c>
      <c r="AD993" t="str">
        <f>VLOOKUP($D993,'draft year stats'!$D:$O,7,FALSE)</f>
        <v>WHL</v>
      </c>
      <c r="AE993">
        <f>VLOOKUP($D993,'draft year stats'!$D:$O,8,FALSE)</f>
        <v>72</v>
      </c>
      <c r="AF993">
        <f>VLOOKUP($D993,'draft year stats'!$D:$O,9,FALSE)</f>
        <v>24</v>
      </c>
      <c r="AG993">
        <f>VLOOKUP($D993,'draft year stats'!$D:$O,10,FALSE)</f>
        <v>34</v>
      </c>
      <c r="AH993">
        <f>VLOOKUP($D993,'draft year stats'!$D:$O,11,FALSE)</f>
        <v>58</v>
      </c>
      <c r="AI993">
        <f>VLOOKUP($D993,'draft year stats'!$D:$O,12,FALSE)</f>
        <v>8</v>
      </c>
      <c r="AJ993" t="str">
        <f>VLOOKUP($C993,Sheet3!$E:$I,4,FALSE)</f>
        <v>5' 10</v>
      </c>
      <c r="AK993">
        <f>VLOOKUP($C993,Sheet3!$E:$I,5,FALSE)</f>
        <v>173</v>
      </c>
    </row>
    <row r="994" spans="1:37" hidden="1" x14ac:dyDescent="0.25">
      <c r="A994">
        <v>150</v>
      </c>
      <c r="B994" t="s">
        <v>72</v>
      </c>
      <c r="C994" t="s">
        <v>1437</v>
      </c>
      <c r="D994" t="s">
        <v>1437</v>
      </c>
      <c r="E994" t="s">
        <v>25</v>
      </c>
      <c r="F994" t="s">
        <v>12</v>
      </c>
      <c r="G994">
        <v>18</v>
      </c>
      <c r="I994" t="s">
        <v>1438</v>
      </c>
      <c r="W994">
        <v>2014</v>
      </c>
      <c r="X994" t="str">
        <f>VLOOKUP($D994,'draft year stats'!$D:$O,1,FALSE)</f>
        <v>Alec Dillon</v>
      </c>
      <c r="Y994" t="str">
        <f>VLOOKUP($D994,'draft year stats'!$D:$O,2,FALSE)</f>
        <v>G</v>
      </c>
      <c r="Z994">
        <f>VLOOKUP($D994,'draft year stats'!$D:$O,3,FALSE)</f>
        <v>5</v>
      </c>
      <c r="AA994">
        <f>VLOOKUP($D994,'draft year stats'!$D:$O,4,FALSE)</f>
        <v>2014</v>
      </c>
      <c r="AB994" t="str">
        <f>VLOOKUP($D994,'draft year stats'!$D:$O,5,FALSE)</f>
        <v>Los Angeles</v>
      </c>
      <c r="AC994" t="str">
        <f>VLOOKUP($D994,'draft year stats'!$D:$O,6,FALSE)</f>
        <v>Victoria Grizzlies [BCHL]</v>
      </c>
      <c r="AD994">
        <f>VLOOKUP($D994,'draft year stats'!$D:$O,7,FALSE)</f>
        <v>0</v>
      </c>
      <c r="AE994">
        <f>VLOOKUP($D994,'draft year stats'!$D:$O,8,FALSE)</f>
        <v>0</v>
      </c>
      <c r="AF994">
        <f>VLOOKUP($D994,'draft year stats'!$D:$O,9,FALSE)</f>
        <v>0</v>
      </c>
      <c r="AG994">
        <f>VLOOKUP($D994,'draft year stats'!$D:$O,10,FALSE)</f>
        <v>0</v>
      </c>
      <c r="AH994">
        <f>VLOOKUP($D994,'draft year stats'!$D:$O,11,FALSE)</f>
        <v>0</v>
      </c>
      <c r="AI994">
        <f>VLOOKUP($D994,'draft year stats'!$D:$O,12,FALSE)</f>
        <v>0</v>
      </c>
      <c r="AJ994" t="str">
        <f>VLOOKUP($C994,Sheet3!$E:$I,4,FALSE)</f>
        <v>6' 4</v>
      </c>
      <c r="AK994">
        <f>VLOOKUP($C994,Sheet3!$E:$I,5,FALSE)</f>
        <v>168</v>
      </c>
    </row>
    <row r="995" spans="1:37" x14ac:dyDescent="0.25">
      <c r="A995">
        <v>151</v>
      </c>
      <c r="B995" t="s">
        <v>92</v>
      </c>
      <c r="C995" t="s">
        <v>1439</v>
      </c>
      <c r="D995" t="s">
        <v>1439</v>
      </c>
      <c r="E995" t="s">
        <v>62</v>
      </c>
      <c r="F995" t="s">
        <v>30</v>
      </c>
      <c r="G995">
        <v>18</v>
      </c>
      <c r="I995" t="s">
        <v>1440</v>
      </c>
      <c r="W995">
        <v>2014</v>
      </c>
      <c r="X995" t="str">
        <f>VLOOKUP($D995,'draft year stats'!$D:$O,1,FALSE)</f>
        <v>Christopher Brown</v>
      </c>
      <c r="Y995" t="str">
        <f>VLOOKUP($D995,'draft year stats'!$D:$O,2,FALSE)</f>
        <v>F</v>
      </c>
      <c r="Z995">
        <f>VLOOKUP($D995,'draft year stats'!$D:$O,3,FALSE)</f>
        <v>6</v>
      </c>
      <c r="AA995">
        <f>VLOOKUP($D995,'draft year stats'!$D:$O,4,FALSE)</f>
        <v>2014</v>
      </c>
      <c r="AB995" t="str">
        <f>VLOOKUP($D995,'draft year stats'!$D:$O,5,FALSE)</f>
        <v>Buffalo</v>
      </c>
      <c r="AC995" t="str">
        <f>VLOOKUP($D995,'draft year stats'!$D:$O,6,FALSE)</f>
        <v>Cranbrook Kingswood School</v>
      </c>
      <c r="AD995" t="str">
        <f>VLOOKUP($D995,'draft year stats'!$D:$O,7,FALSE)</f>
        <v>USHS-MI</v>
      </c>
      <c r="AE995">
        <f>VLOOKUP($D995,'draft year stats'!$D:$O,8,FALSE)</f>
        <v>28</v>
      </c>
      <c r="AF995">
        <f>VLOOKUP($D995,'draft year stats'!$D:$O,9,FALSE)</f>
        <v>26</v>
      </c>
      <c r="AG995">
        <f>VLOOKUP($D995,'draft year stats'!$D:$O,10,FALSE)</f>
        <v>58</v>
      </c>
      <c r="AH995">
        <f>VLOOKUP($D995,'draft year stats'!$D:$O,11,FALSE)</f>
        <v>84</v>
      </c>
      <c r="AI995">
        <f>VLOOKUP($D995,'draft year stats'!$D:$O,12,FALSE)</f>
        <v>21</v>
      </c>
      <c r="AJ995" t="str">
        <f>VLOOKUP($C995,Sheet3!$E:$I,4,FALSE)</f>
        <v>6' 0</v>
      </c>
      <c r="AK995">
        <f>VLOOKUP($C995,Sheet3!$E:$I,5,FALSE)</f>
        <v>179</v>
      </c>
    </row>
    <row r="996" spans="1:37" x14ac:dyDescent="0.25">
      <c r="A996">
        <v>152</v>
      </c>
      <c r="B996" t="s">
        <v>126</v>
      </c>
      <c r="C996" t="s">
        <v>1441</v>
      </c>
      <c r="D996" t="s">
        <v>2723</v>
      </c>
      <c r="E996" t="s">
        <v>62</v>
      </c>
      <c r="F996" t="s">
        <v>30</v>
      </c>
      <c r="G996">
        <v>18</v>
      </c>
      <c r="I996" t="s">
        <v>1420</v>
      </c>
      <c r="W996">
        <v>2014</v>
      </c>
      <c r="X996" t="str">
        <f>VLOOKUP($D996,'draft year stats'!$D:$O,1,FALSE)</f>
        <v>Joseph Dudek</v>
      </c>
      <c r="Y996" t="str">
        <f>VLOOKUP($D996,'draft year stats'!$D:$O,2,FALSE)</f>
        <v>F</v>
      </c>
      <c r="Z996">
        <f>VLOOKUP($D996,'draft year stats'!$D:$O,3,FALSE)</f>
        <v>6</v>
      </c>
      <c r="AA996">
        <f>VLOOKUP($D996,'draft year stats'!$D:$O,4,FALSE)</f>
        <v>2014</v>
      </c>
      <c r="AB996" t="str">
        <f>VLOOKUP($D996,'draft year stats'!$D:$O,5,FALSE)</f>
        <v>New Jersey</v>
      </c>
      <c r="AC996" t="str">
        <f>VLOOKUP($D996,'draft year stats'!$D:$O,6,FALSE)</f>
        <v>Kimball Union Academy</v>
      </c>
      <c r="AD996" t="str">
        <f>VLOOKUP($D996,'draft year stats'!$D:$O,7,FALSE)</f>
        <v>USHS-Prep</v>
      </c>
      <c r="AE996">
        <f>VLOOKUP($D996,'draft year stats'!$D:$O,8,FALSE)</f>
        <v>25</v>
      </c>
      <c r="AF996">
        <f>VLOOKUP($D996,'draft year stats'!$D:$O,9,FALSE)</f>
        <v>9</v>
      </c>
      <c r="AG996">
        <f>VLOOKUP($D996,'draft year stats'!$D:$O,10,FALSE)</f>
        <v>35</v>
      </c>
      <c r="AH996">
        <f>VLOOKUP($D996,'draft year stats'!$D:$O,11,FALSE)</f>
        <v>44</v>
      </c>
      <c r="AI996">
        <f>VLOOKUP($D996,'draft year stats'!$D:$O,12,FALSE)</f>
        <v>0</v>
      </c>
      <c r="AJ996" t="str">
        <f>VLOOKUP($C996,Sheet3!$E:$I,4,FALSE)</f>
        <v>5' 11</v>
      </c>
      <c r="AK996">
        <f>VLOOKUP($C996,Sheet3!$E:$I,5,FALSE)</f>
        <v>180</v>
      </c>
    </row>
    <row r="997" spans="1:37" x14ac:dyDescent="0.25">
      <c r="A997">
        <v>153</v>
      </c>
      <c r="B997" t="s">
        <v>23</v>
      </c>
      <c r="C997" t="s">
        <v>1442</v>
      </c>
      <c r="D997" t="s">
        <v>1442</v>
      </c>
      <c r="E997" t="s">
        <v>62</v>
      </c>
      <c r="F997" t="s">
        <v>30</v>
      </c>
      <c r="G997">
        <v>20</v>
      </c>
      <c r="I997" t="s">
        <v>1393</v>
      </c>
      <c r="W997">
        <v>2014</v>
      </c>
      <c r="X997" t="str">
        <f>VLOOKUP($D997,'draft year stats'!$D:$O,1,FALSE)</f>
        <v>Tyler Vesel</v>
      </c>
      <c r="Y997" t="str">
        <f>VLOOKUP($D997,'draft year stats'!$D:$O,2,FALSE)</f>
        <v>R</v>
      </c>
      <c r="Z997">
        <f>VLOOKUP($D997,'draft year stats'!$D:$O,3,FALSE)</f>
        <v>6</v>
      </c>
      <c r="AA997">
        <f>VLOOKUP($D997,'draft year stats'!$D:$O,4,FALSE)</f>
        <v>2014</v>
      </c>
      <c r="AB997" t="str">
        <f>VLOOKUP($D997,'draft year stats'!$D:$O,5,FALSE)</f>
        <v>Edmonton</v>
      </c>
      <c r="AC997" t="str">
        <f>VLOOKUP($D997,'draft year stats'!$D:$O,6,FALSE)</f>
        <v>Omaha Lancers</v>
      </c>
      <c r="AD997" t="str">
        <f>VLOOKUP($D997,'draft year stats'!$D:$O,7,FALSE)</f>
        <v>USHL</v>
      </c>
      <c r="AE997">
        <f>VLOOKUP($D997,'draft year stats'!$D:$O,8,FALSE)</f>
        <v>49</v>
      </c>
      <c r="AF997">
        <f>VLOOKUP($D997,'draft year stats'!$D:$O,9,FALSE)</f>
        <v>33</v>
      </c>
      <c r="AG997">
        <f>VLOOKUP($D997,'draft year stats'!$D:$O,10,FALSE)</f>
        <v>38</v>
      </c>
      <c r="AH997">
        <f>VLOOKUP($D997,'draft year stats'!$D:$O,11,FALSE)</f>
        <v>71</v>
      </c>
      <c r="AI997">
        <f>VLOOKUP($D997,'draft year stats'!$D:$O,12,FALSE)</f>
        <v>22</v>
      </c>
      <c r="AJ997" t="str">
        <f>VLOOKUP($C997,Sheet3!$E:$I,4,FALSE)</f>
        <v>5' 10</v>
      </c>
      <c r="AK997">
        <f>VLOOKUP($C997,Sheet3!$E:$I,5,FALSE)</f>
        <v>180</v>
      </c>
    </row>
    <row r="998" spans="1:37" x14ac:dyDescent="0.25">
      <c r="A998">
        <v>154</v>
      </c>
      <c r="B998" t="s">
        <v>60</v>
      </c>
      <c r="C998" t="s">
        <v>1443</v>
      </c>
      <c r="D998" t="s">
        <v>1443</v>
      </c>
      <c r="E998" t="s">
        <v>62</v>
      </c>
      <c r="F998" t="s">
        <v>34</v>
      </c>
      <c r="G998">
        <v>18</v>
      </c>
      <c r="I998" t="s">
        <v>1222</v>
      </c>
      <c r="W998">
        <v>2014</v>
      </c>
      <c r="X998" t="str">
        <f>VLOOKUP($D998,'draft year stats'!$D:$O,1,FALSE)</f>
        <v>Aaron Haydon</v>
      </c>
      <c r="Y998" t="str">
        <f>VLOOKUP($D998,'draft year stats'!$D:$O,2,FALSE)</f>
        <v>D</v>
      </c>
      <c r="Z998">
        <f>VLOOKUP($D998,'draft year stats'!$D:$O,3,FALSE)</f>
        <v>6</v>
      </c>
      <c r="AA998">
        <f>VLOOKUP($D998,'draft year stats'!$D:$O,4,FALSE)</f>
        <v>2014</v>
      </c>
      <c r="AB998" t="str">
        <f>VLOOKUP($D998,'draft year stats'!$D:$O,5,FALSE)</f>
        <v>Dallas</v>
      </c>
      <c r="AC998" t="str">
        <f>VLOOKUP($D998,'draft year stats'!$D:$O,6,FALSE)</f>
        <v>Niagara IceDogs</v>
      </c>
      <c r="AD998" t="str">
        <f>VLOOKUP($D998,'draft year stats'!$D:$O,7,FALSE)</f>
        <v>OHL</v>
      </c>
      <c r="AE998">
        <f>VLOOKUP($D998,'draft year stats'!$D:$O,8,FALSE)</f>
        <v>61</v>
      </c>
      <c r="AF998">
        <f>VLOOKUP($D998,'draft year stats'!$D:$O,9,FALSE)</f>
        <v>5</v>
      </c>
      <c r="AG998">
        <f>VLOOKUP($D998,'draft year stats'!$D:$O,10,FALSE)</f>
        <v>11</v>
      </c>
      <c r="AH998">
        <f>VLOOKUP($D998,'draft year stats'!$D:$O,11,FALSE)</f>
        <v>16</v>
      </c>
      <c r="AI998">
        <f>VLOOKUP($D998,'draft year stats'!$D:$O,12,FALSE)</f>
        <v>112</v>
      </c>
      <c r="AJ998" t="str">
        <f>VLOOKUP($C998,Sheet3!$E:$I,4,FALSE)</f>
        <v>6' 2</v>
      </c>
      <c r="AK998">
        <f>VLOOKUP($C998,Sheet3!$E:$I,5,FALSE)</f>
        <v>197</v>
      </c>
    </row>
    <row r="999" spans="1:37" x14ac:dyDescent="0.25">
      <c r="A999">
        <v>155</v>
      </c>
      <c r="B999" t="s">
        <v>39</v>
      </c>
      <c r="C999" t="s">
        <v>1444</v>
      </c>
      <c r="D999" t="s">
        <v>1444</v>
      </c>
      <c r="E999" t="s">
        <v>62</v>
      </c>
      <c r="F999" t="s">
        <v>30</v>
      </c>
      <c r="G999">
        <v>20</v>
      </c>
      <c r="I999" t="s">
        <v>1445</v>
      </c>
      <c r="W999">
        <v>2014</v>
      </c>
      <c r="X999" t="str">
        <f>VLOOKUP($D999,'draft year stats'!$D:$O,1,FALSE)</f>
        <v>Kyle Schempp</v>
      </c>
      <c r="Y999" t="str">
        <f>VLOOKUP($D999,'draft year stats'!$D:$O,2,FALSE)</f>
        <v>F</v>
      </c>
      <c r="Z999">
        <f>VLOOKUP($D999,'draft year stats'!$D:$O,3,FALSE)</f>
        <v>6</v>
      </c>
      <c r="AA999">
        <f>VLOOKUP($D999,'draft year stats'!$D:$O,4,FALSE)</f>
        <v>2014</v>
      </c>
      <c r="AB999" t="str">
        <f>VLOOKUP($D999,'draft year stats'!$D:$O,5,FALSE)</f>
        <v>NY Islanders</v>
      </c>
      <c r="AC999" t="str">
        <f>VLOOKUP($D999,'draft year stats'!$D:$O,6,FALSE)</f>
        <v>erris State Univ.</v>
      </c>
      <c r="AD999" t="str">
        <f>VLOOKUP($D999,'draft year stats'!$D:$O,7,FALSE)</f>
        <v>NCAA</v>
      </c>
      <c r="AE999">
        <f>VLOOKUP($D999,'draft year stats'!$D:$O,8,FALSE)</f>
        <v>43</v>
      </c>
      <c r="AF999">
        <f>VLOOKUP($D999,'draft year stats'!$D:$O,9,FALSE)</f>
        <v>10</v>
      </c>
      <c r="AG999">
        <f>VLOOKUP($D999,'draft year stats'!$D:$O,10,FALSE)</f>
        <v>15</v>
      </c>
      <c r="AH999">
        <f>VLOOKUP($D999,'draft year stats'!$D:$O,11,FALSE)</f>
        <v>25</v>
      </c>
      <c r="AI999">
        <f>VLOOKUP($D999,'draft year stats'!$D:$O,12,FALSE)</f>
        <v>12</v>
      </c>
      <c r="AJ999" t="str">
        <f>VLOOKUP($C999,Sheet3!$E:$I,4,FALSE)</f>
        <v>6' 0</v>
      </c>
      <c r="AK999">
        <f>VLOOKUP($C999,Sheet3!$E:$I,5,FALSE)</f>
        <v>178</v>
      </c>
    </row>
    <row r="1000" spans="1:37" x14ac:dyDescent="0.25">
      <c r="A1000">
        <v>156</v>
      </c>
      <c r="B1000" t="s">
        <v>264</v>
      </c>
      <c r="C1000" t="s">
        <v>1446</v>
      </c>
      <c r="D1000" t="s">
        <v>1446</v>
      </c>
      <c r="E1000" t="s">
        <v>25</v>
      </c>
      <c r="F1000" t="s">
        <v>30</v>
      </c>
      <c r="G1000">
        <v>18</v>
      </c>
      <c r="I1000" t="s">
        <v>1447</v>
      </c>
      <c r="W1000">
        <v>2014</v>
      </c>
      <c r="X1000" t="str">
        <f>VLOOKUP($D1000,'draft year stats'!$D:$O,1,FALSE)</f>
        <v>Kyle Pettit</v>
      </c>
      <c r="Y1000" t="str">
        <f>VLOOKUP($D1000,'draft year stats'!$D:$O,2,FALSE)</f>
        <v>C</v>
      </c>
      <c r="Z1000">
        <f>VLOOKUP($D1000,'draft year stats'!$D:$O,3,FALSE)</f>
        <v>6</v>
      </c>
      <c r="AA1000">
        <f>VLOOKUP($D1000,'draft year stats'!$D:$O,4,FALSE)</f>
        <v>2014</v>
      </c>
      <c r="AB1000" t="str">
        <f>VLOOKUP($D1000,'draft year stats'!$D:$O,5,FALSE)</f>
        <v>Vancouver</v>
      </c>
      <c r="AC1000" t="str">
        <f>VLOOKUP($D1000,'draft year stats'!$D:$O,6,FALSE)</f>
        <v>Erie Otters</v>
      </c>
      <c r="AD1000" t="str">
        <f>VLOOKUP($D1000,'draft year stats'!$D:$O,7,FALSE)</f>
        <v>OHL</v>
      </c>
      <c r="AE1000">
        <f>VLOOKUP($D1000,'draft year stats'!$D:$O,8,FALSE)</f>
        <v>53</v>
      </c>
      <c r="AF1000">
        <f>VLOOKUP($D1000,'draft year stats'!$D:$O,9,FALSE)</f>
        <v>5</v>
      </c>
      <c r="AG1000">
        <f>VLOOKUP($D1000,'draft year stats'!$D:$O,10,FALSE)</f>
        <v>5</v>
      </c>
      <c r="AH1000">
        <f>VLOOKUP($D1000,'draft year stats'!$D:$O,11,FALSE)</f>
        <v>10</v>
      </c>
      <c r="AI1000">
        <f>VLOOKUP($D1000,'draft year stats'!$D:$O,12,FALSE)</f>
        <v>24</v>
      </c>
      <c r="AJ1000" t="str">
        <f>VLOOKUP($C1000,Sheet3!$E:$I,4,FALSE)</f>
        <v>6' 4</v>
      </c>
      <c r="AK1000">
        <f>VLOOKUP($C1000,Sheet3!$E:$I,5,FALSE)</f>
        <v>200</v>
      </c>
    </row>
    <row r="1001" spans="1:37" x14ac:dyDescent="0.25">
      <c r="A1001">
        <v>157</v>
      </c>
      <c r="B1001" t="s">
        <v>72</v>
      </c>
      <c r="C1001" t="s">
        <v>1448</v>
      </c>
      <c r="D1001" t="s">
        <v>1448</v>
      </c>
      <c r="E1001" t="s">
        <v>25</v>
      </c>
      <c r="F1001" t="s">
        <v>30</v>
      </c>
      <c r="G1001">
        <v>19</v>
      </c>
      <c r="I1001" t="s">
        <v>1449</v>
      </c>
      <c r="W1001">
        <v>2014</v>
      </c>
      <c r="X1001" t="str">
        <f>VLOOKUP($D1001,'draft year stats'!$D:$O,1,FALSE)</f>
        <v>Jake Marchment</v>
      </c>
      <c r="Y1001" t="str">
        <f>VLOOKUP($D1001,'draft year stats'!$D:$O,2,FALSE)</f>
        <v>C</v>
      </c>
      <c r="Z1001">
        <f>VLOOKUP($D1001,'draft year stats'!$D:$O,3,FALSE)</f>
        <v>6</v>
      </c>
      <c r="AA1001">
        <f>VLOOKUP($D1001,'draft year stats'!$D:$O,4,FALSE)</f>
        <v>2014</v>
      </c>
      <c r="AB1001" t="str">
        <f>VLOOKUP($D1001,'draft year stats'!$D:$O,5,FALSE)</f>
        <v>Los Angeles</v>
      </c>
      <c r="AC1001" t="str">
        <f>VLOOKUP($D1001,'draft year stats'!$D:$O,6,FALSE)</f>
        <v>Belleville Bulls</v>
      </c>
      <c r="AD1001" t="str">
        <f>VLOOKUP($D1001,'draft year stats'!$D:$O,7,FALSE)</f>
        <v>OHL</v>
      </c>
      <c r="AE1001">
        <f>VLOOKUP($D1001,'draft year stats'!$D:$O,8,FALSE)</f>
        <v>57</v>
      </c>
      <c r="AF1001">
        <f>VLOOKUP($D1001,'draft year stats'!$D:$O,9,FALSE)</f>
        <v>10</v>
      </c>
      <c r="AG1001">
        <f>VLOOKUP($D1001,'draft year stats'!$D:$O,10,FALSE)</f>
        <v>22</v>
      </c>
      <c r="AH1001">
        <f>VLOOKUP($D1001,'draft year stats'!$D:$O,11,FALSE)</f>
        <v>32</v>
      </c>
      <c r="AI1001">
        <f>VLOOKUP($D1001,'draft year stats'!$D:$O,12,FALSE)</f>
        <v>53</v>
      </c>
      <c r="AJ1001" t="str">
        <f>VLOOKUP($C1001,Sheet3!$E:$I,4,FALSE)</f>
        <v>6' 3</v>
      </c>
      <c r="AK1001">
        <f>VLOOKUP($C1001,Sheet3!$E:$I,5,FALSE)</f>
        <v>206</v>
      </c>
    </row>
    <row r="1002" spans="1:37" x14ac:dyDescent="0.25">
      <c r="A1002">
        <v>158</v>
      </c>
      <c r="B1002" t="s">
        <v>136</v>
      </c>
      <c r="C1002" t="s">
        <v>1450</v>
      </c>
      <c r="D1002" t="s">
        <v>1450</v>
      </c>
      <c r="E1002" t="s">
        <v>62</v>
      </c>
      <c r="F1002" t="s">
        <v>26</v>
      </c>
      <c r="G1002">
        <v>19</v>
      </c>
      <c r="I1002" t="s">
        <v>1344</v>
      </c>
      <c r="W1002">
        <v>2014</v>
      </c>
      <c r="X1002" t="str">
        <f>VLOOKUP($D1002,'draft year stats'!$D:$O,1,FALSE)</f>
        <v>Nolan Vesey</v>
      </c>
      <c r="Y1002" t="str">
        <f>VLOOKUP($D1002,'draft year stats'!$D:$O,2,FALSE)</f>
        <v>F</v>
      </c>
      <c r="Z1002">
        <f>VLOOKUP($D1002,'draft year stats'!$D:$O,3,FALSE)</f>
        <v>6</v>
      </c>
      <c r="AA1002">
        <f>VLOOKUP($D1002,'draft year stats'!$D:$O,4,FALSE)</f>
        <v>2014</v>
      </c>
      <c r="AB1002" t="str">
        <f>VLOOKUP($D1002,'draft year stats'!$D:$O,5,FALSE)</f>
        <v>Toronto</v>
      </c>
      <c r="AC1002" t="str">
        <f>VLOOKUP($D1002,'draft year stats'!$D:$O,6,FALSE)</f>
        <v>South Shore Kings</v>
      </c>
      <c r="AD1002" t="str">
        <f>VLOOKUP($D1002,'draft year stats'!$D:$O,7,FALSE)</f>
        <v>USPHL Premier</v>
      </c>
      <c r="AE1002">
        <f>VLOOKUP($D1002,'draft year stats'!$D:$O,8,FALSE)</f>
        <v>48</v>
      </c>
      <c r="AF1002">
        <f>VLOOKUP($D1002,'draft year stats'!$D:$O,9,FALSE)</f>
        <v>26</v>
      </c>
      <c r="AG1002">
        <f>VLOOKUP($D1002,'draft year stats'!$D:$O,10,FALSE)</f>
        <v>40</v>
      </c>
      <c r="AH1002">
        <f>VLOOKUP($D1002,'draft year stats'!$D:$O,11,FALSE)</f>
        <v>66</v>
      </c>
      <c r="AI1002">
        <f>VLOOKUP($D1002,'draft year stats'!$D:$O,12,FALSE)</f>
        <v>30</v>
      </c>
      <c r="AJ1002" t="str">
        <f>VLOOKUP($C1002,Sheet3!$E:$I,4,FALSE)</f>
        <v>5' 11</v>
      </c>
      <c r="AK1002">
        <f>VLOOKUP($C1002,Sheet3!$E:$I,5,FALSE)</f>
        <v>198</v>
      </c>
    </row>
    <row r="1003" spans="1:37" x14ac:dyDescent="0.25">
      <c r="A1003">
        <v>159</v>
      </c>
      <c r="B1003" t="s">
        <v>99</v>
      </c>
      <c r="C1003" t="s">
        <v>1451</v>
      </c>
      <c r="D1003" t="s">
        <v>1451</v>
      </c>
      <c r="E1003" t="s">
        <v>62</v>
      </c>
      <c r="F1003" t="s">
        <v>42</v>
      </c>
      <c r="G1003">
        <v>18</v>
      </c>
      <c r="I1003" t="s">
        <v>1426</v>
      </c>
      <c r="W1003">
        <v>2014</v>
      </c>
      <c r="X1003" t="str">
        <f>VLOOKUP($D1003,'draft year stats'!$D:$O,1,FALSE)</f>
        <v>Steven Spinner</v>
      </c>
      <c r="Y1003" t="str">
        <f>VLOOKUP($D1003,'draft year stats'!$D:$O,2,FALSE)</f>
        <v>F</v>
      </c>
      <c r="Z1003">
        <f>VLOOKUP($D1003,'draft year stats'!$D:$O,3,FALSE)</f>
        <v>6</v>
      </c>
      <c r="AA1003">
        <f>VLOOKUP($D1003,'draft year stats'!$D:$O,4,FALSE)</f>
        <v>2014</v>
      </c>
      <c r="AB1003" t="str">
        <f>VLOOKUP($D1003,'draft year stats'!$D:$O,5,FALSE)</f>
        <v>Washington</v>
      </c>
      <c r="AC1003" t="str">
        <f>VLOOKUP($D1003,'draft year stats'!$D:$O,6,FALSE)</f>
        <v>Eden Prairie High</v>
      </c>
      <c r="AD1003" t="str">
        <f>VLOOKUP($D1003,'draft year stats'!$D:$O,7,FALSE)</f>
        <v>USHS-MN</v>
      </c>
      <c r="AE1003">
        <f>VLOOKUP($D1003,'draft year stats'!$D:$O,8,FALSE)</f>
        <v>25</v>
      </c>
      <c r="AF1003">
        <f>VLOOKUP($D1003,'draft year stats'!$D:$O,9,FALSE)</f>
        <v>17</v>
      </c>
      <c r="AG1003">
        <f>VLOOKUP($D1003,'draft year stats'!$D:$O,10,FALSE)</f>
        <v>22</v>
      </c>
      <c r="AH1003">
        <f>VLOOKUP($D1003,'draft year stats'!$D:$O,11,FALSE)</f>
        <v>39</v>
      </c>
      <c r="AI1003">
        <f>VLOOKUP($D1003,'draft year stats'!$D:$O,12,FALSE)</f>
        <v>42</v>
      </c>
      <c r="AJ1003" t="str">
        <f>VLOOKUP($C1003,Sheet3!$E:$I,4,FALSE)</f>
        <v>5' 11</v>
      </c>
      <c r="AK1003">
        <f>VLOOKUP($C1003,Sheet3!$E:$I,5,FALSE)</f>
        <v>196</v>
      </c>
    </row>
    <row r="1004" spans="1:37" x14ac:dyDescent="0.25">
      <c r="A1004">
        <v>160</v>
      </c>
      <c r="B1004" t="s">
        <v>53</v>
      </c>
      <c r="C1004" t="s">
        <v>1452</v>
      </c>
      <c r="D1004" t="s">
        <v>1452</v>
      </c>
      <c r="E1004" t="s">
        <v>121</v>
      </c>
      <c r="F1004" t="s">
        <v>34</v>
      </c>
      <c r="G1004">
        <v>18</v>
      </c>
      <c r="I1004" t="s">
        <v>1453</v>
      </c>
      <c r="W1004">
        <v>2014</v>
      </c>
      <c r="X1004" t="str">
        <f>VLOOKUP($D1004,'draft year stats'!$D:$O,1,FALSE)</f>
        <v>Pontus Sjalin</v>
      </c>
      <c r="Y1004" t="str">
        <f>VLOOKUP($D1004,'draft year stats'!$D:$O,2,FALSE)</f>
        <v>D</v>
      </c>
      <c r="Z1004">
        <f>VLOOKUP($D1004,'draft year stats'!$D:$O,3,FALSE)</f>
        <v>6</v>
      </c>
      <c r="AA1004">
        <f>VLOOKUP($D1004,'draft year stats'!$D:$O,4,FALSE)</f>
        <v>2014</v>
      </c>
      <c r="AB1004" t="str">
        <f>VLOOKUP($D1004,'draft year stats'!$D:$O,5,FALSE)</f>
        <v>Minnesota</v>
      </c>
      <c r="AC1004" t="str">
        <f>VLOOKUP($D1004,'draft year stats'!$D:$O,6,FALSE)</f>
        <v>Östersunds IK</v>
      </c>
      <c r="AD1004" t="str">
        <f>VLOOKUP($D1004,'draft year stats'!$D:$O,7,FALSE)</f>
        <v>HockeyEttan</v>
      </c>
      <c r="AE1004">
        <f>VLOOKUP($D1004,'draft year stats'!$D:$O,8,FALSE)</f>
        <v>21</v>
      </c>
      <c r="AF1004">
        <f>VLOOKUP($D1004,'draft year stats'!$D:$O,9,FALSE)</f>
        <v>3</v>
      </c>
      <c r="AG1004">
        <f>VLOOKUP($D1004,'draft year stats'!$D:$O,10,FALSE)</f>
        <v>1</v>
      </c>
      <c r="AH1004">
        <f>VLOOKUP($D1004,'draft year stats'!$D:$O,11,FALSE)</f>
        <v>4</v>
      </c>
      <c r="AI1004">
        <f>VLOOKUP($D1004,'draft year stats'!$D:$O,12,FALSE)</f>
        <v>8</v>
      </c>
      <c r="AJ1004" t="str">
        <f>VLOOKUP($C1004,Sheet3!$E:$I,4,FALSE)</f>
        <v>6' 0</v>
      </c>
      <c r="AK1004">
        <f>VLOOKUP($C1004,Sheet3!$E:$I,5,FALSE)</f>
        <v>170</v>
      </c>
    </row>
    <row r="1005" spans="1:37" x14ac:dyDescent="0.25">
      <c r="A1005">
        <v>161</v>
      </c>
      <c r="B1005" t="s">
        <v>126</v>
      </c>
      <c r="C1005" t="s">
        <v>1454</v>
      </c>
      <c r="D1005" t="s">
        <v>1454</v>
      </c>
      <c r="E1005" t="s">
        <v>25</v>
      </c>
      <c r="F1005" t="s">
        <v>26</v>
      </c>
      <c r="G1005">
        <v>19</v>
      </c>
      <c r="H1005">
        <v>2022</v>
      </c>
      <c r="I1005" t="s">
        <v>1277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0</v>
      </c>
      <c r="V1005">
        <v>0</v>
      </c>
      <c r="W1005">
        <v>2014</v>
      </c>
      <c r="X1005" t="str">
        <f>VLOOKUP($D1005,'draft year stats'!$D:$O,1,FALSE)</f>
        <v>Brandon Baddock</v>
      </c>
      <c r="Y1005" t="str">
        <f>VLOOKUP($D1005,'draft year stats'!$D:$O,2,FALSE)</f>
        <v>L</v>
      </c>
      <c r="Z1005">
        <f>VLOOKUP($D1005,'draft year stats'!$D:$O,3,FALSE)</f>
        <v>6</v>
      </c>
      <c r="AA1005">
        <f>VLOOKUP($D1005,'draft year stats'!$D:$O,4,FALSE)</f>
        <v>2014</v>
      </c>
      <c r="AB1005" t="str">
        <f>VLOOKUP($D1005,'draft year stats'!$D:$O,5,FALSE)</f>
        <v>New Jersey</v>
      </c>
      <c r="AC1005" t="str">
        <f>VLOOKUP($D1005,'draft year stats'!$D:$O,6,FALSE)</f>
        <v>Edmonton Oil Kings</v>
      </c>
      <c r="AD1005" t="str">
        <f>VLOOKUP($D1005,'draft year stats'!$D:$O,7,FALSE)</f>
        <v>WHL</v>
      </c>
      <c r="AE1005">
        <f>VLOOKUP($D1005,'draft year stats'!$D:$O,8,FALSE)</f>
        <v>56</v>
      </c>
      <c r="AF1005">
        <f>VLOOKUP($D1005,'draft year stats'!$D:$O,9,FALSE)</f>
        <v>6</v>
      </c>
      <c r="AG1005">
        <f>VLOOKUP($D1005,'draft year stats'!$D:$O,10,FALSE)</f>
        <v>11</v>
      </c>
      <c r="AH1005">
        <f>VLOOKUP($D1005,'draft year stats'!$D:$O,11,FALSE)</f>
        <v>17</v>
      </c>
      <c r="AI1005">
        <f>VLOOKUP($D1005,'draft year stats'!$D:$O,12,FALSE)</f>
        <v>128</v>
      </c>
      <c r="AJ1005" t="str">
        <f>VLOOKUP($C1005,Sheet3!$E:$I,4,FALSE)</f>
        <v>6' 3</v>
      </c>
      <c r="AK1005">
        <f>VLOOKUP($C1005,Sheet3!$E:$I,5,FALSE)</f>
        <v>205</v>
      </c>
    </row>
    <row r="1006" spans="1:37" x14ac:dyDescent="0.25">
      <c r="A1006">
        <v>162</v>
      </c>
      <c r="B1006" t="s">
        <v>79</v>
      </c>
      <c r="C1006" t="s">
        <v>1455</v>
      </c>
      <c r="D1006" t="s">
        <v>1455</v>
      </c>
      <c r="E1006" t="s">
        <v>25</v>
      </c>
      <c r="F1006" t="s">
        <v>34</v>
      </c>
      <c r="G1006">
        <v>18</v>
      </c>
      <c r="I1006" t="s">
        <v>1277</v>
      </c>
      <c r="W1006">
        <v>2014</v>
      </c>
      <c r="X1006" t="str">
        <f>VLOOKUP($D1006,'draft year stats'!$D:$O,1,FALSE)</f>
        <v>Aaron Irving</v>
      </c>
      <c r="Y1006" t="str">
        <f>VLOOKUP($D1006,'draft year stats'!$D:$O,2,FALSE)</f>
        <v>D</v>
      </c>
      <c r="Z1006">
        <f>VLOOKUP($D1006,'draft year stats'!$D:$O,3,FALSE)</f>
        <v>6</v>
      </c>
      <c r="AA1006">
        <f>VLOOKUP($D1006,'draft year stats'!$D:$O,4,FALSE)</f>
        <v>2014</v>
      </c>
      <c r="AB1006" t="str">
        <f>VLOOKUP($D1006,'draft year stats'!$D:$O,5,FALSE)</f>
        <v>Nashville</v>
      </c>
      <c r="AC1006" t="str">
        <f>VLOOKUP($D1006,'draft year stats'!$D:$O,6,FALSE)</f>
        <v>Edmonton Oil Kings</v>
      </c>
      <c r="AD1006" t="str">
        <f>VLOOKUP($D1006,'draft year stats'!$D:$O,7,FALSE)</f>
        <v>WHL</v>
      </c>
      <c r="AE1006">
        <f>VLOOKUP($D1006,'draft year stats'!$D:$O,8,FALSE)</f>
        <v>63</v>
      </c>
      <c r="AF1006">
        <f>VLOOKUP($D1006,'draft year stats'!$D:$O,9,FALSE)</f>
        <v>9</v>
      </c>
      <c r="AG1006">
        <f>VLOOKUP($D1006,'draft year stats'!$D:$O,10,FALSE)</f>
        <v>21</v>
      </c>
      <c r="AH1006">
        <f>VLOOKUP($D1006,'draft year stats'!$D:$O,11,FALSE)</f>
        <v>30</v>
      </c>
      <c r="AI1006">
        <f>VLOOKUP($D1006,'draft year stats'!$D:$O,12,FALSE)</f>
        <v>88</v>
      </c>
      <c r="AJ1006" t="str">
        <f>VLOOKUP($C1006,Sheet3!$E:$I,4,FALSE)</f>
        <v>6' 0</v>
      </c>
      <c r="AK1006">
        <f>VLOOKUP($C1006,Sheet3!$E:$I,5,FALSE)</f>
        <v>185</v>
      </c>
    </row>
    <row r="1007" spans="1:37" x14ac:dyDescent="0.25">
      <c r="A1007">
        <v>163</v>
      </c>
      <c r="B1007" t="s">
        <v>1220</v>
      </c>
      <c r="C1007" t="s">
        <v>1456</v>
      </c>
      <c r="D1007" t="s">
        <v>1456</v>
      </c>
      <c r="E1007" t="s">
        <v>121</v>
      </c>
      <c r="F1007" t="s">
        <v>34</v>
      </c>
      <c r="G1007">
        <v>19</v>
      </c>
      <c r="I1007" t="s">
        <v>1302</v>
      </c>
      <c r="W1007">
        <v>2014</v>
      </c>
      <c r="X1007" t="str">
        <f>VLOOKUP($D1007,'draft year stats'!$D:$O,1,FALSE)</f>
        <v>David Westlund</v>
      </c>
      <c r="Y1007" t="str">
        <f>VLOOKUP($D1007,'draft year stats'!$D:$O,2,FALSE)</f>
        <v>D</v>
      </c>
      <c r="Z1007">
        <f>VLOOKUP($D1007,'draft year stats'!$D:$O,3,FALSE)</f>
        <v>6</v>
      </c>
      <c r="AA1007">
        <f>VLOOKUP($D1007,'draft year stats'!$D:$O,4,FALSE)</f>
        <v>2014</v>
      </c>
      <c r="AB1007" t="str">
        <f>VLOOKUP($D1007,'draft year stats'!$D:$O,5,FALSE)</f>
        <v>Arizona</v>
      </c>
      <c r="AC1007" t="str">
        <f>VLOOKUP($D1007,'draft year stats'!$D:$O,6,FALSE)</f>
        <v>Brynäs IF J20</v>
      </c>
      <c r="AD1007" t="str">
        <f>VLOOKUP($D1007,'draft year stats'!$D:$O,7,FALSE)</f>
        <v>J20 SuperElit</v>
      </c>
      <c r="AE1007">
        <f>VLOOKUP($D1007,'draft year stats'!$D:$O,8,FALSE)</f>
        <v>33</v>
      </c>
      <c r="AF1007">
        <f>VLOOKUP($D1007,'draft year stats'!$D:$O,9,FALSE)</f>
        <v>5</v>
      </c>
      <c r="AG1007">
        <f>VLOOKUP($D1007,'draft year stats'!$D:$O,10,FALSE)</f>
        <v>5</v>
      </c>
      <c r="AH1007">
        <f>VLOOKUP($D1007,'draft year stats'!$D:$O,11,FALSE)</f>
        <v>10</v>
      </c>
      <c r="AI1007">
        <f>VLOOKUP($D1007,'draft year stats'!$D:$O,12,FALSE)</f>
        <v>61</v>
      </c>
      <c r="AJ1007" t="str">
        <f>VLOOKUP($C1007,Sheet3!$E:$I,4,FALSE)</f>
        <v>6' 3</v>
      </c>
      <c r="AK1007">
        <f>VLOOKUP($C1007,Sheet3!$E:$I,5,FALSE)</f>
        <v>207</v>
      </c>
    </row>
    <row r="1008" spans="1:37" x14ac:dyDescent="0.25">
      <c r="A1008">
        <v>164</v>
      </c>
      <c r="B1008" t="s">
        <v>417</v>
      </c>
      <c r="C1008" t="s">
        <v>1457</v>
      </c>
      <c r="D1008" t="s">
        <v>1457</v>
      </c>
      <c r="E1008" t="s">
        <v>51</v>
      </c>
      <c r="F1008" t="s">
        <v>30</v>
      </c>
      <c r="G1008">
        <v>18</v>
      </c>
      <c r="I1008" t="s">
        <v>1458</v>
      </c>
      <c r="W1008">
        <v>2014</v>
      </c>
      <c r="X1008" t="str">
        <f>VLOOKUP($D1008,'draft year stats'!$D:$O,1,FALSE)</f>
        <v>Pavel Kraskovsky</v>
      </c>
      <c r="Y1008" t="str">
        <f>VLOOKUP($D1008,'draft year stats'!$D:$O,2,FALSE)</f>
        <v>F</v>
      </c>
      <c r="Z1008">
        <f>VLOOKUP($D1008,'draft year stats'!$D:$O,3,FALSE)</f>
        <v>6</v>
      </c>
      <c r="AA1008">
        <f>VLOOKUP($D1008,'draft year stats'!$D:$O,4,FALSE)</f>
        <v>2014</v>
      </c>
      <c r="AB1008" t="str">
        <f>VLOOKUP($D1008,'draft year stats'!$D:$O,5,FALSE)</f>
        <v>Winnipeg</v>
      </c>
      <c r="AC1008" t="str">
        <f>VLOOKUP($D1008,'draft year stats'!$D:$O,6,FALSE)</f>
        <v>Loko Yaroslavl</v>
      </c>
      <c r="AD1008" t="str">
        <f>VLOOKUP($D1008,'draft year stats'!$D:$O,7,FALSE)</f>
        <v>MHL</v>
      </c>
      <c r="AE1008">
        <f>VLOOKUP($D1008,'draft year stats'!$D:$O,8,FALSE)</f>
        <v>39</v>
      </c>
      <c r="AF1008">
        <f>VLOOKUP($D1008,'draft year stats'!$D:$O,9,FALSE)</f>
        <v>10</v>
      </c>
      <c r="AG1008">
        <f>VLOOKUP($D1008,'draft year stats'!$D:$O,10,FALSE)</f>
        <v>17</v>
      </c>
      <c r="AH1008">
        <f>VLOOKUP($D1008,'draft year stats'!$D:$O,11,FALSE)</f>
        <v>27</v>
      </c>
      <c r="AI1008">
        <f>VLOOKUP($D1008,'draft year stats'!$D:$O,12,FALSE)</f>
        <v>16</v>
      </c>
      <c r="AJ1008" t="str">
        <f>VLOOKUP($C1008,Sheet3!$E:$I,4,FALSE)</f>
        <v>6' 4</v>
      </c>
      <c r="AK1008">
        <f>VLOOKUP($C1008,Sheet3!$E:$I,5,FALSE)</f>
        <v>187</v>
      </c>
    </row>
    <row r="1009" spans="1:37" x14ac:dyDescent="0.25">
      <c r="A1009">
        <v>165</v>
      </c>
      <c r="B1009" t="s">
        <v>60</v>
      </c>
      <c r="C1009" t="s">
        <v>1459</v>
      </c>
      <c r="D1009" t="s">
        <v>1459</v>
      </c>
      <c r="E1009" t="s">
        <v>121</v>
      </c>
      <c r="F1009" t="s">
        <v>26</v>
      </c>
      <c r="G1009">
        <v>18</v>
      </c>
      <c r="I1009" t="s">
        <v>1279</v>
      </c>
      <c r="W1009">
        <v>2014</v>
      </c>
      <c r="X1009" t="str">
        <f>VLOOKUP($D1009,'draft year stats'!$D:$O,1,FALSE)</f>
        <v>John Nyberg</v>
      </c>
      <c r="Y1009" t="str">
        <f>VLOOKUP($D1009,'draft year stats'!$D:$O,2,FALSE)</f>
        <v>D</v>
      </c>
      <c r="Z1009">
        <f>VLOOKUP($D1009,'draft year stats'!$D:$O,3,FALSE)</f>
        <v>6</v>
      </c>
      <c r="AA1009">
        <f>VLOOKUP($D1009,'draft year stats'!$D:$O,4,FALSE)</f>
        <v>2014</v>
      </c>
      <c r="AB1009" t="str">
        <f>VLOOKUP($D1009,'draft year stats'!$D:$O,5,FALSE)</f>
        <v>Dallas</v>
      </c>
      <c r="AC1009" t="str">
        <f>VLOOKUP($D1009,'draft year stats'!$D:$O,6,FALSE)</f>
        <v>Frölunda HC J20</v>
      </c>
      <c r="AD1009" t="str">
        <f>VLOOKUP($D1009,'draft year stats'!$D:$O,7,FALSE)</f>
        <v>J20 SuperElit</v>
      </c>
      <c r="AE1009">
        <f>VLOOKUP($D1009,'draft year stats'!$D:$O,8,FALSE)</f>
        <v>19</v>
      </c>
      <c r="AF1009">
        <f>VLOOKUP($D1009,'draft year stats'!$D:$O,9,FALSE)</f>
        <v>1</v>
      </c>
      <c r="AG1009">
        <f>VLOOKUP($D1009,'draft year stats'!$D:$O,10,FALSE)</f>
        <v>3</v>
      </c>
      <c r="AH1009">
        <f>VLOOKUP($D1009,'draft year stats'!$D:$O,11,FALSE)</f>
        <v>4</v>
      </c>
      <c r="AI1009">
        <f>VLOOKUP($D1009,'draft year stats'!$D:$O,12,FALSE)</f>
        <v>0</v>
      </c>
      <c r="AJ1009" t="str">
        <f>VLOOKUP($C1009,Sheet3!$E:$I,4,FALSE)</f>
        <v>6' 2</v>
      </c>
      <c r="AK1009">
        <f>VLOOKUP($C1009,Sheet3!$E:$I,5,FALSE)</f>
        <v>180</v>
      </c>
    </row>
    <row r="1010" spans="1:37" x14ac:dyDescent="0.25">
      <c r="A1010">
        <v>166</v>
      </c>
      <c r="B1010" t="s">
        <v>87</v>
      </c>
      <c r="C1010" t="s">
        <v>1460</v>
      </c>
      <c r="D1010" t="s">
        <v>1460</v>
      </c>
      <c r="E1010" t="s">
        <v>55</v>
      </c>
      <c r="F1010" t="s">
        <v>26</v>
      </c>
      <c r="G1010">
        <v>19</v>
      </c>
      <c r="I1010" t="s">
        <v>1461</v>
      </c>
      <c r="W1010">
        <v>2014</v>
      </c>
      <c r="X1010" t="str">
        <f>VLOOKUP($D1010,'draft year stats'!$D:$O,1,FALSE)</f>
        <v>Julius Vahatalo</v>
      </c>
      <c r="Y1010" t="str">
        <f>VLOOKUP($D1010,'draft year stats'!$D:$O,2,FALSE)</f>
        <v>F</v>
      </c>
      <c r="Z1010">
        <f>VLOOKUP($D1010,'draft year stats'!$D:$O,3,FALSE)</f>
        <v>6</v>
      </c>
      <c r="AA1010">
        <f>VLOOKUP($D1010,'draft year stats'!$D:$O,4,FALSE)</f>
        <v>2014</v>
      </c>
      <c r="AB1010" t="str">
        <f>VLOOKUP($D1010,'draft year stats'!$D:$O,5,FALSE)</f>
        <v>Detroit</v>
      </c>
      <c r="AC1010" t="str">
        <f>VLOOKUP($D1010,'draft year stats'!$D:$O,6,FALSE)</f>
        <v>TPS U20</v>
      </c>
      <c r="AD1010" t="str">
        <f>VLOOKUP($D1010,'draft year stats'!$D:$O,7,FALSE)</f>
        <v>U20 SM-liiga</v>
      </c>
      <c r="AE1010">
        <f>VLOOKUP($D1010,'draft year stats'!$D:$O,8,FALSE)</f>
        <v>33</v>
      </c>
      <c r="AF1010">
        <f>VLOOKUP($D1010,'draft year stats'!$D:$O,9,FALSE)</f>
        <v>18</v>
      </c>
      <c r="AG1010">
        <f>VLOOKUP($D1010,'draft year stats'!$D:$O,10,FALSE)</f>
        <v>21</v>
      </c>
      <c r="AH1010">
        <f>VLOOKUP($D1010,'draft year stats'!$D:$O,11,FALSE)</f>
        <v>39</v>
      </c>
      <c r="AI1010">
        <f>VLOOKUP($D1010,'draft year stats'!$D:$O,12,FALSE)</f>
        <v>6</v>
      </c>
      <c r="AJ1010" t="str">
        <f>VLOOKUP($C1010,Sheet3!$E:$I,4,FALSE)</f>
        <v>6' 5</v>
      </c>
      <c r="AK1010">
        <f>VLOOKUP($C1010,Sheet3!$E:$I,5,FALSE)</f>
        <v>191</v>
      </c>
    </row>
    <row r="1011" spans="1:37" x14ac:dyDescent="0.25">
      <c r="A1011">
        <v>167</v>
      </c>
      <c r="B1011" t="s">
        <v>53</v>
      </c>
      <c r="C1011" t="s">
        <v>1462</v>
      </c>
      <c r="D1011" t="s">
        <v>1462</v>
      </c>
      <c r="E1011" t="s">
        <v>25</v>
      </c>
      <c r="F1011" t="s">
        <v>30</v>
      </c>
      <c r="G1011">
        <v>18</v>
      </c>
      <c r="I1011" t="s">
        <v>1210</v>
      </c>
      <c r="W1011">
        <v>2014</v>
      </c>
      <c r="X1011" t="str">
        <f>VLOOKUP($D1011,'draft year stats'!$D:$O,1,FALSE)</f>
        <v>Chase Lang</v>
      </c>
      <c r="Y1011" t="str">
        <f>VLOOKUP($D1011,'draft year stats'!$D:$O,2,FALSE)</f>
        <v>R</v>
      </c>
      <c r="Z1011">
        <f>VLOOKUP($D1011,'draft year stats'!$D:$O,3,FALSE)</f>
        <v>6</v>
      </c>
      <c r="AA1011">
        <f>VLOOKUP($D1011,'draft year stats'!$D:$O,4,FALSE)</f>
        <v>2014</v>
      </c>
      <c r="AB1011" t="str">
        <f>VLOOKUP($D1011,'draft year stats'!$D:$O,5,FALSE)</f>
        <v>Minnesota</v>
      </c>
      <c r="AC1011" t="str">
        <f>VLOOKUP($D1011,'draft year stats'!$D:$O,6,FALSE)</f>
        <v>Calgary Hitmen</v>
      </c>
      <c r="AD1011" t="str">
        <f>VLOOKUP($D1011,'draft year stats'!$D:$O,7,FALSE)</f>
        <v>WHL</v>
      </c>
      <c r="AE1011">
        <f>VLOOKUP($D1011,'draft year stats'!$D:$O,8,FALSE)</f>
        <v>68</v>
      </c>
      <c r="AF1011">
        <f>VLOOKUP($D1011,'draft year stats'!$D:$O,9,FALSE)</f>
        <v>10</v>
      </c>
      <c r="AG1011">
        <f>VLOOKUP($D1011,'draft year stats'!$D:$O,10,FALSE)</f>
        <v>15</v>
      </c>
      <c r="AH1011">
        <f>VLOOKUP($D1011,'draft year stats'!$D:$O,11,FALSE)</f>
        <v>25</v>
      </c>
      <c r="AI1011">
        <f>VLOOKUP($D1011,'draft year stats'!$D:$O,12,FALSE)</f>
        <v>52</v>
      </c>
      <c r="AJ1011" t="str">
        <f>VLOOKUP($C1011,Sheet3!$E:$I,4,FALSE)</f>
        <v>6' 1</v>
      </c>
      <c r="AK1011">
        <f>VLOOKUP($C1011,Sheet3!$E:$I,5,FALSE)</f>
        <v>191</v>
      </c>
    </row>
    <row r="1012" spans="1:37" x14ac:dyDescent="0.25">
      <c r="A1012">
        <v>168</v>
      </c>
      <c r="B1012" t="s">
        <v>217</v>
      </c>
      <c r="C1012" t="s">
        <v>1463</v>
      </c>
      <c r="D1012" t="s">
        <v>1463</v>
      </c>
      <c r="E1012" t="s">
        <v>51</v>
      </c>
      <c r="F1012" t="s">
        <v>30</v>
      </c>
      <c r="G1012">
        <v>18</v>
      </c>
      <c r="I1012" t="s">
        <v>1210</v>
      </c>
      <c r="W1012">
        <v>2014</v>
      </c>
      <c r="X1012" t="str">
        <f>VLOOKUP($D1012,'draft year stats'!$D:$O,1,FALSE)</f>
        <v>Radel Fazleev</v>
      </c>
      <c r="Y1012" t="str">
        <f>VLOOKUP($D1012,'draft year stats'!$D:$O,2,FALSE)</f>
        <v>C</v>
      </c>
      <c r="Z1012">
        <f>VLOOKUP($D1012,'draft year stats'!$D:$O,3,FALSE)</f>
        <v>6</v>
      </c>
      <c r="AA1012">
        <f>VLOOKUP($D1012,'draft year stats'!$D:$O,4,FALSE)</f>
        <v>2014</v>
      </c>
      <c r="AB1012" t="str">
        <f>VLOOKUP($D1012,'draft year stats'!$D:$O,5,FALSE)</f>
        <v>Philadelphia</v>
      </c>
      <c r="AC1012" t="str">
        <f>VLOOKUP($D1012,'draft year stats'!$D:$O,6,FALSE)</f>
        <v>Calgary Hitmen</v>
      </c>
      <c r="AD1012" t="str">
        <f>VLOOKUP($D1012,'draft year stats'!$D:$O,7,FALSE)</f>
        <v>WHL</v>
      </c>
      <c r="AE1012">
        <f>VLOOKUP($D1012,'draft year stats'!$D:$O,8,FALSE)</f>
        <v>38</v>
      </c>
      <c r="AF1012">
        <f>VLOOKUP($D1012,'draft year stats'!$D:$O,9,FALSE)</f>
        <v>5</v>
      </c>
      <c r="AG1012">
        <f>VLOOKUP($D1012,'draft year stats'!$D:$O,10,FALSE)</f>
        <v>20</v>
      </c>
      <c r="AH1012">
        <f>VLOOKUP($D1012,'draft year stats'!$D:$O,11,FALSE)</f>
        <v>25</v>
      </c>
      <c r="AI1012">
        <f>VLOOKUP($D1012,'draft year stats'!$D:$O,12,FALSE)</f>
        <v>12</v>
      </c>
      <c r="AJ1012" t="str">
        <f>VLOOKUP($C1012,Sheet3!$E:$I,4,FALSE)</f>
        <v>6' 0</v>
      </c>
      <c r="AK1012">
        <f>VLOOKUP($C1012,Sheet3!$E:$I,5,FALSE)</f>
        <v>176</v>
      </c>
    </row>
    <row r="1013" spans="1:37" x14ac:dyDescent="0.25">
      <c r="A1013">
        <v>169</v>
      </c>
      <c r="B1013" t="s">
        <v>53</v>
      </c>
      <c r="C1013" t="s">
        <v>1464</v>
      </c>
      <c r="D1013" t="s">
        <v>1464</v>
      </c>
      <c r="E1013" t="s">
        <v>25</v>
      </c>
      <c r="F1013" t="s">
        <v>30</v>
      </c>
      <c r="G1013">
        <v>18</v>
      </c>
      <c r="I1013" t="s">
        <v>1465</v>
      </c>
      <c r="W1013">
        <v>2014</v>
      </c>
      <c r="X1013" t="str">
        <f>VLOOKUP($D1013,'draft year stats'!$D:$O,1,FALSE)</f>
        <v>Reid Duke</v>
      </c>
      <c r="Y1013" t="str">
        <f>VLOOKUP($D1013,'draft year stats'!$D:$O,2,FALSE)</f>
        <v>C</v>
      </c>
      <c r="Z1013">
        <f>VLOOKUP($D1013,'draft year stats'!$D:$O,3,FALSE)</f>
        <v>6</v>
      </c>
      <c r="AA1013">
        <f>VLOOKUP($D1013,'draft year stats'!$D:$O,4,FALSE)</f>
        <v>2014</v>
      </c>
      <c r="AB1013" t="str">
        <f>VLOOKUP($D1013,'draft year stats'!$D:$O,5,FALSE)</f>
        <v>Minnesota</v>
      </c>
      <c r="AC1013" t="str">
        <f>VLOOKUP($D1013,'draft year stats'!$D:$O,6,FALSE)</f>
        <v>Lethbridge Hurricanes</v>
      </c>
      <c r="AD1013" t="str">
        <f>VLOOKUP($D1013,'draft year stats'!$D:$O,7,FALSE)</f>
        <v>WHL</v>
      </c>
      <c r="AE1013">
        <f>VLOOKUP($D1013,'draft year stats'!$D:$O,8,FALSE)</f>
        <v>62</v>
      </c>
      <c r="AF1013">
        <f>VLOOKUP($D1013,'draft year stats'!$D:$O,9,FALSE)</f>
        <v>15</v>
      </c>
      <c r="AG1013">
        <f>VLOOKUP($D1013,'draft year stats'!$D:$O,10,FALSE)</f>
        <v>25</v>
      </c>
      <c r="AH1013">
        <f>VLOOKUP($D1013,'draft year stats'!$D:$O,11,FALSE)</f>
        <v>40</v>
      </c>
      <c r="AI1013">
        <f>VLOOKUP($D1013,'draft year stats'!$D:$O,12,FALSE)</f>
        <v>91</v>
      </c>
      <c r="AJ1013" t="str">
        <f>VLOOKUP($C1013,Sheet3!$E:$I,4,FALSE)</f>
        <v>6' 0</v>
      </c>
      <c r="AK1013">
        <f>VLOOKUP($C1013,Sheet3!$E:$I,5,FALSE)</f>
        <v>191</v>
      </c>
    </row>
    <row r="1014" spans="1:37" x14ac:dyDescent="0.25">
      <c r="A1014">
        <v>170</v>
      </c>
      <c r="B1014" t="s">
        <v>43</v>
      </c>
      <c r="C1014" t="s">
        <v>1466</v>
      </c>
      <c r="D1014" t="s">
        <v>1466</v>
      </c>
      <c r="E1014" t="s">
        <v>25</v>
      </c>
      <c r="F1014" t="s">
        <v>26</v>
      </c>
      <c r="G1014">
        <v>18</v>
      </c>
      <c r="I1014" t="s">
        <v>1247</v>
      </c>
      <c r="W1014">
        <v>2014</v>
      </c>
      <c r="X1014" t="str">
        <f>VLOOKUP($D1014,'draft year stats'!$D:$O,1,FALSE)</f>
        <v>Cristiano DiGiacinto</v>
      </c>
      <c r="Y1014" t="str">
        <f>VLOOKUP($D1014,'draft year stats'!$D:$O,2,FALSE)</f>
        <v>L</v>
      </c>
      <c r="Z1014">
        <f>VLOOKUP($D1014,'draft year stats'!$D:$O,3,FALSE)</f>
        <v>6</v>
      </c>
      <c r="AA1014">
        <f>VLOOKUP($D1014,'draft year stats'!$D:$O,4,FALSE)</f>
        <v>2014</v>
      </c>
      <c r="AB1014" t="str">
        <f>VLOOKUP($D1014,'draft year stats'!$D:$O,5,FALSE)</f>
        <v>Tampa Bay</v>
      </c>
      <c r="AC1014" t="str">
        <f>VLOOKUP($D1014,'draft year stats'!$D:$O,6,FALSE)</f>
        <v>Windsor Spitfires</v>
      </c>
      <c r="AD1014" t="str">
        <f>VLOOKUP($D1014,'draft year stats'!$D:$O,7,FALSE)</f>
        <v>OHL</v>
      </c>
      <c r="AE1014">
        <f>VLOOKUP($D1014,'draft year stats'!$D:$O,8,FALSE)</f>
        <v>59</v>
      </c>
      <c r="AF1014">
        <f>VLOOKUP($D1014,'draft year stats'!$D:$O,9,FALSE)</f>
        <v>25</v>
      </c>
      <c r="AG1014">
        <f>VLOOKUP($D1014,'draft year stats'!$D:$O,10,FALSE)</f>
        <v>14</v>
      </c>
      <c r="AH1014">
        <f>VLOOKUP($D1014,'draft year stats'!$D:$O,11,FALSE)</f>
        <v>39</v>
      </c>
      <c r="AI1014">
        <f>VLOOKUP($D1014,'draft year stats'!$D:$O,12,FALSE)</f>
        <v>138</v>
      </c>
      <c r="AJ1014" t="str">
        <f>VLOOKUP($C1014,Sheet3!$E:$I,4,FALSE)</f>
        <v>5' 10</v>
      </c>
      <c r="AK1014">
        <f>VLOOKUP($C1014,Sheet3!$E:$I,5,FALSE)</f>
        <v>186</v>
      </c>
    </row>
    <row r="1015" spans="1:37" x14ac:dyDescent="0.25">
      <c r="A1015">
        <v>171</v>
      </c>
      <c r="B1015" t="s">
        <v>104</v>
      </c>
      <c r="C1015" t="s">
        <v>1467</v>
      </c>
      <c r="D1015" t="s">
        <v>1467</v>
      </c>
      <c r="E1015" t="s">
        <v>62</v>
      </c>
      <c r="F1015" t="s">
        <v>42</v>
      </c>
      <c r="G1015">
        <v>18</v>
      </c>
      <c r="H1015">
        <v>2022</v>
      </c>
      <c r="I1015" t="s">
        <v>1201</v>
      </c>
      <c r="J1015">
        <v>360</v>
      </c>
      <c r="K1015">
        <v>65</v>
      </c>
      <c r="L1015">
        <v>118</v>
      </c>
      <c r="M1015">
        <v>183</v>
      </c>
      <c r="N1015">
        <v>-44</v>
      </c>
      <c r="O1015">
        <v>165</v>
      </c>
      <c r="V1015">
        <v>15.2</v>
      </c>
      <c r="W1015">
        <v>2014</v>
      </c>
      <c r="X1015" t="str">
        <f>VLOOKUP($D1015,'draft year stats'!$D:$O,1,FALSE)</f>
        <v>Kevin Labanc</v>
      </c>
      <c r="Y1015" t="str">
        <f>VLOOKUP($D1015,'draft year stats'!$D:$O,2,FALSE)</f>
        <v>R</v>
      </c>
      <c r="Z1015">
        <f>VLOOKUP($D1015,'draft year stats'!$D:$O,3,FALSE)</f>
        <v>6</v>
      </c>
      <c r="AA1015">
        <f>VLOOKUP($D1015,'draft year stats'!$D:$O,4,FALSE)</f>
        <v>2014</v>
      </c>
      <c r="AB1015" t="str">
        <f>VLOOKUP($D1015,'draft year stats'!$D:$O,5,FALSE)</f>
        <v>San Jose</v>
      </c>
      <c r="AC1015" t="str">
        <f>VLOOKUP($D1015,'draft year stats'!$D:$O,6,FALSE)</f>
        <v>Barrie Colts</v>
      </c>
      <c r="AD1015" t="str">
        <f>VLOOKUP($D1015,'draft year stats'!$D:$O,7,FALSE)</f>
        <v>OHL</v>
      </c>
      <c r="AE1015">
        <f>VLOOKUP($D1015,'draft year stats'!$D:$O,8,FALSE)</f>
        <v>65</v>
      </c>
      <c r="AF1015">
        <f>VLOOKUP($D1015,'draft year stats'!$D:$O,9,FALSE)</f>
        <v>11</v>
      </c>
      <c r="AG1015">
        <f>VLOOKUP($D1015,'draft year stats'!$D:$O,10,FALSE)</f>
        <v>24</v>
      </c>
      <c r="AH1015">
        <f>VLOOKUP($D1015,'draft year stats'!$D:$O,11,FALSE)</f>
        <v>35</v>
      </c>
      <c r="AI1015">
        <f>VLOOKUP($D1015,'draft year stats'!$D:$O,12,FALSE)</f>
        <v>30</v>
      </c>
      <c r="AJ1015" t="str">
        <f>VLOOKUP($C1015,Sheet3!$E:$I,4,FALSE)</f>
        <v>5' 10</v>
      </c>
      <c r="AK1015">
        <f>VLOOKUP($C1015,Sheet3!$E:$I,5,FALSE)</f>
        <v>186</v>
      </c>
    </row>
    <row r="1016" spans="1:37" x14ac:dyDescent="0.25">
      <c r="A1016">
        <v>172</v>
      </c>
      <c r="B1016" t="s">
        <v>69</v>
      </c>
      <c r="C1016" t="s">
        <v>4022</v>
      </c>
      <c r="D1016" t="s">
        <v>1468</v>
      </c>
      <c r="E1016" t="s">
        <v>62</v>
      </c>
      <c r="F1016" t="s">
        <v>42</v>
      </c>
      <c r="G1016">
        <v>18</v>
      </c>
      <c r="I1016" t="s">
        <v>1297</v>
      </c>
      <c r="W1016">
        <v>2014</v>
      </c>
      <c r="X1016" t="str">
        <f>VLOOKUP($D1016,'draft year stats'!$D:$O,1,FALSE)</f>
        <v>Chandler Yakimowicz</v>
      </c>
      <c r="Y1016" t="str">
        <f>VLOOKUP($D1016,'draft year stats'!$D:$O,2,FALSE)</f>
        <v>R</v>
      </c>
      <c r="Z1016">
        <f>VLOOKUP($D1016,'draft year stats'!$D:$O,3,FALSE)</f>
        <v>6</v>
      </c>
      <c r="AA1016">
        <f>VLOOKUP($D1016,'draft year stats'!$D:$O,4,FALSE)</f>
        <v>2014</v>
      </c>
      <c r="AB1016" t="str">
        <f>VLOOKUP($D1016,'draft year stats'!$D:$O,5,FALSE)</f>
        <v>St. Louis</v>
      </c>
      <c r="AC1016" t="str">
        <f>VLOOKUP($D1016,'draft year stats'!$D:$O,6,FALSE)</f>
        <v>London Knights</v>
      </c>
      <c r="AD1016" t="str">
        <f>VLOOKUP($D1016,'draft year stats'!$D:$O,7,FALSE)</f>
        <v>OHL</v>
      </c>
      <c r="AE1016">
        <f>VLOOKUP($D1016,'draft year stats'!$D:$O,8,FALSE)</f>
        <v>33</v>
      </c>
      <c r="AF1016">
        <f>VLOOKUP($D1016,'draft year stats'!$D:$O,9,FALSE)</f>
        <v>3</v>
      </c>
      <c r="AG1016">
        <f>VLOOKUP($D1016,'draft year stats'!$D:$O,10,FALSE)</f>
        <v>4</v>
      </c>
      <c r="AH1016">
        <f>VLOOKUP($D1016,'draft year stats'!$D:$O,11,FALSE)</f>
        <v>7</v>
      </c>
      <c r="AI1016">
        <f>VLOOKUP($D1016,'draft year stats'!$D:$O,12,FALSE)</f>
        <v>45</v>
      </c>
      <c r="AJ1016" t="str">
        <f>VLOOKUP($C1016,Sheet3!$E:$I,4,FALSE)</f>
        <v>6' 2</v>
      </c>
      <c r="AK1016">
        <f>VLOOKUP($C1016,Sheet3!$E:$I,5,FALSE)</f>
        <v>198</v>
      </c>
    </row>
    <row r="1017" spans="1:37" x14ac:dyDescent="0.25">
      <c r="A1017">
        <v>173</v>
      </c>
      <c r="B1017" t="s">
        <v>84</v>
      </c>
      <c r="C1017" t="s">
        <v>1469</v>
      </c>
      <c r="D1017" t="s">
        <v>1469</v>
      </c>
      <c r="E1017" t="s">
        <v>25</v>
      </c>
      <c r="F1017" t="s">
        <v>42</v>
      </c>
      <c r="G1017">
        <v>18</v>
      </c>
      <c r="I1017" t="s">
        <v>1470</v>
      </c>
      <c r="W1017">
        <v>2014</v>
      </c>
      <c r="X1017" t="str">
        <f>VLOOKUP($D1017,'draft year stats'!$D:$O,1,FALSE)</f>
        <v>Jaden Lindo</v>
      </c>
      <c r="Y1017" t="str">
        <f>VLOOKUP($D1017,'draft year stats'!$D:$O,2,FALSE)</f>
        <v>R</v>
      </c>
      <c r="Z1017">
        <f>VLOOKUP($D1017,'draft year stats'!$D:$O,3,FALSE)</f>
        <v>6</v>
      </c>
      <c r="AA1017">
        <f>VLOOKUP($D1017,'draft year stats'!$D:$O,4,FALSE)</f>
        <v>2014</v>
      </c>
      <c r="AB1017" t="str">
        <f>VLOOKUP($D1017,'draft year stats'!$D:$O,5,FALSE)</f>
        <v>Pittsburgh</v>
      </c>
      <c r="AC1017" t="str">
        <f>VLOOKUP($D1017,'draft year stats'!$D:$O,6,FALSE)</f>
        <v>Owen Sound Attack</v>
      </c>
      <c r="AD1017" t="str">
        <f>VLOOKUP($D1017,'draft year stats'!$D:$O,7,FALSE)</f>
        <v>OHL</v>
      </c>
      <c r="AE1017">
        <f>VLOOKUP($D1017,'draft year stats'!$D:$O,8,FALSE)</f>
        <v>40</v>
      </c>
      <c r="AF1017">
        <f>VLOOKUP($D1017,'draft year stats'!$D:$O,9,FALSE)</f>
        <v>9</v>
      </c>
      <c r="AG1017">
        <f>VLOOKUP($D1017,'draft year stats'!$D:$O,10,FALSE)</f>
        <v>9</v>
      </c>
      <c r="AH1017">
        <f>VLOOKUP($D1017,'draft year stats'!$D:$O,11,FALSE)</f>
        <v>18</v>
      </c>
      <c r="AI1017">
        <f>VLOOKUP($D1017,'draft year stats'!$D:$O,12,FALSE)</f>
        <v>41</v>
      </c>
      <c r="AJ1017" t="str">
        <f>VLOOKUP($C1017,Sheet3!$E:$I,4,FALSE)</f>
        <v>6' 1</v>
      </c>
      <c r="AK1017">
        <f>VLOOKUP($C1017,Sheet3!$E:$I,5,FALSE)</f>
        <v>201</v>
      </c>
    </row>
    <row r="1018" spans="1:37" hidden="1" x14ac:dyDescent="0.25">
      <c r="A1018">
        <v>174</v>
      </c>
      <c r="B1018" t="s">
        <v>76</v>
      </c>
      <c r="C1018" t="s">
        <v>1471</v>
      </c>
      <c r="D1018" t="s">
        <v>1471</v>
      </c>
      <c r="E1018" t="s">
        <v>142</v>
      </c>
      <c r="F1018" t="s">
        <v>12</v>
      </c>
      <c r="G1018">
        <v>18</v>
      </c>
      <c r="I1018" t="s">
        <v>1472</v>
      </c>
      <c r="W1018">
        <v>2014</v>
      </c>
      <c r="X1018" t="str">
        <f>VLOOKUP($D1018,'draft year stats'!$D:$O,1,FALSE)</f>
        <v>Maximilian Pajpach</v>
      </c>
      <c r="Y1018" t="str">
        <f>VLOOKUP($D1018,'draft year stats'!$D:$O,2,FALSE)</f>
        <v>G</v>
      </c>
      <c r="Z1018">
        <f>VLOOKUP($D1018,'draft year stats'!$D:$O,3,FALSE)</f>
        <v>6</v>
      </c>
      <c r="AA1018">
        <f>VLOOKUP($D1018,'draft year stats'!$D:$O,4,FALSE)</f>
        <v>2014</v>
      </c>
      <c r="AB1018" t="str">
        <f>VLOOKUP($D1018,'draft year stats'!$D:$O,5,FALSE)</f>
        <v>Colorado</v>
      </c>
      <c r="AC1018" t="str">
        <f>VLOOKUP($D1018,'draft year stats'!$D:$O,6,FALSE)</f>
        <v>Slovakia U18 (Slovakia Jrs.)</v>
      </c>
      <c r="AD1018">
        <f>VLOOKUP($D1018,'draft year stats'!$D:$O,7,FALSE)</f>
        <v>0</v>
      </c>
      <c r="AE1018">
        <f>VLOOKUP($D1018,'draft year stats'!$D:$O,8,FALSE)</f>
        <v>0</v>
      </c>
      <c r="AF1018">
        <f>VLOOKUP($D1018,'draft year stats'!$D:$O,9,FALSE)</f>
        <v>0</v>
      </c>
      <c r="AG1018">
        <f>VLOOKUP($D1018,'draft year stats'!$D:$O,10,FALSE)</f>
        <v>0</v>
      </c>
      <c r="AH1018">
        <f>VLOOKUP($D1018,'draft year stats'!$D:$O,11,FALSE)</f>
        <v>0</v>
      </c>
      <c r="AI1018">
        <f>VLOOKUP($D1018,'draft year stats'!$D:$O,12,FALSE)</f>
        <v>0</v>
      </c>
      <c r="AJ1018" t="str">
        <f>VLOOKUP($C1018,Sheet3!$E:$I,4,FALSE)</f>
        <v>6' 1</v>
      </c>
      <c r="AK1018">
        <f>VLOOKUP($C1018,Sheet3!$E:$I,5,FALSE)</f>
        <v>207</v>
      </c>
    </row>
    <row r="1019" spans="1:37" x14ac:dyDescent="0.25">
      <c r="A1019">
        <v>175</v>
      </c>
      <c r="B1019" t="s">
        <v>173</v>
      </c>
      <c r="C1019" t="s">
        <v>4024</v>
      </c>
      <c r="D1019" t="s">
        <v>1473</v>
      </c>
      <c r="E1019" t="s">
        <v>121</v>
      </c>
      <c r="F1019" t="s">
        <v>34</v>
      </c>
      <c r="G1019">
        <v>18</v>
      </c>
      <c r="I1019" t="s">
        <v>1353</v>
      </c>
      <c r="W1019">
        <v>2014</v>
      </c>
      <c r="X1019" t="str">
        <f>VLOOKUP($D1019,'draft year stats'!$D:$O,1,FALSE)</f>
        <v>Adam Ollas-Mattsson</v>
      </c>
      <c r="Y1019" t="str">
        <f>VLOOKUP($D1019,'draft year stats'!$D:$O,2,FALSE)</f>
        <v>D</v>
      </c>
      <c r="Z1019">
        <f>VLOOKUP($D1019,'draft year stats'!$D:$O,3,FALSE)</f>
        <v>6</v>
      </c>
      <c r="AA1019">
        <f>VLOOKUP($D1019,'draft year stats'!$D:$O,4,FALSE)</f>
        <v>2014</v>
      </c>
      <c r="AB1019" t="str">
        <f>VLOOKUP($D1019,'draft year stats'!$D:$O,5,FALSE)</f>
        <v>Calgary</v>
      </c>
      <c r="AC1019" t="str">
        <f>VLOOKUP($D1019,'draft year stats'!$D:$O,6,FALSE)</f>
        <v>Djurgårdens IF J20</v>
      </c>
      <c r="AD1019" t="str">
        <f>VLOOKUP($D1019,'draft year stats'!$D:$O,7,FALSE)</f>
        <v>J20 SuperElit</v>
      </c>
      <c r="AE1019">
        <f>VLOOKUP($D1019,'draft year stats'!$D:$O,8,FALSE)</f>
        <v>33</v>
      </c>
      <c r="AF1019">
        <f>VLOOKUP($D1019,'draft year stats'!$D:$O,9,FALSE)</f>
        <v>1</v>
      </c>
      <c r="AG1019">
        <f>VLOOKUP($D1019,'draft year stats'!$D:$O,10,FALSE)</f>
        <v>8</v>
      </c>
      <c r="AH1019">
        <f>VLOOKUP($D1019,'draft year stats'!$D:$O,11,FALSE)</f>
        <v>9</v>
      </c>
      <c r="AI1019">
        <f>VLOOKUP($D1019,'draft year stats'!$D:$O,12,FALSE)</f>
        <v>42</v>
      </c>
      <c r="AJ1019" t="str">
        <f>VLOOKUP($C1019,Sheet3!$E:$I,4,FALSE)</f>
        <v>6' 4</v>
      </c>
      <c r="AK1019">
        <f>VLOOKUP($C1019,Sheet3!$E:$I,5,FALSE)</f>
        <v>209</v>
      </c>
    </row>
    <row r="1020" spans="1:37" x14ac:dyDescent="0.25">
      <c r="A1020">
        <v>176</v>
      </c>
      <c r="B1020" t="s">
        <v>69</v>
      </c>
      <c r="C1020" t="s">
        <v>2633</v>
      </c>
      <c r="D1020" t="s">
        <v>2633</v>
      </c>
      <c r="E1020" t="s">
        <v>25</v>
      </c>
      <c r="F1020" t="s">
        <v>26</v>
      </c>
      <c r="G1020">
        <v>18</v>
      </c>
      <c r="H1020">
        <v>2022</v>
      </c>
      <c r="I1020" t="s">
        <v>1474</v>
      </c>
      <c r="J1020">
        <v>133</v>
      </c>
      <c r="K1020">
        <v>17</v>
      </c>
      <c r="L1020">
        <v>22</v>
      </c>
      <c r="M1020">
        <v>39</v>
      </c>
      <c r="N1020">
        <v>1</v>
      </c>
      <c r="O1020">
        <v>61</v>
      </c>
      <c r="V1020">
        <v>3.2</v>
      </c>
      <c r="W1020">
        <v>2014</v>
      </c>
      <c r="X1020" t="str">
        <f>VLOOKUP($D1020,'draft year stats'!$D:$O,1,FALSE)</f>
        <v>Sammy Blais</v>
      </c>
      <c r="Y1020" t="str">
        <f>VLOOKUP($D1020,'draft year stats'!$D:$O,2,FALSE)</f>
        <v>L</v>
      </c>
      <c r="Z1020">
        <f>VLOOKUP($D1020,'draft year stats'!$D:$O,3,FALSE)</f>
        <v>6</v>
      </c>
      <c r="AA1020">
        <f>VLOOKUP($D1020,'draft year stats'!$D:$O,4,FALSE)</f>
        <v>2014</v>
      </c>
      <c r="AB1020" t="str">
        <f>VLOOKUP($D1020,'draft year stats'!$D:$O,5,FALSE)</f>
        <v>St. Louis</v>
      </c>
      <c r="AC1020" t="str">
        <f>VLOOKUP($D1020,'draft year stats'!$D:$O,6,FALSE)</f>
        <v>Victoriaville Tigres</v>
      </c>
      <c r="AD1020" t="str">
        <f>VLOOKUP($D1020,'draft year stats'!$D:$O,7,FALSE)</f>
        <v>QMJHL</v>
      </c>
      <c r="AE1020">
        <f>VLOOKUP($D1020,'draft year stats'!$D:$O,8,FALSE)</f>
        <v>25</v>
      </c>
      <c r="AF1020">
        <f>VLOOKUP($D1020,'draft year stats'!$D:$O,9,FALSE)</f>
        <v>4</v>
      </c>
      <c r="AG1020">
        <f>VLOOKUP($D1020,'draft year stats'!$D:$O,10,FALSE)</f>
        <v>10</v>
      </c>
      <c r="AH1020">
        <f>VLOOKUP($D1020,'draft year stats'!$D:$O,11,FALSE)</f>
        <v>14</v>
      </c>
      <c r="AI1020">
        <f>VLOOKUP($D1020,'draft year stats'!$D:$O,12,FALSE)</f>
        <v>0</v>
      </c>
      <c r="AJ1020" t="str">
        <f>VLOOKUP($C1020,Sheet3!$E:$I,4,FALSE)</f>
        <v>5' 9</v>
      </c>
      <c r="AK1020">
        <f>VLOOKUP($C1020,Sheet3!$E:$I,5,FALSE)</f>
        <v>164</v>
      </c>
    </row>
    <row r="1021" spans="1:37" hidden="1" x14ac:dyDescent="0.25">
      <c r="A1021">
        <v>177</v>
      </c>
      <c r="B1021" t="s">
        <v>90</v>
      </c>
      <c r="C1021" t="s">
        <v>1475</v>
      </c>
      <c r="D1021" t="s">
        <v>1475</v>
      </c>
      <c r="E1021" t="s">
        <v>62</v>
      </c>
      <c r="F1021" t="s">
        <v>12</v>
      </c>
      <c r="G1021">
        <v>19</v>
      </c>
      <c r="I1021" t="s">
        <v>1393</v>
      </c>
      <c r="W1021">
        <v>2014</v>
      </c>
      <c r="X1021" t="str">
        <f>VLOOKUP($D1021,'draft year stats'!$D:$O,1,FALSE)</f>
        <v>Hayden Hawkey</v>
      </c>
      <c r="Y1021" t="str">
        <f>VLOOKUP($D1021,'draft year stats'!$D:$O,2,FALSE)</f>
        <v>G</v>
      </c>
      <c r="Z1021">
        <f>VLOOKUP($D1021,'draft year stats'!$D:$O,3,FALSE)</f>
        <v>6</v>
      </c>
      <c r="AA1021">
        <f>VLOOKUP($D1021,'draft year stats'!$D:$O,4,FALSE)</f>
        <v>2014</v>
      </c>
      <c r="AB1021" t="str">
        <f>VLOOKUP($D1021,'draft year stats'!$D:$O,5,FALSE)</f>
        <v>Montreal</v>
      </c>
      <c r="AC1021" t="str">
        <f>VLOOKUP($D1021,'draft year stats'!$D:$O,6,FALSE)</f>
        <v>Omaha Lancers [USHL]</v>
      </c>
      <c r="AD1021">
        <f>VLOOKUP($D1021,'draft year stats'!$D:$O,7,FALSE)</f>
        <v>0</v>
      </c>
      <c r="AE1021">
        <f>VLOOKUP($D1021,'draft year stats'!$D:$O,8,FALSE)</f>
        <v>0</v>
      </c>
      <c r="AF1021">
        <f>VLOOKUP($D1021,'draft year stats'!$D:$O,9,FALSE)</f>
        <v>0</v>
      </c>
      <c r="AG1021">
        <f>VLOOKUP($D1021,'draft year stats'!$D:$O,10,FALSE)</f>
        <v>0</v>
      </c>
      <c r="AH1021">
        <f>VLOOKUP($D1021,'draft year stats'!$D:$O,11,FALSE)</f>
        <v>0</v>
      </c>
      <c r="AI1021">
        <f>VLOOKUP($D1021,'draft year stats'!$D:$O,12,FALSE)</f>
        <v>0</v>
      </c>
      <c r="AJ1021" t="str">
        <f>VLOOKUP($C1021,Sheet3!$E:$I,4,FALSE)</f>
        <v>6' 1</v>
      </c>
      <c r="AK1021">
        <f>VLOOKUP($C1021,Sheet3!$E:$I,5,FALSE)</f>
        <v>180</v>
      </c>
    </row>
    <row r="1022" spans="1:37" x14ac:dyDescent="0.25">
      <c r="A1022">
        <v>178</v>
      </c>
      <c r="B1022" t="s">
        <v>95</v>
      </c>
      <c r="C1022" t="s">
        <v>1476</v>
      </c>
      <c r="D1022" t="s">
        <v>1476</v>
      </c>
      <c r="E1022" t="s">
        <v>25</v>
      </c>
      <c r="F1022" t="s">
        <v>30</v>
      </c>
      <c r="G1022">
        <v>19</v>
      </c>
      <c r="H1022">
        <v>2022</v>
      </c>
      <c r="I1022" t="s">
        <v>1477</v>
      </c>
      <c r="J1022">
        <v>58</v>
      </c>
      <c r="K1022">
        <v>3</v>
      </c>
      <c r="L1022">
        <v>14</v>
      </c>
      <c r="M1022">
        <v>17</v>
      </c>
      <c r="N1022">
        <v>5</v>
      </c>
      <c r="O1022">
        <v>0</v>
      </c>
      <c r="V1022">
        <v>1</v>
      </c>
      <c r="W1022">
        <v>2014</v>
      </c>
      <c r="X1022" t="str">
        <f>VLOOKUP($D1022,'draft year stats'!$D:$O,1,FALSE)</f>
        <v>Dylan Sikura</v>
      </c>
      <c r="Y1022" t="str">
        <f>VLOOKUP($D1022,'draft year stats'!$D:$O,2,FALSE)</f>
        <v>R</v>
      </c>
      <c r="Z1022">
        <f>VLOOKUP($D1022,'draft year stats'!$D:$O,3,FALSE)</f>
        <v>6</v>
      </c>
      <c r="AA1022">
        <f>VLOOKUP($D1022,'draft year stats'!$D:$O,4,FALSE)</f>
        <v>2014</v>
      </c>
      <c r="AB1022" t="str">
        <f>VLOOKUP($D1022,'draft year stats'!$D:$O,5,FALSE)</f>
        <v>Chicago</v>
      </c>
      <c r="AC1022" t="str">
        <f>VLOOKUP($D1022,'draft year stats'!$D:$O,6,FALSE)</f>
        <v>Aurora Tigers</v>
      </c>
      <c r="AD1022" t="str">
        <f>VLOOKUP($D1022,'draft year stats'!$D:$O,7,FALSE)</f>
        <v>OJHL</v>
      </c>
      <c r="AE1022">
        <f>VLOOKUP($D1022,'draft year stats'!$D:$O,8,FALSE)</f>
        <v>41</v>
      </c>
      <c r="AF1022">
        <f>VLOOKUP($D1022,'draft year stats'!$D:$O,9,FALSE)</f>
        <v>17</v>
      </c>
      <c r="AG1022">
        <f>VLOOKUP($D1022,'draft year stats'!$D:$O,10,FALSE)</f>
        <v>47</v>
      </c>
      <c r="AH1022">
        <f>VLOOKUP($D1022,'draft year stats'!$D:$O,11,FALSE)</f>
        <v>64</v>
      </c>
      <c r="AI1022">
        <f>VLOOKUP($D1022,'draft year stats'!$D:$O,12,FALSE)</f>
        <v>16</v>
      </c>
      <c r="AJ1022" t="str">
        <f>VLOOKUP($C1022,Sheet3!$E:$I,4,FALSE)</f>
        <v>5' 11</v>
      </c>
      <c r="AK1022">
        <f>VLOOKUP($C1022,Sheet3!$E:$I,5,FALSE)</f>
        <v>149</v>
      </c>
    </row>
    <row r="1023" spans="1:37" hidden="1" x14ac:dyDescent="0.25">
      <c r="A1023">
        <v>179</v>
      </c>
      <c r="B1023" t="s">
        <v>95</v>
      </c>
      <c r="C1023" t="s">
        <v>1478</v>
      </c>
      <c r="D1023" t="s">
        <v>1478</v>
      </c>
      <c r="E1023" t="s">
        <v>51</v>
      </c>
      <c r="F1023" t="s">
        <v>12</v>
      </c>
      <c r="G1023">
        <v>20</v>
      </c>
      <c r="I1023" t="s">
        <v>1479</v>
      </c>
      <c r="W1023">
        <v>2014</v>
      </c>
      <c r="X1023" t="str">
        <f>VLOOKUP($D1023,'draft year stats'!$D:$O,1,FALSE)</f>
        <v>Ivan Nalimov</v>
      </c>
      <c r="Y1023" t="str">
        <f>VLOOKUP($D1023,'draft year stats'!$D:$O,2,FALSE)</f>
        <v>G</v>
      </c>
      <c r="Z1023">
        <f>VLOOKUP($D1023,'draft year stats'!$D:$O,3,FALSE)</f>
        <v>6</v>
      </c>
      <c r="AA1023">
        <f>VLOOKUP($D1023,'draft year stats'!$D:$O,4,FALSE)</f>
        <v>2014</v>
      </c>
      <c r="AB1023" t="str">
        <f>VLOOKUP($D1023,'draft year stats'!$D:$O,5,FALSE)</f>
        <v>Chicago</v>
      </c>
      <c r="AC1023" t="str">
        <f>VLOOKUP($D1023,'draft year stats'!$D:$O,6,FALSE)</f>
        <v>SKA St. Petersburg (Russia Jrs.)</v>
      </c>
      <c r="AD1023">
        <f>VLOOKUP($D1023,'draft year stats'!$D:$O,7,FALSE)</f>
        <v>0</v>
      </c>
      <c r="AE1023">
        <f>VLOOKUP($D1023,'draft year stats'!$D:$O,8,FALSE)</f>
        <v>0</v>
      </c>
      <c r="AF1023">
        <f>VLOOKUP($D1023,'draft year stats'!$D:$O,9,FALSE)</f>
        <v>0</v>
      </c>
      <c r="AG1023">
        <f>VLOOKUP($D1023,'draft year stats'!$D:$O,10,FALSE)</f>
        <v>0</v>
      </c>
      <c r="AH1023">
        <f>VLOOKUP($D1023,'draft year stats'!$D:$O,11,FALSE)</f>
        <v>0</v>
      </c>
      <c r="AI1023">
        <f>VLOOKUP($D1023,'draft year stats'!$D:$O,12,FALSE)</f>
        <v>0</v>
      </c>
      <c r="AJ1023" t="str">
        <f>VLOOKUP($C1023,Sheet3!$E:$I,4,FALSE)</f>
        <v>6' 5</v>
      </c>
      <c r="AK1023">
        <f>VLOOKUP($C1023,Sheet3!$E:$I,5,FALSE)</f>
        <v>211</v>
      </c>
    </row>
    <row r="1024" spans="1:37" x14ac:dyDescent="0.25">
      <c r="A1024">
        <v>180</v>
      </c>
      <c r="B1024" t="s">
        <v>72</v>
      </c>
      <c r="C1024" t="s">
        <v>1480</v>
      </c>
      <c r="D1024" t="s">
        <v>1480</v>
      </c>
      <c r="E1024" t="s">
        <v>25</v>
      </c>
      <c r="F1024" t="s">
        <v>26</v>
      </c>
      <c r="G1024">
        <v>18</v>
      </c>
      <c r="I1024" t="s">
        <v>1262</v>
      </c>
      <c r="W1024">
        <v>2014</v>
      </c>
      <c r="X1024" t="str">
        <f>VLOOKUP($D1024,'draft year stats'!$D:$O,1,FALSE)</f>
        <v>Matthew Mistele</v>
      </c>
      <c r="Y1024" t="str">
        <f>VLOOKUP($D1024,'draft year stats'!$D:$O,2,FALSE)</f>
        <v>L</v>
      </c>
      <c r="Z1024">
        <f>VLOOKUP($D1024,'draft year stats'!$D:$O,3,FALSE)</f>
        <v>6</v>
      </c>
      <c r="AA1024">
        <f>VLOOKUP($D1024,'draft year stats'!$D:$O,4,FALSE)</f>
        <v>2014</v>
      </c>
      <c r="AB1024" t="str">
        <f>VLOOKUP($D1024,'draft year stats'!$D:$O,5,FALSE)</f>
        <v>Los Angeles</v>
      </c>
      <c r="AC1024" t="str">
        <f>VLOOKUP($D1024,'draft year stats'!$D:$O,6,FALSE)</f>
        <v>Plymouth Whalers</v>
      </c>
      <c r="AD1024" t="str">
        <f>VLOOKUP($D1024,'draft year stats'!$D:$O,7,FALSE)</f>
        <v>OHL</v>
      </c>
      <c r="AE1024">
        <f>VLOOKUP($D1024,'draft year stats'!$D:$O,8,FALSE)</f>
        <v>56</v>
      </c>
      <c r="AF1024">
        <f>VLOOKUP($D1024,'draft year stats'!$D:$O,9,FALSE)</f>
        <v>18</v>
      </c>
      <c r="AG1024">
        <f>VLOOKUP($D1024,'draft year stats'!$D:$O,10,FALSE)</f>
        <v>19</v>
      </c>
      <c r="AH1024">
        <f>VLOOKUP($D1024,'draft year stats'!$D:$O,11,FALSE)</f>
        <v>37</v>
      </c>
      <c r="AI1024">
        <f>VLOOKUP($D1024,'draft year stats'!$D:$O,12,FALSE)</f>
        <v>59</v>
      </c>
      <c r="AJ1024" t="str">
        <f>VLOOKUP($C1024,Sheet3!$E:$I,4,FALSE)</f>
        <v>6' 1</v>
      </c>
      <c r="AK1024">
        <f>VLOOKUP($C1024,Sheet3!$E:$I,5,FALSE)</f>
        <v>190</v>
      </c>
    </row>
    <row r="1025" spans="1:37" x14ac:dyDescent="0.25">
      <c r="A1025">
        <v>181</v>
      </c>
      <c r="B1025" t="s">
        <v>92</v>
      </c>
      <c r="C1025" t="s">
        <v>1481</v>
      </c>
      <c r="D1025" t="s">
        <v>1481</v>
      </c>
      <c r="E1025" t="s">
        <v>121</v>
      </c>
      <c r="F1025" t="s">
        <v>42</v>
      </c>
      <c r="G1025">
        <v>19</v>
      </c>
      <c r="H1025">
        <v>2022</v>
      </c>
      <c r="I1025" t="s">
        <v>1482</v>
      </c>
      <c r="J1025">
        <v>188</v>
      </c>
      <c r="K1025">
        <v>55</v>
      </c>
      <c r="L1025">
        <v>72</v>
      </c>
      <c r="M1025">
        <v>127</v>
      </c>
      <c r="N1025">
        <v>-39</v>
      </c>
      <c r="O1025">
        <v>20</v>
      </c>
      <c r="V1025">
        <v>12.2</v>
      </c>
      <c r="W1025">
        <v>2014</v>
      </c>
      <c r="X1025" t="str">
        <f>VLOOKUP($D1025,'draft year stats'!$D:$O,1,FALSE)</f>
        <v>Victor Olofsson</v>
      </c>
      <c r="Y1025" t="str">
        <f>VLOOKUP($D1025,'draft year stats'!$D:$O,2,FALSE)</f>
        <v>L</v>
      </c>
      <c r="Z1025">
        <f>VLOOKUP($D1025,'draft year stats'!$D:$O,3,FALSE)</f>
        <v>7</v>
      </c>
      <c r="AA1025">
        <f>VLOOKUP($D1025,'draft year stats'!$D:$O,4,FALSE)</f>
        <v>2014</v>
      </c>
      <c r="AB1025" t="str">
        <f>VLOOKUP($D1025,'draft year stats'!$D:$O,5,FALSE)</f>
        <v>Buffalo</v>
      </c>
      <c r="AC1025" t="str">
        <f>VLOOKUP($D1025,'draft year stats'!$D:$O,6,FALSE)</f>
        <v>MODO Hockey J20</v>
      </c>
      <c r="AD1025" t="str">
        <f>VLOOKUP($D1025,'draft year stats'!$D:$O,7,FALSE)</f>
        <v>J20 SuperElit</v>
      </c>
      <c r="AE1025">
        <f>VLOOKUP($D1025,'draft year stats'!$D:$O,8,FALSE)</f>
        <v>44</v>
      </c>
      <c r="AF1025">
        <f>VLOOKUP($D1025,'draft year stats'!$D:$O,9,FALSE)</f>
        <v>32</v>
      </c>
      <c r="AG1025">
        <f>VLOOKUP($D1025,'draft year stats'!$D:$O,10,FALSE)</f>
        <v>21</v>
      </c>
      <c r="AH1025">
        <f>VLOOKUP($D1025,'draft year stats'!$D:$O,11,FALSE)</f>
        <v>53</v>
      </c>
      <c r="AI1025">
        <f>VLOOKUP($D1025,'draft year stats'!$D:$O,12,FALSE)</f>
        <v>16</v>
      </c>
      <c r="AJ1025" t="str">
        <f>VLOOKUP($C1025,Sheet3!$E:$I,4,FALSE)</f>
        <v>5' 7</v>
      </c>
      <c r="AK1025">
        <f>VLOOKUP($C1025,Sheet3!$E:$I,5,FALSE)</f>
        <v>157</v>
      </c>
    </row>
    <row r="1026" spans="1:37" hidden="1" x14ac:dyDescent="0.25">
      <c r="A1026">
        <v>182</v>
      </c>
      <c r="B1026" t="s">
        <v>32</v>
      </c>
      <c r="C1026" t="s">
        <v>1483</v>
      </c>
      <c r="D1026" t="s">
        <v>1483</v>
      </c>
      <c r="E1026" t="s">
        <v>121</v>
      </c>
      <c r="F1026" t="s">
        <v>12</v>
      </c>
      <c r="G1026">
        <v>18</v>
      </c>
      <c r="I1026" t="s">
        <v>1484</v>
      </c>
      <c r="W1026">
        <v>2014</v>
      </c>
      <c r="X1026" t="str">
        <f>VLOOKUP($D1026,'draft year stats'!$D:$O,1,FALSE)</f>
        <v>Hugo Fagerblom</v>
      </c>
      <c r="Y1026" t="str">
        <f>VLOOKUP($D1026,'draft year stats'!$D:$O,2,FALSE)</f>
        <v>G</v>
      </c>
      <c r="Z1026">
        <f>VLOOKUP($D1026,'draft year stats'!$D:$O,3,FALSE)</f>
        <v>7</v>
      </c>
      <c r="AA1026">
        <f>VLOOKUP($D1026,'draft year stats'!$D:$O,4,FALSE)</f>
        <v>2014</v>
      </c>
      <c r="AB1026" t="str">
        <f>VLOOKUP($D1026,'draft year stats'!$D:$O,5,FALSE)</f>
        <v>Florida</v>
      </c>
      <c r="AC1026" t="str">
        <f>VLOOKUP($D1026,'draft year stats'!$D:$O,6,FALSE)</f>
        <v>Frolunda (Sweden Jrs.)</v>
      </c>
      <c r="AD1026">
        <f>VLOOKUP($D1026,'draft year stats'!$D:$O,7,FALSE)</f>
        <v>0</v>
      </c>
      <c r="AE1026">
        <f>VLOOKUP($D1026,'draft year stats'!$D:$O,8,FALSE)</f>
        <v>0</v>
      </c>
      <c r="AF1026">
        <f>VLOOKUP($D1026,'draft year stats'!$D:$O,9,FALSE)</f>
        <v>0</v>
      </c>
      <c r="AG1026">
        <f>VLOOKUP($D1026,'draft year stats'!$D:$O,10,FALSE)</f>
        <v>0</v>
      </c>
      <c r="AH1026">
        <f>VLOOKUP($D1026,'draft year stats'!$D:$O,11,FALSE)</f>
        <v>0</v>
      </c>
      <c r="AI1026">
        <f>VLOOKUP($D1026,'draft year stats'!$D:$O,12,FALSE)</f>
        <v>0</v>
      </c>
      <c r="AJ1026" t="str">
        <f>VLOOKUP($C1026,Sheet3!$E:$I,4,FALSE)</f>
        <v>6' 6</v>
      </c>
      <c r="AK1026">
        <f>VLOOKUP($C1026,Sheet3!$E:$I,5,FALSE)</f>
        <v>202</v>
      </c>
    </row>
    <row r="1027" spans="1:37" hidden="1" x14ac:dyDescent="0.25">
      <c r="A1027">
        <v>183</v>
      </c>
      <c r="B1027" t="s">
        <v>23</v>
      </c>
      <c r="C1027" t="s">
        <v>1485</v>
      </c>
      <c r="D1027" t="s">
        <v>1485</v>
      </c>
      <c r="E1027" t="s">
        <v>25</v>
      </c>
      <c r="F1027" t="s">
        <v>12</v>
      </c>
      <c r="G1027">
        <v>18</v>
      </c>
      <c r="I1027" t="s">
        <v>1282</v>
      </c>
      <c r="W1027">
        <v>2014</v>
      </c>
      <c r="X1027" t="str">
        <f>VLOOKUP($D1027,'draft year stats'!$D:$O,1,FALSE)</f>
        <v>Keven Bouchard</v>
      </c>
      <c r="Y1027" t="str">
        <f>VLOOKUP($D1027,'draft year stats'!$D:$O,2,FALSE)</f>
        <v>G</v>
      </c>
      <c r="Z1027">
        <f>VLOOKUP($D1027,'draft year stats'!$D:$O,3,FALSE)</f>
        <v>7</v>
      </c>
      <c r="AA1027">
        <f>VLOOKUP($D1027,'draft year stats'!$D:$O,4,FALSE)</f>
        <v>2014</v>
      </c>
      <c r="AB1027" t="str">
        <f>VLOOKUP($D1027,'draft year stats'!$D:$O,5,FALSE)</f>
        <v>Edmonton</v>
      </c>
      <c r="AC1027" t="str">
        <f>VLOOKUP($D1027,'draft year stats'!$D:$O,6,FALSE)</f>
        <v>Val d'Or Foreurs [QMJHL]</v>
      </c>
      <c r="AD1027">
        <f>VLOOKUP($D1027,'draft year stats'!$D:$O,7,FALSE)</f>
        <v>0</v>
      </c>
      <c r="AE1027">
        <f>VLOOKUP($D1027,'draft year stats'!$D:$O,8,FALSE)</f>
        <v>0</v>
      </c>
      <c r="AF1027">
        <f>VLOOKUP($D1027,'draft year stats'!$D:$O,9,FALSE)</f>
        <v>0</v>
      </c>
      <c r="AG1027">
        <f>VLOOKUP($D1027,'draft year stats'!$D:$O,10,FALSE)</f>
        <v>0</v>
      </c>
      <c r="AH1027">
        <f>VLOOKUP($D1027,'draft year stats'!$D:$O,11,FALSE)</f>
        <v>0</v>
      </c>
      <c r="AI1027">
        <f>VLOOKUP($D1027,'draft year stats'!$D:$O,12,FALSE)</f>
        <v>0</v>
      </c>
      <c r="AJ1027" t="str">
        <f>VLOOKUP($C1027,Sheet3!$E:$I,4,FALSE)</f>
        <v>6' 2</v>
      </c>
      <c r="AK1027">
        <f>VLOOKUP($C1027,Sheet3!$E:$I,5,FALSE)</f>
        <v>205</v>
      </c>
    </row>
    <row r="1028" spans="1:37" x14ac:dyDescent="0.25">
      <c r="A1028">
        <v>184</v>
      </c>
      <c r="B1028" t="s">
        <v>173</v>
      </c>
      <c r="C1028" t="s">
        <v>1486</v>
      </c>
      <c r="D1028" t="s">
        <v>1486</v>
      </c>
      <c r="E1028" t="s">
        <v>25</v>
      </c>
      <c r="F1028" t="s">
        <v>42</v>
      </c>
      <c r="G1028">
        <v>20</v>
      </c>
      <c r="I1028" t="s">
        <v>1438</v>
      </c>
      <c r="W1028">
        <v>2014</v>
      </c>
      <c r="X1028" t="str">
        <f>VLOOKUP($D1028,'draft year stats'!$D:$O,1,FALSE)</f>
        <v>Austin Carroll</v>
      </c>
      <c r="Y1028" t="str">
        <f>VLOOKUP($D1028,'draft year stats'!$D:$O,2,FALSE)</f>
        <v>R</v>
      </c>
      <c r="Z1028">
        <f>VLOOKUP($D1028,'draft year stats'!$D:$O,3,FALSE)</f>
        <v>7</v>
      </c>
      <c r="AA1028">
        <f>VLOOKUP($D1028,'draft year stats'!$D:$O,4,FALSE)</f>
        <v>2014</v>
      </c>
      <c r="AB1028" t="str">
        <f>VLOOKUP($D1028,'draft year stats'!$D:$O,5,FALSE)</f>
        <v>Calgary</v>
      </c>
      <c r="AC1028" t="str">
        <f>VLOOKUP($D1028,'draft year stats'!$D:$O,6,FALSE)</f>
        <v>Victoria Royals</v>
      </c>
      <c r="AD1028" t="str">
        <f>VLOOKUP($D1028,'draft year stats'!$D:$O,7,FALSE)</f>
        <v>WHL</v>
      </c>
      <c r="AE1028">
        <f>VLOOKUP($D1028,'draft year stats'!$D:$O,8,FALSE)</f>
        <v>70</v>
      </c>
      <c r="AF1028">
        <f>VLOOKUP($D1028,'draft year stats'!$D:$O,9,FALSE)</f>
        <v>34</v>
      </c>
      <c r="AG1028">
        <f>VLOOKUP($D1028,'draft year stats'!$D:$O,10,FALSE)</f>
        <v>23</v>
      </c>
      <c r="AH1028">
        <f>VLOOKUP($D1028,'draft year stats'!$D:$O,11,FALSE)</f>
        <v>57</v>
      </c>
      <c r="AI1028">
        <f>VLOOKUP($D1028,'draft year stats'!$D:$O,12,FALSE)</f>
        <v>114</v>
      </c>
      <c r="AJ1028" t="str">
        <f>VLOOKUP($C1028,Sheet3!$E:$I,4,FALSE)</f>
        <v>6' 3</v>
      </c>
      <c r="AK1028">
        <f>VLOOKUP($C1028,Sheet3!$E:$I,5,FALSE)</f>
        <v>216</v>
      </c>
    </row>
    <row r="1029" spans="1:37" x14ac:dyDescent="0.25">
      <c r="A1029">
        <v>185</v>
      </c>
      <c r="B1029" t="s">
        <v>43</v>
      </c>
      <c r="C1029" t="s">
        <v>1487</v>
      </c>
      <c r="D1029" t="s">
        <v>1487</v>
      </c>
      <c r="E1029" t="s">
        <v>62</v>
      </c>
      <c r="F1029" t="s">
        <v>30</v>
      </c>
      <c r="G1029">
        <v>20</v>
      </c>
      <c r="I1029" t="s">
        <v>1371</v>
      </c>
      <c r="W1029">
        <v>2014</v>
      </c>
      <c r="X1029" t="str">
        <f>VLOOKUP($D1029,'draft year stats'!$D:$O,1,FALSE)</f>
        <v>Cameron Darcy</v>
      </c>
      <c r="Y1029" t="str">
        <f>VLOOKUP($D1029,'draft year stats'!$D:$O,2,FALSE)</f>
        <v>C</v>
      </c>
      <c r="Z1029">
        <f>VLOOKUP($D1029,'draft year stats'!$D:$O,3,FALSE)</f>
        <v>7</v>
      </c>
      <c r="AA1029">
        <f>VLOOKUP($D1029,'draft year stats'!$D:$O,4,FALSE)</f>
        <v>2014</v>
      </c>
      <c r="AB1029" t="str">
        <f>VLOOKUP($D1029,'draft year stats'!$D:$O,5,FALSE)</f>
        <v>Tampa Bay</v>
      </c>
      <c r="AC1029" t="str">
        <f>VLOOKUP($D1029,'draft year stats'!$D:$O,6,FALSE)</f>
        <v>Cape Breton Screaming Eagles</v>
      </c>
      <c r="AD1029" t="str">
        <f>VLOOKUP($D1029,'draft year stats'!$D:$O,7,FALSE)</f>
        <v>QMJHL</v>
      </c>
      <c r="AE1029">
        <f>VLOOKUP($D1029,'draft year stats'!$D:$O,8,FALSE)</f>
        <v>65</v>
      </c>
      <c r="AF1029">
        <f>VLOOKUP($D1029,'draft year stats'!$D:$O,9,FALSE)</f>
        <v>35</v>
      </c>
      <c r="AG1029">
        <f>VLOOKUP($D1029,'draft year stats'!$D:$O,10,FALSE)</f>
        <v>47</v>
      </c>
      <c r="AH1029">
        <f>VLOOKUP($D1029,'draft year stats'!$D:$O,11,FALSE)</f>
        <v>82</v>
      </c>
      <c r="AI1029">
        <f>VLOOKUP($D1029,'draft year stats'!$D:$O,12,FALSE)</f>
        <v>51</v>
      </c>
      <c r="AJ1029" t="str">
        <f>VLOOKUP($C1029,Sheet3!$E:$I,4,FALSE)</f>
        <v>6' 0</v>
      </c>
      <c r="AK1029">
        <f>VLOOKUP($C1029,Sheet3!$E:$I,5,FALSE)</f>
        <v>192</v>
      </c>
    </row>
    <row r="1030" spans="1:37" x14ac:dyDescent="0.25">
      <c r="A1030">
        <v>186</v>
      </c>
      <c r="B1030" t="s">
        <v>264</v>
      </c>
      <c r="C1030" t="s">
        <v>4027</v>
      </c>
      <c r="D1030" t="s">
        <v>1488</v>
      </c>
      <c r="E1030" t="s">
        <v>25</v>
      </c>
      <c r="F1030" t="s">
        <v>34</v>
      </c>
      <c r="G1030">
        <v>19</v>
      </c>
      <c r="I1030" t="s">
        <v>1205</v>
      </c>
      <c r="W1030">
        <v>2014</v>
      </c>
      <c r="X1030" t="str">
        <f>VLOOKUP($D1030,'draft year stats'!$D:$O,1,FALSE)</f>
        <v>Mackenze Stewart</v>
      </c>
      <c r="Y1030" t="str">
        <f>VLOOKUP($D1030,'draft year stats'!$D:$O,2,FALSE)</f>
        <v>D</v>
      </c>
      <c r="Z1030">
        <f>VLOOKUP($D1030,'draft year stats'!$D:$O,3,FALSE)</f>
        <v>7</v>
      </c>
      <c r="AA1030">
        <f>VLOOKUP($D1030,'draft year stats'!$D:$O,4,FALSE)</f>
        <v>2014</v>
      </c>
      <c r="AB1030" t="str">
        <f>VLOOKUP($D1030,'draft year stats'!$D:$O,5,FALSE)</f>
        <v>Vancouver</v>
      </c>
      <c r="AC1030" t="str">
        <f>VLOOKUP($D1030,'draft year stats'!$D:$O,6,FALSE)</f>
        <v>Prince Albert Raiders</v>
      </c>
      <c r="AD1030" t="str">
        <f>VLOOKUP($D1030,'draft year stats'!$D:$O,7,FALSE)</f>
        <v>WHL</v>
      </c>
      <c r="AE1030">
        <f>VLOOKUP($D1030,'draft year stats'!$D:$O,8,FALSE)</f>
        <v>55</v>
      </c>
      <c r="AF1030">
        <f>VLOOKUP($D1030,'draft year stats'!$D:$O,9,FALSE)</f>
        <v>5</v>
      </c>
      <c r="AG1030">
        <f>VLOOKUP($D1030,'draft year stats'!$D:$O,10,FALSE)</f>
        <v>4</v>
      </c>
      <c r="AH1030">
        <f>VLOOKUP($D1030,'draft year stats'!$D:$O,11,FALSE)</f>
        <v>9</v>
      </c>
      <c r="AI1030">
        <f>VLOOKUP($D1030,'draft year stats'!$D:$O,12,FALSE)</f>
        <v>69</v>
      </c>
      <c r="AJ1030" t="str">
        <f>VLOOKUP($C1030,Sheet3!$E:$I,4,FALSE)</f>
        <v>6' 3</v>
      </c>
      <c r="AK1030">
        <f>VLOOKUP($C1030,Sheet3!$E:$I,5,FALSE)</f>
        <v>240</v>
      </c>
    </row>
    <row r="1031" spans="1:37" x14ac:dyDescent="0.25">
      <c r="A1031">
        <v>187</v>
      </c>
      <c r="B1031" t="s">
        <v>46</v>
      </c>
      <c r="C1031" t="s">
        <v>1489</v>
      </c>
      <c r="D1031" t="s">
        <v>1489</v>
      </c>
      <c r="E1031" t="s">
        <v>25</v>
      </c>
      <c r="F1031" t="s">
        <v>34</v>
      </c>
      <c r="G1031">
        <v>18</v>
      </c>
      <c r="I1031" t="s">
        <v>1240</v>
      </c>
      <c r="W1031">
        <v>2014</v>
      </c>
      <c r="X1031" t="str">
        <f>VLOOKUP($D1031,'draft year stats'!$D:$O,1,FALSE)</f>
        <v>Kyle Jenkins</v>
      </c>
      <c r="Y1031" t="str">
        <f>VLOOKUP($D1031,'draft year stats'!$D:$O,2,FALSE)</f>
        <v>D</v>
      </c>
      <c r="Z1031">
        <f>VLOOKUP($D1031,'draft year stats'!$D:$O,3,FALSE)</f>
        <v>7</v>
      </c>
      <c r="AA1031">
        <f>VLOOKUP($D1031,'draft year stats'!$D:$O,4,FALSE)</f>
        <v>2014</v>
      </c>
      <c r="AB1031" t="str">
        <f>VLOOKUP($D1031,'draft year stats'!$D:$O,5,FALSE)</f>
        <v>Carolina</v>
      </c>
      <c r="AC1031" t="str">
        <f>VLOOKUP($D1031,'draft year stats'!$D:$O,6,FALSE)</f>
        <v>Soo Greyhounds</v>
      </c>
      <c r="AD1031" t="str">
        <f>VLOOKUP($D1031,'draft year stats'!$D:$O,7,FALSE)</f>
        <v>OHL</v>
      </c>
      <c r="AE1031">
        <f>VLOOKUP($D1031,'draft year stats'!$D:$O,8,FALSE)</f>
        <v>63</v>
      </c>
      <c r="AF1031">
        <f>VLOOKUP($D1031,'draft year stats'!$D:$O,9,FALSE)</f>
        <v>7</v>
      </c>
      <c r="AG1031">
        <f>VLOOKUP($D1031,'draft year stats'!$D:$O,10,FALSE)</f>
        <v>18</v>
      </c>
      <c r="AH1031">
        <f>VLOOKUP($D1031,'draft year stats'!$D:$O,11,FALSE)</f>
        <v>25</v>
      </c>
      <c r="AI1031">
        <f>VLOOKUP($D1031,'draft year stats'!$D:$O,12,FALSE)</f>
        <v>28</v>
      </c>
      <c r="AJ1031" t="str">
        <f>VLOOKUP($C1031,Sheet3!$E:$I,4,FALSE)</f>
        <v>6' 0</v>
      </c>
      <c r="AK1031">
        <f>VLOOKUP($C1031,Sheet3!$E:$I,5,FALSE)</f>
        <v>166</v>
      </c>
    </row>
    <row r="1032" spans="1:37" x14ac:dyDescent="0.25">
      <c r="A1032">
        <v>188</v>
      </c>
      <c r="B1032" t="s">
        <v>136</v>
      </c>
      <c r="C1032" t="s">
        <v>1490</v>
      </c>
      <c r="D1032" t="s">
        <v>1490</v>
      </c>
      <c r="E1032" t="s">
        <v>121</v>
      </c>
      <c r="F1032" t="s">
        <v>26</v>
      </c>
      <c r="G1032">
        <v>18</v>
      </c>
      <c r="H1032">
        <v>2022</v>
      </c>
      <c r="I1032" t="s">
        <v>1279</v>
      </c>
      <c r="J1032">
        <v>168</v>
      </c>
      <c r="K1032">
        <v>30</v>
      </c>
      <c r="L1032">
        <v>32</v>
      </c>
      <c r="M1032">
        <v>62</v>
      </c>
      <c r="N1032">
        <v>19</v>
      </c>
      <c r="O1032">
        <v>52</v>
      </c>
      <c r="V1032">
        <v>5.8</v>
      </c>
      <c r="W1032">
        <v>2014</v>
      </c>
      <c r="X1032" t="str">
        <f>VLOOKUP($D1032,'draft year stats'!$D:$O,1,FALSE)</f>
        <v>Pierre Engvall</v>
      </c>
      <c r="Y1032" t="str">
        <f>VLOOKUP($D1032,'draft year stats'!$D:$O,2,FALSE)</f>
        <v>L</v>
      </c>
      <c r="Z1032">
        <f>VLOOKUP($D1032,'draft year stats'!$D:$O,3,FALSE)</f>
        <v>7</v>
      </c>
      <c r="AA1032">
        <f>VLOOKUP($D1032,'draft year stats'!$D:$O,4,FALSE)</f>
        <v>2014</v>
      </c>
      <c r="AB1032" t="str">
        <f>VLOOKUP($D1032,'draft year stats'!$D:$O,5,FALSE)</f>
        <v>Toronto</v>
      </c>
      <c r="AC1032" t="str">
        <f>VLOOKUP($D1032,'draft year stats'!$D:$O,6,FALSE)</f>
        <v>Frölunda HC J20</v>
      </c>
      <c r="AD1032" t="str">
        <f>VLOOKUP($D1032,'draft year stats'!$D:$O,7,FALSE)</f>
        <v>J20 SuperElit</v>
      </c>
      <c r="AE1032">
        <f>VLOOKUP($D1032,'draft year stats'!$D:$O,8,FALSE)</f>
        <v>39</v>
      </c>
      <c r="AF1032">
        <f>VLOOKUP($D1032,'draft year stats'!$D:$O,9,FALSE)</f>
        <v>17</v>
      </c>
      <c r="AG1032">
        <f>VLOOKUP($D1032,'draft year stats'!$D:$O,10,FALSE)</f>
        <v>18</v>
      </c>
      <c r="AH1032">
        <f>VLOOKUP($D1032,'draft year stats'!$D:$O,11,FALSE)</f>
        <v>35</v>
      </c>
      <c r="AI1032">
        <f>VLOOKUP($D1032,'draft year stats'!$D:$O,12,FALSE)</f>
        <v>42</v>
      </c>
      <c r="AJ1032" t="str">
        <f>VLOOKUP($C1032,Sheet3!$E:$I,4,FALSE)</f>
        <v>6' 4</v>
      </c>
      <c r="AK1032">
        <f>VLOOKUP($C1032,Sheet3!$E:$I,5,FALSE)</f>
        <v>191</v>
      </c>
    </row>
    <row r="1033" spans="1:37" x14ac:dyDescent="0.25">
      <c r="A1033">
        <v>189</v>
      </c>
      <c r="B1033" t="s">
        <v>194</v>
      </c>
      <c r="C1033" t="s">
        <v>1491</v>
      </c>
      <c r="D1033" t="s">
        <v>1491</v>
      </c>
      <c r="E1033" t="s">
        <v>25</v>
      </c>
      <c r="F1033" t="s">
        <v>34</v>
      </c>
      <c r="G1033">
        <v>18</v>
      </c>
      <c r="I1033" t="s">
        <v>1492</v>
      </c>
      <c r="W1033">
        <v>2014</v>
      </c>
      <c r="X1033" t="str">
        <f>VLOOKUP($D1033,'draft year stats'!$D:$O,1,FALSE)</f>
        <v>Kelly Summers</v>
      </c>
      <c r="Y1033" t="str">
        <f>VLOOKUP($D1033,'draft year stats'!$D:$O,2,FALSE)</f>
        <v>D</v>
      </c>
      <c r="Z1033">
        <f>VLOOKUP($D1033,'draft year stats'!$D:$O,3,FALSE)</f>
        <v>7</v>
      </c>
      <c r="AA1033">
        <f>VLOOKUP($D1033,'draft year stats'!$D:$O,4,FALSE)</f>
        <v>2014</v>
      </c>
      <c r="AB1033" t="str">
        <f>VLOOKUP($D1033,'draft year stats'!$D:$O,5,FALSE)</f>
        <v>Ottawa</v>
      </c>
      <c r="AC1033" t="str">
        <f>VLOOKUP($D1033,'draft year stats'!$D:$O,6,FALSE)</f>
        <v>Carleton Place Canadians</v>
      </c>
      <c r="AD1033" t="str">
        <f>VLOOKUP($D1033,'draft year stats'!$D:$O,7,FALSE)</f>
        <v>CCHL</v>
      </c>
      <c r="AE1033">
        <f>VLOOKUP($D1033,'draft year stats'!$D:$O,8,FALSE)</f>
        <v>56</v>
      </c>
      <c r="AF1033">
        <f>VLOOKUP($D1033,'draft year stats'!$D:$O,9,FALSE)</f>
        <v>17</v>
      </c>
      <c r="AG1033">
        <f>VLOOKUP($D1033,'draft year stats'!$D:$O,10,FALSE)</f>
        <v>43</v>
      </c>
      <c r="AH1033">
        <f>VLOOKUP($D1033,'draft year stats'!$D:$O,11,FALSE)</f>
        <v>60</v>
      </c>
      <c r="AI1033">
        <f>VLOOKUP($D1033,'draft year stats'!$D:$O,12,FALSE)</f>
        <v>12</v>
      </c>
      <c r="AJ1033" t="str">
        <f>VLOOKUP($C1033,Sheet3!$E:$I,4,FALSE)</f>
        <v>6' 1</v>
      </c>
      <c r="AK1033">
        <f>VLOOKUP($C1033,Sheet3!$E:$I,5,FALSE)</f>
        <v>191</v>
      </c>
    </row>
    <row r="1034" spans="1:37" x14ac:dyDescent="0.25">
      <c r="A1034">
        <v>190</v>
      </c>
      <c r="B1034" t="s">
        <v>194</v>
      </c>
      <c r="C1034" t="s">
        <v>1493</v>
      </c>
      <c r="D1034" t="s">
        <v>1493</v>
      </c>
      <c r="E1034" t="s">
        <v>25</v>
      </c>
      <c r="F1034" t="s">
        <v>26</v>
      </c>
      <c r="G1034">
        <v>18</v>
      </c>
      <c r="I1034" t="s">
        <v>1494</v>
      </c>
      <c r="W1034">
        <v>2014</v>
      </c>
      <c r="X1034" t="str">
        <f>VLOOKUP($D1034,'draft year stats'!$D:$O,1,FALSE)</f>
        <v>Francis Perron</v>
      </c>
      <c r="Y1034" t="str">
        <f>VLOOKUP($D1034,'draft year stats'!$D:$O,2,FALSE)</f>
        <v>L</v>
      </c>
      <c r="Z1034">
        <f>VLOOKUP($D1034,'draft year stats'!$D:$O,3,FALSE)</f>
        <v>7</v>
      </c>
      <c r="AA1034">
        <f>VLOOKUP($D1034,'draft year stats'!$D:$O,4,FALSE)</f>
        <v>2014</v>
      </c>
      <c r="AB1034" t="str">
        <f>VLOOKUP($D1034,'draft year stats'!$D:$O,5,FALSE)</f>
        <v>Ottawa</v>
      </c>
      <c r="AC1034" t="str">
        <f>VLOOKUP($D1034,'draft year stats'!$D:$O,6,FALSE)</f>
        <v>Rouyn-Noranda Huskies</v>
      </c>
      <c r="AD1034" t="str">
        <f>VLOOKUP($D1034,'draft year stats'!$D:$O,7,FALSE)</f>
        <v>QMJHL</v>
      </c>
      <c r="AE1034">
        <f>VLOOKUP($D1034,'draft year stats'!$D:$O,8,FALSE)</f>
        <v>68</v>
      </c>
      <c r="AF1034">
        <f>VLOOKUP($D1034,'draft year stats'!$D:$O,9,FALSE)</f>
        <v>16</v>
      </c>
      <c r="AG1034">
        <f>VLOOKUP($D1034,'draft year stats'!$D:$O,10,FALSE)</f>
        <v>39</v>
      </c>
      <c r="AH1034">
        <f>VLOOKUP($D1034,'draft year stats'!$D:$O,11,FALSE)</f>
        <v>55</v>
      </c>
      <c r="AI1034">
        <f>VLOOKUP($D1034,'draft year stats'!$D:$O,12,FALSE)</f>
        <v>32</v>
      </c>
      <c r="AJ1034" t="str">
        <f>VLOOKUP($C1034,Sheet3!$E:$I,4,FALSE)</f>
        <v>5' 11</v>
      </c>
      <c r="AK1034">
        <f>VLOOKUP($C1034,Sheet3!$E:$I,5,FALSE)</f>
        <v>166</v>
      </c>
    </row>
    <row r="1035" spans="1:37" x14ac:dyDescent="0.25">
      <c r="A1035">
        <v>191</v>
      </c>
      <c r="B1035" t="s">
        <v>1220</v>
      </c>
      <c r="C1035" t="s">
        <v>1495</v>
      </c>
      <c r="D1035" t="s">
        <v>1495</v>
      </c>
      <c r="E1035" t="s">
        <v>62</v>
      </c>
      <c r="F1035" t="s">
        <v>26</v>
      </c>
      <c r="G1035">
        <v>18</v>
      </c>
      <c r="I1035" t="s">
        <v>63</v>
      </c>
      <c r="W1035">
        <v>2014</v>
      </c>
      <c r="X1035" t="str">
        <f>VLOOKUP($D1035,'draft year stats'!$D:$O,1,FALSE)</f>
        <v>Jared Fiegl</v>
      </c>
      <c r="Y1035" t="str">
        <f>VLOOKUP($D1035,'draft year stats'!$D:$O,2,FALSE)</f>
        <v>F</v>
      </c>
      <c r="Z1035">
        <f>VLOOKUP($D1035,'draft year stats'!$D:$O,3,FALSE)</f>
        <v>7</v>
      </c>
      <c r="AA1035">
        <f>VLOOKUP($D1035,'draft year stats'!$D:$O,4,FALSE)</f>
        <v>2014</v>
      </c>
      <c r="AB1035" t="str">
        <f>VLOOKUP($D1035,'draft year stats'!$D:$O,5,FALSE)</f>
        <v>Arizona</v>
      </c>
      <c r="AC1035" t="str">
        <f>VLOOKUP($D1035,'draft year stats'!$D:$O,6,FALSE)</f>
        <v>U.S. National U18 Team</v>
      </c>
      <c r="AD1035" t="str">
        <f>VLOOKUP($D1035,'draft year stats'!$D:$O,7,FALSE)</f>
        <v>USDP</v>
      </c>
      <c r="AE1035">
        <f>VLOOKUP($D1035,'draft year stats'!$D:$O,8,FALSE)</f>
        <v>45</v>
      </c>
      <c r="AF1035">
        <f>VLOOKUP($D1035,'draft year stats'!$D:$O,9,FALSE)</f>
        <v>2</v>
      </c>
      <c r="AG1035">
        <f>VLOOKUP($D1035,'draft year stats'!$D:$O,10,FALSE)</f>
        <v>4</v>
      </c>
      <c r="AH1035">
        <f>VLOOKUP($D1035,'draft year stats'!$D:$O,11,FALSE)</f>
        <v>6</v>
      </c>
      <c r="AI1035">
        <f>VLOOKUP($D1035,'draft year stats'!$D:$O,12,FALSE)</f>
        <v>26</v>
      </c>
      <c r="AJ1035" t="str">
        <f>VLOOKUP($C1035,Sheet3!$E:$I,4,FALSE)</f>
        <v>6' 1</v>
      </c>
      <c r="AK1035">
        <f>VLOOKUP($C1035,Sheet3!$E:$I,5,FALSE)</f>
        <v>206</v>
      </c>
    </row>
    <row r="1036" spans="1:37" x14ac:dyDescent="0.25">
      <c r="A1036">
        <v>192</v>
      </c>
      <c r="B1036" t="s">
        <v>417</v>
      </c>
      <c r="C1036" t="s">
        <v>1496</v>
      </c>
      <c r="D1036" t="s">
        <v>1496</v>
      </c>
      <c r="E1036" t="s">
        <v>62</v>
      </c>
      <c r="F1036" t="s">
        <v>206</v>
      </c>
      <c r="G1036">
        <v>20</v>
      </c>
      <c r="I1036" t="s">
        <v>1497</v>
      </c>
      <c r="W1036">
        <v>2014</v>
      </c>
      <c r="X1036" t="str">
        <f>VLOOKUP($D1036,'draft year stats'!$D:$O,1,FALSE)</f>
        <v>Matt Ustaski</v>
      </c>
      <c r="Y1036" t="str">
        <f>VLOOKUP($D1036,'draft year stats'!$D:$O,2,FALSE)</f>
        <v>F</v>
      </c>
      <c r="Z1036">
        <f>VLOOKUP($D1036,'draft year stats'!$D:$O,3,FALSE)</f>
        <v>7</v>
      </c>
      <c r="AA1036">
        <f>VLOOKUP($D1036,'draft year stats'!$D:$O,4,FALSE)</f>
        <v>2014</v>
      </c>
      <c r="AB1036" t="str">
        <f>VLOOKUP($D1036,'draft year stats'!$D:$O,5,FALSE)</f>
        <v>Winnipeg</v>
      </c>
      <c r="AC1036" t="str">
        <f>VLOOKUP($D1036,'draft year stats'!$D:$O,6,FALSE)</f>
        <v>Langley Rivermen</v>
      </c>
      <c r="AD1036" t="str">
        <f>VLOOKUP($D1036,'draft year stats'!$D:$O,7,FALSE)</f>
        <v>BCHL</v>
      </c>
      <c r="AE1036">
        <f>VLOOKUP($D1036,'draft year stats'!$D:$O,8,FALSE)</f>
        <v>54</v>
      </c>
      <c r="AF1036">
        <f>VLOOKUP($D1036,'draft year stats'!$D:$O,9,FALSE)</f>
        <v>29</v>
      </c>
      <c r="AG1036">
        <f>VLOOKUP($D1036,'draft year stats'!$D:$O,10,FALSE)</f>
        <v>20</v>
      </c>
      <c r="AH1036">
        <f>VLOOKUP($D1036,'draft year stats'!$D:$O,11,FALSE)</f>
        <v>49</v>
      </c>
      <c r="AI1036">
        <f>VLOOKUP($D1036,'draft year stats'!$D:$O,12,FALSE)</f>
        <v>30</v>
      </c>
      <c r="AJ1036" t="str">
        <f>VLOOKUP($C1036,Sheet3!$E:$I,4,FALSE)</f>
        <v>6' 5</v>
      </c>
      <c r="AK1036">
        <f>VLOOKUP($C1036,Sheet3!$E:$I,5,FALSE)</f>
        <v>221</v>
      </c>
    </row>
    <row r="1037" spans="1:37" x14ac:dyDescent="0.25">
      <c r="A1037">
        <v>193</v>
      </c>
      <c r="B1037" t="s">
        <v>1220</v>
      </c>
      <c r="C1037" t="s">
        <v>1498</v>
      </c>
      <c r="D1037" t="s">
        <v>1498</v>
      </c>
      <c r="E1037" t="s">
        <v>364</v>
      </c>
      <c r="F1037" t="s">
        <v>26</v>
      </c>
      <c r="G1037">
        <v>19</v>
      </c>
      <c r="I1037" t="s">
        <v>1277</v>
      </c>
      <c r="W1037">
        <v>2014</v>
      </c>
      <c r="X1037" t="str">
        <f>VLOOKUP($D1037,'draft year stats'!$D:$O,1,FALSE)</f>
        <v>Edgars Kulda</v>
      </c>
      <c r="Y1037" t="str">
        <f>VLOOKUP($D1037,'draft year stats'!$D:$O,2,FALSE)</f>
        <v>L</v>
      </c>
      <c r="Z1037">
        <f>VLOOKUP($D1037,'draft year stats'!$D:$O,3,FALSE)</f>
        <v>7</v>
      </c>
      <c r="AA1037">
        <f>VLOOKUP($D1037,'draft year stats'!$D:$O,4,FALSE)</f>
        <v>2014</v>
      </c>
      <c r="AB1037" t="str">
        <f>VLOOKUP($D1037,'draft year stats'!$D:$O,5,FALSE)</f>
        <v>Arizona</v>
      </c>
      <c r="AC1037" t="str">
        <f>VLOOKUP($D1037,'draft year stats'!$D:$O,6,FALSE)</f>
        <v>Edmonton Oil Kings</v>
      </c>
      <c r="AD1037" t="str">
        <f>VLOOKUP($D1037,'draft year stats'!$D:$O,7,FALSE)</f>
        <v>WHL</v>
      </c>
      <c r="AE1037">
        <f>VLOOKUP($D1037,'draft year stats'!$D:$O,8,FALSE)</f>
        <v>66</v>
      </c>
      <c r="AF1037">
        <f>VLOOKUP($D1037,'draft year stats'!$D:$O,9,FALSE)</f>
        <v>30</v>
      </c>
      <c r="AG1037">
        <f>VLOOKUP($D1037,'draft year stats'!$D:$O,10,FALSE)</f>
        <v>30</v>
      </c>
      <c r="AH1037">
        <f>VLOOKUP($D1037,'draft year stats'!$D:$O,11,FALSE)</f>
        <v>60</v>
      </c>
      <c r="AI1037">
        <f>VLOOKUP($D1037,'draft year stats'!$D:$O,12,FALSE)</f>
        <v>57</v>
      </c>
      <c r="AJ1037" t="str">
        <f>VLOOKUP($C1037,Sheet3!$E:$I,4,FALSE)</f>
        <v>5' 11</v>
      </c>
      <c r="AK1037">
        <f>VLOOKUP($C1037,Sheet3!$E:$I,5,FALSE)</f>
        <v>177</v>
      </c>
    </row>
    <row r="1038" spans="1:37" x14ac:dyDescent="0.25">
      <c r="A1038">
        <v>194</v>
      </c>
      <c r="B1038" t="s">
        <v>99</v>
      </c>
      <c r="C1038" t="s">
        <v>1499</v>
      </c>
      <c r="D1038" t="s">
        <v>1499</v>
      </c>
      <c r="E1038" t="s">
        <v>121</v>
      </c>
      <c r="F1038" t="s">
        <v>42</v>
      </c>
      <c r="G1038">
        <v>18</v>
      </c>
      <c r="I1038" t="s">
        <v>1279</v>
      </c>
      <c r="W1038">
        <v>2014</v>
      </c>
      <c r="X1038" t="str">
        <f>VLOOKUP($D1038,'draft year stats'!$D:$O,1,FALSE)</f>
        <v>Kevin Elgestal</v>
      </c>
      <c r="Y1038" t="str">
        <f>VLOOKUP($D1038,'draft year stats'!$D:$O,2,FALSE)</f>
        <v>F</v>
      </c>
      <c r="Z1038">
        <f>VLOOKUP($D1038,'draft year stats'!$D:$O,3,FALSE)</f>
        <v>7</v>
      </c>
      <c r="AA1038">
        <f>VLOOKUP($D1038,'draft year stats'!$D:$O,4,FALSE)</f>
        <v>2014</v>
      </c>
      <c r="AB1038" t="str">
        <f>VLOOKUP($D1038,'draft year stats'!$D:$O,5,FALSE)</f>
        <v>Washington</v>
      </c>
      <c r="AC1038" t="str">
        <f>VLOOKUP($D1038,'draft year stats'!$D:$O,6,FALSE)</f>
        <v>Frölunda HC J20</v>
      </c>
      <c r="AD1038" t="str">
        <f>VLOOKUP($D1038,'draft year stats'!$D:$O,7,FALSE)</f>
        <v>J20 SuperElit</v>
      </c>
      <c r="AE1038">
        <f>VLOOKUP($D1038,'draft year stats'!$D:$O,8,FALSE)</f>
        <v>44</v>
      </c>
      <c r="AF1038">
        <f>VLOOKUP($D1038,'draft year stats'!$D:$O,9,FALSE)</f>
        <v>13</v>
      </c>
      <c r="AG1038">
        <f>VLOOKUP($D1038,'draft year stats'!$D:$O,10,FALSE)</f>
        <v>22</v>
      </c>
      <c r="AH1038">
        <f>VLOOKUP($D1038,'draft year stats'!$D:$O,11,FALSE)</f>
        <v>35</v>
      </c>
      <c r="AI1038">
        <f>VLOOKUP($D1038,'draft year stats'!$D:$O,12,FALSE)</f>
        <v>34</v>
      </c>
      <c r="AJ1038" t="str">
        <f>VLOOKUP($C1038,Sheet3!$E:$I,4,FALSE)</f>
        <v>6' 1</v>
      </c>
      <c r="AK1038">
        <f>VLOOKUP($C1038,Sheet3!$E:$I,5,FALSE)</f>
        <v>176</v>
      </c>
    </row>
    <row r="1039" spans="1:37" x14ac:dyDescent="0.25">
      <c r="A1039">
        <v>195</v>
      </c>
      <c r="B1039" t="s">
        <v>60</v>
      </c>
      <c r="C1039" t="s">
        <v>1500</v>
      </c>
      <c r="D1039" t="s">
        <v>1500</v>
      </c>
      <c r="E1039" t="s">
        <v>25</v>
      </c>
      <c r="F1039" t="s">
        <v>34</v>
      </c>
      <c r="G1039">
        <v>18</v>
      </c>
      <c r="I1039" t="s">
        <v>1247</v>
      </c>
      <c r="W1039">
        <v>2014</v>
      </c>
      <c r="X1039" t="str">
        <f>VLOOKUP($D1039,'draft year stats'!$D:$O,1,FALSE)</f>
        <v>Patrick Sanvido</v>
      </c>
      <c r="Y1039" t="str">
        <f>VLOOKUP($D1039,'draft year stats'!$D:$O,2,FALSE)</f>
        <v>D</v>
      </c>
      <c r="Z1039">
        <f>VLOOKUP($D1039,'draft year stats'!$D:$O,3,FALSE)</f>
        <v>7</v>
      </c>
      <c r="AA1039">
        <f>VLOOKUP($D1039,'draft year stats'!$D:$O,4,FALSE)</f>
        <v>2014</v>
      </c>
      <c r="AB1039" t="str">
        <f>VLOOKUP($D1039,'draft year stats'!$D:$O,5,FALSE)</f>
        <v>Dallas</v>
      </c>
      <c r="AC1039" t="str">
        <f>VLOOKUP($D1039,'draft year stats'!$D:$O,6,FALSE)</f>
        <v>Windsor Spitfires</v>
      </c>
      <c r="AD1039" t="str">
        <f>VLOOKUP($D1039,'draft year stats'!$D:$O,7,FALSE)</f>
        <v>OHL</v>
      </c>
      <c r="AE1039">
        <f>VLOOKUP($D1039,'draft year stats'!$D:$O,8,FALSE)</f>
        <v>64</v>
      </c>
      <c r="AF1039">
        <f>VLOOKUP($D1039,'draft year stats'!$D:$O,9,FALSE)</f>
        <v>1</v>
      </c>
      <c r="AG1039">
        <f>VLOOKUP($D1039,'draft year stats'!$D:$O,10,FALSE)</f>
        <v>7</v>
      </c>
      <c r="AH1039">
        <f>VLOOKUP($D1039,'draft year stats'!$D:$O,11,FALSE)</f>
        <v>8</v>
      </c>
      <c r="AI1039">
        <f>VLOOKUP($D1039,'draft year stats'!$D:$O,12,FALSE)</f>
        <v>82</v>
      </c>
      <c r="AJ1039" t="str">
        <f>VLOOKUP($C1039,Sheet3!$E:$I,4,FALSE)</f>
        <v>6' 5</v>
      </c>
      <c r="AK1039">
        <f>VLOOKUP($C1039,Sheet3!$E:$I,5,FALSE)</f>
        <v>218</v>
      </c>
    </row>
    <row r="1040" spans="1:37" x14ac:dyDescent="0.25">
      <c r="A1040">
        <v>196</v>
      </c>
      <c r="B1040" t="s">
        <v>87</v>
      </c>
      <c r="C1040" t="s">
        <v>1501</v>
      </c>
      <c r="D1040" t="s">
        <v>1501</v>
      </c>
      <c r="E1040" t="s">
        <v>121</v>
      </c>
      <c r="F1040" t="s">
        <v>30</v>
      </c>
      <c r="G1040">
        <v>18</v>
      </c>
      <c r="I1040" t="s">
        <v>1264</v>
      </c>
      <c r="W1040">
        <v>2014</v>
      </c>
      <c r="X1040" t="str">
        <f>VLOOKUP($D1040,'draft year stats'!$D:$O,1,FALSE)</f>
        <v>Axel Holmstrom</v>
      </c>
      <c r="Y1040" t="str">
        <f>VLOOKUP($D1040,'draft year stats'!$D:$O,2,FALSE)</f>
        <v>F</v>
      </c>
      <c r="Z1040">
        <f>VLOOKUP($D1040,'draft year stats'!$D:$O,3,FALSE)</f>
        <v>7</v>
      </c>
      <c r="AA1040">
        <f>VLOOKUP($D1040,'draft year stats'!$D:$O,4,FALSE)</f>
        <v>2014</v>
      </c>
      <c r="AB1040" t="str">
        <f>VLOOKUP($D1040,'draft year stats'!$D:$O,5,FALSE)</f>
        <v>Detroit</v>
      </c>
      <c r="AC1040" t="str">
        <f>VLOOKUP($D1040,'draft year stats'!$D:$O,6,FALSE)</f>
        <v>Skellefteå AIK J20</v>
      </c>
      <c r="AD1040" t="str">
        <f>VLOOKUP($D1040,'draft year stats'!$D:$O,7,FALSE)</f>
        <v>J20 SuperElit</v>
      </c>
      <c r="AE1040">
        <f>VLOOKUP($D1040,'draft year stats'!$D:$O,8,FALSE)</f>
        <v>33</v>
      </c>
      <c r="AF1040">
        <f>VLOOKUP($D1040,'draft year stats'!$D:$O,9,FALSE)</f>
        <v>15</v>
      </c>
      <c r="AG1040">
        <f>VLOOKUP($D1040,'draft year stats'!$D:$O,10,FALSE)</f>
        <v>23</v>
      </c>
      <c r="AH1040">
        <f>VLOOKUP($D1040,'draft year stats'!$D:$O,11,FALSE)</f>
        <v>38</v>
      </c>
      <c r="AI1040">
        <f>VLOOKUP($D1040,'draft year stats'!$D:$O,12,FALSE)</f>
        <v>12</v>
      </c>
      <c r="AJ1040" t="str">
        <f>VLOOKUP($C1040,Sheet3!$E:$I,4,FALSE)</f>
        <v>6' 0</v>
      </c>
      <c r="AK1040">
        <f>VLOOKUP($C1040,Sheet3!$E:$I,5,FALSE)</f>
        <v>198</v>
      </c>
    </row>
    <row r="1041" spans="1:37" x14ac:dyDescent="0.25">
      <c r="A1041">
        <v>197</v>
      </c>
      <c r="B1041" t="s">
        <v>36</v>
      </c>
      <c r="C1041" t="s">
        <v>1502</v>
      </c>
      <c r="D1041" t="s">
        <v>1502</v>
      </c>
      <c r="E1041" t="s">
        <v>25</v>
      </c>
      <c r="F1041" t="s">
        <v>34</v>
      </c>
      <c r="G1041">
        <v>18</v>
      </c>
      <c r="I1041" t="s">
        <v>1503</v>
      </c>
      <c r="W1041">
        <v>2014</v>
      </c>
      <c r="X1041" t="str">
        <f>VLOOKUP($D1041,'draft year stats'!$D:$O,1,FALSE)</f>
        <v>Olivier Leblanc</v>
      </c>
      <c r="Y1041" t="str">
        <f>VLOOKUP($D1041,'draft year stats'!$D:$O,2,FALSE)</f>
        <v>D</v>
      </c>
      <c r="Z1041">
        <f>VLOOKUP($D1041,'draft year stats'!$D:$O,3,FALSE)</f>
        <v>7</v>
      </c>
      <c r="AA1041">
        <f>VLOOKUP($D1041,'draft year stats'!$D:$O,4,FALSE)</f>
        <v>2014</v>
      </c>
      <c r="AB1041" t="str">
        <f>VLOOKUP($D1041,'draft year stats'!$D:$O,5,FALSE)</f>
        <v>Columbus</v>
      </c>
      <c r="AC1041" t="str">
        <f>VLOOKUP($D1041,'draft year stats'!$D:$O,6,FALSE)</f>
        <v>Saint John Sea Dogs</v>
      </c>
      <c r="AD1041" t="str">
        <f>VLOOKUP($D1041,'draft year stats'!$D:$O,7,FALSE)</f>
        <v>QMJHL</v>
      </c>
      <c r="AE1041">
        <f>VLOOKUP($D1041,'draft year stats'!$D:$O,8,FALSE)</f>
        <v>56</v>
      </c>
      <c r="AF1041">
        <f>VLOOKUP($D1041,'draft year stats'!$D:$O,9,FALSE)</f>
        <v>7</v>
      </c>
      <c r="AG1041">
        <f>VLOOKUP($D1041,'draft year stats'!$D:$O,10,FALSE)</f>
        <v>26</v>
      </c>
      <c r="AH1041">
        <f>VLOOKUP($D1041,'draft year stats'!$D:$O,11,FALSE)</f>
        <v>33</v>
      </c>
      <c r="AI1041">
        <f>VLOOKUP($D1041,'draft year stats'!$D:$O,12,FALSE)</f>
        <v>58</v>
      </c>
      <c r="AJ1041" t="str">
        <f>VLOOKUP($C1041,Sheet3!$E:$I,4,FALSE)</f>
        <v>5' 11</v>
      </c>
      <c r="AK1041">
        <f>VLOOKUP($C1041,Sheet3!$E:$I,5,FALSE)</f>
        <v>157</v>
      </c>
    </row>
    <row r="1042" spans="1:37" x14ac:dyDescent="0.25">
      <c r="A1042">
        <v>198</v>
      </c>
      <c r="B1042" t="s">
        <v>217</v>
      </c>
      <c r="C1042" t="s">
        <v>1504</v>
      </c>
      <c r="D1042" t="s">
        <v>1504</v>
      </c>
      <c r="E1042" t="s">
        <v>121</v>
      </c>
      <c r="F1042" t="s">
        <v>34</v>
      </c>
      <c r="G1042">
        <v>20</v>
      </c>
      <c r="I1042" t="s">
        <v>1225</v>
      </c>
      <c r="W1042">
        <v>2014</v>
      </c>
      <c r="X1042" t="str">
        <f>VLOOKUP($D1042,'draft year stats'!$D:$O,1,FALSE)</f>
        <v>Jesper Pettersson</v>
      </c>
      <c r="Y1042" t="str">
        <f>VLOOKUP($D1042,'draft year stats'!$D:$O,2,FALSE)</f>
        <v>D</v>
      </c>
      <c r="Z1042">
        <f>VLOOKUP($D1042,'draft year stats'!$D:$O,3,FALSE)</f>
        <v>7</v>
      </c>
      <c r="AA1042">
        <f>VLOOKUP($D1042,'draft year stats'!$D:$O,4,FALSE)</f>
        <v>2014</v>
      </c>
      <c r="AB1042" t="str">
        <f>VLOOKUP($D1042,'draft year stats'!$D:$O,5,FALSE)</f>
        <v>Philadelphia</v>
      </c>
      <c r="AC1042" t="str">
        <f>VLOOKUP($D1042,'draft year stats'!$D:$O,6,FALSE)</f>
        <v>Linköping HC</v>
      </c>
      <c r="AD1042" t="str">
        <f>VLOOKUP($D1042,'draft year stats'!$D:$O,7,FALSE)</f>
        <v>SHL</v>
      </c>
      <c r="AE1042">
        <f>VLOOKUP($D1042,'draft year stats'!$D:$O,8,FALSE)</f>
        <v>48</v>
      </c>
      <c r="AF1042">
        <f>VLOOKUP($D1042,'draft year stats'!$D:$O,9,FALSE)</f>
        <v>0</v>
      </c>
      <c r="AG1042">
        <f>VLOOKUP($D1042,'draft year stats'!$D:$O,10,FALSE)</f>
        <v>1</v>
      </c>
      <c r="AH1042">
        <f>VLOOKUP($D1042,'draft year stats'!$D:$O,11,FALSE)</f>
        <v>1</v>
      </c>
      <c r="AI1042">
        <f>VLOOKUP($D1042,'draft year stats'!$D:$O,12,FALSE)</f>
        <v>30</v>
      </c>
      <c r="AJ1042" t="str">
        <f>VLOOKUP($C1042,Sheet3!$E:$I,4,FALSE)</f>
        <v>5' 9</v>
      </c>
      <c r="AK1042">
        <f>VLOOKUP($C1042,Sheet3!$E:$I,5,FALSE)</f>
        <v>187</v>
      </c>
    </row>
    <row r="1043" spans="1:37" x14ac:dyDescent="0.25">
      <c r="A1043">
        <v>199</v>
      </c>
      <c r="B1043" t="s">
        <v>53</v>
      </c>
      <c r="C1043" t="s">
        <v>1505</v>
      </c>
      <c r="D1043" t="s">
        <v>1505</v>
      </c>
      <c r="E1043" t="s">
        <v>159</v>
      </c>
      <c r="F1043" t="s">
        <v>30</v>
      </c>
      <c r="G1043">
        <v>18</v>
      </c>
      <c r="I1043" t="s">
        <v>1506</v>
      </c>
      <c r="W1043">
        <v>2014</v>
      </c>
      <c r="X1043" t="str">
        <f>VLOOKUP($D1043,'draft year stats'!$D:$O,1,FALSE)</f>
        <v>Pavel Jenys</v>
      </c>
      <c r="Y1043" t="str">
        <f>VLOOKUP($D1043,'draft year stats'!$D:$O,2,FALSE)</f>
        <v>R</v>
      </c>
      <c r="Z1043">
        <f>VLOOKUP($D1043,'draft year stats'!$D:$O,3,FALSE)</f>
        <v>7</v>
      </c>
      <c r="AA1043">
        <f>VLOOKUP($D1043,'draft year stats'!$D:$O,4,FALSE)</f>
        <v>2014</v>
      </c>
      <c r="AB1043" t="str">
        <f>VLOOKUP($D1043,'draft year stats'!$D:$O,5,FALSE)</f>
        <v>Minnesota</v>
      </c>
      <c r="AC1043" t="str">
        <f>VLOOKUP($D1043,'draft year stats'!$D:$O,6,FALSE)</f>
        <v>HC Kometa Brno U20</v>
      </c>
      <c r="AD1043" t="str">
        <f>VLOOKUP($D1043,'draft year stats'!$D:$O,7,FALSE)</f>
        <v>Czech U20</v>
      </c>
      <c r="AE1043">
        <f>VLOOKUP($D1043,'draft year stats'!$D:$O,8,FALSE)</f>
        <v>26</v>
      </c>
      <c r="AF1043">
        <f>VLOOKUP($D1043,'draft year stats'!$D:$O,9,FALSE)</f>
        <v>13</v>
      </c>
      <c r="AG1043">
        <f>VLOOKUP($D1043,'draft year stats'!$D:$O,10,FALSE)</f>
        <v>6</v>
      </c>
      <c r="AH1043">
        <f>VLOOKUP($D1043,'draft year stats'!$D:$O,11,FALSE)</f>
        <v>19</v>
      </c>
      <c r="AI1043">
        <f>VLOOKUP($D1043,'draft year stats'!$D:$O,12,FALSE)</f>
        <v>35</v>
      </c>
      <c r="AJ1043" t="str">
        <f>VLOOKUP($C1043,Sheet3!$E:$I,4,FALSE)</f>
        <v>6' 3</v>
      </c>
      <c r="AK1043">
        <f>VLOOKUP($C1043,Sheet3!$E:$I,5,FALSE)</f>
        <v>202</v>
      </c>
    </row>
    <row r="1044" spans="1:37" x14ac:dyDescent="0.25">
      <c r="A1044">
        <v>200</v>
      </c>
      <c r="B1044" t="s">
        <v>39</v>
      </c>
      <c r="C1044" t="s">
        <v>736</v>
      </c>
      <c r="D1044" t="s">
        <v>736</v>
      </c>
      <c r="E1044" t="s">
        <v>62</v>
      </c>
      <c r="F1044" t="s">
        <v>30</v>
      </c>
      <c r="G1044">
        <v>20</v>
      </c>
      <c r="I1044" t="s">
        <v>1212</v>
      </c>
      <c r="W1044">
        <v>2014</v>
      </c>
      <c r="X1044" t="str">
        <f>VLOOKUP($D1044,'draft year stats'!$D:$O,1,FALSE)</f>
        <v>Lukas Sutter</v>
      </c>
      <c r="Y1044" t="str">
        <f>VLOOKUP($D1044,'draft year stats'!$D:$O,2,FALSE)</f>
        <v>C</v>
      </c>
      <c r="Z1044">
        <f>VLOOKUP($D1044,'draft year stats'!$D:$O,3,FALSE)</f>
        <v>2</v>
      </c>
      <c r="AA1044">
        <f>VLOOKUP($D1044,'draft year stats'!$D:$O,4,FALSE)</f>
        <v>2012</v>
      </c>
      <c r="AB1044" t="str">
        <f>VLOOKUP($D1044,'draft year stats'!$D:$O,5,FALSE)</f>
        <v>Winnipeg</v>
      </c>
      <c r="AC1044" t="str">
        <f>VLOOKUP($D1044,'draft year stats'!$D:$O,6,FALSE)</f>
        <v>askatoon Blades</v>
      </c>
      <c r="AD1044" t="str">
        <f>VLOOKUP($D1044,'draft year stats'!$D:$O,7,FALSE)</f>
        <v>WHL</v>
      </c>
      <c r="AE1044">
        <f>VLOOKUP($D1044,'draft year stats'!$D:$O,8,FALSE)</f>
        <v>70</v>
      </c>
      <c r="AF1044">
        <f>VLOOKUP($D1044,'draft year stats'!$D:$O,9,FALSE)</f>
        <v>28</v>
      </c>
      <c r="AG1044">
        <f>VLOOKUP($D1044,'draft year stats'!$D:$O,10,FALSE)</f>
        <v>31</v>
      </c>
      <c r="AH1044">
        <f>VLOOKUP($D1044,'draft year stats'!$D:$O,11,FALSE)</f>
        <v>59</v>
      </c>
      <c r="AI1044">
        <f>VLOOKUP($D1044,'draft year stats'!$D:$O,12,FALSE)</f>
        <v>165</v>
      </c>
      <c r="AJ1044" t="str">
        <f>VLOOKUP($C1044,Sheet3!$E:$I,4,FALSE)</f>
        <v>6' 0</v>
      </c>
      <c r="AK1044">
        <f>VLOOKUP($C1044,Sheet3!$E:$I,5,FALSE)</f>
        <v>215</v>
      </c>
    </row>
    <row r="1045" spans="1:37" x14ac:dyDescent="0.25">
      <c r="A1045">
        <v>201</v>
      </c>
      <c r="B1045" t="s">
        <v>87</v>
      </c>
      <c r="C1045" t="s">
        <v>1507</v>
      </c>
      <c r="D1045" t="s">
        <v>1507</v>
      </c>
      <c r="E1045" t="s">
        <v>51</v>
      </c>
      <c r="F1045" t="s">
        <v>30</v>
      </c>
      <c r="G1045">
        <v>20</v>
      </c>
      <c r="I1045" t="s">
        <v>1508</v>
      </c>
      <c r="W1045">
        <v>2014</v>
      </c>
      <c r="X1045" t="str">
        <f>VLOOKUP($D1045,'draft year stats'!$D:$O,1,FALSE)</f>
        <v>Alexander Kadeykin</v>
      </c>
      <c r="Y1045" t="str">
        <f>VLOOKUP($D1045,'draft year stats'!$D:$O,2,FALSE)</f>
        <v>F</v>
      </c>
      <c r="Z1045">
        <f>VLOOKUP($D1045,'draft year stats'!$D:$O,3,FALSE)</f>
        <v>7</v>
      </c>
      <c r="AA1045">
        <f>VLOOKUP($D1045,'draft year stats'!$D:$O,4,FALSE)</f>
        <v>2014</v>
      </c>
      <c r="AB1045" t="str">
        <f>VLOOKUP($D1045,'draft year stats'!$D:$O,5,FALSE)</f>
        <v>Detroit</v>
      </c>
      <c r="AC1045" t="str">
        <f>VLOOKUP($D1045,'draft year stats'!$D:$O,6,FALSE)</f>
        <v>Atlant Mytishchi</v>
      </c>
      <c r="AD1045" t="str">
        <f>VLOOKUP($D1045,'draft year stats'!$D:$O,7,FALSE)</f>
        <v>KHL</v>
      </c>
      <c r="AE1045">
        <f>VLOOKUP($D1045,'draft year stats'!$D:$O,8,FALSE)</f>
        <v>54</v>
      </c>
      <c r="AF1045">
        <f>VLOOKUP($D1045,'draft year stats'!$D:$O,9,FALSE)</f>
        <v>8</v>
      </c>
      <c r="AG1045">
        <f>VLOOKUP($D1045,'draft year stats'!$D:$O,10,FALSE)</f>
        <v>15</v>
      </c>
      <c r="AH1045">
        <f>VLOOKUP($D1045,'draft year stats'!$D:$O,11,FALSE)</f>
        <v>23</v>
      </c>
      <c r="AI1045">
        <f>VLOOKUP($D1045,'draft year stats'!$D:$O,12,FALSE)</f>
        <v>24</v>
      </c>
      <c r="AJ1045" t="str">
        <f>VLOOKUP($C1045,Sheet3!$E:$I,4,FALSE)</f>
        <v>6' 3</v>
      </c>
      <c r="AK1045">
        <f>VLOOKUP($C1045,Sheet3!$E:$I,5,FALSE)</f>
        <v>213</v>
      </c>
    </row>
    <row r="1046" spans="1:37" x14ac:dyDescent="0.25">
      <c r="A1046">
        <v>202</v>
      </c>
      <c r="B1046" t="s">
        <v>69</v>
      </c>
      <c r="C1046" t="s">
        <v>1509</v>
      </c>
      <c r="D1046" t="s">
        <v>1509</v>
      </c>
      <c r="E1046" t="s">
        <v>62</v>
      </c>
      <c r="F1046" t="s">
        <v>42</v>
      </c>
      <c r="G1046">
        <v>19</v>
      </c>
      <c r="I1046" t="s">
        <v>1270</v>
      </c>
      <c r="W1046">
        <v>2014</v>
      </c>
      <c r="X1046" t="str">
        <f>VLOOKUP($D1046,'draft year stats'!$D:$O,1,FALSE)</f>
        <v>Dwyer Tschantz</v>
      </c>
      <c r="Y1046" t="str">
        <f>VLOOKUP($D1046,'draft year stats'!$D:$O,2,FALSE)</f>
        <v>F</v>
      </c>
      <c r="Z1046">
        <f>VLOOKUP($D1046,'draft year stats'!$D:$O,3,FALSE)</f>
        <v>7</v>
      </c>
      <c r="AA1046">
        <f>VLOOKUP($D1046,'draft year stats'!$D:$O,4,FALSE)</f>
        <v>2014</v>
      </c>
      <c r="AB1046" t="str">
        <f>VLOOKUP($D1046,'draft year stats'!$D:$O,5,FALSE)</f>
        <v>St. Louis</v>
      </c>
      <c r="AC1046" t="str">
        <f>VLOOKUP($D1046,'draft year stats'!$D:$O,6,FALSE)</f>
        <v>Indiana Ice</v>
      </c>
      <c r="AD1046" t="str">
        <f>VLOOKUP($D1046,'draft year stats'!$D:$O,7,FALSE)</f>
        <v>USHL</v>
      </c>
      <c r="AE1046">
        <f>VLOOKUP($D1046,'draft year stats'!$D:$O,8,FALSE)</f>
        <v>52</v>
      </c>
      <c r="AF1046">
        <f>VLOOKUP($D1046,'draft year stats'!$D:$O,9,FALSE)</f>
        <v>24</v>
      </c>
      <c r="AG1046">
        <f>VLOOKUP($D1046,'draft year stats'!$D:$O,10,FALSE)</f>
        <v>20</v>
      </c>
      <c r="AH1046">
        <f>VLOOKUP($D1046,'draft year stats'!$D:$O,11,FALSE)</f>
        <v>44</v>
      </c>
      <c r="AI1046">
        <f>VLOOKUP($D1046,'draft year stats'!$D:$O,12,FALSE)</f>
        <v>58</v>
      </c>
      <c r="AJ1046" t="str">
        <f>VLOOKUP($C1046,Sheet3!$E:$I,4,FALSE)</f>
        <v>6' 4</v>
      </c>
      <c r="AK1046">
        <f>VLOOKUP($C1046,Sheet3!$E:$I,5,FALSE)</f>
        <v>209</v>
      </c>
    </row>
    <row r="1047" spans="1:37" x14ac:dyDescent="0.25">
      <c r="A1047">
        <v>203</v>
      </c>
      <c r="B1047" t="s">
        <v>84</v>
      </c>
      <c r="C1047" t="s">
        <v>1510</v>
      </c>
      <c r="D1047" t="s">
        <v>1510</v>
      </c>
      <c r="E1047" t="s">
        <v>62</v>
      </c>
      <c r="F1047" t="s">
        <v>34</v>
      </c>
      <c r="G1047">
        <v>20</v>
      </c>
      <c r="I1047" t="s">
        <v>783</v>
      </c>
      <c r="W1047">
        <v>2014</v>
      </c>
      <c r="X1047" t="str">
        <f>VLOOKUP($D1047,'draft year stats'!$D:$O,1,FALSE)</f>
        <v>Jeff Taylor</v>
      </c>
      <c r="Y1047" t="str">
        <f>VLOOKUP($D1047,'draft year stats'!$D:$O,2,FALSE)</f>
        <v>D</v>
      </c>
      <c r="Z1047">
        <f>VLOOKUP($D1047,'draft year stats'!$D:$O,3,FALSE)</f>
        <v>7</v>
      </c>
      <c r="AA1047">
        <f>VLOOKUP($D1047,'draft year stats'!$D:$O,4,FALSE)</f>
        <v>2014</v>
      </c>
      <c r="AB1047" t="str">
        <f>VLOOKUP($D1047,'draft year stats'!$D:$O,5,FALSE)</f>
        <v>Pittsburgh</v>
      </c>
      <c r="AC1047" t="str">
        <f>VLOOKUP($D1047,'draft year stats'!$D:$O,6,FALSE)</f>
        <v>Union College</v>
      </c>
      <c r="AD1047" t="str">
        <f>VLOOKUP($D1047,'draft year stats'!$D:$O,7,FALSE)</f>
        <v>NCAA</v>
      </c>
      <c r="AE1047">
        <f>VLOOKUP($D1047,'draft year stats'!$D:$O,8,FALSE)</f>
        <v>41</v>
      </c>
      <c r="AF1047">
        <f>VLOOKUP($D1047,'draft year stats'!$D:$O,9,FALSE)</f>
        <v>3</v>
      </c>
      <c r="AG1047">
        <f>VLOOKUP($D1047,'draft year stats'!$D:$O,10,FALSE)</f>
        <v>13</v>
      </c>
      <c r="AH1047">
        <f>VLOOKUP($D1047,'draft year stats'!$D:$O,11,FALSE)</f>
        <v>16</v>
      </c>
      <c r="AI1047">
        <f>VLOOKUP($D1047,'draft year stats'!$D:$O,12,FALSE)</f>
        <v>18</v>
      </c>
      <c r="AJ1047" t="str">
        <f>VLOOKUP($C1047,Sheet3!$E:$I,4,FALSE)</f>
        <v>6' 0</v>
      </c>
      <c r="AK1047">
        <f>VLOOKUP($C1047,Sheet3!$E:$I,5,FALSE)</f>
        <v>180</v>
      </c>
    </row>
    <row r="1048" spans="1:37" x14ac:dyDescent="0.25">
      <c r="A1048">
        <v>204</v>
      </c>
      <c r="B1048" t="s">
        <v>76</v>
      </c>
      <c r="C1048" t="s">
        <v>1511</v>
      </c>
      <c r="D1048" t="s">
        <v>1511</v>
      </c>
      <c r="E1048" t="s">
        <v>25</v>
      </c>
      <c r="F1048" t="s">
        <v>206</v>
      </c>
      <c r="G1048">
        <v>18</v>
      </c>
      <c r="I1048" t="s">
        <v>1494</v>
      </c>
      <c r="W1048">
        <v>2014</v>
      </c>
      <c r="X1048" t="str">
        <f>VLOOKUP($D1048,'draft year stats'!$D:$O,1,FALSE)</f>
        <v>Julien Nantel</v>
      </c>
      <c r="Y1048" t="str">
        <f>VLOOKUP($D1048,'draft year stats'!$D:$O,2,FALSE)</f>
        <v>L</v>
      </c>
      <c r="Z1048">
        <f>VLOOKUP($D1048,'draft year stats'!$D:$O,3,FALSE)</f>
        <v>7</v>
      </c>
      <c r="AA1048">
        <f>VLOOKUP($D1048,'draft year stats'!$D:$O,4,FALSE)</f>
        <v>2014</v>
      </c>
      <c r="AB1048" t="str">
        <f>VLOOKUP($D1048,'draft year stats'!$D:$O,5,FALSE)</f>
        <v>Colorado</v>
      </c>
      <c r="AC1048" t="str">
        <f>VLOOKUP($D1048,'draft year stats'!$D:$O,6,FALSE)</f>
        <v>Rouyn-Noranda Huskies</v>
      </c>
      <c r="AD1048" t="str">
        <f>VLOOKUP($D1048,'draft year stats'!$D:$O,7,FALSE)</f>
        <v>QMJHL</v>
      </c>
      <c r="AE1048">
        <f>VLOOKUP($D1048,'draft year stats'!$D:$O,8,FALSE)</f>
        <v>68</v>
      </c>
      <c r="AF1048">
        <f>VLOOKUP($D1048,'draft year stats'!$D:$O,9,FALSE)</f>
        <v>14</v>
      </c>
      <c r="AG1048">
        <f>VLOOKUP($D1048,'draft year stats'!$D:$O,10,FALSE)</f>
        <v>20</v>
      </c>
      <c r="AH1048">
        <f>VLOOKUP($D1048,'draft year stats'!$D:$O,11,FALSE)</f>
        <v>34</v>
      </c>
      <c r="AI1048">
        <f>VLOOKUP($D1048,'draft year stats'!$D:$O,12,FALSE)</f>
        <v>18</v>
      </c>
      <c r="AJ1048" t="str">
        <f>VLOOKUP($C1048,Sheet3!$E:$I,4,FALSE)</f>
        <v>6' 0</v>
      </c>
      <c r="AK1048">
        <f>VLOOKUP($C1048,Sheet3!$E:$I,5,FALSE)</f>
        <v>193</v>
      </c>
    </row>
    <row r="1049" spans="1:37" x14ac:dyDescent="0.25">
      <c r="A1049">
        <v>205</v>
      </c>
      <c r="B1049" t="s">
        <v>64</v>
      </c>
      <c r="C1049" t="s">
        <v>1512</v>
      </c>
      <c r="D1049" t="s">
        <v>1512</v>
      </c>
      <c r="E1049" t="s">
        <v>159</v>
      </c>
      <c r="F1049" t="s">
        <v>42</v>
      </c>
      <c r="G1049">
        <v>18</v>
      </c>
      <c r="H1049">
        <v>2022</v>
      </c>
      <c r="I1049" t="s">
        <v>1513</v>
      </c>
      <c r="J1049">
        <v>257</v>
      </c>
      <c r="K1049">
        <v>57</v>
      </c>
      <c r="L1049">
        <v>67</v>
      </c>
      <c r="M1049">
        <v>124</v>
      </c>
      <c r="N1049">
        <v>14</v>
      </c>
      <c r="O1049">
        <v>62</v>
      </c>
      <c r="V1049">
        <v>13</v>
      </c>
      <c r="W1049">
        <v>2014</v>
      </c>
      <c r="X1049" t="str">
        <f>VLOOKUP($D1049,'draft year stats'!$D:$O,1,FALSE)</f>
        <v>Ondrej Kase</v>
      </c>
      <c r="Y1049" t="str">
        <f>VLOOKUP($D1049,'draft year stats'!$D:$O,2,FALSE)</f>
        <v>R</v>
      </c>
      <c r="Z1049">
        <f>VLOOKUP($D1049,'draft year stats'!$D:$O,3,FALSE)</f>
        <v>7</v>
      </c>
      <c r="AA1049">
        <f>VLOOKUP($D1049,'draft year stats'!$D:$O,4,FALSE)</f>
        <v>2014</v>
      </c>
      <c r="AB1049" t="str">
        <f>VLOOKUP($D1049,'draft year stats'!$D:$O,5,FALSE)</f>
        <v>Anaheim</v>
      </c>
      <c r="AC1049" t="str">
        <f>VLOOKUP($D1049,'draft year stats'!$D:$O,6,FALSE)</f>
        <v>Piráti Chomutov</v>
      </c>
      <c r="AD1049" t="str">
        <f>VLOOKUP($D1049,'draft year stats'!$D:$O,7,FALSE)</f>
        <v>Czech</v>
      </c>
      <c r="AE1049">
        <f>VLOOKUP($D1049,'draft year stats'!$D:$O,8,FALSE)</f>
        <v>37</v>
      </c>
      <c r="AF1049">
        <f>VLOOKUP($D1049,'draft year stats'!$D:$O,9,FALSE)</f>
        <v>4</v>
      </c>
      <c r="AG1049">
        <f>VLOOKUP($D1049,'draft year stats'!$D:$O,10,FALSE)</f>
        <v>3</v>
      </c>
      <c r="AH1049">
        <f>VLOOKUP($D1049,'draft year stats'!$D:$O,11,FALSE)</f>
        <v>7</v>
      </c>
      <c r="AI1049">
        <f>VLOOKUP($D1049,'draft year stats'!$D:$O,12,FALSE)</f>
        <v>10</v>
      </c>
      <c r="AJ1049" t="str">
        <f>VLOOKUP($C1049,Sheet3!$E:$I,4,FALSE)</f>
        <v>6' 0</v>
      </c>
      <c r="AK1049">
        <f>VLOOKUP($C1049,Sheet3!$E:$I,5,FALSE)</f>
        <v>165</v>
      </c>
    </row>
    <row r="1050" spans="1:37" x14ac:dyDescent="0.25">
      <c r="A1050">
        <v>206</v>
      </c>
      <c r="B1050" t="s">
        <v>28</v>
      </c>
      <c r="C1050" t="s">
        <v>1514</v>
      </c>
      <c r="D1050" t="s">
        <v>1514</v>
      </c>
      <c r="E1050" t="s">
        <v>121</v>
      </c>
      <c r="F1050" t="s">
        <v>34</v>
      </c>
      <c r="G1050">
        <v>18</v>
      </c>
      <c r="I1050" t="s">
        <v>1219</v>
      </c>
      <c r="W1050">
        <v>2014</v>
      </c>
      <c r="X1050" t="str">
        <f>VLOOKUP($D1050,'draft year stats'!$D:$O,1,FALSE)</f>
        <v>Emil Johansson</v>
      </c>
      <c r="Y1050" t="str">
        <f>VLOOKUP($D1050,'draft year stats'!$D:$O,2,FALSE)</f>
        <v>D</v>
      </c>
      <c r="Z1050">
        <f>VLOOKUP($D1050,'draft year stats'!$D:$O,3,FALSE)</f>
        <v>7</v>
      </c>
      <c r="AA1050">
        <f>VLOOKUP($D1050,'draft year stats'!$D:$O,4,FALSE)</f>
        <v>2014</v>
      </c>
      <c r="AB1050" t="str">
        <f>VLOOKUP($D1050,'draft year stats'!$D:$O,5,FALSE)</f>
        <v>Boston</v>
      </c>
      <c r="AC1050" t="str">
        <f>VLOOKUP($D1050,'draft year stats'!$D:$O,6,FALSE)</f>
        <v>HV71 J20</v>
      </c>
      <c r="AD1050" t="str">
        <f>VLOOKUP($D1050,'draft year stats'!$D:$O,7,FALSE)</f>
        <v>J20 SuperElit</v>
      </c>
      <c r="AE1050">
        <f>VLOOKUP($D1050,'draft year stats'!$D:$O,8,FALSE)</f>
        <v>42</v>
      </c>
      <c r="AF1050">
        <f>VLOOKUP($D1050,'draft year stats'!$D:$O,9,FALSE)</f>
        <v>2</v>
      </c>
      <c r="AG1050">
        <f>VLOOKUP($D1050,'draft year stats'!$D:$O,10,FALSE)</f>
        <v>7</v>
      </c>
      <c r="AH1050">
        <f>VLOOKUP($D1050,'draft year stats'!$D:$O,11,FALSE)</f>
        <v>9</v>
      </c>
      <c r="AI1050">
        <f>VLOOKUP($D1050,'draft year stats'!$D:$O,12,FALSE)</f>
        <v>28</v>
      </c>
      <c r="AJ1050" t="str">
        <f>VLOOKUP($C1050,Sheet3!$E:$I,4,FALSE)</f>
        <v>5' 11</v>
      </c>
      <c r="AK1050">
        <f>VLOOKUP($C1050,Sheet3!$E:$I,5,FALSE)</f>
        <v>194</v>
      </c>
    </row>
    <row r="1051" spans="1:37" x14ac:dyDescent="0.25">
      <c r="A1051">
        <v>207</v>
      </c>
      <c r="B1051" t="s">
        <v>90</v>
      </c>
      <c r="C1051" t="s">
        <v>1515</v>
      </c>
      <c r="D1051" t="s">
        <v>1515</v>
      </c>
      <c r="E1051" t="s">
        <v>25</v>
      </c>
      <c r="F1051" t="s">
        <v>106</v>
      </c>
      <c r="G1051">
        <v>18</v>
      </c>
      <c r="H1051">
        <v>2022</v>
      </c>
      <c r="I1051" t="s">
        <v>1516</v>
      </c>
      <c r="J1051">
        <v>132</v>
      </c>
      <c r="K1051">
        <v>18</v>
      </c>
      <c r="L1051">
        <v>27</v>
      </c>
      <c r="M1051">
        <v>45</v>
      </c>
      <c r="N1051">
        <v>-2</v>
      </c>
      <c r="O1051">
        <v>51</v>
      </c>
      <c r="V1051">
        <v>3.3</v>
      </c>
      <c r="W1051">
        <v>2014</v>
      </c>
      <c r="X1051" t="str">
        <f>VLOOKUP($D1051,'draft year stats'!$D:$O,1,FALSE)</f>
        <v>Jake Evans</v>
      </c>
      <c r="Y1051" t="str">
        <f>VLOOKUP($D1051,'draft year stats'!$D:$O,2,FALSE)</f>
        <v>C</v>
      </c>
      <c r="Z1051">
        <f>VLOOKUP($D1051,'draft year stats'!$D:$O,3,FALSE)</f>
        <v>7</v>
      </c>
      <c r="AA1051">
        <f>VLOOKUP($D1051,'draft year stats'!$D:$O,4,FALSE)</f>
        <v>2014</v>
      </c>
      <c r="AB1051" t="str">
        <f>VLOOKUP($D1051,'draft year stats'!$D:$O,5,FALSE)</f>
        <v>Montreal</v>
      </c>
      <c r="AC1051" t="str">
        <f>VLOOKUP($D1051,'draft year stats'!$D:$O,6,FALSE)</f>
        <v>St. Michael's Buzzers</v>
      </c>
      <c r="AD1051" t="str">
        <f>VLOOKUP($D1051,'draft year stats'!$D:$O,7,FALSE)</f>
        <v>OJHL</v>
      </c>
      <c r="AE1051">
        <f>VLOOKUP($D1051,'draft year stats'!$D:$O,8,FALSE)</f>
        <v>49</v>
      </c>
      <c r="AF1051">
        <f>VLOOKUP($D1051,'draft year stats'!$D:$O,9,FALSE)</f>
        <v>16</v>
      </c>
      <c r="AG1051">
        <f>VLOOKUP($D1051,'draft year stats'!$D:$O,10,FALSE)</f>
        <v>47</v>
      </c>
      <c r="AH1051">
        <f>VLOOKUP($D1051,'draft year stats'!$D:$O,11,FALSE)</f>
        <v>63</v>
      </c>
      <c r="AI1051">
        <f>VLOOKUP($D1051,'draft year stats'!$D:$O,12,FALSE)</f>
        <v>79</v>
      </c>
      <c r="AJ1051" t="str">
        <f>VLOOKUP($C1051,Sheet3!$E:$I,4,FALSE)</f>
        <v>6' 0</v>
      </c>
      <c r="AK1051">
        <f>VLOOKUP($C1051,Sheet3!$E:$I,5,FALSE)</f>
        <v>172</v>
      </c>
    </row>
    <row r="1052" spans="1:37" x14ac:dyDescent="0.25">
      <c r="A1052">
        <v>208</v>
      </c>
      <c r="B1052" t="s">
        <v>95</v>
      </c>
      <c r="C1052" t="s">
        <v>1517</v>
      </c>
      <c r="D1052" t="s">
        <v>1517</v>
      </c>
      <c r="E1052" t="s">
        <v>62</v>
      </c>
      <c r="F1052" t="s">
        <v>42</v>
      </c>
      <c r="G1052">
        <v>18</v>
      </c>
      <c r="I1052" t="s">
        <v>1518</v>
      </c>
      <c r="W1052">
        <v>2014</v>
      </c>
      <c r="X1052" t="str">
        <f>VLOOKUP($D1052,'draft year stats'!$D:$O,1,FALSE)</f>
        <v>Jack Ramsey</v>
      </c>
      <c r="Y1052" t="str">
        <f>VLOOKUP($D1052,'draft year stats'!$D:$O,2,FALSE)</f>
        <v>D</v>
      </c>
      <c r="Z1052">
        <f>VLOOKUP($D1052,'draft year stats'!$D:$O,3,FALSE)</f>
        <v>7</v>
      </c>
      <c r="AA1052">
        <f>VLOOKUP($D1052,'draft year stats'!$D:$O,4,FALSE)</f>
        <v>2014</v>
      </c>
      <c r="AB1052" t="str">
        <f>VLOOKUP($D1052,'draft year stats'!$D:$O,5,FALSE)</f>
        <v>Chicago</v>
      </c>
      <c r="AC1052" t="str">
        <f>VLOOKUP($D1052,'draft year stats'!$D:$O,6,FALSE)</f>
        <v>Penticton Vees</v>
      </c>
      <c r="AD1052" t="str">
        <f>VLOOKUP($D1052,'draft year stats'!$D:$O,7,FALSE)</f>
        <v>BCHL</v>
      </c>
      <c r="AE1052">
        <f>VLOOKUP($D1052,'draft year stats'!$D:$O,8,FALSE)</f>
        <v>57</v>
      </c>
      <c r="AF1052">
        <f>VLOOKUP($D1052,'draft year stats'!$D:$O,9,FALSE)</f>
        <v>9</v>
      </c>
      <c r="AG1052">
        <f>VLOOKUP($D1052,'draft year stats'!$D:$O,10,FALSE)</f>
        <v>16</v>
      </c>
      <c r="AH1052">
        <f>VLOOKUP($D1052,'draft year stats'!$D:$O,11,FALSE)</f>
        <v>25</v>
      </c>
      <c r="AI1052">
        <f>VLOOKUP($D1052,'draft year stats'!$D:$O,12,FALSE)</f>
        <v>27</v>
      </c>
      <c r="AJ1052" t="str">
        <f>VLOOKUP($C1052,Sheet3!$E:$I,4,FALSE)</f>
        <v>6' 2</v>
      </c>
      <c r="AK1052">
        <f>VLOOKUP($C1052,Sheet3!$E:$I,5,FALSE)</f>
        <v>175</v>
      </c>
    </row>
    <row r="1053" spans="1:37" x14ac:dyDescent="0.25">
      <c r="A1053">
        <v>209</v>
      </c>
      <c r="B1053" t="s">
        <v>72</v>
      </c>
      <c r="C1053" t="s">
        <v>1519</v>
      </c>
      <c r="D1053" t="s">
        <v>1519</v>
      </c>
      <c r="E1053" t="s">
        <v>25</v>
      </c>
      <c r="F1053" t="s">
        <v>42</v>
      </c>
      <c r="G1053">
        <v>18</v>
      </c>
      <c r="I1053" t="s">
        <v>1206</v>
      </c>
      <c r="W1053">
        <v>2014</v>
      </c>
      <c r="X1053" t="str">
        <f>VLOOKUP($D1053,'draft year stats'!$D:$O,1,FALSE)</f>
        <v>Spencer Watson</v>
      </c>
      <c r="Y1053" t="str">
        <f>VLOOKUP($D1053,'draft year stats'!$D:$O,2,FALSE)</f>
        <v>R</v>
      </c>
      <c r="Z1053">
        <f>VLOOKUP($D1053,'draft year stats'!$D:$O,3,FALSE)</f>
        <v>7</v>
      </c>
      <c r="AA1053">
        <f>VLOOKUP($D1053,'draft year stats'!$D:$O,4,FALSE)</f>
        <v>2014</v>
      </c>
      <c r="AB1053" t="str">
        <f>VLOOKUP($D1053,'draft year stats'!$D:$O,5,FALSE)</f>
        <v>Los Angeles</v>
      </c>
      <c r="AC1053" t="str">
        <f>VLOOKUP($D1053,'draft year stats'!$D:$O,6,FALSE)</f>
        <v>Kingston Frontenacs</v>
      </c>
      <c r="AD1053" t="str">
        <f>VLOOKUP($D1053,'draft year stats'!$D:$O,7,FALSE)</f>
        <v>OHL</v>
      </c>
      <c r="AE1053">
        <f>VLOOKUP($D1053,'draft year stats'!$D:$O,8,FALSE)</f>
        <v>65</v>
      </c>
      <c r="AF1053">
        <f>VLOOKUP($D1053,'draft year stats'!$D:$O,9,FALSE)</f>
        <v>33</v>
      </c>
      <c r="AG1053">
        <f>VLOOKUP($D1053,'draft year stats'!$D:$O,10,FALSE)</f>
        <v>35</v>
      </c>
      <c r="AH1053">
        <f>VLOOKUP($D1053,'draft year stats'!$D:$O,11,FALSE)</f>
        <v>68</v>
      </c>
      <c r="AI1053">
        <f>VLOOKUP($D1053,'draft year stats'!$D:$O,12,FALSE)</f>
        <v>16</v>
      </c>
      <c r="AJ1053" t="str">
        <f>VLOOKUP($C1053,Sheet3!$E:$I,4,FALSE)</f>
        <v>5' 9</v>
      </c>
      <c r="AK1053">
        <f>VLOOKUP($C1053,Sheet3!$E:$I,5,FALSE)</f>
        <v>170</v>
      </c>
    </row>
    <row r="1054" spans="1:37" x14ac:dyDescent="0.25">
      <c r="A1054">
        <v>210</v>
      </c>
      <c r="B1054" t="s">
        <v>72</v>
      </c>
      <c r="C1054" t="s">
        <v>1520</v>
      </c>
      <c r="D1054" t="s">
        <v>1520</v>
      </c>
      <c r="E1054" t="s">
        <v>25</v>
      </c>
      <c r="F1054" t="s">
        <v>34</v>
      </c>
      <c r="G1054">
        <v>18</v>
      </c>
      <c r="H1054">
        <v>2022</v>
      </c>
      <c r="I1054" t="s">
        <v>1300</v>
      </c>
      <c r="J1054">
        <v>80</v>
      </c>
      <c r="K1054">
        <v>4</v>
      </c>
      <c r="L1054">
        <v>13</v>
      </c>
      <c r="M1054">
        <v>17</v>
      </c>
      <c r="N1054">
        <v>5</v>
      </c>
      <c r="O1054">
        <v>95</v>
      </c>
      <c r="V1054">
        <v>3.9</v>
      </c>
      <c r="W1054">
        <v>2014</v>
      </c>
      <c r="X1054" t="str">
        <f>VLOOKUP($D1054,'draft year stats'!$D:$O,1,FALSE)</f>
        <v>Jacob Middleton</v>
      </c>
      <c r="Y1054" t="str">
        <f>VLOOKUP($D1054,'draft year stats'!$D:$O,2,FALSE)</f>
        <v>D</v>
      </c>
      <c r="Z1054">
        <f>VLOOKUP($D1054,'draft year stats'!$D:$O,3,FALSE)</f>
        <v>7</v>
      </c>
      <c r="AA1054">
        <f>VLOOKUP($D1054,'draft year stats'!$D:$O,4,FALSE)</f>
        <v>2014</v>
      </c>
      <c r="AB1054" t="str">
        <f>VLOOKUP($D1054,'draft year stats'!$D:$O,5,FALSE)</f>
        <v>Los Angeles</v>
      </c>
      <c r="AC1054" t="str">
        <f>VLOOKUP($D1054,'draft year stats'!$D:$O,6,FALSE)</f>
        <v>Ottawa 67's</v>
      </c>
      <c r="AD1054" t="str">
        <f>VLOOKUP($D1054,'draft year stats'!$D:$O,7,FALSE)</f>
        <v>OHL</v>
      </c>
      <c r="AE1054">
        <f>VLOOKUP($D1054,'draft year stats'!$D:$O,8,FALSE)</f>
        <v>65</v>
      </c>
      <c r="AF1054">
        <f>VLOOKUP($D1054,'draft year stats'!$D:$O,9,FALSE)</f>
        <v>2</v>
      </c>
      <c r="AG1054">
        <f>VLOOKUP($D1054,'draft year stats'!$D:$O,10,FALSE)</f>
        <v>21</v>
      </c>
      <c r="AH1054">
        <f>VLOOKUP($D1054,'draft year stats'!$D:$O,11,FALSE)</f>
        <v>23</v>
      </c>
      <c r="AI1054">
        <f>VLOOKUP($D1054,'draft year stats'!$D:$O,12,FALSE)</f>
        <v>64</v>
      </c>
      <c r="AJ1054" t="str">
        <f>VLOOKUP($C1054,Sheet3!$E:$I,4,FALSE)</f>
        <v>6' 2</v>
      </c>
      <c r="AK1054">
        <f>VLOOKUP($C1054,Sheet3!$E:$I,5,FALSE)</f>
        <v>200</v>
      </c>
    </row>
    <row r="1055" spans="1:37" x14ac:dyDescent="0.25">
      <c r="A1055">
        <v>1</v>
      </c>
      <c r="B1055" t="s">
        <v>23</v>
      </c>
      <c r="C1055" t="s">
        <v>1521</v>
      </c>
      <c r="D1055" t="s">
        <v>1521</v>
      </c>
      <c r="E1055" t="s">
        <v>25</v>
      </c>
      <c r="F1055" t="s">
        <v>30</v>
      </c>
      <c r="G1055">
        <v>18</v>
      </c>
      <c r="H1055">
        <v>2022</v>
      </c>
      <c r="I1055" t="s">
        <v>170</v>
      </c>
      <c r="J1055">
        <v>487</v>
      </c>
      <c r="K1055">
        <v>239</v>
      </c>
      <c r="L1055">
        <v>458</v>
      </c>
      <c r="M1055">
        <v>697</v>
      </c>
      <c r="N1055">
        <v>92</v>
      </c>
      <c r="O1055">
        <v>183</v>
      </c>
      <c r="V1055">
        <v>82.4</v>
      </c>
      <c r="W1055">
        <v>2015</v>
      </c>
      <c r="X1055" t="str">
        <f>VLOOKUP($D1055,'draft year stats'!$D:$O,1,FALSE)</f>
        <v>Connor McDavid</v>
      </c>
      <c r="Y1055" t="str">
        <f>VLOOKUP($D1055,'draft year stats'!$D:$O,2,FALSE)</f>
        <v>C</v>
      </c>
      <c r="Z1055">
        <f>VLOOKUP($D1055,'draft year stats'!$D:$O,3,FALSE)</f>
        <v>1</v>
      </c>
      <c r="AA1055">
        <f>VLOOKUP($D1055,'draft year stats'!$D:$O,4,FALSE)</f>
        <v>2015</v>
      </c>
      <c r="AB1055" t="str">
        <f>VLOOKUP($D1055,'draft year stats'!$D:$O,5,FALSE)</f>
        <v>Edmonton</v>
      </c>
      <c r="AC1055" t="str">
        <f>VLOOKUP($D1055,'draft year stats'!$D:$O,6,FALSE)</f>
        <v>Erie Otters</v>
      </c>
      <c r="AD1055" t="str">
        <f>VLOOKUP($D1055,'draft year stats'!$D:$O,7,FALSE)</f>
        <v>OHL</v>
      </c>
      <c r="AE1055">
        <f>VLOOKUP($D1055,'draft year stats'!$D:$O,8,FALSE)</f>
        <v>47</v>
      </c>
      <c r="AF1055">
        <f>VLOOKUP($D1055,'draft year stats'!$D:$O,9,FALSE)</f>
        <v>44</v>
      </c>
      <c r="AG1055">
        <f>VLOOKUP($D1055,'draft year stats'!$D:$O,10,FALSE)</f>
        <v>76</v>
      </c>
      <c r="AH1055">
        <f>VLOOKUP($D1055,'draft year stats'!$D:$O,11,FALSE)</f>
        <v>120</v>
      </c>
      <c r="AI1055">
        <f>VLOOKUP($D1055,'draft year stats'!$D:$O,12,FALSE)</f>
        <v>48</v>
      </c>
      <c r="AJ1055" t="str">
        <f>VLOOKUP($C1055,Sheet3!$E:$I,4,FALSE)</f>
        <v>6' 0</v>
      </c>
      <c r="AK1055">
        <f>VLOOKUP($C1055,Sheet3!$E:$I,5,FALSE)</f>
        <v>195</v>
      </c>
    </row>
    <row r="1056" spans="1:37" x14ac:dyDescent="0.25">
      <c r="A1056">
        <v>2</v>
      </c>
      <c r="B1056" t="s">
        <v>92</v>
      </c>
      <c r="C1056" t="s">
        <v>1522</v>
      </c>
      <c r="D1056" t="s">
        <v>1522</v>
      </c>
      <c r="E1056" t="s">
        <v>62</v>
      </c>
      <c r="F1056" t="s">
        <v>30</v>
      </c>
      <c r="G1056">
        <v>18</v>
      </c>
      <c r="H1056">
        <v>2022</v>
      </c>
      <c r="I1056" t="s">
        <v>455</v>
      </c>
      <c r="J1056">
        <v>409</v>
      </c>
      <c r="K1056">
        <v>153</v>
      </c>
      <c r="L1056">
        <v>227</v>
      </c>
      <c r="M1056">
        <v>380</v>
      </c>
      <c r="N1056">
        <v>-66</v>
      </c>
      <c r="O1056">
        <v>152</v>
      </c>
      <c r="V1056">
        <v>41.1</v>
      </c>
      <c r="W1056">
        <v>2015</v>
      </c>
      <c r="X1056" t="str">
        <f>VLOOKUP($D1056,'draft year stats'!$D:$O,1,FALSE)</f>
        <v>Jack Eichel</v>
      </c>
      <c r="Y1056" t="str">
        <f>VLOOKUP($D1056,'draft year stats'!$D:$O,2,FALSE)</f>
        <v>C</v>
      </c>
      <c r="Z1056">
        <f>VLOOKUP($D1056,'draft year stats'!$D:$O,3,FALSE)</f>
        <v>1</v>
      </c>
      <c r="AA1056">
        <f>VLOOKUP($D1056,'draft year stats'!$D:$O,4,FALSE)</f>
        <v>2015</v>
      </c>
      <c r="AB1056" t="str">
        <f>VLOOKUP($D1056,'draft year stats'!$D:$O,5,FALSE)</f>
        <v>Buffalo</v>
      </c>
      <c r="AC1056" t="str">
        <f>VLOOKUP($D1056,'draft year stats'!$D:$O,6,FALSE)</f>
        <v>Boston Univ.</v>
      </c>
      <c r="AD1056" t="str">
        <f>VLOOKUP($D1056,'draft year stats'!$D:$O,7,FALSE)</f>
        <v>NCAA</v>
      </c>
      <c r="AE1056">
        <f>VLOOKUP($D1056,'draft year stats'!$D:$O,8,FALSE)</f>
        <v>40</v>
      </c>
      <c r="AF1056">
        <f>VLOOKUP($D1056,'draft year stats'!$D:$O,9,FALSE)</f>
        <v>26</v>
      </c>
      <c r="AG1056">
        <f>VLOOKUP($D1056,'draft year stats'!$D:$O,10,FALSE)</f>
        <v>45</v>
      </c>
      <c r="AH1056">
        <f>VLOOKUP($D1056,'draft year stats'!$D:$O,11,FALSE)</f>
        <v>71</v>
      </c>
      <c r="AI1056">
        <f>VLOOKUP($D1056,'draft year stats'!$D:$O,12,FALSE)</f>
        <v>28</v>
      </c>
      <c r="AJ1056" t="str">
        <f>VLOOKUP($C1056,Sheet3!$E:$I,4,FALSE)</f>
        <v>6' 2</v>
      </c>
      <c r="AK1056">
        <f>VLOOKUP($C1056,Sheet3!$E:$I,5,FALSE)</f>
        <v>196</v>
      </c>
    </row>
    <row r="1057" spans="1:37" x14ac:dyDescent="0.25">
      <c r="A1057">
        <v>3</v>
      </c>
      <c r="B1057" t="s">
        <v>1220</v>
      </c>
      <c r="C1057" t="s">
        <v>1523</v>
      </c>
      <c r="D1057" t="s">
        <v>1523</v>
      </c>
      <c r="E1057" t="s">
        <v>25</v>
      </c>
      <c r="F1057" t="s">
        <v>30</v>
      </c>
      <c r="G1057">
        <v>18</v>
      </c>
      <c r="H1057">
        <v>2022</v>
      </c>
      <c r="I1057" t="s">
        <v>170</v>
      </c>
      <c r="J1057">
        <v>273</v>
      </c>
      <c r="K1057">
        <v>67</v>
      </c>
      <c r="L1057">
        <v>103</v>
      </c>
      <c r="M1057">
        <v>170</v>
      </c>
      <c r="N1057">
        <v>-30</v>
      </c>
      <c r="O1057">
        <v>86</v>
      </c>
      <c r="V1057">
        <v>15.3</v>
      </c>
      <c r="W1057">
        <v>2015</v>
      </c>
      <c r="X1057" t="str">
        <f>VLOOKUP($D1057,'draft year stats'!$D:$O,1,FALSE)</f>
        <v>Dylan Strome</v>
      </c>
      <c r="Y1057" t="str">
        <f>VLOOKUP($D1057,'draft year stats'!$D:$O,2,FALSE)</f>
        <v>C</v>
      </c>
      <c r="Z1057">
        <f>VLOOKUP($D1057,'draft year stats'!$D:$O,3,FALSE)</f>
        <v>1</v>
      </c>
      <c r="AA1057">
        <f>VLOOKUP($D1057,'draft year stats'!$D:$O,4,FALSE)</f>
        <v>2015</v>
      </c>
      <c r="AB1057" t="str">
        <f>VLOOKUP($D1057,'draft year stats'!$D:$O,5,FALSE)</f>
        <v>Arizona</v>
      </c>
      <c r="AC1057" t="str">
        <f>VLOOKUP($D1057,'draft year stats'!$D:$O,6,FALSE)</f>
        <v>Erie Otters</v>
      </c>
      <c r="AD1057" t="str">
        <f>VLOOKUP($D1057,'draft year stats'!$D:$O,7,FALSE)</f>
        <v>OHL</v>
      </c>
      <c r="AE1057">
        <f>VLOOKUP($D1057,'draft year stats'!$D:$O,8,FALSE)</f>
        <v>68</v>
      </c>
      <c r="AF1057">
        <f>VLOOKUP($D1057,'draft year stats'!$D:$O,9,FALSE)</f>
        <v>45</v>
      </c>
      <c r="AG1057">
        <f>VLOOKUP($D1057,'draft year stats'!$D:$O,10,FALSE)</f>
        <v>84</v>
      </c>
      <c r="AH1057">
        <f>VLOOKUP($D1057,'draft year stats'!$D:$O,11,FALSE)</f>
        <v>129</v>
      </c>
      <c r="AI1057">
        <f>VLOOKUP($D1057,'draft year stats'!$D:$O,12,FALSE)</f>
        <v>32</v>
      </c>
      <c r="AJ1057" t="str">
        <f>VLOOKUP($C1057,Sheet3!$E:$I,4,FALSE)</f>
        <v>6' 3</v>
      </c>
      <c r="AK1057">
        <f>VLOOKUP($C1057,Sheet3!$E:$I,5,FALSE)</f>
        <v>185</v>
      </c>
    </row>
    <row r="1058" spans="1:37" x14ac:dyDescent="0.25">
      <c r="A1058">
        <v>4</v>
      </c>
      <c r="B1058" t="s">
        <v>136</v>
      </c>
      <c r="C1058" t="s">
        <v>1524</v>
      </c>
      <c r="D1058" t="s">
        <v>2646</v>
      </c>
      <c r="E1058" t="s">
        <v>25</v>
      </c>
      <c r="F1058" t="s">
        <v>30</v>
      </c>
      <c r="G1058">
        <v>18</v>
      </c>
      <c r="H1058">
        <v>2022</v>
      </c>
      <c r="I1058" t="s">
        <v>115</v>
      </c>
      <c r="J1058">
        <v>427</v>
      </c>
      <c r="K1058">
        <v>138</v>
      </c>
      <c r="L1058">
        <v>317</v>
      </c>
      <c r="M1058">
        <v>455</v>
      </c>
      <c r="N1058">
        <v>71</v>
      </c>
      <c r="O1058">
        <v>138</v>
      </c>
      <c r="V1058">
        <v>47.5</v>
      </c>
      <c r="W1058">
        <v>2015</v>
      </c>
      <c r="X1058" t="str">
        <f>VLOOKUP($D1058,'draft year stats'!$D:$O,1,FALSE)</f>
        <v>Mitch Marner</v>
      </c>
      <c r="Y1058" t="str">
        <f>VLOOKUP($D1058,'draft year stats'!$D:$O,2,FALSE)</f>
        <v>R</v>
      </c>
      <c r="Z1058">
        <f>VLOOKUP($D1058,'draft year stats'!$D:$O,3,FALSE)</f>
        <v>1</v>
      </c>
      <c r="AA1058">
        <f>VLOOKUP($D1058,'draft year stats'!$D:$O,4,FALSE)</f>
        <v>2015</v>
      </c>
      <c r="AB1058" t="str">
        <f>VLOOKUP($D1058,'draft year stats'!$D:$O,5,FALSE)</f>
        <v>Toronto</v>
      </c>
      <c r="AC1058" t="str">
        <f>VLOOKUP($D1058,'draft year stats'!$D:$O,6,FALSE)</f>
        <v>London Knights</v>
      </c>
      <c r="AD1058" t="str">
        <f>VLOOKUP($D1058,'draft year stats'!$D:$O,7,FALSE)</f>
        <v>OHL</v>
      </c>
      <c r="AE1058">
        <f>VLOOKUP($D1058,'draft year stats'!$D:$O,8,FALSE)</f>
        <v>63</v>
      </c>
      <c r="AF1058">
        <f>VLOOKUP($D1058,'draft year stats'!$D:$O,9,FALSE)</f>
        <v>44</v>
      </c>
      <c r="AG1058">
        <f>VLOOKUP($D1058,'draft year stats'!$D:$O,10,FALSE)</f>
        <v>82</v>
      </c>
      <c r="AH1058">
        <f>VLOOKUP($D1058,'draft year stats'!$D:$O,11,FALSE)</f>
        <v>126</v>
      </c>
      <c r="AI1058">
        <f>VLOOKUP($D1058,'draft year stats'!$D:$O,12,FALSE)</f>
        <v>53</v>
      </c>
      <c r="AJ1058" t="str">
        <f>VLOOKUP($C1058,Sheet3!$E:$I,4,FALSE)</f>
        <v>5' 11</v>
      </c>
      <c r="AK1058">
        <f>VLOOKUP($C1058,Sheet3!$E:$I,5,FALSE)</f>
        <v>160</v>
      </c>
    </row>
    <row r="1059" spans="1:37" x14ac:dyDescent="0.25">
      <c r="A1059">
        <v>5</v>
      </c>
      <c r="B1059" t="s">
        <v>46</v>
      </c>
      <c r="C1059" t="s">
        <v>1525</v>
      </c>
      <c r="D1059" t="s">
        <v>1525</v>
      </c>
      <c r="E1059" t="s">
        <v>62</v>
      </c>
      <c r="F1059" t="s">
        <v>34</v>
      </c>
      <c r="G1059">
        <v>18</v>
      </c>
      <c r="H1059">
        <v>2022</v>
      </c>
      <c r="I1059" t="s">
        <v>1526</v>
      </c>
      <c r="J1059">
        <v>517</v>
      </c>
      <c r="K1059">
        <v>42</v>
      </c>
      <c r="L1059">
        <v>159</v>
      </c>
      <c r="M1059">
        <v>201</v>
      </c>
      <c r="N1059">
        <v>-22</v>
      </c>
      <c r="O1059">
        <v>130</v>
      </c>
      <c r="V1059">
        <v>32.799999999999997</v>
      </c>
      <c r="W1059">
        <v>2015</v>
      </c>
      <c r="X1059" t="str">
        <f>VLOOKUP($D1059,'draft year stats'!$D:$O,1,FALSE)</f>
        <v>Noah Hanifin</v>
      </c>
      <c r="Y1059" t="str">
        <f>VLOOKUP($D1059,'draft year stats'!$D:$O,2,FALSE)</f>
        <v>D</v>
      </c>
      <c r="Z1059">
        <f>VLOOKUP($D1059,'draft year stats'!$D:$O,3,FALSE)</f>
        <v>1</v>
      </c>
      <c r="AA1059">
        <f>VLOOKUP($D1059,'draft year stats'!$D:$O,4,FALSE)</f>
        <v>2015</v>
      </c>
      <c r="AB1059" t="str">
        <f>VLOOKUP($D1059,'draft year stats'!$D:$O,5,FALSE)</f>
        <v>Carolina</v>
      </c>
      <c r="AC1059" t="str">
        <f>VLOOKUP($D1059,'draft year stats'!$D:$O,6,FALSE)</f>
        <v>Boston College</v>
      </c>
      <c r="AD1059" t="str">
        <f>VLOOKUP($D1059,'draft year stats'!$D:$O,7,FALSE)</f>
        <v>NCAA</v>
      </c>
      <c r="AE1059">
        <f>VLOOKUP($D1059,'draft year stats'!$D:$O,8,FALSE)</f>
        <v>37</v>
      </c>
      <c r="AF1059">
        <f>VLOOKUP($D1059,'draft year stats'!$D:$O,9,FALSE)</f>
        <v>5</v>
      </c>
      <c r="AG1059">
        <f>VLOOKUP($D1059,'draft year stats'!$D:$O,10,FALSE)</f>
        <v>18</v>
      </c>
      <c r="AH1059">
        <f>VLOOKUP($D1059,'draft year stats'!$D:$O,11,FALSE)</f>
        <v>23</v>
      </c>
      <c r="AI1059">
        <f>VLOOKUP($D1059,'draft year stats'!$D:$O,12,FALSE)</f>
        <v>16</v>
      </c>
      <c r="AJ1059" t="str">
        <f>VLOOKUP($C1059,Sheet3!$E:$I,4,FALSE)</f>
        <v>6' 2</v>
      </c>
      <c r="AK1059">
        <f>VLOOKUP($C1059,Sheet3!$E:$I,5,FALSE)</f>
        <v>203</v>
      </c>
    </row>
    <row r="1060" spans="1:37" x14ac:dyDescent="0.25">
      <c r="A1060">
        <v>6</v>
      </c>
      <c r="B1060" t="s">
        <v>126</v>
      </c>
      <c r="C1060" t="s">
        <v>1527</v>
      </c>
      <c r="D1060" t="s">
        <v>1527</v>
      </c>
      <c r="E1060" t="s">
        <v>159</v>
      </c>
      <c r="F1060" t="s">
        <v>30</v>
      </c>
      <c r="G1060">
        <v>18</v>
      </c>
      <c r="H1060">
        <v>2022</v>
      </c>
      <c r="I1060" t="s">
        <v>321</v>
      </c>
      <c r="J1060">
        <v>386</v>
      </c>
      <c r="K1060">
        <v>69</v>
      </c>
      <c r="L1060">
        <v>110</v>
      </c>
      <c r="M1060">
        <v>179</v>
      </c>
      <c r="N1060">
        <v>-66</v>
      </c>
      <c r="O1060">
        <v>110</v>
      </c>
      <c r="V1060">
        <v>13.7</v>
      </c>
      <c r="W1060">
        <v>2015</v>
      </c>
      <c r="X1060" t="str">
        <f>VLOOKUP($D1060,'draft year stats'!$D:$O,1,FALSE)</f>
        <v>Pavel Zacha</v>
      </c>
      <c r="Y1060" t="str">
        <f>VLOOKUP($D1060,'draft year stats'!$D:$O,2,FALSE)</f>
        <v>C</v>
      </c>
      <c r="Z1060">
        <f>VLOOKUP($D1060,'draft year stats'!$D:$O,3,FALSE)</f>
        <v>1</v>
      </c>
      <c r="AA1060">
        <f>VLOOKUP($D1060,'draft year stats'!$D:$O,4,FALSE)</f>
        <v>2015</v>
      </c>
      <c r="AB1060" t="str">
        <f>VLOOKUP($D1060,'draft year stats'!$D:$O,5,FALSE)</f>
        <v>New Jersey</v>
      </c>
      <c r="AC1060" t="str">
        <f>VLOOKUP($D1060,'draft year stats'!$D:$O,6,FALSE)</f>
        <v>Sarnia Sting</v>
      </c>
      <c r="AD1060" t="str">
        <f>VLOOKUP($D1060,'draft year stats'!$D:$O,7,FALSE)</f>
        <v>OHL</v>
      </c>
      <c r="AE1060">
        <f>VLOOKUP($D1060,'draft year stats'!$D:$O,8,FALSE)</f>
        <v>37</v>
      </c>
      <c r="AF1060">
        <f>VLOOKUP($D1060,'draft year stats'!$D:$O,9,FALSE)</f>
        <v>16</v>
      </c>
      <c r="AG1060">
        <f>VLOOKUP($D1060,'draft year stats'!$D:$O,10,FALSE)</f>
        <v>18</v>
      </c>
      <c r="AH1060">
        <f>VLOOKUP($D1060,'draft year stats'!$D:$O,11,FALSE)</f>
        <v>34</v>
      </c>
      <c r="AI1060">
        <f>VLOOKUP($D1060,'draft year stats'!$D:$O,12,FALSE)</f>
        <v>56</v>
      </c>
      <c r="AJ1060" t="str">
        <f>VLOOKUP($C1060,Sheet3!$E:$I,4,FALSE)</f>
        <v>6' 3</v>
      </c>
      <c r="AK1060">
        <f>VLOOKUP($C1060,Sheet3!$E:$I,5,FALSE)</f>
        <v>210</v>
      </c>
    </row>
    <row r="1061" spans="1:37" x14ac:dyDescent="0.25">
      <c r="A1061">
        <v>7</v>
      </c>
      <c r="B1061" t="s">
        <v>217</v>
      </c>
      <c r="C1061" t="s">
        <v>1528</v>
      </c>
      <c r="D1061" t="s">
        <v>1528</v>
      </c>
      <c r="E1061" t="s">
        <v>51</v>
      </c>
      <c r="F1061" t="s">
        <v>34</v>
      </c>
      <c r="G1061">
        <v>18</v>
      </c>
      <c r="H1061">
        <v>2022</v>
      </c>
      <c r="I1061" t="s">
        <v>294</v>
      </c>
      <c r="J1061">
        <v>450</v>
      </c>
      <c r="K1061">
        <v>59</v>
      </c>
      <c r="L1061">
        <v>131</v>
      </c>
      <c r="M1061">
        <v>190</v>
      </c>
      <c r="N1061">
        <v>-11</v>
      </c>
      <c r="O1061">
        <v>172</v>
      </c>
      <c r="V1061">
        <v>34.200000000000003</v>
      </c>
      <c r="W1061">
        <v>2015</v>
      </c>
      <c r="X1061" t="str">
        <f>VLOOKUP($D1061,'draft year stats'!$D:$O,1,FALSE)</f>
        <v>Ivan Provorov</v>
      </c>
      <c r="Y1061" t="str">
        <f>VLOOKUP($D1061,'draft year stats'!$D:$O,2,FALSE)</f>
        <v>D</v>
      </c>
      <c r="Z1061">
        <f>VLOOKUP($D1061,'draft year stats'!$D:$O,3,FALSE)</f>
        <v>1</v>
      </c>
      <c r="AA1061">
        <f>VLOOKUP($D1061,'draft year stats'!$D:$O,4,FALSE)</f>
        <v>2015</v>
      </c>
      <c r="AB1061" t="str">
        <f>VLOOKUP($D1061,'draft year stats'!$D:$O,5,FALSE)</f>
        <v>Philadelphia</v>
      </c>
      <c r="AC1061" t="str">
        <f>VLOOKUP($D1061,'draft year stats'!$D:$O,6,FALSE)</f>
        <v>Brandon Wheat Kings</v>
      </c>
      <c r="AD1061" t="str">
        <f>VLOOKUP($D1061,'draft year stats'!$D:$O,7,FALSE)</f>
        <v>WHL</v>
      </c>
      <c r="AE1061">
        <f>VLOOKUP($D1061,'draft year stats'!$D:$O,8,FALSE)</f>
        <v>60</v>
      </c>
      <c r="AF1061">
        <f>VLOOKUP($D1061,'draft year stats'!$D:$O,9,FALSE)</f>
        <v>15</v>
      </c>
      <c r="AG1061">
        <f>VLOOKUP($D1061,'draft year stats'!$D:$O,10,FALSE)</f>
        <v>46</v>
      </c>
      <c r="AH1061">
        <f>VLOOKUP($D1061,'draft year stats'!$D:$O,11,FALSE)</f>
        <v>61</v>
      </c>
      <c r="AI1061">
        <f>VLOOKUP($D1061,'draft year stats'!$D:$O,12,FALSE)</f>
        <v>42</v>
      </c>
      <c r="AJ1061" t="str">
        <f>VLOOKUP($C1061,Sheet3!$E:$I,4,FALSE)</f>
        <v>6' 0</v>
      </c>
      <c r="AK1061">
        <f>VLOOKUP($C1061,Sheet3!$E:$I,5,FALSE)</f>
        <v>201</v>
      </c>
    </row>
    <row r="1062" spans="1:37" x14ac:dyDescent="0.25">
      <c r="A1062">
        <v>8</v>
      </c>
      <c r="B1062" t="s">
        <v>36</v>
      </c>
      <c r="C1062" t="s">
        <v>1529</v>
      </c>
      <c r="D1062" t="s">
        <v>1529</v>
      </c>
      <c r="E1062" t="s">
        <v>62</v>
      </c>
      <c r="F1062" t="s">
        <v>34</v>
      </c>
      <c r="G1062">
        <v>18</v>
      </c>
      <c r="H1062">
        <v>2022</v>
      </c>
      <c r="I1062" t="s">
        <v>1379</v>
      </c>
      <c r="J1062">
        <v>403</v>
      </c>
      <c r="K1062">
        <v>76</v>
      </c>
      <c r="L1062">
        <v>161</v>
      </c>
      <c r="M1062">
        <v>237</v>
      </c>
      <c r="N1062">
        <v>-2</v>
      </c>
      <c r="O1062">
        <v>93</v>
      </c>
      <c r="V1062">
        <v>41</v>
      </c>
      <c r="W1062">
        <v>2015</v>
      </c>
      <c r="X1062" t="str">
        <f>VLOOKUP($D1062,'draft year stats'!$D:$O,1,FALSE)</f>
        <v>Zach Werenski</v>
      </c>
      <c r="Y1062" t="str">
        <f>VLOOKUP($D1062,'draft year stats'!$D:$O,2,FALSE)</f>
        <v>D</v>
      </c>
      <c r="Z1062">
        <f>VLOOKUP($D1062,'draft year stats'!$D:$O,3,FALSE)</f>
        <v>1</v>
      </c>
      <c r="AA1062">
        <f>VLOOKUP($D1062,'draft year stats'!$D:$O,4,FALSE)</f>
        <v>2015</v>
      </c>
      <c r="AB1062" t="str">
        <f>VLOOKUP($D1062,'draft year stats'!$D:$O,5,FALSE)</f>
        <v>Columbus</v>
      </c>
      <c r="AC1062" t="str">
        <f>VLOOKUP($D1062,'draft year stats'!$D:$O,6,FALSE)</f>
        <v>Univ. of Michigan</v>
      </c>
      <c r="AD1062" t="str">
        <f>VLOOKUP($D1062,'draft year stats'!$D:$O,7,FALSE)</f>
        <v>NCAA</v>
      </c>
      <c r="AE1062">
        <f>VLOOKUP($D1062,'draft year stats'!$D:$O,8,FALSE)</f>
        <v>35</v>
      </c>
      <c r="AF1062">
        <f>VLOOKUP($D1062,'draft year stats'!$D:$O,9,FALSE)</f>
        <v>9</v>
      </c>
      <c r="AG1062">
        <f>VLOOKUP($D1062,'draft year stats'!$D:$O,10,FALSE)</f>
        <v>16</v>
      </c>
      <c r="AH1062">
        <f>VLOOKUP($D1062,'draft year stats'!$D:$O,11,FALSE)</f>
        <v>25</v>
      </c>
      <c r="AI1062">
        <f>VLOOKUP($D1062,'draft year stats'!$D:$O,12,FALSE)</f>
        <v>8</v>
      </c>
      <c r="AJ1062" t="str">
        <f>VLOOKUP($C1062,Sheet3!$E:$I,4,FALSE)</f>
        <v>6' 2</v>
      </c>
      <c r="AK1062">
        <f>VLOOKUP($C1062,Sheet3!$E:$I,5,FALSE)</f>
        <v>206</v>
      </c>
    </row>
    <row r="1063" spans="1:37" x14ac:dyDescent="0.25">
      <c r="A1063">
        <v>9</v>
      </c>
      <c r="B1063" t="s">
        <v>104</v>
      </c>
      <c r="C1063" t="s">
        <v>1530</v>
      </c>
      <c r="D1063" t="s">
        <v>1530</v>
      </c>
      <c r="E1063" t="s">
        <v>41</v>
      </c>
      <c r="F1063" t="s">
        <v>42</v>
      </c>
      <c r="G1063">
        <v>18</v>
      </c>
      <c r="H1063">
        <v>2022</v>
      </c>
      <c r="I1063" t="s">
        <v>241</v>
      </c>
      <c r="J1063">
        <v>394</v>
      </c>
      <c r="K1063">
        <v>123</v>
      </c>
      <c r="L1063">
        <v>141</v>
      </c>
      <c r="M1063">
        <v>264</v>
      </c>
      <c r="N1063">
        <v>-20</v>
      </c>
      <c r="O1063">
        <v>234</v>
      </c>
      <c r="V1063">
        <v>27.8</v>
      </c>
      <c r="W1063">
        <v>2015</v>
      </c>
      <c r="X1063" t="str">
        <f>VLOOKUP($D1063,'draft year stats'!$D:$O,1,FALSE)</f>
        <v>Timo Meier</v>
      </c>
      <c r="Y1063" t="str">
        <f>VLOOKUP($D1063,'draft year stats'!$D:$O,2,FALSE)</f>
        <v>R</v>
      </c>
      <c r="Z1063">
        <f>VLOOKUP($D1063,'draft year stats'!$D:$O,3,FALSE)</f>
        <v>1</v>
      </c>
      <c r="AA1063">
        <f>VLOOKUP($D1063,'draft year stats'!$D:$O,4,FALSE)</f>
        <v>2015</v>
      </c>
      <c r="AB1063" t="str">
        <f>VLOOKUP($D1063,'draft year stats'!$D:$O,5,FALSE)</f>
        <v>San Jose</v>
      </c>
      <c r="AC1063" t="str">
        <f>VLOOKUP($D1063,'draft year stats'!$D:$O,6,FALSE)</f>
        <v>Halifax Mooseheads</v>
      </c>
      <c r="AD1063" t="str">
        <f>VLOOKUP($D1063,'draft year stats'!$D:$O,7,FALSE)</f>
        <v>QMJHL</v>
      </c>
      <c r="AE1063">
        <f>VLOOKUP($D1063,'draft year stats'!$D:$O,8,FALSE)</f>
        <v>61</v>
      </c>
      <c r="AF1063">
        <f>VLOOKUP($D1063,'draft year stats'!$D:$O,9,FALSE)</f>
        <v>44</v>
      </c>
      <c r="AG1063">
        <f>VLOOKUP($D1063,'draft year stats'!$D:$O,10,FALSE)</f>
        <v>46</v>
      </c>
      <c r="AH1063">
        <f>VLOOKUP($D1063,'draft year stats'!$D:$O,11,FALSE)</f>
        <v>90</v>
      </c>
      <c r="AI1063">
        <f>VLOOKUP($D1063,'draft year stats'!$D:$O,12,FALSE)</f>
        <v>59</v>
      </c>
      <c r="AJ1063" t="str">
        <f>VLOOKUP($C1063,Sheet3!$E:$I,4,FALSE)</f>
        <v>6' 1</v>
      </c>
      <c r="AK1063">
        <f>VLOOKUP($C1063,Sheet3!$E:$I,5,FALSE)</f>
        <v>209</v>
      </c>
    </row>
    <row r="1064" spans="1:37" x14ac:dyDescent="0.25">
      <c r="A1064">
        <v>10</v>
      </c>
      <c r="B1064" t="s">
        <v>76</v>
      </c>
      <c r="C1064" t="s">
        <v>1531</v>
      </c>
      <c r="D1064" t="s">
        <v>1531</v>
      </c>
      <c r="E1064" t="s">
        <v>55</v>
      </c>
      <c r="F1064" t="s">
        <v>42</v>
      </c>
      <c r="G1064">
        <v>18</v>
      </c>
      <c r="H1064">
        <v>2022</v>
      </c>
      <c r="I1064" t="s">
        <v>961</v>
      </c>
      <c r="J1064">
        <v>408</v>
      </c>
      <c r="K1064">
        <v>165</v>
      </c>
      <c r="L1064">
        <v>243</v>
      </c>
      <c r="M1064">
        <v>408</v>
      </c>
      <c r="N1064">
        <v>44</v>
      </c>
      <c r="O1064">
        <v>216</v>
      </c>
      <c r="V1064">
        <v>46.2</v>
      </c>
      <c r="W1064">
        <v>2015</v>
      </c>
      <c r="X1064" t="str">
        <f>VLOOKUP($D1064,'draft year stats'!$D:$O,1,FALSE)</f>
        <v>Mikko Rantanen</v>
      </c>
      <c r="Y1064" t="str">
        <f>VLOOKUP($D1064,'draft year stats'!$D:$O,2,FALSE)</f>
        <v>R</v>
      </c>
      <c r="Z1064">
        <f>VLOOKUP($D1064,'draft year stats'!$D:$O,3,FALSE)</f>
        <v>1</v>
      </c>
      <c r="AA1064">
        <f>VLOOKUP($D1064,'draft year stats'!$D:$O,4,FALSE)</f>
        <v>2015</v>
      </c>
      <c r="AB1064" t="str">
        <f>VLOOKUP($D1064,'draft year stats'!$D:$O,5,FALSE)</f>
        <v>Colorado</v>
      </c>
      <c r="AC1064" t="str">
        <f>VLOOKUP($D1064,'draft year stats'!$D:$O,6,FALSE)</f>
        <v>TPS</v>
      </c>
      <c r="AD1064" t="str">
        <f>VLOOKUP($D1064,'draft year stats'!$D:$O,7,FALSE)</f>
        <v>Liiga</v>
      </c>
      <c r="AE1064">
        <f>VLOOKUP($D1064,'draft year stats'!$D:$O,8,FALSE)</f>
        <v>56</v>
      </c>
      <c r="AF1064">
        <f>VLOOKUP($D1064,'draft year stats'!$D:$O,9,FALSE)</f>
        <v>9</v>
      </c>
      <c r="AG1064">
        <f>VLOOKUP($D1064,'draft year stats'!$D:$O,10,FALSE)</f>
        <v>19</v>
      </c>
      <c r="AH1064">
        <f>VLOOKUP($D1064,'draft year stats'!$D:$O,11,FALSE)</f>
        <v>28</v>
      </c>
      <c r="AI1064">
        <f>VLOOKUP($D1064,'draft year stats'!$D:$O,12,FALSE)</f>
        <v>22</v>
      </c>
      <c r="AJ1064" t="str">
        <f>VLOOKUP($C1064,Sheet3!$E:$I,4,FALSE)</f>
        <v>6' 3</v>
      </c>
      <c r="AK1064">
        <f>VLOOKUP($C1064,Sheet3!$E:$I,5,FALSE)</f>
        <v>211</v>
      </c>
    </row>
    <row r="1065" spans="1:37" x14ac:dyDescent="0.25">
      <c r="A1065">
        <v>11</v>
      </c>
      <c r="B1065" t="s">
        <v>32</v>
      </c>
      <c r="C1065" t="s">
        <v>1532</v>
      </c>
      <c r="D1065" t="s">
        <v>1532</v>
      </c>
      <c r="E1065" t="s">
        <v>25</v>
      </c>
      <c r="F1065" t="s">
        <v>26</v>
      </c>
      <c r="G1065">
        <v>18</v>
      </c>
      <c r="H1065">
        <v>2022</v>
      </c>
      <c r="I1065" t="s">
        <v>35</v>
      </c>
      <c r="J1065">
        <v>346</v>
      </c>
      <c r="K1065">
        <v>56</v>
      </c>
      <c r="L1065">
        <v>54</v>
      </c>
      <c r="M1065">
        <v>110</v>
      </c>
      <c r="N1065">
        <v>-40</v>
      </c>
      <c r="O1065">
        <v>253</v>
      </c>
      <c r="V1065">
        <v>8.1999999999999993</v>
      </c>
      <c r="W1065">
        <v>2015</v>
      </c>
      <c r="X1065" t="str">
        <f>VLOOKUP($D1065,'draft year stats'!$D:$O,1,FALSE)</f>
        <v>Lawson Crouse</v>
      </c>
      <c r="Y1065" t="str">
        <f>VLOOKUP($D1065,'draft year stats'!$D:$O,2,FALSE)</f>
        <v>L</v>
      </c>
      <c r="Z1065">
        <f>VLOOKUP($D1065,'draft year stats'!$D:$O,3,FALSE)</f>
        <v>1</v>
      </c>
      <c r="AA1065">
        <f>VLOOKUP($D1065,'draft year stats'!$D:$O,4,FALSE)</f>
        <v>2015</v>
      </c>
      <c r="AB1065" t="str">
        <f>VLOOKUP($D1065,'draft year stats'!$D:$O,5,FALSE)</f>
        <v>Florida</v>
      </c>
      <c r="AC1065" t="str">
        <f>VLOOKUP($D1065,'draft year stats'!$D:$O,6,FALSE)</f>
        <v>Kingston Frontenacs</v>
      </c>
      <c r="AD1065" t="str">
        <f>VLOOKUP($D1065,'draft year stats'!$D:$O,7,FALSE)</f>
        <v>OHL</v>
      </c>
      <c r="AE1065">
        <f>VLOOKUP($D1065,'draft year stats'!$D:$O,8,FALSE)</f>
        <v>56</v>
      </c>
      <c r="AF1065">
        <f>VLOOKUP($D1065,'draft year stats'!$D:$O,9,FALSE)</f>
        <v>29</v>
      </c>
      <c r="AG1065">
        <f>VLOOKUP($D1065,'draft year stats'!$D:$O,10,FALSE)</f>
        <v>22</v>
      </c>
      <c r="AH1065">
        <f>VLOOKUP($D1065,'draft year stats'!$D:$O,11,FALSE)</f>
        <v>51</v>
      </c>
      <c r="AI1065">
        <f>VLOOKUP($D1065,'draft year stats'!$D:$O,12,FALSE)</f>
        <v>70</v>
      </c>
      <c r="AJ1065" t="str">
        <f>VLOOKUP($C1065,Sheet3!$E:$I,4,FALSE)</f>
        <v>6' 4</v>
      </c>
      <c r="AK1065">
        <f>VLOOKUP($C1065,Sheet3!$E:$I,5,FALSE)</f>
        <v>215</v>
      </c>
    </row>
    <row r="1066" spans="1:37" x14ac:dyDescent="0.25">
      <c r="A1066">
        <v>12</v>
      </c>
      <c r="B1066" t="s">
        <v>60</v>
      </c>
      <c r="C1066" t="s">
        <v>1533</v>
      </c>
      <c r="D1066" t="s">
        <v>1533</v>
      </c>
      <c r="E1066" t="s">
        <v>51</v>
      </c>
      <c r="F1066" t="s">
        <v>42</v>
      </c>
      <c r="G1066">
        <v>18</v>
      </c>
      <c r="H1066">
        <v>2022</v>
      </c>
      <c r="I1066" t="s">
        <v>1534</v>
      </c>
      <c r="J1066">
        <v>214</v>
      </c>
      <c r="K1066">
        <v>44</v>
      </c>
      <c r="L1066">
        <v>50</v>
      </c>
      <c r="M1066">
        <v>94</v>
      </c>
      <c r="N1066">
        <v>3</v>
      </c>
      <c r="O1066">
        <v>50</v>
      </c>
      <c r="V1066">
        <v>9.6</v>
      </c>
      <c r="W1066">
        <v>2015</v>
      </c>
      <c r="X1066" t="str">
        <f>VLOOKUP($D1066,'draft year stats'!$D:$O,1,FALSE)</f>
        <v>Denis Gurianov</v>
      </c>
      <c r="Y1066" t="str">
        <f>VLOOKUP($D1066,'draft year stats'!$D:$O,2,FALSE)</f>
        <v>R</v>
      </c>
      <c r="Z1066">
        <f>VLOOKUP($D1066,'draft year stats'!$D:$O,3,FALSE)</f>
        <v>1</v>
      </c>
      <c r="AA1066">
        <f>VLOOKUP($D1066,'draft year stats'!$D:$O,4,FALSE)</f>
        <v>2015</v>
      </c>
      <c r="AB1066" t="str">
        <f>VLOOKUP($D1066,'draft year stats'!$D:$O,5,FALSE)</f>
        <v>Dallas</v>
      </c>
      <c r="AC1066" t="str">
        <f>VLOOKUP($D1066,'draft year stats'!$D:$O,6,FALSE)</f>
        <v>Ladia Togliatti</v>
      </c>
      <c r="AD1066" t="str">
        <f>VLOOKUP($D1066,'draft year stats'!$D:$O,7,FALSE)</f>
        <v>MHL</v>
      </c>
      <c r="AE1066">
        <f>VLOOKUP($D1066,'draft year stats'!$D:$O,8,FALSE)</f>
        <v>23</v>
      </c>
      <c r="AF1066">
        <f>VLOOKUP($D1066,'draft year stats'!$D:$O,9,FALSE)</f>
        <v>15</v>
      </c>
      <c r="AG1066">
        <f>VLOOKUP($D1066,'draft year stats'!$D:$O,10,FALSE)</f>
        <v>10</v>
      </c>
      <c r="AH1066">
        <f>VLOOKUP($D1066,'draft year stats'!$D:$O,11,FALSE)</f>
        <v>25</v>
      </c>
      <c r="AI1066">
        <f>VLOOKUP($D1066,'draft year stats'!$D:$O,12,FALSE)</f>
        <v>39</v>
      </c>
      <c r="AJ1066" t="str">
        <f>VLOOKUP($C1066,Sheet3!$E:$I,4,FALSE)</f>
        <v>6' 3</v>
      </c>
      <c r="AK1066">
        <f>VLOOKUP($C1066,Sheet3!$E:$I,5,FALSE)</f>
        <v>192</v>
      </c>
    </row>
    <row r="1067" spans="1:37" x14ac:dyDescent="0.25">
      <c r="A1067">
        <v>13</v>
      </c>
      <c r="B1067" t="s">
        <v>28</v>
      </c>
      <c r="C1067" t="s">
        <v>1535</v>
      </c>
      <c r="D1067" t="s">
        <v>1535</v>
      </c>
      <c r="E1067" t="s">
        <v>159</v>
      </c>
      <c r="F1067" t="s">
        <v>34</v>
      </c>
      <c r="G1067">
        <v>18</v>
      </c>
      <c r="H1067">
        <v>2022</v>
      </c>
      <c r="I1067" t="s">
        <v>212</v>
      </c>
      <c r="J1067">
        <v>54</v>
      </c>
      <c r="K1067">
        <v>0</v>
      </c>
      <c r="L1067">
        <v>12</v>
      </c>
      <c r="M1067">
        <v>12</v>
      </c>
      <c r="N1067">
        <v>1</v>
      </c>
      <c r="O1067">
        <v>22</v>
      </c>
      <c r="V1067">
        <v>2.2999999999999998</v>
      </c>
      <c r="W1067">
        <v>2015</v>
      </c>
      <c r="X1067" t="str">
        <f>VLOOKUP($D1067,'draft year stats'!$D:$O,1,FALSE)</f>
        <v>Jakub Zboril</v>
      </c>
      <c r="Y1067" t="str">
        <f>VLOOKUP($D1067,'draft year stats'!$D:$O,2,FALSE)</f>
        <v>D</v>
      </c>
      <c r="Z1067">
        <f>VLOOKUP($D1067,'draft year stats'!$D:$O,3,FALSE)</f>
        <v>1</v>
      </c>
      <c r="AA1067">
        <f>VLOOKUP($D1067,'draft year stats'!$D:$O,4,FALSE)</f>
        <v>2015</v>
      </c>
      <c r="AB1067" t="str">
        <f>VLOOKUP($D1067,'draft year stats'!$D:$O,5,FALSE)</f>
        <v>Boston</v>
      </c>
      <c r="AC1067" t="str">
        <f>VLOOKUP($D1067,'draft year stats'!$D:$O,6,FALSE)</f>
        <v>Saint John Sea Dogs</v>
      </c>
      <c r="AD1067" t="str">
        <f>VLOOKUP($D1067,'draft year stats'!$D:$O,7,FALSE)</f>
        <v>QMJHL</v>
      </c>
      <c r="AE1067">
        <f>VLOOKUP($D1067,'draft year stats'!$D:$O,8,FALSE)</f>
        <v>44</v>
      </c>
      <c r="AF1067">
        <f>VLOOKUP($D1067,'draft year stats'!$D:$O,9,FALSE)</f>
        <v>13</v>
      </c>
      <c r="AG1067">
        <f>VLOOKUP($D1067,'draft year stats'!$D:$O,10,FALSE)</f>
        <v>20</v>
      </c>
      <c r="AH1067">
        <f>VLOOKUP($D1067,'draft year stats'!$D:$O,11,FALSE)</f>
        <v>33</v>
      </c>
      <c r="AI1067">
        <f>VLOOKUP($D1067,'draft year stats'!$D:$O,12,FALSE)</f>
        <v>73</v>
      </c>
      <c r="AJ1067" t="str">
        <f>VLOOKUP($C1067,Sheet3!$E:$I,4,FALSE)</f>
        <v>6' 0</v>
      </c>
      <c r="AK1067">
        <f>VLOOKUP($C1067,Sheet3!$E:$I,5,FALSE)</f>
        <v>184</v>
      </c>
    </row>
    <row r="1068" spans="1:37" x14ac:dyDescent="0.25">
      <c r="A1068">
        <v>14</v>
      </c>
      <c r="B1068" t="s">
        <v>28</v>
      </c>
      <c r="C1068" t="s">
        <v>2649</v>
      </c>
      <c r="D1068" t="s">
        <v>1536</v>
      </c>
      <c r="E1068" t="s">
        <v>25</v>
      </c>
      <c r="F1068" t="s">
        <v>26</v>
      </c>
      <c r="G1068">
        <v>18</v>
      </c>
      <c r="H1068">
        <v>2022</v>
      </c>
      <c r="I1068" t="s">
        <v>502</v>
      </c>
      <c r="J1068">
        <v>321</v>
      </c>
      <c r="K1068">
        <v>92</v>
      </c>
      <c r="L1068">
        <v>84</v>
      </c>
      <c r="M1068">
        <v>176</v>
      </c>
      <c r="N1068">
        <v>21</v>
      </c>
      <c r="O1068">
        <v>67</v>
      </c>
      <c r="V1068">
        <v>19.899999999999999</v>
      </c>
      <c r="W1068">
        <v>2015</v>
      </c>
      <c r="X1068" t="str">
        <f>VLOOKUP($D1068,'draft year stats'!$D:$O,1,FALSE)</f>
        <v>Jake DeBrusk</v>
      </c>
      <c r="Y1068" t="str">
        <f>VLOOKUP($D1068,'draft year stats'!$D:$O,2,FALSE)</f>
        <v>L</v>
      </c>
      <c r="Z1068">
        <f>VLOOKUP($D1068,'draft year stats'!$D:$O,3,FALSE)</f>
        <v>1</v>
      </c>
      <c r="AA1068">
        <f>VLOOKUP($D1068,'draft year stats'!$D:$O,4,FALSE)</f>
        <v>2015</v>
      </c>
      <c r="AB1068" t="str">
        <f>VLOOKUP($D1068,'draft year stats'!$D:$O,5,FALSE)</f>
        <v>Boston</v>
      </c>
      <c r="AC1068" t="str">
        <f>VLOOKUP($D1068,'draft year stats'!$D:$O,6,FALSE)</f>
        <v>Swift Current Broncos</v>
      </c>
      <c r="AD1068" t="str">
        <f>VLOOKUP($D1068,'draft year stats'!$D:$O,7,FALSE)</f>
        <v>WHL</v>
      </c>
      <c r="AE1068">
        <f>VLOOKUP($D1068,'draft year stats'!$D:$O,8,FALSE)</f>
        <v>72</v>
      </c>
      <c r="AF1068">
        <f>VLOOKUP($D1068,'draft year stats'!$D:$O,9,FALSE)</f>
        <v>42</v>
      </c>
      <c r="AG1068">
        <f>VLOOKUP($D1068,'draft year stats'!$D:$O,10,FALSE)</f>
        <v>39</v>
      </c>
      <c r="AH1068">
        <f>VLOOKUP($D1068,'draft year stats'!$D:$O,11,FALSE)</f>
        <v>81</v>
      </c>
      <c r="AI1068">
        <f>VLOOKUP($D1068,'draft year stats'!$D:$O,12,FALSE)</f>
        <v>40</v>
      </c>
      <c r="AJ1068" t="str">
        <f>VLOOKUP($C1068,Sheet3!$E:$I,4,FALSE)</f>
        <v>5' 11</v>
      </c>
      <c r="AK1068">
        <f>VLOOKUP($C1068,Sheet3!$E:$I,5,FALSE)</f>
        <v>174</v>
      </c>
    </row>
    <row r="1069" spans="1:37" x14ac:dyDescent="0.25">
      <c r="A1069">
        <v>15</v>
      </c>
      <c r="B1069" t="s">
        <v>28</v>
      </c>
      <c r="C1069" t="s">
        <v>4033</v>
      </c>
      <c r="D1069" t="s">
        <v>1537</v>
      </c>
      <c r="E1069" t="s">
        <v>25</v>
      </c>
      <c r="F1069" t="s">
        <v>42</v>
      </c>
      <c r="G1069">
        <v>18</v>
      </c>
      <c r="H1069">
        <v>2022</v>
      </c>
      <c r="I1069" t="s">
        <v>172</v>
      </c>
      <c r="J1069">
        <v>16</v>
      </c>
      <c r="K1069">
        <v>1</v>
      </c>
      <c r="L1069">
        <v>2</v>
      </c>
      <c r="M1069">
        <v>3</v>
      </c>
      <c r="N1069">
        <v>-1</v>
      </c>
      <c r="O1069">
        <v>4</v>
      </c>
      <c r="V1069">
        <v>0.1</v>
      </c>
      <c r="W1069">
        <v>2015</v>
      </c>
      <c r="X1069" t="str">
        <f>VLOOKUP($D1069,'draft year stats'!$D:$O,1,FALSE)</f>
        <v>Zachary Senyshyn</v>
      </c>
      <c r="Y1069" t="str">
        <f>VLOOKUP($D1069,'draft year stats'!$D:$O,2,FALSE)</f>
        <v>R</v>
      </c>
      <c r="Z1069">
        <f>VLOOKUP($D1069,'draft year stats'!$D:$O,3,FALSE)</f>
        <v>1</v>
      </c>
      <c r="AA1069">
        <f>VLOOKUP($D1069,'draft year stats'!$D:$O,4,FALSE)</f>
        <v>2015</v>
      </c>
      <c r="AB1069" t="str">
        <f>VLOOKUP($D1069,'draft year stats'!$D:$O,5,FALSE)</f>
        <v>Boston</v>
      </c>
      <c r="AC1069" t="str">
        <f>VLOOKUP($D1069,'draft year stats'!$D:$O,6,FALSE)</f>
        <v>Soo Greyhounds</v>
      </c>
      <c r="AD1069" t="str">
        <f>VLOOKUP($D1069,'draft year stats'!$D:$O,7,FALSE)</f>
        <v>OHL</v>
      </c>
      <c r="AE1069">
        <f>VLOOKUP($D1069,'draft year stats'!$D:$O,8,FALSE)</f>
        <v>66</v>
      </c>
      <c r="AF1069">
        <f>VLOOKUP($D1069,'draft year stats'!$D:$O,9,FALSE)</f>
        <v>26</v>
      </c>
      <c r="AG1069">
        <f>VLOOKUP($D1069,'draft year stats'!$D:$O,10,FALSE)</f>
        <v>19</v>
      </c>
      <c r="AH1069">
        <f>VLOOKUP($D1069,'draft year stats'!$D:$O,11,FALSE)</f>
        <v>45</v>
      </c>
      <c r="AI1069">
        <f>VLOOKUP($D1069,'draft year stats'!$D:$O,12,FALSE)</f>
        <v>17</v>
      </c>
      <c r="AJ1069" t="str">
        <f>VLOOKUP($C1069,Sheet3!$E:$I,4,FALSE)</f>
        <v>6' 1</v>
      </c>
      <c r="AK1069">
        <f>VLOOKUP($C1069,Sheet3!$E:$I,5,FALSE)</f>
        <v>192</v>
      </c>
    </row>
    <row r="1070" spans="1:37" x14ac:dyDescent="0.25">
      <c r="A1070">
        <v>16</v>
      </c>
      <c r="B1070" t="s">
        <v>39</v>
      </c>
      <c r="C1070" t="s">
        <v>1538</v>
      </c>
      <c r="D1070" t="s">
        <v>1538</v>
      </c>
      <c r="E1070" t="s">
        <v>25</v>
      </c>
      <c r="F1070" t="s">
        <v>30</v>
      </c>
      <c r="G1070">
        <v>18</v>
      </c>
      <c r="H1070">
        <v>2022</v>
      </c>
      <c r="I1070" t="s">
        <v>148</v>
      </c>
      <c r="J1070">
        <v>362</v>
      </c>
      <c r="K1070">
        <v>91</v>
      </c>
      <c r="L1070">
        <v>220</v>
      </c>
      <c r="M1070">
        <v>311</v>
      </c>
      <c r="N1070">
        <v>-1</v>
      </c>
      <c r="O1070">
        <v>192</v>
      </c>
      <c r="V1070">
        <v>30.1</v>
      </c>
      <c r="W1070">
        <v>2015</v>
      </c>
      <c r="X1070" t="str">
        <f>VLOOKUP($D1070,'draft year stats'!$D:$O,1,FALSE)</f>
        <v>Mathew Barzal</v>
      </c>
      <c r="Y1070" t="str">
        <f>VLOOKUP($D1070,'draft year stats'!$D:$O,2,FALSE)</f>
        <v>C</v>
      </c>
      <c r="Z1070">
        <f>VLOOKUP($D1070,'draft year stats'!$D:$O,3,FALSE)</f>
        <v>1</v>
      </c>
      <c r="AA1070">
        <f>VLOOKUP($D1070,'draft year stats'!$D:$O,4,FALSE)</f>
        <v>2015</v>
      </c>
      <c r="AB1070" t="str">
        <f>VLOOKUP($D1070,'draft year stats'!$D:$O,5,FALSE)</f>
        <v>NY Islanders</v>
      </c>
      <c r="AC1070" t="str">
        <f>VLOOKUP($D1070,'draft year stats'!$D:$O,6,FALSE)</f>
        <v>Seattle Thunderbirds</v>
      </c>
      <c r="AD1070" t="str">
        <f>VLOOKUP($D1070,'draft year stats'!$D:$O,7,FALSE)</f>
        <v>WHL</v>
      </c>
      <c r="AE1070">
        <f>VLOOKUP($D1070,'draft year stats'!$D:$O,8,FALSE)</f>
        <v>44</v>
      </c>
      <c r="AF1070">
        <f>VLOOKUP($D1070,'draft year stats'!$D:$O,9,FALSE)</f>
        <v>12</v>
      </c>
      <c r="AG1070">
        <f>VLOOKUP($D1070,'draft year stats'!$D:$O,10,FALSE)</f>
        <v>45</v>
      </c>
      <c r="AH1070">
        <f>VLOOKUP($D1070,'draft year stats'!$D:$O,11,FALSE)</f>
        <v>57</v>
      </c>
      <c r="AI1070">
        <f>VLOOKUP($D1070,'draft year stats'!$D:$O,12,FALSE)</f>
        <v>20</v>
      </c>
      <c r="AJ1070" t="str">
        <f>VLOOKUP($C1070,Sheet3!$E:$I,4,FALSE)</f>
        <v>5' 11</v>
      </c>
      <c r="AK1070">
        <f>VLOOKUP($C1070,Sheet3!$E:$I,5,FALSE)</f>
        <v>175</v>
      </c>
    </row>
    <row r="1071" spans="1:37" x14ac:dyDescent="0.25">
      <c r="A1071">
        <v>17</v>
      </c>
      <c r="B1071" t="s">
        <v>417</v>
      </c>
      <c r="C1071" t="s">
        <v>1539</v>
      </c>
      <c r="D1071" t="s">
        <v>1539</v>
      </c>
      <c r="E1071" t="s">
        <v>62</v>
      </c>
      <c r="F1071" t="s">
        <v>26</v>
      </c>
      <c r="G1071">
        <v>18</v>
      </c>
      <c r="H1071">
        <v>2022</v>
      </c>
      <c r="I1071" t="s">
        <v>452</v>
      </c>
      <c r="J1071">
        <v>384</v>
      </c>
      <c r="K1071">
        <v>178</v>
      </c>
      <c r="L1071">
        <v>166</v>
      </c>
      <c r="M1071">
        <v>344</v>
      </c>
      <c r="N1071">
        <v>-9</v>
      </c>
      <c r="O1071">
        <v>88</v>
      </c>
      <c r="V1071">
        <v>39.1</v>
      </c>
      <c r="W1071">
        <v>2015</v>
      </c>
      <c r="X1071" t="str">
        <f>VLOOKUP($D1071,'draft year stats'!$D:$O,1,FALSE)</f>
        <v>Kyle Connor</v>
      </c>
      <c r="Y1071" t="str">
        <f>VLOOKUP($D1071,'draft year stats'!$D:$O,2,FALSE)</f>
        <v>L</v>
      </c>
      <c r="Z1071">
        <f>VLOOKUP($D1071,'draft year stats'!$D:$O,3,FALSE)</f>
        <v>1</v>
      </c>
      <c r="AA1071">
        <f>VLOOKUP($D1071,'draft year stats'!$D:$O,4,FALSE)</f>
        <v>2015</v>
      </c>
      <c r="AB1071" t="str">
        <f>VLOOKUP($D1071,'draft year stats'!$D:$O,5,FALSE)</f>
        <v>Winnipeg</v>
      </c>
      <c r="AC1071" t="str">
        <f>VLOOKUP($D1071,'draft year stats'!$D:$O,6,FALSE)</f>
        <v>Youngstown Phantoms</v>
      </c>
      <c r="AD1071" t="str">
        <f>VLOOKUP($D1071,'draft year stats'!$D:$O,7,FALSE)</f>
        <v>USHL</v>
      </c>
      <c r="AE1071">
        <f>VLOOKUP($D1071,'draft year stats'!$D:$O,8,FALSE)</f>
        <v>56</v>
      </c>
      <c r="AF1071">
        <f>VLOOKUP($D1071,'draft year stats'!$D:$O,9,FALSE)</f>
        <v>34</v>
      </c>
      <c r="AG1071">
        <f>VLOOKUP($D1071,'draft year stats'!$D:$O,10,FALSE)</f>
        <v>46</v>
      </c>
      <c r="AH1071">
        <f>VLOOKUP($D1071,'draft year stats'!$D:$O,11,FALSE)</f>
        <v>80</v>
      </c>
      <c r="AI1071">
        <f>VLOOKUP($D1071,'draft year stats'!$D:$O,12,FALSE)</f>
        <v>6</v>
      </c>
      <c r="AJ1071" t="str">
        <f>VLOOKUP($C1071,Sheet3!$E:$I,4,FALSE)</f>
        <v>6' 1</v>
      </c>
      <c r="AK1071">
        <f>VLOOKUP($C1071,Sheet3!$E:$I,5,FALSE)</f>
        <v>177</v>
      </c>
    </row>
    <row r="1072" spans="1:37" x14ac:dyDescent="0.25">
      <c r="A1072">
        <v>18</v>
      </c>
      <c r="B1072" t="s">
        <v>194</v>
      </c>
      <c r="C1072" t="s">
        <v>1540</v>
      </c>
      <c r="D1072" t="s">
        <v>1540</v>
      </c>
      <c r="E1072" t="s">
        <v>25</v>
      </c>
      <c r="F1072" t="s">
        <v>34</v>
      </c>
      <c r="G1072">
        <v>18</v>
      </c>
      <c r="H1072">
        <v>2022</v>
      </c>
      <c r="I1072" t="s">
        <v>212</v>
      </c>
      <c r="J1072">
        <v>313</v>
      </c>
      <c r="K1072">
        <v>42</v>
      </c>
      <c r="L1072">
        <v>146</v>
      </c>
      <c r="M1072">
        <v>188</v>
      </c>
      <c r="N1072">
        <v>-62</v>
      </c>
      <c r="O1072">
        <v>150</v>
      </c>
      <c r="V1072">
        <v>25.5</v>
      </c>
      <c r="W1072">
        <v>2015</v>
      </c>
      <c r="X1072" t="str">
        <f>VLOOKUP($D1072,'draft year stats'!$D:$O,1,FALSE)</f>
        <v>Thomas Chabot</v>
      </c>
      <c r="Y1072" t="str">
        <f>VLOOKUP($D1072,'draft year stats'!$D:$O,2,FALSE)</f>
        <v>D</v>
      </c>
      <c r="Z1072">
        <f>VLOOKUP($D1072,'draft year stats'!$D:$O,3,FALSE)</f>
        <v>1</v>
      </c>
      <c r="AA1072">
        <f>VLOOKUP($D1072,'draft year stats'!$D:$O,4,FALSE)</f>
        <v>2015</v>
      </c>
      <c r="AB1072" t="str">
        <f>VLOOKUP($D1072,'draft year stats'!$D:$O,5,FALSE)</f>
        <v>Ottawa</v>
      </c>
      <c r="AC1072" t="str">
        <f>VLOOKUP($D1072,'draft year stats'!$D:$O,6,FALSE)</f>
        <v>Saint John Sea Dogs</v>
      </c>
      <c r="AD1072" t="str">
        <f>VLOOKUP($D1072,'draft year stats'!$D:$O,7,FALSE)</f>
        <v>QMJHL</v>
      </c>
      <c r="AE1072">
        <f>VLOOKUP($D1072,'draft year stats'!$D:$O,8,FALSE)</f>
        <v>66</v>
      </c>
      <c r="AF1072">
        <f>VLOOKUP($D1072,'draft year stats'!$D:$O,9,FALSE)</f>
        <v>12</v>
      </c>
      <c r="AG1072">
        <f>VLOOKUP($D1072,'draft year stats'!$D:$O,10,FALSE)</f>
        <v>29</v>
      </c>
      <c r="AH1072">
        <f>VLOOKUP($D1072,'draft year stats'!$D:$O,11,FALSE)</f>
        <v>41</v>
      </c>
      <c r="AI1072">
        <f>VLOOKUP($D1072,'draft year stats'!$D:$O,12,FALSE)</f>
        <v>62</v>
      </c>
      <c r="AJ1072" t="str">
        <f>VLOOKUP($C1072,Sheet3!$E:$I,4,FALSE)</f>
        <v>6' 1</v>
      </c>
      <c r="AK1072">
        <f>VLOOKUP($C1072,Sheet3!$E:$I,5,FALSE)</f>
        <v>180</v>
      </c>
    </row>
    <row r="1073" spans="1:37" x14ac:dyDescent="0.25">
      <c r="A1073">
        <v>19</v>
      </c>
      <c r="B1073" t="s">
        <v>87</v>
      </c>
      <c r="C1073" t="s">
        <v>1541</v>
      </c>
      <c r="D1073" t="s">
        <v>1541</v>
      </c>
      <c r="E1073" t="s">
        <v>51</v>
      </c>
      <c r="F1073" t="s">
        <v>26</v>
      </c>
      <c r="G1073">
        <v>18</v>
      </c>
      <c r="H1073">
        <v>2022</v>
      </c>
      <c r="I1073" t="s">
        <v>270</v>
      </c>
      <c r="J1073">
        <v>113</v>
      </c>
      <c r="K1073">
        <v>12</v>
      </c>
      <c r="L1073">
        <v>19</v>
      </c>
      <c r="M1073">
        <v>31</v>
      </c>
      <c r="N1073">
        <v>-10</v>
      </c>
      <c r="O1073">
        <v>58</v>
      </c>
      <c r="V1073">
        <v>2</v>
      </c>
      <c r="W1073">
        <v>2015</v>
      </c>
      <c r="X1073" t="str">
        <f>VLOOKUP($D1073,'draft year stats'!$D:$O,1,FALSE)</f>
        <v>Evgeny Svechnikov</v>
      </c>
      <c r="Y1073" t="str">
        <f>VLOOKUP($D1073,'draft year stats'!$D:$O,2,FALSE)</f>
        <v>R</v>
      </c>
      <c r="Z1073">
        <f>VLOOKUP($D1073,'draft year stats'!$D:$O,3,FALSE)</f>
        <v>1</v>
      </c>
      <c r="AA1073">
        <f>VLOOKUP($D1073,'draft year stats'!$D:$O,4,FALSE)</f>
        <v>2015</v>
      </c>
      <c r="AB1073" t="str">
        <f>VLOOKUP($D1073,'draft year stats'!$D:$O,5,FALSE)</f>
        <v>Detroit</v>
      </c>
      <c r="AC1073" t="str">
        <f>VLOOKUP($D1073,'draft year stats'!$D:$O,6,FALSE)</f>
        <v>Cape Breton Screaming Eagles</v>
      </c>
      <c r="AD1073" t="str">
        <f>VLOOKUP($D1073,'draft year stats'!$D:$O,7,FALSE)</f>
        <v>QMJHL</v>
      </c>
      <c r="AE1073">
        <f>VLOOKUP($D1073,'draft year stats'!$D:$O,8,FALSE)</f>
        <v>55</v>
      </c>
      <c r="AF1073">
        <f>VLOOKUP($D1073,'draft year stats'!$D:$O,9,FALSE)</f>
        <v>32</v>
      </c>
      <c r="AG1073">
        <f>VLOOKUP($D1073,'draft year stats'!$D:$O,10,FALSE)</f>
        <v>46</v>
      </c>
      <c r="AH1073">
        <f>VLOOKUP($D1073,'draft year stats'!$D:$O,11,FALSE)</f>
        <v>78</v>
      </c>
      <c r="AI1073">
        <f>VLOOKUP($D1073,'draft year stats'!$D:$O,12,FALSE)</f>
        <v>70</v>
      </c>
      <c r="AJ1073" t="str">
        <f>VLOOKUP($C1073,Sheet3!$E:$I,4,FALSE)</f>
        <v>6' 1</v>
      </c>
      <c r="AK1073">
        <f>VLOOKUP($C1073,Sheet3!$E:$I,5,FALSE)</f>
        <v>199</v>
      </c>
    </row>
    <row r="1074" spans="1:37" x14ac:dyDescent="0.25">
      <c r="A1074">
        <v>20</v>
      </c>
      <c r="B1074" t="s">
        <v>53</v>
      </c>
      <c r="C1074" t="s">
        <v>1542</v>
      </c>
      <c r="D1074" t="s">
        <v>1542</v>
      </c>
      <c r="E1074" t="s">
        <v>121</v>
      </c>
      <c r="F1074" t="s">
        <v>30</v>
      </c>
      <c r="G1074">
        <v>18</v>
      </c>
      <c r="H1074">
        <v>2022</v>
      </c>
      <c r="I1074" t="s">
        <v>423</v>
      </c>
      <c r="J1074">
        <v>343</v>
      </c>
      <c r="K1074">
        <v>69</v>
      </c>
      <c r="L1074">
        <v>76</v>
      </c>
      <c r="M1074">
        <v>145</v>
      </c>
      <c r="N1074">
        <v>35</v>
      </c>
      <c r="O1074">
        <v>116</v>
      </c>
      <c r="V1074">
        <v>13.3</v>
      </c>
      <c r="W1074">
        <v>2015</v>
      </c>
      <c r="X1074" t="str">
        <f>VLOOKUP($D1074,'draft year stats'!$D:$O,1,FALSE)</f>
        <v>Joel Eriksson Ek</v>
      </c>
      <c r="Y1074" t="str">
        <f>VLOOKUP($D1074,'draft year stats'!$D:$O,2,FALSE)</f>
        <v>C</v>
      </c>
      <c r="Z1074">
        <f>VLOOKUP($D1074,'draft year stats'!$D:$O,3,FALSE)</f>
        <v>1</v>
      </c>
      <c r="AA1074">
        <f>VLOOKUP($D1074,'draft year stats'!$D:$O,4,FALSE)</f>
        <v>2015</v>
      </c>
      <c r="AB1074" t="str">
        <f>VLOOKUP($D1074,'draft year stats'!$D:$O,5,FALSE)</f>
        <v>Minnesota</v>
      </c>
      <c r="AC1074" t="str">
        <f>VLOOKUP($D1074,'draft year stats'!$D:$O,6,FALSE)</f>
        <v>Färjestad BK</v>
      </c>
      <c r="AD1074" t="str">
        <f>VLOOKUP($D1074,'draft year stats'!$D:$O,7,FALSE)</f>
        <v>SHL</v>
      </c>
      <c r="AE1074">
        <f>VLOOKUP($D1074,'draft year stats'!$D:$O,8,FALSE)</f>
        <v>34</v>
      </c>
      <c r="AF1074">
        <f>VLOOKUP($D1074,'draft year stats'!$D:$O,9,FALSE)</f>
        <v>4</v>
      </c>
      <c r="AG1074">
        <f>VLOOKUP($D1074,'draft year stats'!$D:$O,10,FALSE)</f>
        <v>2</v>
      </c>
      <c r="AH1074">
        <f>VLOOKUP($D1074,'draft year stats'!$D:$O,11,FALSE)</f>
        <v>6</v>
      </c>
      <c r="AI1074">
        <f>VLOOKUP($D1074,'draft year stats'!$D:$O,12,FALSE)</f>
        <v>4</v>
      </c>
      <c r="AJ1074" t="str">
        <f>VLOOKUP($C1074,Sheet3!$E:$I,4,FALSE)</f>
        <v>6' 2</v>
      </c>
      <c r="AK1074">
        <f>VLOOKUP($C1074,Sheet3!$E:$I,5,FALSE)</f>
        <v>198</v>
      </c>
    </row>
    <row r="1075" spans="1:37" x14ac:dyDescent="0.25">
      <c r="A1075">
        <v>21</v>
      </c>
      <c r="B1075" t="s">
        <v>194</v>
      </c>
      <c r="C1075" t="s">
        <v>1543</v>
      </c>
      <c r="D1075" t="s">
        <v>1543</v>
      </c>
      <c r="E1075" t="s">
        <v>62</v>
      </c>
      <c r="F1075" t="s">
        <v>30</v>
      </c>
      <c r="G1075">
        <v>18</v>
      </c>
      <c r="H1075">
        <v>2022</v>
      </c>
      <c r="I1075" t="s">
        <v>63</v>
      </c>
      <c r="J1075">
        <v>224</v>
      </c>
      <c r="K1075">
        <v>36</v>
      </c>
      <c r="L1075">
        <v>62</v>
      </c>
      <c r="M1075">
        <v>98</v>
      </c>
      <c r="N1075">
        <v>-52</v>
      </c>
      <c r="O1075">
        <v>91</v>
      </c>
      <c r="V1075">
        <v>5.9</v>
      </c>
      <c r="W1075">
        <v>2015</v>
      </c>
      <c r="X1075" t="str">
        <f>VLOOKUP($D1075,'draft year stats'!$D:$O,1,FALSE)</f>
        <v>Colin White</v>
      </c>
      <c r="Y1075" t="str">
        <f>VLOOKUP($D1075,'draft year stats'!$D:$O,2,FALSE)</f>
        <v>C</v>
      </c>
      <c r="Z1075">
        <f>VLOOKUP($D1075,'draft year stats'!$D:$O,3,FALSE)</f>
        <v>1</v>
      </c>
      <c r="AA1075">
        <f>VLOOKUP($D1075,'draft year stats'!$D:$O,4,FALSE)</f>
        <v>2015</v>
      </c>
      <c r="AB1075" t="str">
        <f>VLOOKUP($D1075,'draft year stats'!$D:$O,5,FALSE)</f>
        <v>Ottawa</v>
      </c>
      <c r="AC1075" t="str">
        <f>VLOOKUP($D1075,'draft year stats'!$D:$O,6,FALSE)</f>
        <v>U.S. National U18 Team</v>
      </c>
      <c r="AD1075" t="str">
        <f>VLOOKUP($D1075,'draft year stats'!$D:$O,7,FALSE)</f>
        <v>USDP</v>
      </c>
      <c r="AE1075">
        <f>VLOOKUP($D1075,'draft year stats'!$D:$O,8,FALSE)</f>
        <v>54</v>
      </c>
      <c r="AF1075">
        <f>VLOOKUP($D1075,'draft year stats'!$D:$O,9,FALSE)</f>
        <v>23</v>
      </c>
      <c r="AG1075">
        <f>VLOOKUP($D1075,'draft year stats'!$D:$O,10,FALSE)</f>
        <v>31</v>
      </c>
      <c r="AH1075">
        <f>VLOOKUP($D1075,'draft year stats'!$D:$O,11,FALSE)</f>
        <v>54</v>
      </c>
      <c r="AI1075">
        <f>VLOOKUP($D1075,'draft year stats'!$D:$O,12,FALSE)</f>
        <v>28</v>
      </c>
      <c r="AJ1075" t="str">
        <f>VLOOKUP($C1075,Sheet3!$E:$I,4,FALSE)</f>
        <v>6' 0</v>
      </c>
      <c r="AK1075">
        <f>VLOOKUP($C1075,Sheet3!$E:$I,5,FALSE)</f>
        <v>183</v>
      </c>
    </row>
    <row r="1076" spans="1:37" hidden="1" x14ac:dyDescent="0.25">
      <c r="A1076">
        <v>22</v>
      </c>
      <c r="B1076" t="s">
        <v>99</v>
      </c>
      <c r="C1076" t="s">
        <v>1544</v>
      </c>
      <c r="D1076" t="s">
        <v>1544</v>
      </c>
      <c r="E1076" t="s">
        <v>51</v>
      </c>
      <c r="F1076" t="s">
        <v>12</v>
      </c>
      <c r="G1076">
        <v>18</v>
      </c>
      <c r="H1076">
        <v>2022</v>
      </c>
      <c r="I1076" t="s">
        <v>1545</v>
      </c>
      <c r="J1076">
        <v>89</v>
      </c>
      <c r="K1076">
        <v>0</v>
      </c>
      <c r="L1076">
        <v>1</v>
      </c>
      <c r="M1076">
        <v>1</v>
      </c>
      <c r="N1076">
        <v>0</v>
      </c>
      <c r="O1076">
        <v>2</v>
      </c>
      <c r="P1076">
        <v>89</v>
      </c>
      <c r="Q1076">
        <v>52</v>
      </c>
      <c r="R1076">
        <v>22</v>
      </c>
      <c r="S1076">
        <v>8</v>
      </c>
      <c r="T1076">
        <v>0.90200000000000002</v>
      </c>
      <c r="U1076">
        <v>2.81</v>
      </c>
      <c r="V1076">
        <v>11.7</v>
      </c>
      <c r="W1076">
        <v>2015</v>
      </c>
      <c r="X1076" t="str">
        <f>VLOOKUP($D1076,'draft year stats'!$D:$O,1,FALSE)</f>
        <v>Ilya Samsonov</v>
      </c>
      <c r="Y1076" t="str">
        <f>VLOOKUP($D1076,'draft year stats'!$D:$O,2,FALSE)</f>
        <v>G</v>
      </c>
      <c r="Z1076">
        <f>VLOOKUP($D1076,'draft year stats'!$D:$O,3,FALSE)</f>
        <v>1</v>
      </c>
      <c r="AA1076">
        <f>VLOOKUP($D1076,'draft year stats'!$D:$O,4,FALSE)</f>
        <v>2015</v>
      </c>
      <c r="AB1076" t="str">
        <f>VLOOKUP($D1076,'draft year stats'!$D:$O,5,FALSE)</f>
        <v>Washington</v>
      </c>
      <c r="AC1076" t="str">
        <f>VLOOKUP($D1076,'draft year stats'!$D:$O,6,FALSE)</f>
        <v>Magnitogorsk-2 (Russia Jrs.)</v>
      </c>
      <c r="AD1076">
        <f>VLOOKUP($D1076,'draft year stats'!$D:$O,7,FALSE)</f>
        <v>0</v>
      </c>
      <c r="AE1076">
        <f>VLOOKUP($D1076,'draft year stats'!$D:$O,8,FALSE)</f>
        <v>0</v>
      </c>
      <c r="AF1076">
        <f>VLOOKUP($D1076,'draft year stats'!$D:$O,9,FALSE)</f>
        <v>0</v>
      </c>
      <c r="AG1076">
        <f>VLOOKUP($D1076,'draft year stats'!$D:$O,10,FALSE)</f>
        <v>0</v>
      </c>
      <c r="AH1076">
        <f>VLOOKUP($D1076,'draft year stats'!$D:$O,11,FALSE)</f>
        <v>0</v>
      </c>
      <c r="AI1076">
        <f>VLOOKUP($D1076,'draft year stats'!$D:$O,12,FALSE)</f>
        <v>0</v>
      </c>
      <c r="AJ1076" t="str">
        <f>VLOOKUP($C1076,Sheet3!$E:$I,4,FALSE)</f>
        <v>6' 3</v>
      </c>
      <c r="AK1076">
        <f>VLOOKUP($C1076,Sheet3!$E:$I,5,FALSE)</f>
        <v>203</v>
      </c>
    </row>
    <row r="1077" spans="1:37" x14ac:dyDescent="0.25">
      <c r="A1077">
        <v>23</v>
      </c>
      <c r="B1077" t="s">
        <v>264</v>
      </c>
      <c r="C1077" t="s">
        <v>1546</v>
      </c>
      <c r="D1077" t="s">
        <v>1546</v>
      </c>
      <c r="E1077" t="s">
        <v>62</v>
      </c>
      <c r="F1077" t="s">
        <v>42</v>
      </c>
      <c r="G1077">
        <v>18</v>
      </c>
      <c r="H1077">
        <v>2022</v>
      </c>
      <c r="I1077" t="s">
        <v>892</v>
      </c>
      <c r="J1077">
        <v>324</v>
      </c>
      <c r="K1077">
        <v>121</v>
      </c>
      <c r="L1077">
        <v>135</v>
      </c>
      <c r="M1077">
        <v>256</v>
      </c>
      <c r="N1077">
        <v>-11</v>
      </c>
      <c r="O1077">
        <v>88</v>
      </c>
      <c r="V1077">
        <v>28.7</v>
      </c>
      <c r="W1077">
        <v>2015</v>
      </c>
      <c r="X1077" t="str">
        <f>VLOOKUP($D1077,'draft year stats'!$D:$O,1,FALSE)</f>
        <v>Brock Boeser</v>
      </c>
      <c r="Y1077" t="str">
        <f>VLOOKUP($D1077,'draft year stats'!$D:$O,2,FALSE)</f>
        <v>R</v>
      </c>
      <c r="Z1077">
        <f>VLOOKUP($D1077,'draft year stats'!$D:$O,3,FALSE)</f>
        <v>1</v>
      </c>
      <c r="AA1077">
        <f>VLOOKUP($D1077,'draft year stats'!$D:$O,4,FALSE)</f>
        <v>2015</v>
      </c>
      <c r="AB1077" t="str">
        <f>VLOOKUP($D1077,'draft year stats'!$D:$O,5,FALSE)</f>
        <v>Vancouver</v>
      </c>
      <c r="AC1077" t="str">
        <f>VLOOKUP($D1077,'draft year stats'!$D:$O,6,FALSE)</f>
        <v>Waterloo Black Hawks</v>
      </c>
      <c r="AD1077" t="str">
        <f>VLOOKUP($D1077,'draft year stats'!$D:$O,7,FALSE)</f>
        <v>USHL</v>
      </c>
      <c r="AE1077">
        <f>VLOOKUP($D1077,'draft year stats'!$D:$O,8,FALSE)</f>
        <v>57</v>
      </c>
      <c r="AF1077">
        <f>VLOOKUP($D1077,'draft year stats'!$D:$O,9,FALSE)</f>
        <v>35</v>
      </c>
      <c r="AG1077">
        <f>VLOOKUP($D1077,'draft year stats'!$D:$O,10,FALSE)</f>
        <v>33</v>
      </c>
      <c r="AH1077">
        <f>VLOOKUP($D1077,'draft year stats'!$D:$O,11,FALSE)</f>
        <v>68</v>
      </c>
      <c r="AI1077">
        <f>VLOOKUP($D1077,'draft year stats'!$D:$O,12,FALSE)</f>
        <v>30</v>
      </c>
      <c r="AJ1077" t="str">
        <f>VLOOKUP($C1077,Sheet3!$E:$I,4,FALSE)</f>
        <v>6' 0</v>
      </c>
      <c r="AK1077">
        <f>VLOOKUP($C1077,Sheet3!$E:$I,5,FALSE)</f>
        <v>191</v>
      </c>
    </row>
    <row r="1078" spans="1:37" x14ac:dyDescent="0.25">
      <c r="A1078">
        <v>24</v>
      </c>
      <c r="B1078" t="s">
        <v>217</v>
      </c>
      <c r="C1078" t="s">
        <v>1547</v>
      </c>
      <c r="D1078" t="s">
        <v>1547</v>
      </c>
      <c r="E1078" t="s">
        <v>25</v>
      </c>
      <c r="F1078" t="s">
        <v>30</v>
      </c>
      <c r="G1078">
        <v>18</v>
      </c>
      <c r="H1078">
        <v>2022</v>
      </c>
      <c r="I1078" t="s">
        <v>119</v>
      </c>
      <c r="J1078">
        <v>428</v>
      </c>
      <c r="K1078">
        <v>110</v>
      </c>
      <c r="L1078">
        <v>161</v>
      </c>
      <c r="M1078">
        <v>271</v>
      </c>
      <c r="N1078">
        <v>-18</v>
      </c>
      <c r="O1078">
        <v>266</v>
      </c>
      <c r="V1078">
        <v>26.7</v>
      </c>
      <c r="W1078">
        <v>2015</v>
      </c>
      <c r="X1078" t="str">
        <f>VLOOKUP($D1078,'draft year stats'!$D:$O,1,FALSE)</f>
        <v>Travis Konecny</v>
      </c>
      <c r="Y1078" t="str">
        <f>VLOOKUP($D1078,'draft year stats'!$D:$O,2,FALSE)</f>
        <v>R</v>
      </c>
      <c r="Z1078">
        <f>VLOOKUP($D1078,'draft year stats'!$D:$O,3,FALSE)</f>
        <v>1</v>
      </c>
      <c r="AA1078">
        <f>VLOOKUP($D1078,'draft year stats'!$D:$O,4,FALSE)</f>
        <v>2015</v>
      </c>
      <c r="AB1078" t="str">
        <f>VLOOKUP($D1078,'draft year stats'!$D:$O,5,FALSE)</f>
        <v>Philadelphia</v>
      </c>
      <c r="AC1078" t="str">
        <f>VLOOKUP($D1078,'draft year stats'!$D:$O,6,FALSE)</f>
        <v>Ottawa 67's</v>
      </c>
      <c r="AD1078" t="str">
        <f>VLOOKUP($D1078,'draft year stats'!$D:$O,7,FALSE)</f>
        <v>OHL</v>
      </c>
      <c r="AE1078">
        <f>VLOOKUP($D1078,'draft year stats'!$D:$O,8,FALSE)</f>
        <v>60</v>
      </c>
      <c r="AF1078">
        <f>VLOOKUP($D1078,'draft year stats'!$D:$O,9,FALSE)</f>
        <v>29</v>
      </c>
      <c r="AG1078">
        <f>VLOOKUP($D1078,'draft year stats'!$D:$O,10,FALSE)</f>
        <v>39</v>
      </c>
      <c r="AH1078">
        <f>VLOOKUP($D1078,'draft year stats'!$D:$O,11,FALSE)</f>
        <v>68</v>
      </c>
      <c r="AI1078">
        <f>VLOOKUP($D1078,'draft year stats'!$D:$O,12,FALSE)</f>
        <v>34</v>
      </c>
      <c r="AJ1078" t="str">
        <f>VLOOKUP($C1078,Sheet3!$E:$I,4,FALSE)</f>
        <v>5' 9</v>
      </c>
      <c r="AK1078">
        <f>VLOOKUP($C1078,Sheet3!$E:$I,5,FALSE)</f>
        <v>175</v>
      </c>
    </row>
    <row r="1079" spans="1:37" x14ac:dyDescent="0.25">
      <c r="A1079">
        <v>25</v>
      </c>
      <c r="B1079" t="s">
        <v>417</v>
      </c>
      <c r="C1079" t="s">
        <v>1548</v>
      </c>
      <c r="D1079" t="s">
        <v>1548</v>
      </c>
      <c r="E1079" t="s">
        <v>62</v>
      </c>
      <c r="F1079" t="s">
        <v>30</v>
      </c>
      <c r="G1079">
        <v>18</v>
      </c>
      <c r="H1079">
        <v>2022</v>
      </c>
      <c r="I1079" t="s">
        <v>63</v>
      </c>
      <c r="J1079">
        <v>309</v>
      </c>
      <c r="K1079">
        <v>60</v>
      </c>
      <c r="L1079">
        <v>86</v>
      </c>
      <c r="M1079">
        <v>146</v>
      </c>
      <c r="N1079">
        <v>-3</v>
      </c>
      <c r="O1079">
        <v>44</v>
      </c>
      <c r="V1079">
        <v>13.3</v>
      </c>
      <c r="W1079">
        <v>2015</v>
      </c>
      <c r="X1079" t="str">
        <f>VLOOKUP($D1079,'draft year stats'!$D:$O,1,FALSE)</f>
        <v>Jack Roslovic</v>
      </c>
      <c r="Y1079" t="str">
        <f>VLOOKUP($D1079,'draft year stats'!$D:$O,2,FALSE)</f>
        <v>C</v>
      </c>
      <c r="Z1079">
        <f>VLOOKUP($D1079,'draft year stats'!$D:$O,3,FALSE)</f>
        <v>1</v>
      </c>
      <c r="AA1079">
        <f>VLOOKUP($D1079,'draft year stats'!$D:$O,4,FALSE)</f>
        <v>2015</v>
      </c>
      <c r="AB1079" t="str">
        <f>VLOOKUP($D1079,'draft year stats'!$D:$O,5,FALSE)</f>
        <v>Winnipeg</v>
      </c>
      <c r="AC1079" t="str">
        <f>VLOOKUP($D1079,'draft year stats'!$D:$O,6,FALSE)</f>
        <v>U.S. National U18 Team</v>
      </c>
      <c r="AD1079" t="str">
        <f>VLOOKUP($D1079,'draft year stats'!$D:$O,7,FALSE)</f>
        <v>USDP</v>
      </c>
      <c r="AE1079">
        <f>VLOOKUP($D1079,'draft year stats'!$D:$O,8,FALSE)</f>
        <v>65</v>
      </c>
      <c r="AF1079">
        <f>VLOOKUP($D1079,'draft year stats'!$D:$O,9,FALSE)</f>
        <v>27</v>
      </c>
      <c r="AG1079">
        <f>VLOOKUP($D1079,'draft year stats'!$D:$O,10,FALSE)</f>
        <v>52</v>
      </c>
      <c r="AH1079">
        <f>VLOOKUP($D1079,'draft year stats'!$D:$O,11,FALSE)</f>
        <v>79</v>
      </c>
      <c r="AI1079">
        <f>VLOOKUP($D1079,'draft year stats'!$D:$O,12,FALSE)</f>
        <v>28</v>
      </c>
      <c r="AJ1079" t="str">
        <f>VLOOKUP($C1079,Sheet3!$E:$I,4,FALSE)</f>
        <v>6' 0</v>
      </c>
      <c r="AK1079">
        <f>VLOOKUP($C1079,Sheet3!$E:$I,5,FALSE)</f>
        <v>182</v>
      </c>
    </row>
    <row r="1080" spans="1:37" x14ac:dyDescent="0.25">
      <c r="A1080">
        <v>26</v>
      </c>
      <c r="B1080" t="s">
        <v>90</v>
      </c>
      <c r="C1080" t="s">
        <v>1549</v>
      </c>
      <c r="D1080" t="s">
        <v>1549</v>
      </c>
      <c r="E1080" t="s">
        <v>25</v>
      </c>
      <c r="F1080" t="s">
        <v>34</v>
      </c>
      <c r="G1080">
        <v>18</v>
      </c>
      <c r="H1080">
        <v>2022</v>
      </c>
      <c r="I1080" t="s">
        <v>165</v>
      </c>
      <c r="J1080">
        <v>56</v>
      </c>
      <c r="K1080">
        <v>2</v>
      </c>
      <c r="L1080">
        <v>8</v>
      </c>
      <c r="M1080">
        <v>10</v>
      </c>
      <c r="N1080">
        <v>-1</v>
      </c>
      <c r="O1080">
        <v>10</v>
      </c>
      <c r="V1080">
        <v>2</v>
      </c>
      <c r="W1080">
        <v>2015</v>
      </c>
      <c r="X1080" t="str">
        <f>VLOOKUP($D1080,'draft year stats'!$D:$O,1,FALSE)</f>
        <v>Noah Juulsen</v>
      </c>
      <c r="Y1080" t="str">
        <f>VLOOKUP($D1080,'draft year stats'!$D:$O,2,FALSE)</f>
        <v>D</v>
      </c>
      <c r="Z1080">
        <f>VLOOKUP($D1080,'draft year stats'!$D:$O,3,FALSE)</f>
        <v>1</v>
      </c>
      <c r="AA1080">
        <f>VLOOKUP($D1080,'draft year stats'!$D:$O,4,FALSE)</f>
        <v>2015</v>
      </c>
      <c r="AB1080" t="str">
        <f>VLOOKUP($D1080,'draft year stats'!$D:$O,5,FALSE)</f>
        <v>Montreal</v>
      </c>
      <c r="AC1080" t="str">
        <f>VLOOKUP($D1080,'draft year stats'!$D:$O,6,FALSE)</f>
        <v>Everett Silvertips</v>
      </c>
      <c r="AD1080" t="str">
        <f>VLOOKUP($D1080,'draft year stats'!$D:$O,7,FALSE)</f>
        <v>WHL</v>
      </c>
      <c r="AE1080">
        <f>VLOOKUP($D1080,'draft year stats'!$D:$O,8,FALSE)</f>
        <v>68</v>
      </c>
      <c r="AF1080">
        <f>VLOOKUP($D1080,'draft year stats'!$D:$O,9,FALSE)</f>
        <v>9</v>
      </c>
      <c r="AG1080">
        <f>VLOOKUP($D1080,'draft year stats'!$D:$O,10,FALSE)</f>
        <v>43</v>
      </c>
      <c r="AH1080">
        <f>VLOOKUP($D1080,'draft year stats'!$D:$O,11,FALSE)</f>
        <v>52</v>
      </c>
      <c r="AI1080">
        <f>VLOOKUP($D1080,'draft year stats'!$D:$O,12,FALSE)</f>
        <v>42</v>
      </c>
      <c r="AJ1080" t="str">
        <f>VLOOKUP($C1080,Sheet3!$E:$I,4,FALSE)</f>
        <v>6' 1</v>
      </c>
      <c r="AK1080">
        <f>VLOOKUP($C1080,Sheet3!$E:$I,5,FALSE)</f>
        <v>174</v>
      </c>
    </row>
    <row r="1081" spans="1:37" x14ac:dyDescent="0.25">
      <c r="A1081">
        <v>27</v>
      </c>
      <c r="B1081" t="s">
        <v>64</v>
      </c>
      <c r="C1081" t="s">
        <v>1550</v>
      </c>
      <c r="D1081" t="s">
        <v>1550</v>
      </c>
      <c r="E1081" t="s">
        <v>121</v>
      </c>
      <c r="F1081" t="s">
        <v>34</v>
      </c>
      <c r="G1081">
        <v>18</v>
      </c>
      <c r="H1081">
        <v>2022</v>
      </c>
      <c r="I1081" t="s">
        <v>290</v>
      </c>
      <c r="J1081">
        <v>165</v>
      </c>
      <c r="K1081">
        <v>3</v>
      </c>
      <c r="L1081">
        <v>21</v>
      </c>
      <c r="M1081">
        <v>24</v>
      </c>
      <c r="N1081">
        <v>-26</v>
      </c>
      <c r="O1081">
        <v>46</v>
      </c>
      <c r="V1081">
        <v>4.0999999999999996</v>
      </c>
      <c r="W1081">
        <v>2015</v>
      </c>
      <c r="X1081" t="str">
        <f>VLOOKUP($D1081,'draft year stats'!$D:$O,1,FALSE)</f>
        <v>Jacob Larsson</v>
      </c>
      <c r="Y1081" t="str">
        <f>VLOOKUP($D1081,'draft year stats'!$D:$O,2,FALSE)</f>
        <v>D</v>
      </c>
      <c r="Z1081">
        <f>VLOOKUP($D1081,'draft year stats'!$D:$O,3,FALSE)</f>
        <v>1</v>
      </c>
      <c r="AA1081">
        <f>VLOOKUP($D1081,'draft year stats'!$D:$O,4,FALSE)</f>
        <v>2015</v>
      </c>
      <c r="AB1081" t="str">
        <f>VLOOKUP($D1081,'draft year stats'!$D:$O,5,FALSE)</f>
        <v>Anaheim</v>
      </c>
      <c r="AC1081" t="str">
        <f>VLOOKUP($D1081,'draft year stats'!$D:$O,6,FALSE)</f>
        <v>Frölunda HC J20</v>
      </c>
      <c r="AD1081" t="str">
        <f>VLOOKUP($D1081,'draft year stats'!$D:$O,7,FALSE)</f>
        <v>J20 SuperElit</v>
      </c>
      <c r="AE1081">
        <f>VLOOKUP($D1081,'draft year stats'!$D:$O,8,FALSE)</f>
        <v>30</v>
      </c>
      <c r="AF1081">
        <f>VLOOKUP($D1081,'draft year stats'!$D:$O,9,FALSE)</f>
        <v>8</v>
      </c>
      <c r="AG1081">
        <f>VLOOKUP($D1081,'draft year stats'!$D:$O,10,FALSE)</f>
        <v>11</v>
      </c>
      <c r="AH1081">
        <f>VLOOKUP($D1081,'draft year stats'!$D:$O,11,FALSE)</f>
        <v>19</v>
      </c>
      <c r="AI1081">
        <f>VLOOKUP($D1081,'draft year stats'!$D:$O,12,FALSE)</f>
        <v>49</v>
      </c>
      <c r="AJ1081" t="str">
        <f>VLOOKUP($C1081,Sheet3!$E:$I,4,FALSE)</f>
        <v>6' 2</v>
      </c>
      <c r="AK1081">
        <f>VLOOKUP($C1081,Sheet3!$E:$I,5,FALSE)</f>
        <v>191</v>
      </c>
    </row>
    <row r="1082" spans="1:37" x14ac:dyDescent="0.25">
      <c r="A1082">
        <v>28</v>
      </c>
      <c r="B1082" t="s">
        <v>39</v>
      </c>
      <c r="C1082" t="s">
        <v>1551</v>
      </c>
      <c r="D1082" t="s">
        <v>1551</v>
      </c>
      <c r="E1082" t="s">
        <v>25</v>
      </c>
      <c r="F1082" t="s">
        <v>26</v>
      </c>
      <c r="G1082">
        <v>18</v>
      </c>
      <c r="H1082">
        <v>2022</v>
      </c>
      <c r="I1082" t="s">
        <v>187</v>
      </c>
      <c r="J1082">
        <v>408</v>
      </c>
      <c r="K1082">
        <v>93</v>
      </c>
      <c r="L1082">
        <v>96</v>
      </c>
      <c r="M1082">
        <v>189</v>
      </c>
      <c r="N1082">
        <v>-2</v>
      </c>
      <c r="O1082">
        <v>73</v>
      </c>
      <c r="V1082">
        <v>18.8</v>
      </c>
      <c r="W1082">
        <v>2015</v>
      </c>
      <c r="X1082" t="str">
        <f>VLOOKUP($D1082,'draft year stats'!$D:$O,1,FALSE)</f>
        <v>Anthony Beauvillier</v>
      </c>
      <c r="Y1082" t="str">
        <f>VLOOKUP($D1082,'draft year stats'!$D:$O,2,FALSE)</f>
        <v>L</v>
      </c>
      <c r="Z1082">
        <f>VLOOKUP($D1082,'draft year stats'!$D:$O,3,FALSE)</f>
        <v>1</v>
      </c>
      <c r="AA1082">
        <f>VLOOKUP($D1082,'draft year stats'!$D:$O,4,FALSE)</f>
        <v>2015</v>
      </c>
      <c r="AB1082" t="str">
        <f>VLOOKUP($D1082,'draft year stats'!$D:$O,5,FALSE)</f>
        <v>NY Islanders</v>
      </c>
      <c r="AC1082" t="str">
        <f>VLOOKUP($D1082,'draft year stats'!$D:$O,6,FALSE)</f>
        <v>Shawinigan Cataractes</v>
      </c>
      <c r="AD1082" t="str">
        <f>VLOOKUP($D1082,'draft year stats'!$D:$O,7,FALSE)</f>
        <v>QMJHL</v>
      </c>
      <c r="AE1082">
        <f>VLOOKUP($D1082,'draft year stats'!$D:$O,8,FALSE)</f>
        <v>67</v>
      </c>
      <c r="AF1082">
        <f>VLOOKUP($D1082,'draft year stats'!$D:$O,9,FALSE)</f>
        <v>42</v>
      </c>
      <c r="AG1082">
        <f>VLOOKUP($D1082,'draft year stats'!$D:$O,10,FALSE)</f>
        <v>52</v>
      </c>
      <c r="AH1082">
        <f>VLOOKUP($D1082,'draft year stats'!$D:$O,11,FALSE)</f>
        <v>94</v>
      </c>
      <c r="AI1082">
        <f>VLOOKUP($D1082,'draft year stats'!$D:$O,12,FALSE)</f>
        <v>72</v>
      </c>
      <c r="AJ1082" t="str">
        <f>VLOOKUP($C1082,Sheet3!$E:$I,4,FALSE)</f>
        <v>5' 10</v>
      </c>
      <c r="AK1082">
        <f>VLOOKUP($C1082,Sheet3!$E:$I,5,FALSE)</f>
        <v>173</v>
      </c>
    </row>
    <row r="1083" spans="1:37" x14ac:dyDescent="0.25">
      <c r="A1083">
        <v>29</v>
      </c>
      <c r="B1083" t="s">
        <v>36</v>
      </c>
      <c r="C1083" t="s">
        <v>1552</v>
      </c>
      <c r="D1083" t="s">
        <v>1552</v>
      </c>
      <c r="E1083" t="s">
        <v>121</v>
      </c>
      <c r="F1083" t="s">
        <v>34</v>
      </c>
      <c r="G1083">
        <v>18</v>
      </c>
      <c r="H1083">
        <v>2022</v>
      </c>
      <c r="I1083" t="s">
        <v>534</v>
      </c>
      <c r="J1083">
        <v>75</v>
      </c>
      <c r="K1083">
        <v>3</v>
      </c>
      <c r="L1083">
        <v>13</v>
      </c>
      <c r="M1083">
        <v>16</v>
      </c>
      <c r="N1083">
        <v>-4</v>
      </c>
      <c r="O1083">
        <v>22</v>
      </c>
      <c r="V1083">
        <v>2.4</v>
      </c>
      <c r="W1083">
        <v>2015</v>
      </c>
      <c r="X1083" t="str">
        <f>VLOOKUP($D1083,'draft year stats'!$D:$O,1,FALSE)</f>
        <v>Gabriel Carlsson</v>
      </c>
      <c r="Y1083" t="str">
        <f>VLOOKUP($D1083,'draft year stats'!$D:$O,2,FALSE)</f>
        <v>D</v>
      </c>
      <c r="Z1083">
        <f>VLOOKUP($D1083,'draft year stats'!$D:$O,3,FALSE)</f>
        <v>1</v>
      </c>
      <c r="AA1083">
        <f>VLOOKUP($D1083,'draft year stats'!$D:$O,4,FALSE)</f>
        <v>2015</v>
      </c>
      <c r="AB1083" t="str">
        <f>VLOOKUP($D1083,'draft year stats'!$D:$O,5,FALSE)</f>
        <v>Columbus</v>
      </c>
      <c r="AC1083" t="str">
        <f>VLOOKUP($D1083,'draft year stats'!$D:$O,6,FALSE)</f>
        <v>Linköping HC J20</v>
      </c>
      <c r="AD1083" t="str">
        <f>VLOOKUP($D1083,'draft year stats'!$D:$O,7,FALSE)</f>
        <v>J20 SuperElit</v>
      </c>
      <c r="AE1083">
        <f>VLOOKUP($D1083,'draft year stats'!$D:$O,8,FALSE)</f>
        <v>39</v>
      </c>
      <c r="AF1083">
        <f>VLOOKUP($D1083,'draft year stats'!$D:$O,9,FALSE)</f>
        <v>0</v>
      </c>
      <c r="AG1083">
        <f>VLOOKUP($D1083,'draft year stats'!$D:$O,10,FALSE)</f>
        <v>7</v>
      </c>
      <c r="AH1083">
        <f>VLOOKUP($D1083,'draft year stats'!$D:$O,11,FALSE)</f>
        <v>7</v>
      </c>
      <c r="AI1083">
        <f>VLOOKUP($D1083,'draft year stats'!$D:$O,12,FALSE)</f>
        <v>14</v>
      </c>
      <c r="AJ1083" t="str">
        <f>VLOOKUP($C1083,Sheet3!$E:$I,4,FALSE)</f>
        <v>6' 4</v>
      </c>
      <c r="AK1083">
        <f>VLOOKUP($C1083,Sheet3!$E:$I,5,FALSE)</f>
        <v>183</v>
      </c>
    </row>
    <row r="1084" spans="1:37" x14ac:dyDescent="0.25">
      <c r="A1084">
        <v>30</v>
      </c>
      <c r="B1084" t="s">
        <v>1220</v>
      </c>
      <c r="C1084" t="s">
        <v>1553</v>
      </c>
      <c r="D1084" t="s">
        <v>2651</v>
      </c>
      <c r="E1084" t="s">
        <v>25</v>
      </c>
      <c r="F1084" t="s">
        <v>42</v>
      </c>
      <c r="G1084">
        <v>18</v>
      </c>
      <c r="H1084">
        <v>2022</v>
      </c>
      <c r="I1084" t="s">
        <v>129</v>
      </c>
      <c r="J1084">
        <v>41</v>
      </c>
      <c r="K1084">
        <v>4</v>
      </c>
      <c r="L1084">
        <v>11</v>
      </c>
      <c r="M1084">
        <v>15</v>
      </c>
      <c r="N1084">
        <v>-7</v>
      </c>
      <c r="O1084">
        <v>11</v>
      </c>
      <c r="V1084">
        <v>0.9</v>
      </c>
      <c r="W1084">
        <v>2015</v>
      </c>
      <c r="X1084" t="str">
        <f>VLOOKUP($D1084,'draft year stats'!$D:$O,1,FALSE)</f>
        <v>Nick Merkley</v>
      </c>
      <c r="Y1084" t="str">
        <f>VLOOKUP($D1084,'draft year stats'!$D:$O,2,FALSE)</f>
        <v>R</v>
      </c>
      <c r="Z1084">
        <f>VLOOKUP($D1084,'draft year stats'!$D:$O,3,FALSE)</f>
        <v>1</v>
      </c>
      <c r="AA1084">
        <f>VLOOKUP($D1084,'draft year stats'!$D:$O,4,FALSE)</f>
        <v>2015</v>
      </c>
      <c r="AB1084" t="str">
        <f>VLOOKUP($D1084,'draft year stats'!$D:$O,5,FALSE)</f>
        <v>Arizona</v>
      </c>
      <c r="AC1084" t="str">
        <f>VLOOKUP($D1084,'draft year stats'!$D:$O,6,FALSE)</f>
        <v>Kelowna Rockets</v>
      </c>
      <c r="AD1084" t="str">
        <f>VLOOKUP($D1084,'draft year stats'!$D:$O,7,FALSE)</f>
        <v>WHL</v>
      </c>
      <c r="AE1084">
        <f>VLOOKUP($D1084,'draft year stats'!$D:$O,8,FALSE)</f>
        <v>72</v>
      </c>
      <c r="AF1084">
        <f>VLOOKUP($D1084,'draft year stats'!$D:$O,9,FALSE)</f>
        <v>20</v>
      </c>
      <c r="AG1084">
        <f>VLOOKUP($D1084,'draft year stats'!$D:$O,10,FALSE)</f>
        <v>70</v>
      </c>
      <c r="AH1084">
        <f>VLOOKUP($D1084,'draft year stats'!$D:$O,11,FALSE)</f>
        <v>90</v>
      </c>
      <c r="AI1084">
        <f>VLOOKUP($D1084,'draft year stats'!$D:$O,12,FALSE)</f>
        <v>79</v>
      </c>
      <c r="AJ1084" t="str">
        <f>VLOOKUP($C1084,Sheet3!$E:$I,4,FALSE)</f>
        <v>5' 10</v>
      </c>
      <c r="AK1084">
        <f>VLOOKUP($C1084,Sheet3!$E:$I,5,FALSE)</f>
        <v>191</v>
      </c>
    </row>
    <row r="1085" spans="1:37" x14ac:dyDescent="0.25">
      <c r="A1085">
        <v>31</v>
      </c>
      <c r="B1085" t="s">
        <v>104</v>
      </c>
      <c r="C1085" t="s">
        <v>1554</v>
      </c>
      <c r="D1085" t="s">
        <v>1554</v>
      </c>
      <c r="E1085" t="s">
        <v>25</v>
      </c>
      <c r="F1085" t="s">
        <v>34</v>
      </c>
      <c r="G1085">
        <v>18</v>
      </c>
      <c r="I1085" t="s">
        <v>1555</v>
      </c>
      <c r="W1085">
        <v>2015</v>
      </c>
      <c r="X1085" t="str">
        <f>VLOOKUP($D1085,'draft year stats'!$D:$O,1,FALSE)</f>
        <v>Jeremy Roy</v>
      </c>
      <c r="Y1085" t="str">
        <f>VLOOKUP($D1085,'draft year stats'!$D:$O,2,FALSE)</f>
        <v>D</v>
      </c>
      <c r="Z1085">
        <f>VLOOKUP($D1085,'draft year stats'!$D:$O,3,FALSE)</f>
        <v>2</v>
      </c>
      <c r="AA1085">
        <f>VLOOKUP($D1085,'draft year stats'!$D:$O,4,FALSE)</f>
        <v>2015</v>
      </c>
      <c r="AB1085" t="str">
        <f>VLOOKUP($D1085,'draft year stats'!$D:$O,5,FALSE)</f>
        <v>San Jose</v>
      </c>
      <c r="AC1085" t="str">
        <f>VLOOKUP($D1085,'draft year stats'!$D:$O,6,FALSE)</f>
        <v>Sherbrooke Phoenix</v>
      </c>
      <c r="AD1085" t="str">
        <f>VLOOKUP($D1085,'draft year stats'!$D:$O,7,FALSE)</f>
        <v>QMJHL</v>
      </c>
      <c r="AE1085">
        <f>VLOOKUP($D1085,'draft year stats'!$D:$O,8,FALSE)</f>
        <v>46</v>
      </c>
      <c r="AF1085">
        <f>VLOOKUP($D1085,'draft year stats'!$D:$O,9,FALSE)</f>
        <v>5</v>
      </c>
      <c r="AG1085">
        <f>VLOOKUP($D1085,'draft year stats'!$D:$O,10,FALSE)</f>
        <v>38</v>
      </c>
      <c r="AH1085">
        <f>VLOOKUP($D1085,'draft year stats'!$D:$O,11,FALSE)</f>
        <v>43</v>
      </c>
      <c r="AI1085">
        <f>VLOOKUP($D1085,'draft year stats'!$D:$O,12,FALSE)</f>
        <v>37</v>
      </c>
      <c r="AJ1085" t="str">
        <f>VLOOKUP($C1085,Sheet3!$E:$I,4,FALSE)</f>
        <v>6' 0</v>
      </c>
      <c r="AK1085">
        <f>VLOOKUP($C1085,Sheet3!$E:$I,5,FALSE)</f>
        <v>188</v>
      </c>
    </row>
    <row r="1086" spans="1:37" x14ac:dyDescent="0.25">
      <c r="A1086">
        <v>32</v>
      </c>
      <c r="B1086" t="s">
        <v>1220</v>
      </c>
      <c r="C1086" t="s">
        <v>1556</v>
      </c>
      <c r="D1086" t="s">
        <v>1556</v>
      </c>
      <c r="E1086" t="s">
        <v>62</v>
      </c>
      <c r="F1086" t="s">
        <v>42</v>
      </c>
      <c r="G1086">
        <v>18</v>
      </c>
      <c r="H1086">
        <v>2022</v>
      </c>
      <c r="I1086" t="s">
        <v>63</v>
      </c>
      <c r="J1086">
        <v>318</v>
      </c>
      <c r="K1086">
        <v>43</v>
      </c>
      <c r="L1086">
        <v>41</v>
      </c>
      <c r="M1086">
        <v>84</v>
      </c>
      <c r="N1086">
        <v>-53</v>
      </c>
      <c r="O1086">
        <v>77</v>
      </c>
      <c r="V1086">
        <v>5.2</v>
      </c>
      <c r="W1086">
        <v>2015</v>
      </c>
      <c r="X1086" t="str">
        <f>VLOOKUP($D1086,'draft year stats'!$D:$O,1,FALSE)</f>
        <v>Christian Fischer</v>
      </c>
      <c r="Y1086" t="str">
        <f>VLOOKUP($D1086,'draft year stats'!$D:$O,2,FALSE)</f>
        <v>R</v>
      </c>
      <c r="Z1086">
        <f>VLOOKUP($D1086,'draft year stats'!$D:$O,3,FALSE)</f>
        <v>2</v>
      </c>
      <c r="AA1086">
        <f>VLOOKUP($D1086,'draft year stats'!$D:$O,4,FALSE)</f>
        <v>2015</v>
      </c>
      <c r="AB1086" t="str">
        <f>VLOOKUP($D1086,'draft year stats'!$D:$O,5,FALSE)</f>
        <v>Arizona</v>
      </c>
      <c r="AC1086" t="str">
        <f>VLOOKUP($D1086,'draft year stats'!$D:$O,6,FALSE)</f>
        <v>U.S. National U18 Team</v>
      </c>
      <c r="AD1086" t="str">
        <f>VLOOKUP($D1086,'draft year stats'!$D:$O,7,FALSE)</f>
        <v>USDP</v>
      </c>
      <c r="AE1086">
        <f>VLOOKUP($D1086,'draft year stats'!$D:$O,8,FALSE)</f>
        <v>66</v>
      </c>
      <c r="AF1086">
        <f>VLOOKUP($D1086,'draft year stats'!$D:$O,9,FALSE)</f>
        <v>31</v>
      </c>
      <c r="AG1086">
        <f>VLOOKUP($D1086,'draft year stats'!$D:$O,10,FALSE)</f>
        <v>33</v>
      </c>
      <c r="AH1086">
        <f>VLOOKUP($D1086,'draft year stats'!$D:$O,11,FALSE)</f>
        <v>64</v>
      </c>
      <c r="AI1086">
        <f>VLOOKUP($D1086,'draft year stats'!$D:$O,12,FALSE)</f>
        <v>22</v>
      </c>
      <c r="AJ1086" t="str">
        <f>VLOOKUP($C1086,Sheet3!$E:$I,4,FALSE)</f>
        <v>6' 1</v>
      </c>
      <c r="AK1086">
        <f>VLOOKUP($C1086,Sheet3!$E:$I,5,FALSE)</f>
        <v>212</v>
      </c>
    </row>
    <row r="1087" spans="1:37" x14ac:dyDescent="0.25">
      <c r="A1087">
        <v>33</v>
      </c>
      <c r="B1087" t="s">
        <v>43</v>
      </c>
      <c r="C1087" t="s">
        <v>1557</v>
      </c>
      <c r="D1087" t="s">
        <v>1557</v>
      </c>
      <c r="E1087" t="s">
        <v>25</v>
      </c>
      <c r="F1087" t="s">
        <v>30</v>
      </c>
      <c r="G1087">
        <v>18</v>
      </c>
      <c r="H1087">
        <v>2022</v>
      </c>
      <c r="I1087" t="s">
        <v>239</v>
      </c>
      <c r="J1087">
        <v>72</v>
      </c>
      <c r="K1087">
        <v>3</v>
      </c>
      <c r="L1087">
        <v>10</v>
      </c>
      <c r="M1087">
        <v>13</v>
      </c>
      <c r="N1087">
        <v>-22</v>
      </c>
      <c r="O1087">
        <v>18</v>
      </c>
      <c r="V1087">
        <v>-0.6</v>
      </c>
      <c r="W1087">
        <v>2015</v>
      </c>
      <c r="X1087" t="str">
        <f>VLOOKUP($D1087,'draft year stats'!$D:$O,1,FALSE)</f>
        <v>Mitchell Stephens</v>
      </c>
      <c r="Y1087" t="str">
        <f>VLOOKUP($D1087,'draft year stats'!$D:$O,2,FALSE)</f>
        <v>C</v>
      </c>
      <c r="Z1087">
        <f>VLOOKUP($D1087,'draft year stats'!$D:$O,3,FALSE)</f>
        <v>2</v>
      </c>
      <c r="AA1087">
        <f>VLOOKUP($D1087,'draft year stats'!$D:$O,4,FALSE)</f>
        <v>2015</v>
      </c>
      <c r="AB1087" t="str">
        <f>VLOOKUP($D1087,'draft year stats'!$D:$O,5,FALSE)</f>
        <v>Tampa Bay</v>
      </c>
      <c r="AC1087" t="str">
        <f>VLOOKUP($D1087,'draft year stats'!$D:$O,6,FALSE)</f>
        <v>Saginaw Spirit</v>
      </c>
      <c r="AD1087" t="str">
        <f>VLOOKUP($D1087,'draft year stats'!$D:$O,7,FALSE)</f>
        <v>OHL</v>
      </c>
      <c r="AE1087">
        <f>VLOOKUP($D1087,'draft year stats'!$D:$O,8,FALSE)</f>
        <v>62</v>
      </c>
      <c r="AF1087">
        <f>VLOOKUP($D1087,'draft year stats'!$D:$O,9,FALSE)</f>
        <v>22</v>
      </c>
      <c r="AG1087">
        <f>VLOOKUP($D1087,'draft year stats'!$D:$O,10,FALSE)</f>
        <v>26</v>
      </c>
      <c r="AH1087">
        <f>VLOOKUP($D1087,'draft year stats'!$D:$O,11,FALSE)</f>
        <v>48</v>
      </c>
      <c r="AI1087">
        <f>VLOOKUP($D1087,'draft year stats'!$D:$O,12,FALSE)</f>
        <v>44</v>
      </c>
      <c r="AJ1087" t="str">
        <f>VLOOKUP($C1087,Sheet3!$E:$I,4,FALSE)</f>
        <v>5' 11</v>
      </c>
      <c r="AK1087">
        <f>VLOOKUP($C1087,Sheet3!$E:$I,5,FALSE)</f>
        <v>188</v>
      </c>
    </row>
    <row r="1088" spans="1:37" x14ac:dyDescent="0.25">
      <c r="A1088">
        <v>34</v>
      </c>
      <c r="B1088" t="s">
        <v>136</v>
      </c>
      <c r="C1088" t="s">
        <v>1558</v>
      </c>
      <c r="D1088" t="s">
        <v>1558</v>
      </c>
      <c r="E1088" t="s">
        <v>25</v>
      </c>
      <c r="F1088" t="s">
        <v>34</v>
      </c>
      <c r="G1088">
        <v>18</v>
      </c>
      <c r="H1088">
        <v>2022</v>
      </c>
      <c r="I1088" t="s">
        <v>170</v>
      </c>
      <c r="J1088">
        <v>268</v>
      </c>
      <c r="K1088">
        <v>13</v>
      </c>
      <c r="L1088">
        <v>41</v>
      </c>
      <c r="M1088">
        <v>54</v>
      </c>
      <c r="N1088">
        <v>33</v>
      </c>
      <c r="O1088">
        <v>100</v>
      </c>
      <c r="V1088">
        <v>11.1</v>
      </c>
      <c r="W1088">
        <v>2015</v>
      </c>
      <c r="X1088" t="str">
        <f>VLOOKUP($D1088,'draft year stats'!$D:$O,1,FALSE)</f>
        <v>Travis Dermott</v>
      </c>
      <c r="Y1088" t="str">
        <f>VLOOKUP($D1088,'draft year stats'!$D:$O,2,FALSE)</f>
        <v>D</v>
      </c>
      <c r="Z1088">
        <f>VLOOKUP($D1088,'draft year stats'!$D:$O,3,FALSE)</f>
        <v>2</v>
      </c>
      <c r="AA1088">
        <f>VLOOKUP($D1088,'draft year stats'!$D:$O,4,FALSE)</f>
        <v>2015</v>
      </c>
      <c r="AB1088" t="str">
        <f>VLOOKUP($D1088,'draft year stats'!$D:$O,5,FALSE)</f>
        <v>Toronto</v>
      </c>
      <c r="AC1088" t="str">
        <f>VLOOKUP($D1088,'draft year stats'!$D:$O,6,FALSE)</f>
        <v>Erie Otters</v>
      </c>
      <c r="AD1088" t="str">
        <f>VLOOKUP($D1088,'draft year stats'!$D:$O,7,FALSE)</f>
        <v>OHL</v>
      </c>
      <c r="AE1088">
        <f>VLOOKUP($D1088,'draft year stats'!$D:$O,8,FALSE)</f>
        <v>61</v>
      </c>
      <c r="AF1088">
        <f>VLOOKUP($D1088,'draft year stats'!$D:$O,9,FALSE)</f>
        <v>8</v>
      </c>
      <c r="AG1088">
        <f>VLOOKUP($D1088,'draft year stats'!$D:$O,10,FALSE)</f>
        <v>37</v>
      </c>
      <c r="AH1088">
        <f>VLOOKUP($D1088,'draft year stats'!$D:$O,11,FALSE)</f>
        <v>45</v>
      </c>
      <c r="AI1088">
        <f>VLOOKUP($D1088,'draft year stats'!$D:$O,12,FALSE)</f>
        <v>53</v>
      </c>
      <c r="AJ1088" t="str">
        <f>VLOOKUP($C1088,Sheet3!$E:$I,4,FALSE)</f>
        <v>5' 11</v>
      </c>
      <c r="AK1088">
        <f>VLOOKUP($C1088,Sheet3!$E:$I,5,FALSE)</f>
        <v>197</v>
      </c>
    </row>
    <row r="1089" spans="1:37" x14ac:dyDescent="0.25">
      <c r="A1089">
        <v>35</v>
      </c>
      <c r="B1089" t="s">
        <v>46</v>
      </c>
      <c r="C1089" t="s">
        <v>1559</v>
      </c>
      <c r="D1089" t="s">
        <v>1559</v>
      </c>
      <c r="E1089" t="s">
        <v>55</v>
      </c>
      <c r="F1089" t="s">
        <v>42</v>
      </c>
      <c r="G1089">
        <v>18</v>
      </c>
      <c r="H1089">
        <v>2022</v>
      </c>
      <c r="I1089" t="s">
        <v>236</v>
      </c>
      <c r="J1089">
        <v>445</v>
      </c>
      <c r="K1089">
        <v>182</v>
      </c>
      <c r="L1089">
        <v>219</v>
      </c>
      <c r="M1089">
        <v>401</v>
      </c>
      <c r="N1089">
        <v>72</v>
      </c>
      <c r="O1089">
        <v>172</v>
      </c>
      <c r="V1089">
        <v>48.6</v>
      </c>
      <c r="W1089">
        <v>2015</v>
      </c>
      <c r="X1089" t="str">
        <f>VLOOKUP($D1089,'draft year stats'!$D:$O,1,FALSE)</f>
        <v>Sebastian Aho</v>
      </c>
      <c r="Y1089" t="str">
        <f>VLOOKUP($D1089,'draft year stats'!$D:$O,2,FALSE)</f>
        <v>C</v>
      </c>
      <c r="Z1089">
        <f>VLOOKUP($D1089,'draft year stats'!$D:$O,3,FALSE)</f>
        <v>2</v>
      </c>
      <c r="AA1089">
        <f>VLOOKUP($D1089,'draft year stats'!$D:$O,4,FALSE)</f>
        <v>2015</v>
      </c>
      <c r="AB1089" t="str">
        <f>VLOOKUP($D1089,'draft year stats'!$D:$O,5,FALSE)</f>
        <v>Carolina</v>
      </c>
      <c r="AC1089" t="str">
        <f>VLOOKUP($D1089,'draft year stats'!$D:$O,6,FALSE)</f>
        <v>Kärpät</v>
      </c>
      <c r="AD1089" t="str">
        <f>VLOOKUP($D1089,'draft year stats'!$D:$O,7,FALSE)</f>
        <v>Liiga</v>
      </c>
      <c r="AE1089">
        <f>VLOOKUP($D1089,'draft year stats'!$D:$O,8,FALSE)</f>
        <v>27</v>
      </c>
      <c r="AF1089">
        <f>VLOOKUP($D1089,'draft year stats'!$D:$O,9,FALSE)</f>
        <v>4</v>
      </c>
      <c r="AG1089">
        <f>VLOOKUP($D1089,'draft year stats'!$D:$O,10,FALSE)</f>
        <v>7</v>
      </c>
      <c r="AH1089">
        <f>VLOOKUP($D1089,'draft year stats'!$D:$O,11,FALSE)</f>
        <v>11</v>
      </c>
      <c r="AI1089">
        <f>VLOOKUP($D1089,'draft year stats'!$D:$O,12,FALSE)</f>
        <v>8</v>
      </c>
      <c r="AJ1089" t="str">
        <f>VLOOKUP($C1089,Sheet3!$E:$I,4,FALSE)</f>
        <v>5' 11</v>
      </c>
      <c r="AK1089">
        <f>VLOOKUP($C1089,Sheet3!$E:$I,5,FALSE)</f>
        <v>172</v>
      </c>
    </row>
    <row r="1090" spans="1:37" x14ac:dyDescent="0.25">
      <c r="A1090">
        <v>36</v>
      </c>
      <c r="B1090" t="s">
        <v>194</v>
      </c>
      <c r="C1090" t="s">
        <v>1560</v>
      </c>
      <c r="D1090" t="s">
        <v>1560</v>
      </c>
      <c r="E1090" t="s">
        <v>25</v>
      </c>
      <c r="F1090" t="s">
        <v>42</v>
      </c>
      <c r="G1090">
        <v>18</v>
      </c>
      <c r="I1090" t="s">
        <v>443</v>
      </c>
      <c r="W1090">
        <v>2015</v>
      </c>
      <c r="X1090" t="str">
        <f>VLOOKUP($D1090,'draft year stats'!$D:$O,1,FALSE)</f>
        <v>Gabriel Gagne</v>
      </c>
      <c r="Y1090" t="str">
        <f>VLOOKUP($D1090,'draft year stats'!$D:$O,2,FALSE)</f>
        <v>R</v>
      </c>
      <c r="Z1090">
        <f>VLOOKUP($D1090,'draft year stats'!$D:$O,3,FALSE)</f>
        <v>2</v>
      </c>
      <c r="AA1090">
        <f>VLOOKUP($D1090,'draft year stats'!$D:$O,4,FALSE)</f>
        <v>2015</v>
      </c>
      <c r="AB1090" t="str">
        <f>VLOOKUP($D1090,'draft year stats'!$D:$O,5,FALSE)</f>
        <v>Ottawa</v>
      </c>
      <c r="AC1090" t="str">
        <f>VLOOKUP($D1090,'draft year stats'!$D:$O,6,FALSE)</f>
        <v>Victoriaville Tigres</v>
      </c>
      <c r="AD1090" t="str">
        <f>VLOOKUP($D1090,'draft year stats'!$D:$O,7,FALSE)</f>
        <v>QMJHL</v>
      </c>
      <c r="AE1090">
        <f>VLOOKUP($D1090,'draft year stats'!$D:$O,8,FALSE)</f>
        <v>67</v>
      </c>
      <c r="AF1090">
        <f>VLOOKUP($D1090,'draft year stats'!$D:$O,9,FALSE)</f>
        <v>35</v>
      </c>
      <c r="AG1090">
        <f>VLOOKUP($D1090,'draft year stats'!$D:$O,10,FALSE)</f>
        <v>24</v>
      </c>
      <c r="AH1090">
        <f>VLOOKUP($D1090,'draft year stats'!$D:$O,11,FALSE)</f>
        <v>59</v>
      </c>
      <c r="AI1090">
        <f>VLOOKUP($D1090,'draft year stats'!$D:$O,12,FALSE)</f>
        <v>39</v>
      </c>
      <c r="AJ1090" t="str">
        <f>VLOOKUP($C1090,Sheet3!$E:$I,4,FALSE)</f>
        <v>6' 4</v>
      </c>
      <c r="AK1090">
        <f>VLOOKUP($C1090,Sheet3!$E:$I,5,FALSE)</f>
        <v>186</v>
      </c>
    </row>
    <row r="1091" spans="1:37" x14ac:dyDescent="0.25">
      <c r="A1091">
        <v>37</v>
      </c>
      <c r="B1091" t="s">
        <v>28</v>
      </c>
      <c r="C1091" t="s">
        <v>1561</v>
      </c>
      <c r="D1091" t="s">
        <v>1561</v>
      </c>
      <c r="E1091" t="s">
        <v>62</v>
      </c>
      <c r="F1091" t="s">
        <v>34</v>
      </c>
      <c r="G1091">
        <v>18</v>
      </c>
      <c r="H1091">
        <v>2022</v>
      </c>
      <c r="I1091" t="s">
        <v>349</v>
      </c>
      <c r="J1091">
        <v>403</v>
      </c>
      <c r="K1091">
        <v>21</v>
      </c>
      <c r="L1091">
        <v>49</v>
      </c>
      <c r="M1091">
        <v>70</v>
      </c>
      <c r="N1091">
        <v>60</v>
      </c>
      <c r="O1091">
        <v>227</v>
      </c>
      <c r="V1091">
        <v>22.3</v>
      </c>
      <c r="W1091">
        <v>2015</v>
      </c>
      <c r="X1091" t="str">
        <f>VLOOKUP($D1091,'draft year stats'!$D:$O,1,FALSE)</f>
        <v>Brandon Carlo</v>
      </c>
      <c r="Y1091" t="str">
        <f>VLOOKUP($D1091,'draft year stats'!$D:$O,2,FALSE)</f>
        <v>D</v>
      </c>
      <c r="Z1091">
        <f>VLOOKUP($D1091,'draft year stats'!$D:$O,3,FALSE)</f>
        <v>2</v>
      </c>
      <c r="AA1091">
        <f>VLOOKUP($D1091,'draft year stats'!$D:$O,4,FALSE)</f>
        <v>2015</v>
      </c>
      <c r="AB1091" t="str">
        <f>VLOOKUP($D1091,'draft year stats'!$D:$O,5,FALSE)</f>
        <v>Boston</v>
      </c>
      <c r="AC1091" t="str">
        <f>VLOOKUP($D1091,'draft year stats'!$D:$O,6,FALSE)</f>
        <v>Tri-City Americans</v>
      </c>
      <c r="AD1091" t="str">
        <f>VLOOKUP($D1091,'draft year stats'!$D:$O,7,FALSE)</f>
        <v>WHL</v>
      </c>
      <c r="AE1091">
        <f>VLOOKUP($D1091,'draft year stats'!$D:$O,8,FALSE)</f>
        <v>63</v>
      </c>
      <c r="AF1091">
        <f>VLOOKUP($D1091,'draft year stats'!$D:$O,9,FALSE)</f>
        <v>4</v>
      </c>
      <c r="AG1091">
        <f>VLOOKUP($D1091,'draft year stats'!$D:$O,10,FALSE)</f>
        <v>21</v>
      </c>
      <c r="AH1091">
        <f>VLOOKUP($D1091,'draft year stats'!$D:$O,11,FALSE)</f>
        <v>25</v>
      </c>
      <c r="AI1091">
        <f>VLOOKUP($D1091,'draft year stats'!$D:$O,12,FALSE)</f>
        <v>90</v>
      </c>
      <c r="AJ1091" t="str">
        <f>VLOOKUP($C1091,Sheet3!$E:$I,4,FALSE)</f>
        <v>6' 5</v>
      </c>
      <c r="AK1091">
        <f>VLOOKUP($C1091,Sheet3!$E:$I,5,FALSE)</f>
        <v>196</v>
      </c>
    </row>
    <row r="1092" spans="1:37" x14ac:dyDescent="0.25">
      <c r="A1092">
        <v>38</v>
      </c>
      <c r="B1092" t="s">
        <v>36</v>
      </c>
      <c r="C1092" t="s">
        <v>1562</v>
      </c>
      <c r="D1092" t="s">
        <v>1562</v>
      </c>
      <c r="E1092" t="s">
        <v>62</v>
      </c>
      <c r="F1092" t="s">
        <v>26</v>
      </c>
      <c r="G1092">
        <v>18</v>
      </c>
      <c r="I1092" t="s">
        <v>38</v>
      </c>
      <c r="W1092">
        <v>2015</v>
      </c>
      <c r="X1092" t="str">
        <f>VLOOKUP($D1092,'draft year stats'!$D:$O,1,FALSE)</f>
        <v>Paul Bittner</v>
      </c>
      <c r="Y1092" t="str">
        <f>VLOOKUP($D1092,'draft year stats'!$D:$O,2,FALSE)</f>
        <v>L</v>
      </c>
      <c r="Z1092">
        <f>VLOOKUP($D1092,'draft year stats'!$D:$O,3,FALSE)</f>
        <v>2</v>
      </c>
      <c r="AA1092">
        <f>VLOOKUP($D1092,'draft year stats'!$D:$O,4,FALSE)</f>
        <v>2015</v>
      </c>
      <c r="AB1092" t="str">
        <f>VLOOKUP($D1092,'draft year stats'!$D:$O,5,FALSE)</f>
        <v>Columbus</v>
      </c>
      <c r="AC1092" t="str">
        <f>VLOOKUP($D1092,'draft year stats'!$D:$O,6,FALSE)</f>
        <v>Portland Winterhawks</v>
      </c>
      <c r="AD1092" t="str">
        <f>VLOOKUP($D1092,'draft year stats'!$D:$O,7,FALSE)</f>
        <v>WHL</v>
      </c>
      <c r="AE1092">
        <f>VLOOKUP($D1092,'draft year stats'!$D:$O,8,FALSE)</f>
        <v>66</v>
      </c>
      <c r="AF1092">
        <f>VLOOKUP($D1092,'draft year stats'!$D:$O,9,FALSE)</f>
        <v>34</v>
      </c>
      <c r="AG1092">
        <f>VLOOKUP($D1092,'draft year stats'!$D:$O,10,FALSE)</f>
        <v>37</v>
      </c>
      <c r="AH1092">
        <f>VLOOKUP($D1092,'draft year stats'!$D:$O,11,FALSE)</f>
        <v>71</v>
      </c>
      <c r="AI1092">
        <f>VLOOKUP($D1092,'draft year stats'!$D:$O,12,FALSE)</f>
        <v>52</v>
      </c>
      <c r="AJ1092" t="str">
        <f>VLOOKUP($C1092,Sheet3!$E:$I,4,FALSE)</f>
        <v>6' 4</v>
      </c>
      <c r="AK1092">
        <f>VLOOKUP($C1092,Sheet3!$E:$I,5,FALSE)</f>
        <v>204</v>
      </c>
    </row>
    <row r="1093" spans="1:37" x14ac:dyDescent="0.25">
      <c r="A1093">
        <v>39</v>
      </c>
      <c r="B1093" t="s">
        <v>76</v>
      </c>
      <c r="C1093" t="s">
        <v>1563</v>
      </c>
      <c r="D1093" t="s">
        <v>1563</v>
      </c>
      <c r="E1093" t="s">
        <v>25</v>
      </c>
      <c r="F1093" t="s">
        <v>26</v>
      </c>
      <c r="G1093">
        <v>18</v>
      </c>
      <c r="H1093">
        <v>2022</v>
      </c>
      <c r="I1093" t="s">
        <v>455</v>
      </c>
      <c r="J1093">
        <v>47</v>
      </c>
      <c r="K1093">
        <v>2</v>
      </c>
      <c r="L1093">
        <v>6</v>
      </c>
      <c r="M1093">
        <v>8</v>
      </c>
      <c r="N1093">
        <v>-2</v>
      </c>
      <c r="O1093">
        <v>56</v>
      </c>
      <c r="V1093">
        <v>0.3</v>
      </c>
      <c r="W1093">
        <v>2015</v>
      </c>
      <c r="X1093" t="str">
        <f>VLOOKUP($D1093,'draft year stats'!$D:$O,1,FALSE)</f>
        <v>A.J. Greer</v>
      </c>
      <c r="Y1093" t="str">
        <f>VLOOKUP($D1093,'draft year stats'!$D:$O,2,FALSE)</f>
        <v>L</v>
      </c>
      <c r="Z1093">
        <f>VLOOKUP($D1093,'draft year stats'!$D:$O,3,FALSE)</f>
        <v>2</v>
      </c>
      <c r="AA1093">
        <f>VLOOKUP($D1093,'draft year stats'!$D:$O,4,FALSE)</f>
        <v>2015</v>
      </c>
      <c r="AB1093" t="str">
        <f>VLOOKUP($D1093,'draft year stats'!$D:$O,5,FALSE)</f>
        <v>Colorado</v>
      </c>
      <c r="AC1093" t="str">
        <f>VLOOKUP($D1093,'draft year stats'!$D:$O,6,FALSE)</f>
        <v>Boston Univ.</v>
      </c>
      <c r="AD1093" t="str">
        <f>VLOOKUP($D1093,'draft year stats'!$D:$O,7,FALSE)</f>
        <v>NCAA</v>
      </c>
      <c r="AE1093">
        <f>VLOOKUP($D1093,'draft year stats'!$D:$O,8,FALSE)</f>
        <v>37</v>
      </c>
      <c r="AF1093">
        <f>VLOOKUP($D1093,'draft year stats'!$D:$O,9,FALSE)</f>
        <v>3</v>
      </c>
      <c r="AG1093">
        <f>VLOOKUP($D1093,'draft year stats'!$D:$O,10,FALSE)</f>
        <v>4</v>
      </c>
      <c r="AH1093">
        <f>VLOOKUP($D1093,'draft year stats'!$D:$O,11,FALSE)</f>
        <v>7</v>
      </c>
      <c r="AI1093">
        <f>VLOOKUP($D1093,'draft year stats'!$D:$O,12,FALSE)</f>
        <v>18</v>
      </c>
      <c r="AJ1093" t="str">
        <f>VLOOKUP($C1093,Sheet3!$E:$I,4,FALSE)</f>
        <v>6' 3</v>
      </c>
      <c r="AK1093">
        <f>VLOOKUP($C1093,Sheet3!$E:$I,5,FALSE)</f>
        <v>204</v>
      </c>
    </row>
    <row r="1094" spans="1:37" x14ac:dyDescent="0.25">
      <c r="A1094">
        <v>40</v>
      </c>
      <c r="B1094" t="s">
        <v>76</v>
      </c>
      <c r="C1094" t="s">
        <v>1564</v>
      </c>
      <c r="D1094" t="s">
        <v>1564</v>
      </c>
      <c r="E1094" t="s">
        <v>25</v>
      </c>
      <c r="F1094" t="s">
        <v>34</v>
      </c>
      <c r="G1094">
        <v>18</v>
      </c>
      <c r="H1094">
        <v>2022</v>
      </c>
      <c r="I1094" t="s">
        <v>1565</v>
      </c>
      <c r="J1094">
        <v>57</v>
      </c>
      <c r="K1094">
        <v>2</v>
      </c>
      <c r="L1094">
        <v>6</v>
      </c>
      <c r="M1094">
        <v>8</v>
      </c>
      <c r="N1094">
        <v>-16</v>
      </c>
      <c r="O1094">
        <v>39</v>
      </c>
      <c r="V1094">
        <v>1.3</v>
      </c>
      <c r="W1094">
        <v>2015</v>
      </c>
      <c r="X1094" t="str">
        <f>VLOOKUP($D1094,'draft year stats'!$D:$O,1,FALSE)</f>
        <v>Nicolas Meloche</v>
      </c>
      <c r="Y1094" t="str">
        <f>VLOOKUP($D1094,'draft year stats'!$D:$O,2,FALSE)</f>
        <v>D</v>
      </c>
      <c r="Z1094">
        <f>VLOOKUP($D1094,'draft year stats'!$D:$O,3,FALSE)</f>
        <v>2</v>
      </c>
      <c r="AA1094">
        <f>VLOOKUP($D1094,'draft year stats'!$D:$O,4,FALSE)</f>
        <v>2015</v>
      </c>
      <c r="AB1094" t="str">
        <f>VLOOKUP($D1094,'draft year stats'!$D:$O,5,FALSE)</f>
        <v>Colorado</v>
      </c>
      <c r="AC1094" t="str">
        <f>VLOOKUP($D1094,'draft year stats'!$D:$O,6,FALSE)</f>
        <v>Baie-Comeau Drakkar</v>
      </c>
      <c r="AD1094" t="str">
        <f>VLOOKUP($D1094,'draft year stats'!$D:$O,7,FALSE)</f>
        <v>QMJHL</v>
      </c>
      <c r="AE1094">
        <f>VLOOKUP($D1094,'draft year stats'!$D:$O,8,FALSE)</f>
        <v>44</v>
      </c>
      <c r="AF1094">
        <f>VLOOKUP($D1094,'draft year stats'!$D:$O,9,FALSE)</f>
        <v>10</v>
      </c>
      <c r="AG1094">
        <f>VLOOKUP($D1094,'draft year stats'!$D:$O,10,FALSE)</f>
        <v>24</v>
      </c>
      <c r="AH1094">
        <f>VLOOKUP($D1094,'draft year stats'!$D:$O,11,FALSE)</f>
        <v>34</v>
      </c>
      <c r="AI1094">
        <f>VLOOKUP($D1094,'draft year stats'!$D:$O,12,FALSE)</f>
        <v>99</v>
      </c>
      <c r="AJ1094" t="str">
        <f>VLOOKUP($C1094,Sheet3!$E:$I,4,FALSE)</f>
        <v>6' 2</v>
      </c>
      <c r="AK1094">
        <f>VLOOKUP($C1094,Sheet3!$E:$I,5,FALSE)</f>
        <v>204</v>
      </c>
    </row>
    <row r="1095" spans="1:37" x14ac:dyDescent="0.25">
      <c r="A1095">
        <v>41</v>
      </c>
      <c r="B1095" t="s">
        <v>57</v>
      </c>
      <c r="C1095" t="s">
        <v>1566</v>
      </c>
      <c r="D1095" t="s">
        <v>1566</v>
      </c>
      <c r="E1095" t="s">
        <v>25</v>
      </c>
      <c r="F1095" t="s">
        <v>26</v>
      </c>
      <c r="G1095">
        <v>18</v>
      </c>
      <c r="I1095" t="s">
        <v>148</v>
      </c>
      <c r="W1095">
        <v>2015</v>
      </c>
      <c r="X1095" t="str">
        <f>VLOOKUP($D1095,'draft year stats'!$D:$O,1,FALSE)</f>
        <v>Ryan Gropp</v>
      </c>
      <c r="Y1095" t="str">
        <f>VLOOKUP($D1095,'draft year stats'!$D:$O,2,FALSE)</f>
        <v>L</v>
      </c>
      <c r="Z1095">
        <f>VLOOKUP($D1095,'draft year stats'!$D:$O,3,FALSE)</f>
        <v>2</v>
      </c>
      <c r="AA1095">
        <f>VLOOKUP($D1095,'draft year stats'!$D:$O,4,FALSE)</f>
        <v>2015</v>
      </c>
      <c r="AB1095" t="str">
        <f>VLOOKUP($D1095,'draft year stats'!$D:$O,5,FALSE)</f>
        <v>NY Rangers</v>
      </c>
      <c r="AC1095" t="str">
        <f>VLOOKUP($D1095,'draft year stats'!$D:$O,6,FALSE)</f>
        <v>Seattle Thunderbirds</v>
      </c>
      <c r="AD1095" t="str">
        <f>VLOOKUP($D1095,'draft year stats'!$D:$O,7,FALSE)</f>
        <v>WHL</v>
      </c>
      <c r="AE1095">
        <f>VLOOKUP($D1095,'draft year stats'!$D:$O,8,FALSE)</f>
        <v>67</v>
      </c>
      <c r="AF1095">
        <f>VLOOKUP($D1095,'draft year stats'!$D:$O,9,FALSE)</f>
        <v>30</v>
      </c>
      <c r="AG1095">
        <f>VLOOKUP($D1095,'draft year stats'!$D:$O,10,FALSE)</f>
        <v>28</v>
      </c>
      <c r="AH1095">
        <f>VLOOKUP($D1095,'draft year stats'!$D:$O,11,FALSE)</f>
        <v>58</v>
      </c>
      <c r="AI1095">
        <f>VLOOKUP($D1095,'draft year stats'!$D:$O,12,FALSE)</f>
        <v>44</v>
      </c>
      <c r="AJ1095" t="str">
        <f>VLOOKUP($C1095,Sheet3!$E:$I,4,FALSE)</f>
        <v>6' 2</v>
      </c>
      <c r="AK1095">
        <f>VLOOKUP($C1095,Sheet3!$E:$I,5,FALSE)</f>
        <v>187</v>
      </c>
    </row>
    <row r="1096" spans="1:37" hidden="1" x14ac:dyDescent="0.25">
      <c r="A1096">
        <v>42</v>
      </c>
      <c r="B1096" t="s">
        <v>126</v>
      </c>
      <c r="C1096" t="s">
        <v>1567</v>
      </c>
      <c r="D1096" t="s">
        <v>1567</v>
      </c>
      <c r="E1096" t="s">
        <v>25</v>
      </c>
      <c r="F1096" t="s">
        <v>12</v>
      </c>
      <c r="G1096">
        <v>18</v>
      </c>
      <c r="H1096">
        <v>2022</v>
      </c>
      <c r="I1096" t="s">
        <v>52</v>
      </c>
      <c r="J1096">
        <v>130</v>
      </c>
      <c r="K1096">
        <v>0</v>
      </c>
      <c r="L1096">
        <v>1</v>
      </c>
      <c r="M1096">
        <v>1</v>
      </c>
      <c r="N1096">
        <v>0</v>
      </c>
      <c r="O1096">
        <v>0</v>
      </c>
      <c r="P1096">
        <v>130</v>
      </c>
      <c r="Q1096">
        <v>55</v>
      </c>
      <c r="R1096">
        <v>51</v>
      </c>
      <c r="S1096">
        <v>16</v>
      </c>
      <c r="T1096">
        <v>0.90700000000000003</v>
      </c>
      <c r="U1096">
        <v>2.94</v>
      </c>
      <c r="V1096">
        <v>21.8</v>
      </c>
      <c r="W1096">
        <v>2015</v>
      </c>
      <c r="X1096" t="str">
        <f>VLOOKUP($D1096,'draft year stats'!$D:$O,1,FALSE)</f>
        <v>Mackenzie Blackwood</v>
      </c>
      <c r="Y1096" t="str">
        <f>VLOOKUP($D1096,'draft year stats'!$D:$O,2,FALSE)</f>
        <v>G</v>
      </c>
      <c r="Z1096">
        <f>VLOOKUP($D1096,'draft year stats'!$D:$O,3,FALSE)</f>
        <v>2</v>
      </c>
      <c r="AA1096">
        <f>VLOOKUP($D1096,'draft year stats'!$D:$O,4,FALSE)</f>
        <v>2015</v>
      </c>
      <c r="AB1096" t="str">
        <f>VLOOKUP($D1096,'draft year stats'!$D:$O,5,FALSE)</f>
        <v>New Jersey</v>
      </c>
      <c r="AC1096" t="str">
        <f>VLOOKUP($D1096,'draft year stats'!$D:$O,6,FALSE)</f>
        <v>Barrie Colts [OHL]</v>
      </c>
      <c r="AD1096">
        <f>VLOOKUP($D1096,'draft year stats'!$D:$O,7,FALSE)</f>
        <v>0</v>
      </c>
      <c r="AE1096">
        <f>VLOOKUP($D1096,'draft year stats'!$D:$O,8,FALSE)</f>
        <v>0</v>
      </c>
      <c r="AF1096">
        <f>VLOOKUP($D1096,'draft year stats'!$D:$O,9,FALSE)</f>
        <v>0</v>
      </c>
      <c r="AG1096">
        <f>VLOOKUP($D1096,'draft year stats'!$D:$O,10,FALSE)</f>
        <v>0</v>
      </c>
      <c r="AH1096">
        <f>VLOOKUP($D1096,'draft year stats'!$D:$O,11,FALSE)</f>
        <v>0</v>
      </c>
      <c r="AI1096">
        <f>VLOOKUP($D1096,'draft year stats'!$D:$O,12,FALSE)</f>
        <v>0</v>
      </c>
      <c r="AJ1096" t="str">
        <f>VLOOKUP($C1096,Sheet3!$E:$I,4,FALSE)</f>
        <v>6' 4</v>
      </c>
      <c r="AK1096">
        <f>VLOOKUP($C1096,Sheet3!$E:$I,5,FALSE)</f>
        <v>215</v>
      </c>
    </row>
    <row r="1097" spans="1:37" x14ac:dyDescent="0.25">
      <c r="A1097">
        <v>43</v>
      </c>
      <c r="B1097" t="s">
        <v>72</v>
      </c>
      <c r="C1097" t="s">
        <v>1568</v>
      </c>
      <c r="D1097" t="s">
        <v>1568</v>
      </c>
      <c r="E1097" t="s">
        <v>142</v>
      </c>
      <c r="F1097" t="s">
        <v>34</v>
      </c>
      <c r="G1097">
        <v>18</v>
      </c>
      <c r="H1097">
        <v>2022</v>
      </c>
      <c r="I1097" t="s">
        <v>1569</v>
      </c>
      <c r="J1097">
        <v>226</v>
      </c>
      <c r="K1097">
        <v>16</v>
      </c>
      <c r="L1097">
        <v>43</v>
      </c>
      <c r="M1097">
        <v>59</v>
      </c>
      <c r="N1097">
        <v>51</v>
      </c>
      <c r="O1097">
        <v>201</v>
      </c>
      <c r="V1097">
        <v>14.1</v>
      </c>
      <c r="W1097">
        <v>2015</v>
      </c>
      <c r="X1097" t="str">
        <f>VLOOKUP($D1097,'draft year stats'!$D:$O,1,FALSE)</f>
        <v>Erik Cernak</v>
      </c>
      <c r="Y1097" t="str">
        <f>VLOOKUP($D1097,'draft year stats'!$D:$O,2,FALSE)</f>
        <v>D</v>
      </c>
      <c r="Z1097">
        <f>VLOOKUP($D1097,'draft year stats'!$D:$O,3,FALSE)</f>
        <v>2</v>
      </c>
      <c r="AA1097">
        <f>VLOOKUP($D1097,'draft year stats'!$D:$O,4,FALSE)</f>
        <v>2015</v>
      </c>
      <c r="AB1097" t="str">
        <f>VLOOKUP($D1097,'draft year stats'!$D:$O,5,FALSE)</f>
        <v>Los Angeles</v>
      </c>
      <c r="AC1097" t="str">
        <f>VLOOKUP($D1097,'draft year stats'!$D:$O,6,FALSE)</f>
        <v>HC Kosice</v>
      </c>
      <c r="AD1097" t="str">
        <f>VLOOKUP($D1097,'draft year stats'!$D:$O,7,FALSE)</f>
        <v>Slovakia</v>
      </c>
      <c r="AE1097">
        <f>VLOOKUP($D1097,'draft year stats'!$D:$O,8,FALSE)</f>
        <v>43</v>
      </c>
      <c r="AF1097">
        <f>VLOOKUP($D1097,'draft year stats'!$D:$O,9,FALSE)</f>
        <v>5</v>
      </c>
      <c r="AG1097">
        <f>VLOOKUP($D1097,'draft year stats'!$D:$O,10,FALSE)</f>
        <v>8</v>
      </c>
      <c r="AH1097">
        <f>VLOOKUP($D1097,'draft year stats'!$D:$O,11,FALSE)</f>
        <v>13</v>
      </c>
      <c r="AI1097">
        <f>VLOOKUP($D1097,'draft year stats'!$D:$O,12,FALSE)</f>
        <v>16</v>
      </c>
      <c r="AJ1097" t="str">
        <f>VLOOKUP($C1097,Sheet3!$E:$I,4,FALSE)</f>
        <v>6' 3</v>
      </c>
      <c r="AK1097">
        <f>VLOOKUP($C1097,Sheet3!$E:$I,5,FALSE)</f>
        <v>207</v>
      </c>
    </row>
    <row r="1098" spans="1:37" x14ac:dyDescent="0.25">
      <c r="A1098">
        <v>44</v>
      </c>
      <c r="B1098" t="s">
        <v>43</v>
      </c>
      <c r="C1098" t="s">
        <v>1570</v>
      </c>
      <c r="D1098" t="s">
        <v>1570</v>
      </c>
      <c r="E1098" t="s">
        <v>25</v>
      </c>
      <c r="F1098" t="s">
        <v>34</v>
      </c>
      <c r="G1098">
        <v>18</v>
      </c>
      <c r="I1098" t="s">
        <v>81</v>
      </c>
      <c r="W1098">
        <v>2015</v>
      </c>
      <c r="X1098" t="str">
        <f>VLOOKUP($D1098,'draft year stats'!$D:$O,1,FALSE)</f>
        <v>Matthew Spencer</v>
      </c>
      <c r="Y1098" t="str">
        <f>VLOOKUP($D1098,'draft year stats'!$D:$O,2,FALSE)</f>
        <v>D</v>
      </c>
      <c r="Z1098">
        <f>VLOOKUP($D1098,'draft year stats'!$D:$O,3,FALSE)</f>
        <v>2</v>
      </c>
      <c r="AA1098">
        <f>VLOOKUP($D1098,'draft year stats'!$D:$O,4,FALSE)</f>
        <v>2015</v>
      </c>
      <c r="AB1098" t="str">
        <f>VLOOKUP($D1098,'draft year stats'!$D:$O,5,FALSE)</f>
        <v>Tampa Bay</v>
      </c>
      <c r="AC1098" t="str">
        <f>VLOOKUP($D1098,'draft year stats'!$D:$O,6,FALSE)</f>
        <v>Peterborough Petes</v>
      </c>
      <c r="AD1098" t="str">
        <f>VLOOKUP($D1098,'draft year stats'!$D:$O,7,FALSE)</f>
        <v>OHL</v>
      </c>
      <c r="AE1098">
        <f>VLOOKUP($D1098,'draft year stats'!$D:$O,8,FALSE)</f>
        <v>67</v>
      </c>
      <c r="AF1098">
        <f>VLOOKUP($D1098,'draft year stats'!$D:$O,9,FALSE)</f>
        <v>6</v>
      </c>
      <c r="AG1098">
        <f>VLOOKUP($D1098,'draft year stats'!$D:$O,10,FALSE)</f>
        <v>24</v>
      </c>
      <c r="AH1098">
        <f>VLOOKUP($D1098,'draft year stats'!$D:$O,11,FALSE)</f>
        <v>30</v>
      </c>
      <c r="AI1098">
        <f>VLOOKUP($D1098,'draft year stats'!$D:$O,12,FALSE)</f>
        <v>64</v>
      </c>
      <c r="AJ1098" t="str">
        <f>VLOOKUP($C1098,Sheet3!$E:$I,4,FALSE)</f>
        <v>6' 1</v>
      </c>
      <c r="AK1098">
        <f>VLOOKUP($C1098,Sheet3!$E:$I,5,FALSE)</f>
        <v>203</v>
      </c>
    </row>
    <row r="1099" spans="1:37" x14ac:dyDescent="0.25">
      <c r="A1099">
        <v>45</v>
      </c>
      <c r="B1099" t="s">
        <v>28</v>
      </c>
      <c r="C1099" t="s">
        <v>1571</v>
      </c>
      <c r="D1099" t="s">
        <v>1571</v>
      </c>
      <c r="E1099" t="s">
        <v>121</v>
      </c>
      <c r="F1099" t="s">
        <v>30</v>
      </c>
      <c r="G1099">
        <v>18</v>
      </c>
      <c r="H1099">
        <v>2019</v>
      </c>
      <c r="I1099" t="s">
        <v>579</v>
      </c>
      <c r="J1099">
        <v>29</v>
      </c>
      <c r="K1099">
        <v>3</v>
      </c>
      <c r="L1099">
        <v>6</v>
      </c>
      <c r="M1099">
        <v>9</v>
      </c>
      <c r="N1099">
        <v>1</v>
      </c>
      <c r="O1099">
        <v>2</v>
      </c>
      <c r="V1099">
        <v>0.7</v>
      </c>
      <c r="W1099">
        <v>2015</v>
      </c>
      <c r="X1099" t="str">
        <f>VLOOKUP($D1099,'draft year stats'!$D:$O,1,FALSE)</f>
        <v>Jakob Forsbacka Karlsson</v>
      </c>
      <c r="Y1099" t="str">
        <f>VLOOKUP($D1099,'draft year stats'!$D:$O,2,FALSE)</f>
        <v>C</v>
      </c>
      <c r="Z1099">
        <f>VLOOKUP($D1099,'draft year stats'!$D:$O,3,FALSE)</f>
        <v>2</v>
      </c>
      <c r="AA1099">
        <f>VLOOKUP($D1099,'draft year stats'!$D:$O,4,FALSE)</f>
        <v>2015</v>
      </c>
      <c r="AB1099" t="str">
        <f>VLOOKUP($D1099,'draft year stats'!$D:$O,5,FALSE)</f>
        <v>Boston</v>
      </c>
      <c r="AC1099" t="str">
        <f>VLOOKUP($D1099,'draft year stats'!$D:$O,6,FALSE)</f>
        <v>Omaha Lancers</v>
      </c>
      <c r="AD1099" t="str">
        <f>VLOOKUP($D1099,'draft year stats'!$D:$O,7,FALSE)</f>
        <v>USHL</v>
      </c>
      <c r="AE1099">
        <f>VLOOKUP($D1099,'draft year stats'!$D:$O,8,FALSE)</f>
        <v>50</v>
      </c>
      <c r="AF1099">
        <f>VLOOKUP($D1099,'draft year stats'!$D:$O,9,FALSE)</f>
        <v>15</v>
      </c>
      <c r="AG1099">
        <f>VLOOKUP($D1099,'draft year stats'!$D:$O,10,FALSE)</f>
        <v>38</v>
      </c>
      <c r="AH1099">
        <f>VLOOKUP($D1099,'draft year stats'!$D:$O,11,FALSE)</f>
        <v>53</v>
      </c>
      <c r="AI1099">
        <f>VLOOKUP($D1099,'draft year stats'!$D:$O,12,FALSE)</f>
        <v>38</v>
      </c>
      <c r="AJ1099" t="str">
        <f>VLOOKUP($C1099,Sheet3!$E:$I,4,FALSE)</f>
        <v>6' 0</v>
      </c>
      <c r="AK1099">
        <f>VLOOKUP($C1099,Sheet3!$E:$I,5,FALSE)</f>
        <v>190</v>
      </c>
    </row>
    <row r="1100" spans="1:37" x14ac:dyDescent="0.25">
      <c r="A1100">
        <v>46</v>
      </c>
      <c r="B1100" t="s">
        <v>84</v>
      </c>
      <c r="C1100" t="s">
        <v>1572</v>
      </c>
      <c r="D1100" t="s">
        <v>1572</v>
      </c>
      <c r="E1100" t="s">
        <v>1573</v>
      </c>
      <c r="F1100" t="s">
        <v>42</v>
      </c>
      <c r="G1100">
        <v>18</v>
      </c>
      <c r="H1100">
        <v>2022</v>
      </c>
      <c r="I1100" t="s">
        <v>1574</v>
      </c>
      <c r="J1100">
        <v>202</v>
      </c>
      <c r="K1100">
        <v>46</v>
      </c>
      <c r="L1100">
        <v>24</v>
      </c>
      <c r="M1100">
        <v>70</v>
      </c>
      <c r="N1100">
        <v>-10</v>
      </c>
      <c r="O1100">
        <v>30</v>
      </c>
      <c r="V1100">
        <v>7.4</v>
      </c>
      <c r="W1100">
        <v>2015</v>
      </c>
      <c r="X1100" t="str">
        <f>VLOOKUP($D1100,'draft year stats'!$D:$O,1,FALSE)</f>
        <v>Daniel Sprong</v>
      </c>
      <c r="Y1100" t="str">
        <f>VLOOKUP($D1100,'draft year stats'!$D:$O,2,FALSE)</f>
        <v>R</v>
      </c>
      <c r="Z1100">
        <f>VLOOKUP($D1100,'draft year stats'!$D:$O,3,FALSE)</f>
        <v>2</v>
      </c>
      <c r="AA1100">
        <f>VLOOKUP($D1100,'draft year stats'!$D:$O,4,FALSE)</f>
        <v>2015</v>
      </c>
      <c r="AB1100" t="str">
        <f>VLOOKUP($D1100,'draft year stats'!$D:$O,5,FALSE)</f>
        <v>Pittsburgh</v>
      </c>
      <c r="AC1100" t="str">
        <f>VLOOKUP($D1100,'draft year stats'!$D:$O,6,FALSE)</f>
        <v>Charlottetown Islanders</v>
      </c>
      <c r="AD1100" t="str">
        <f>VLOOKUP($D1100,'draft year stats'!$D:$O,7,FALSE)</f>
        <v>QMJHL</v>
      </c>
      <c r="AE1100">
        <f>VLOOKUP($D1100,'draft year stats'!$D:$O,8,FALSE)</f>
        <v>68</v>
      </c>
      <c r="AF1100">
        <f>VLOOKUP($D1100,'draft year stats'!$D:$O,9,FALSE)</f>
        <v>39</v>
      </c>
      <c r="AG1100">
        <f>VLOOKUP($D1100,'draft year stats'!$D:$O,10,FALSE)</f>
        <v>49</v>
      </c>
      <c r="AH1100">
        <f>VLOOKUP($D1100,'draft year stats'!$D:$O,11,FALSE)</f>
        <v>88</v>
      </c>
      <c r="AI1100">
        <f>VLOOKUP($D1100,'draft year stats'!$D:$O,12,FALSE)</f>
        <v>18</v>
      </c>
      <c r="AJ1100" t="str">
        <f>VLOOKUP($C1100,Sheet3!$E:$I,4,FALSE)</f>
        <v>6' 0</v>
      </c>
      <c r="AK1100">
        <f>VLOOKUP($C1100,Sheet3!$E:$I,5,FALSE)</f>
        <v>180</v>
      </c>
    </row>
    <row r="1101" spans="1:37" x14ac:dyDescent="0.25">
      <c r="A1101">
        <v>47</v>
      </c>
      <c r="B1101" t="s">
        <v>417</v>
      </c>
      <c r="C1101" t="s">
        <v>1575</v>
      </c>
      <c r="D1101" t="s">
        <v>1575</v>
      </c>
      <c r="E1101" t="s">
        <v>62</v>
      </c>
      <c r="F1101" t="s">
        <v>30</v>
      </c>
      <c r="G1101">
        <v>18</v>
      </c>
      <c r="H1101">
        <v>2022</v>
      </c>
      <c r="I1101" t="s">
        <v>45</v>
      </c>
      <c r="J1101">
        <v>132</v>
      </c>
      <c r="K1101">
        <v>10</v>
      </c>
      <c r="L1101">
        <v>12</v>
      </c>
      <c r="M1101">
        <v>22</v>
      </c>
      <c r="N1101">
        <v>-12</v>
      </c>
      <c r="O1101">
        <v>24</v>
      </c>
      <c r="V1101">
        <v>0.6</v>
      </c>
      <c r="W1101">
        <v>2015</v>
      </c>
      <c r="X1101" t="str">
        <f>VLOOKUP($D1101,'draft year stats'!$D:$O,1,FALSE)</f>
        <v>Jansen Harkins</v>
      </c>
      <c r="Y1101" t="str">
        <f>VLOOKUP($D1101,'draft year stats'!$D:$O,2,FALSE)</f>
        <v>C</v>
      </c>
      <c r="Z1101">
        <f>VLOOKUP($D1101,'draft year stats'!$D:$O,3,FALSE)</f>
        <v>2</v>
      </c>
      <c r="AA1101">
        <f>VLOOKUP($D1101,'draft year stats'!$D:$O,4,FALSE)</f>
        <v>2015</v>
      </c>
      <c r="AB1101" t="str">
        <f>VLOOKUP($D1101,'draft year stats'!$D:$O,5,FALSE)</f>
        <v>Winnipeg</v>
      </c>
      <c r="AC1101" t="str">
        <f>VLOOKUP($D1101,'draft year stats'!$D:$O,6,FALSE)</f>
        <v>Prince George Cougars</v>
      </c>
      <c r="AD1101" t="str">
        <f>VLOOKUP($D1101,'draft year stats'!$D:$O,7,FALSE)</f>
        <v>WHL</v>
      </c>
      <c r="AE1101">
        <f>VLOOKUP($D1101,'draft year stats'!$D:$O,8,FALSE)</f>
        <v>70</v>
      </c>
      <c r="AF1101">
        <f>VLOOKUP($D1101,'draft year stats'!$D:$O,9,FALSE)</f>
        <v>20</v>
      </c>
      <c r="AG1101">
        <f>VLOOKUP($D1101,'draft year stats'!$D:$O,10,FALSE)</f>
        <v>59</v>
      </c>
      <c r="AH1101">
        <f>VLOOKUP($D1101,'draft year stats'!$D:$O,11,FALSE)</f>
        <v>79</v>
      </c>
      <c r="AI1101">
        <f>VLOOKUP($D1101,'draft year stats'!$D:$O,12,FALSE)</f>
        <v>45</v>
      </c>
      <c r="AJ1101" t="str">
        <f>VLOOKUP($C1101,Sheet3!$E:$I,4,FALSE)</f>
        <v>6' 1</v>
      </c>
      <c r="AK1101">
        <f>VLOOKUP($C1101,Sheet3!$E:$I,5,FALSE)</f>
        <v>182</v>
      </c>
    </row>
    <row r="1102" spans="1:37" x14ac:dyDescent="0.25">
      <c r="A1102">
        <v>48</v>
      </c>
      <c r="B1102" t="s">
        <v>194</v>
      </c>
      <c r="C1102" t="s">
        <v>1576</v>
      </c>
      <c r="D1102" t="s">
        <v>1576</v>
      </c>
      <c r="E1102" t="s">
        <v>159</v>
      </c>
      <c r="F1102" t="s">
        <v>30</v>
      </c>
      <c r="G1102">
        <v>18</v>
      </c>
      <c r="H1102">
        <v>2021</v>
      </c>
      <c r="I1102" t="s">
        <v>1574</v>
      </c>
      <c r="J1102">
        <v>57</v>
      </c>
      <c r="K1102">
        <v>5</v>
      </c>
      <c r="L1102">
        <v>6</v>
      </c>
      <c r="M1102">
        <v>11</v>
      </c>
      <c r="N1102">
        <v>-13</v>
      </c>
      <c r="O1102">
        <v>18</v>
      </c>
      <c r="V1102">
        <v>0.2</v>
      </c>
      <c r="W1102">
        <v>2015</v>
      </c>
      <c r="X1102" t="str">
        <f>VLOOKUP($D1102,'draft year stats'!$D:$O,1,FALSE)</f>
        <v>Filip Chlapik</v>
      </c>
      <c r="Y1102" t="str">
        <f>VLOOKUP($D1102,'draft year stats'!$D:$O,2,FALSE)</f>
        <v>C</v>
      </c>
      <c r="Z1102">
        <f>VLOOKUP($D1102,'draft year stats'!$D:$O,3,FALSE)</f>
        <v>2</v>
      </c>
      <c r="AA1102">
        <f>VLOOKUP($D1102,'draft year stats'!$D:$O,4,FALSE)</f>
        <v>2015</v>
      </c>
      <c r="AB1102" t="str">
        <f>VLOOKUP($D1102,'draft year stats'!$D:$O,5,FALSE)</f>
        <v>Ottawa</v>
      </c>
      <c r="AC1102" t="str">
        <f>VLOOKUP($D1102,'draft year stats'!$D:$O,6,FALSE)</f>
        <v>Charlottetown Islanders</v>
      </c>
      <c r="AD1102" t="str">
        <f>VLOOKUP($D1102,'draft year stats'!$D:$O,7,FALSE)</f>
        <v>QMJHL</v>
      </c>
      <c r="AE1102">
        <f>VLOOKUP($D1102,'draft year stats'!$D:$O,8,FALSE)</f>
        <v>64</v>
      </c>
      <c r="AF1102">
        <f>VLOOKUP($D1102,'draft year stats'!$D:$O,9,FALSE)</f>
        <v>33</v>
      </c>
      <c r="AG1102">
        <f>VLOOKUP($D1102,'draft year stats'!$D:$O,10,FALSE)</f>
        <v>42</v>
      </c>
      <c r="AH1102">
        <f>VLOOKUP($D1102,'draft year stats'!$D:$O,11,FALSE)</f>
        <v>75</v>
      </c>
      <c r="AI1102">
        <f>VLOOKUP($D1102,'draft year stats'!$D:$O,12,FALSE)</f>
        <v>42</v>
      </c>
      <c r="AJ1102" t="str">
        <f>VLOOKUP($C1102,Sheet3!$E:$I,4,FALSE)</f>
        <v>6' 1</v>
      </c>
      <c r="AK1102">
        <f>VLOOKUP($C1102,Sheet3!$E:$I,5,FALSE)</f>
        <v>196</v>
      </c>
    </row>
    <row r="1103" spans="1:37" x14ac:dyDescent="0.25">
      <c r="A1103">
        <v>49</v>
      </c>
      <c r="B1103" t="s">
        <v>60</v>
      </c>
      <c r="C1103" t="s">
        <v>1577</v>
      </c>
      <c r="D1103" t="s">
        <v>1577</v>
      </c>
      <c r="E1103" t="s">
        <v>55</v>
      </c>
      <c r="F1103" t="s">
        <v>26</v>
      </c>
      <c r="G1103">
        <v>18</v>
      </c>
      <c r="H1103">
        <v>2022</v>
      </c>
      <c r="I1103" t="s">
        <v>391</v>
      </c>
      <c r="J1103">
        <v>239</v>
      </c>
      <c r="K1103">
        <v>80</v>
      </c>
      <c r="L1103">
        <v>90</v>
      </c>
      <c r="M1103">
        <v>170</v>
      </c>
      <c r="N1103">
        <v>20</v>
      </c>
      <c r="O1103">
        <v>72</v>
      </c>
      <c r="V1103">
        <v>19.899999999999999</v>
      </c>
      <c r="W1103">
        <v>2015</v>
      </c>
      <c r="X1103" t="str">
        <f>VLOOKUP($D1103,'draft year stats'!$D:$O,1,FALSE)</f>
        <v>Roope Hintz</v>
      </c>
      <c r="Y1103" t="str">
        <f>VLOOKUP($D1103,'draft year stats'!$D:$O,2,FALSE)</f>
        <v>L</v>
      </c>
      <c r="Z1103">
        <f>VLOOKUP($D1103,'draft year stats'!$D:$O,3,FALSE)</f>
        <v>2</v>
      </c>
      <c r="AA1103">
        <f>VLOOKUP($D1103,'draft year stats'!$D:$O,4,FALSE)</f>
        <v>2015</v>
      </c>
      <c r="AB1103" t="str">
        <f>VLOOKUP($D1103,'draft year stats'!$D:$O,5,FALSE)</f>
        <v>Dallas</v>
      </c>
      <c r="AC1103" t="str">
        <f>VLOOKUP($D1103,'draft year stats'!$D:$O,6,FALSE)</f>
        <v>lves</v>
      </c>
      <c r="AD1103" t="str">
        <f>VLOOKUP($D1103,'draft year stats'!$D:$O,7,FALSE)</f>
        <v>Liiga</v>
      </c>
      <c r="AE1103">
        <f>VLOOKUP($D1103,'draft year stats'!$D:$O,8,FALSE)</f>
        <v>42</v>
      </c>
      <c r="AF1103">
        <f>VLOOKUP($D1103,'draft year stats'!$D:$O,9,FALSE)</f>
        <v>5</v>
      </c>
      <c r="AG1103">
        <f>VLOOKUP($D1103,'draft year stats'!$D:$O,10,FALSE)</f>
        <v>12</v>
      </c>
      <c r="AH1103">
        <f>VLOOKUP($D1103,'draft year stats'!$D:$O,11,FALSE)</f>
        <v>17</v>
      </c>
      <c r="AI1103">
        <f>VLOOKUP($D1103,'draft year stats'!$D:$O,12,FALSE)</f>
        <v>10</v>
      </c>
      <c r="AJ1103" t="str">
        <f>VLOOKUP($C1103,Sheet3!$E:$I,4,FALSE)</f>
        <v>6' 3</v>
      </c>
      <c r="AK1103">
        <f>VLOOKUP($C1103,Sheet3!$E:$I,5,FALSE)</f>
        <v>191</v>
      </c>
    </row>
    <row r="1104" spans="1:37" x14ac:dyDescent="0.25">
      <c r="A1104">
        <v>50</v>
      </c>
      <c r="B1104" t="s">
        <v>53</v>
      </c>
      <c r="C1104" t="s">
        <v>1578</v>
      </c>
      <c r="D1104" t="s">
        <v>1578</v>
      </c>
      <c r="E1104" t="s">
        <v>62</v>
      </c>
      <c r="F1104" t="s">
        <v>26</v>
      </c>
      <c r="G1104">
        <v>18</v>
      </c>
      <c r="H1104">
        <v>2022</v>
      </c>
      <c r="I1104" t="s">
        <v>63</v>
      </c>
      <c r="J1104">
        <v>272</v>
      </c>
      <c r="K1104">
        <v>36</v>
      </c>
      <c r="L1104">
        <v>76</v>
      </c>
      <c r="M1104">
        <v>112</v>
      </c>
      <c r="N1104">
        <v>21</v>
      </c>
      <c r="O1104">
        <v>201</v>
      </c>
      <c r="V1104">
        <v>8.8000000000000007</v>
      </c>
      <c r="W1104">
        <v>2015</v>
      </c>
      <c r="X1104" t="str">
        <f>VLOOKUP($D1104,'draft year stats'!$D:$O,1,FALSE)</f>
        <v>Jordan Greenway</v>
      </c>
      <c r="Y1104" t="str">
        <f>VLOOKUP($D1104,'draft year stats'!$D:$O,2,FALSE)</f>
        <v>L</v>
      </c>
      <c r="Z1104">
        <f>VLOOKUP($D1104,'draft year stats'!$D:$O,3,FALSE)</f>
        <v>2</v>
      </c>
      <c r="AA1104">
        <f>VLOOKUP($D1104,'draft year stats'!$D:$O,4,FALSE)</f>
        <v>2015</v>
      </c>
      <c r="AB1104" t="str">
        <f>VLOOKUP($D1104,'draft year stats'!$D:$O,5,FALSE)</f>
        <v>Minnesota</v>
      </c>
      <c r="AC1104" t="str">
        <f>VLOOKUP($D1104,'draft year stats'!$D:$O,6,FALSE)</f>
        <v>U.S. National U18 Team</v>
      </c>
      <c r="AD1104" t="str">
        <f>VLOOKUP($D1104,'draft year stats'!$D:$O,7,FALSE)</f>
        <v>USDP</v>
      </c>
      <c r="AE1104">
        <f>VLOOKUP($D1104,'draft year stats'!$D:$O,8,FALSE)</f>
        <v>53</v>
      </c>
      <c r="AF1104">
        <f>VLOOKUP($D1104,'draft year stats'!$D:$O,9,FALSE)</f>
        <v>9</v>
      </c>
      <c r="AG1104">
        <f>VLOOKUP($D1104,'draft year stats'!$D:$O,10,FALSE)</f>
        <v>34</v>
      </c>
      <c r="AH1104">
        <f>VLOOKUP($D1104,'draft year stats'!$D:$O,11,FALSE)</f>
        <v>43</v>
      </c>
      <c r="AI1104">
        <f>VLOOKUP($D1104,'draft year stats'!$D:$O,12,FALSE)</f>
        <v>50</v>
      </c>
      <c r="AJ1104" t="str">
        <f>VLOOKUP($C1104,Sheet3!$E:$I,4,FALSE)</f>
        <v>6' 6</v>
      </c>
      <c r="AK1104">
        <f>VLOOKUP($C1104,Sheet3!$E:$I,5,FALSE)</f>
        <v>226</v>
      </c>
    </row>
    <row r="1105" spans="1:37" x14ac:dyDescent="0.25">
      <c r="A1105">
        <v>51</v>
      </c>
      <c r="B1105" t="s">
        <v>92</v>
      </c>
      <c r="C1105" t="s">
        <v>1579</v>
      </c>
      <c r="D1105" t="s">
        <v>1579</v>
      </c>
      <c r="E1105" t="s">
        <v>25</v>
      </c>
      <c r="F1105" t="s">
        <v>34</v>
      </c>
      <c r="G1105">
        <v>18</v>
      </c>
      <c r="H1105">
        <v>2022</v>
      </c>
      <c r="I1105" t="s">
        <v>434</v>
      </c>
      <c r="J1105">
        <v>65</v>
      </c>
      <c r="K1105">
        <v>4</v>
      </c>
      <c r="L1105">
        <v>10</v>
      </c>
      <c r="M1105">
        <v>14</v>
      </c>
      <c r="N1105">
        <v>-9</v>
      </c>
      <c r="O1105">
        <v>24</v>
      </c>
      <c r="V1105">
        <v>2.5</v>
      </c>
      <c r="W1105">
        <v>2015</v>
      </c>
      <c r="X1105" t="str">
        <f>VLOOKUP($D1105,'draft year stats'!$D:$O,1,FALSE)</f>
        <v>Brendan Guhle</v>
      </c>
      <c r="Y1105" t="str">
        <f>VLOOKUP($D1105,'draft year stats'!$D:$O,2,FALSE)</f>
        <v>D</v>
      </c>
      <c r="Z1105">
        <f>VLOOKUP($D1105,'draft year stats'!$D:$O,3,FALSE)</f>
        <v>2</v>
      </c>
      <c r="AA1105">
        <f>VLOOKUP($D1105,'draft year stats'!$D:$O,4,FALSE)</f>
        <v>2015</v>
      </c>
      <c r="AB1105" t="str">
        <f>VLOOKUP($D1105,'draft year stats'!$D:$O,5,FALSE)</f>
        <v>Buffalo</v>
      </c>
      <c r="AC1105" t="str">
        <f>VLOOKUP($D1105,'draft year stats'!$D:$O,6,FALSE)</f>
        <v>Prince Albert Raiders</v>
      </c>
      <c r="AD1105" t="str">
        <f>VLOOKUP($D1105,'draft year stats'!$D:$O,7,FALSE)</f>
        <v>WHL</v>
      </c>
      <c r="AE1105">
        <f>VLOOKUP($D1105,'draft year stats'!$D:$O,8,FALSE)</f>
        <v>72</v>
      </c>
      <c r="AF1105">
        <f>VLOOKUP($D1105,'draft year stats'!$D:$O,9,FALSE)</f>
        <v>5</v>
      </c>
      <c r="AG1105">
        <f>VLOOKUP($D1105,'draft year stats'!$D:$O,10,FALSE)</f>
        <v>27</v>
      </c>
      <c r="AH1105">
        <f>VLOOKUP($D1105,'draft year stats'!$D:$O,11,FALSE)</f>
        <v>32</v>
      </c>
      <c r="AI1105">
        <f>VLOOKUP($D1105,'draft year stats'!$D:$O,12,FALSE)</f>
        <v>36</v>
      </c>
      <c r="AJ1105" t="str">
        <f>VLOOKUP($C1105,Sheet3!$E:$I,4,FALSE)</f>
        <v>6' 1</v>
      </c>
      <c r="AK1105">
        <f>VLOOKUP($C1105,Sheet3!$E:$I,5,FALSE)</f>
        <v>184</v>
      </c>
    </row>
    <row r="1106" spans="1:37" x14ac:dyDescent="0.25">
      <c r="A1106">
        <v>52</v>
      </c>
      <c r="B1106" t="s">
        <v>28</v>
      </c>
      <c r="C1106" t="s">
        <v>1580</v>
      </c>
      <c r="D1106" t="s">
        <v>1580</v>
      </c>
      <c r="E1106" t="s">
        <v>25</v>
      </c>
      <c r="F1106" t="s">
        <v>34</v>
      </c>
      <c r="G1106">
        <v>18</v>
      </c>
      <c r="H1106">
        <v>2022</v>
      </c>
      <c r="I1106" t="s">
        <v>181</v>
      </c>
      <c r="J1106">
        <v>142</v>
      </c>
      <c r="K1106">
        <v>5</v>
      </c>
      <c r="L1106">
        <v>13</v>
      </c>
      <c r="M1106">
        <v>18</v>
      </c>
      <c r="N1106">
        <v>6</v>
      </c>
      <c r="O1106">
        <v>152</v>
      </c>
      <c r="V1106">
        <v>5.4</v>
      </c>
      <c r="W1106">
        <v>2015</v>
      </c>
      <c r="X1106" t="str">
        <f>VLOOKUP($D1106,'draft year stats'!$D:$O,1,FALSE)</f>
        <v>Jeremy Lauzon</v>
      </c>
      <c r="Y1106" t="str">
        <f>VLOOKUP($D1106,'draft year stats'!$D:$O,2,FALSE)</f>
        <v>D</v>
      </c>
      <c r="Z1106">
        <f>VLOOKUP($D1106,'draft year stats'!$D:$O,3,FALSE)</f>
        <v>2</v>
      </c>
      <c r="AA1106">
        <f>VLOOKUP($D1106,'draft year stats'!$D:$O,4,FALSE)</f>
        <v>2015</v>
      </c>
      <c r="AB1106" t="str">
        <f>VLOOKUP($D1106,'draft year stats'!$D:$O,5,FALSE)</f>
        <v>Boston</v>
      </c>
      <c r="AC1106" t="str">
        <f>VLOOKUP($D1106,'draft year stats'!$D:$O,6,FALSE)</f>
        <v>Rouyn-Noranda Huskies</v>
      </c>
      <c r="AD1106" t="str">
        <f>VLOOKUP($D1106,'draft year stats'!$D:$O,7,FALSE)</f>
        <v>QMJHL</v>
      </c>
      <c r="AE1106">
        <f>VLOOKUP($D1106,'draft year stats'!$D:$O,8,FALSE)</f>
        <v>60</v>
      </c>
      <c r="AF1106">
        <f>VLOOKUP($D1106,'draft year stats'!$D:$O,9,FALSE)</f>
        <v>15</v>
      </c>
      <c r="AG1106">
        <f>VLOOKUP($D1106,'draft year stats'!$D:$O,10,FALSE)</f>
        <v>21</v>
      </c>
      <c r="AH1106">
        <f>VLOOKUP($D1106,'draft year stats'!$D:$O,11,FALSE)</f>
        <v>36</v>
      </c>
      <c r="AI1106">
        <f>VLOOKUP($D1106,'draft year stats'!$D:$O,12,FALSE)</f>
        <v>88</v>
      </c>
      <c r="AJ1106" t="str">
        <f>VLOOKUP($C1106,Sheet3!$E:$I,4,FALSE)</f>
        <v>6' 1</v>
      </c>
      <c r="AK1106">
        <f>VLOOKUP($C1106,Sheet3!$E:$I,5,FALSE)</f>
        <v>193</v>
      </c>
    </row>
    <row r="1107" spans="1:37" x14ac:dyDescent="0.25">
      <c r="A1107">
        <v>53</v>
      </c>
      <c r="B1107" t="s">
        <v>173</v>
      </c>
      <c r="C1107" t="s">
        <v>1581</v>
      </c>
      <c r="D1107" t="s">
        <v>1581</v>
      </c>
      <c r="E1107" t="s">
        <v>121</v>
      </c>
      <c r="F1107" t="s">
        <v>34</v>
      </c>
      <c r="G1107">
        <v>18</v>
      </c>
      <c r="H1107">
        <v>2022</v>
      </c>
      <c r="I1107" t="s">
        <v>52</v>
      </c>
      <c r="J1107">
        <v>298</v>
      </c>
      <c r="K1107">
        <v>16</v>
      </c>
      <c r="L1107">
        <v>96</v>
      </c>
      <c r="M1107">
        <v>112</v>
      </c>
      <c r="N1107">
        <v>29</v>
      </c>
      <c r="O1107">
        <v>146</v>
      </c>
      <c r="V1107">
        <v>19.5</v>
      </c>
      <c r="W1107">
        <v>2015</v>
      </c>
      <c r="X1107" t="str">
        <f>VLOOKUP($D1107,'draft year stats'!$D:$O,1,FALSE)</f>
        <v>Rasmus Andersson</v>
      </c>
      <c r="Y1107" t="str">
        <f>VLOOKUP($D1107,'draft year stats'!$D:$O,2,FALSE)</f>
        <v>D</v>
      </c>
      <c r="Z1107">
        <f>VLOOKUP($D1107,'draft year stats'!$D:$O,3,FALSE)</f>
        <v>2</v>
      </c>
      <c r="AA1107">
        <f>VLOOKUP($D1107,'draft year stats'!$D:$O,4,FALSE)</f>
        <v>2015</v>
      </c>
      <c r="AB1107" t="str">
        <f>VLOOKUP($D1107,'draft year stats'!$D:$O,5,FALSE)</f>
        <v>Calgary</v>
      </c>
      <c r="AC1107" t="str">
        <f>VLOOKUP($D1107,'draft year stats'!$D:$O,6,FALSE)</f>
        <v>Barrie Colts</v>
      </c>
      <c r="AD1107" t="str">
        <f>VLOOKUP($D1107,'draft year stats'!$D:$O,7,FALSE)</f>
        <v>OHL</v>
      </c>
      <c r="AE1107">
        <f>VLOOKUP($D1107,'draft year stats'!$D:$O,8,FALSE)</f>
        <v>67</v>
      </c>
      <c r="AF1107">
        <f>VLOOKUP($D1107,'draft year stats'!$D:$O,9,FALSE)</f>
        <v>12</v>
      </c>
      <c r="AG1107">
        <f>VLOOKUP($D1107,'draft year stats'!$D:$O,10,FALSE)</f>
        <v>52</v>
      </c>
      <c r="AH1107">
        <f>VLOOKUP($D1107,'draft year stats'!$D:$O,11,FALSE)</f>
        <v>64</v>
      </c>
      <c r="AI1107">
        <f>VLOOKUP($D1107,'draft year stats'!$D:$O,12,FALSE)</f>
        <v>88</v>
      </c>
      <c r="AJ1107" t="str">
        <f>VLOOKUP($C1107,Sheet3!$E:$I,4,FALSE)</f>
        <v>6' 0</v>
      </c>
      <c r="AK1107">
        <f>VLOOKUP($C1107,Sheet3!$E:$I,5,FALSE)</f>
        <v>212</v>
      </c>
    </row>
    <row r="1108" spans="1:37" x14ac:dyDescent="0.25">
      <c r="A1108">
        <v>54</v>
      </c>
      <c r="B1108" t="s">
        <v>95</v>
      </c>
      <c r="C1108" t="s">
        <v>1582</v>
      </c>
      <c r="D1108" t="s">
        <v>1582</v>
      </c>
      <c r="E1108" t="s">
        <v>25</v>
      </c>
      <c r="F1108" t="s">
        <v>26</v>
      </c>
      <c r="G1108">
        <v>18</v>
      </c>
      <c r="I1108" t="s">
        <v>103</v>
      </c>
      <c r="W1108">
        <v>2015</v>
      </c>
      <c r="X1108" t="str">
        <f>VLOOKUP($D1108,'draft year stats'!$D:$O,1,FALSE)</f>
        <v>Graham Knott</v>
      </c>
      <c r="Y1108" t="str">
        <f>VLOOKUP($D1108,'draft year stats'!$D:$O,2,FALSE)</f>
        <v>C</v>
      </c>
      <c r="Z1108">
        <f>VLOOKUP($D1108,'draft year stats'!$D:$O,3,FALSE)</f>
        <v>2</v>
      </c>
      <c r="AA1108">
        <f>VLOOKUP($D1108,'draft year stats'!$D:$O,4,FALSE)</f>
        <v>2015</v>
      </c>
      <c r="AB1108" t="str">
        <f>VLOOKUP($D1108,'draft year stats'!$D:$O,5,FALSE)</f>
        <v>Chicago</v>
      </c>
      <c r="AC1108" t="str">
        <f>VLOOKUP($D1108,'draft year stats'!$D:$O,6,FALSE)</f>
        <v>Niagara IceDogs</v>
      </c>
      <c r="AD1108" t="str">
        <f>VLOOKUP($D1108,'draft year stats'!$D:$O,7,FALSE)</f>
        <v>OHL</v>
      </c>
      <c r="AE1108">
        <f>VLOOKUP($D1108,'draft year stats'!$D:$O,8,FALSE)</f>
        <v>59</v>
      </c>
      <c r="AF1108">
        <f>VLOOKUP($D1108,'draft year stats'!$D:$O,9,FALSE)</f>
        <v>25</v>
      </c>
      <c r="AG1108">
        <f>VLOOKUP($D1108,'draft year stats'!$D:$O,10,FALSE)</f>
        <v>18</v>
      </c>
      <c r="AH1108">
        <f>VLOOKUP($D1108,'draft year stats'!$D:$O,11,FALSE)</f>
        <v>43</v>
      </c>
      <c r="AI1108">
        <f>VLOOKUP($D1108,'draft year stats'!$D:$O,12,FALSE)</f>
        <v>33</v>
      </c>
      <c r="AJ1108" t="str">
        <f>VLOOKUP($C1108,Sheet3!$E:$I,4,FALSE)</f>
        <v>6' 3</v>
      </c>
      <c r="AK1108">
        <f>VLOOKUP($C1108,Sheet3!$E:$I,5,FALSE)</f>
        <v>190</v>
      </c>
    </row>
    <row r="1109" spans="1:37" x14ac:dyDescent="0.25">
      <c r="A1109">
        <v>55</v>
      </c>
      <c r="B1109" t="s">
        <v>79</v>
      </c>
      <c r="C1109" t="s">
        <v>1583</v>
      </c>
      <c r="D1109" t="s">
        <v>1583</v>
      </c>
      <c r="E1109" t="s">
        <v>51</v>
      </c>
      <c r="F1109" t="s">
        <v>30</v>
      </c>
      <c r="G1109">
        <v>18</v>
      </c>
      <c r="H1109">
        <v>2022</v>
      </c>
      <c r="I1109" t="s">
        <v>189</v>
      </c>
      <c r="J1109">
        <v>146</v>
      </c>
      <c r="K1109">
        <v>24</v>
      </c>
      <c r="L1109">
        <v>17</v>
      </c>
      <c r="M1109">
        <v>41</v>
      </c>
      <c r="N1109">
        <v>12</v>
      </c>
      <c r="O1109">
        <v>77</v>
      </c>
      <c r="V1109">
        <v>3.7</v>
      </c>
      <c r="W1109">
        <v>2015</v>
      </c>
      <c r="X1109" t="str">
        <f>VLOOKUP($D1109,'draft year stats'!$D:$O,1,FALSE)</f>
        <v>Yakov Trenin</v>
      </c>
      <c r="Y1109" t="str">
        <f>VLOOKUP($D1109,'draft year stats'!$D:$O,2,FALSE)</f>
        <v>C</v>
      </c>
      <c r="Z1109">
        <f>VLOOKUP($D1109,'draft year stats'!$D:$O,3,FALSE)</f>
        <v>2</v>
      </c>
      <c r="AA1109">
        <f>VLOOKUP($D1109,'draft year stats'!$D:$O,4,FALSE)</f>
        <v>2015</v>
      </c>
      <c r="AB1109" t="str">
        <f>VLOOKUP($D1109,'draft year stats'!$D:$O,5,FALSE)</f>
        <v>Nashville</v>
      </c>
      <c r="AC1109" t="str">
        <f>VLOOKUP($D1109,'draft year stats'!$D:$O,6,FALSE)</f>
        <v>Gatineau Olympiques</v>
      </c>
      <c r="AD1109" t="str">
        <f>VLOOKUP($D1109,'draft year stats'!$D:$O,7,FALSE)</f>
        <v>QMJHL</v>
      </c>
      <c r="AE1109">
        <f>VLOOKUP($D1109,'draft year stats'!$D:$O,8,FALSE)</f>
        <v>58</v>
      </c>
      <c r="AF1109">
        <f>VLOOKUP($D1109,'draft year stats'!$D:$O,9,FALSE)</f>
        <v>18</v>
      </c>
      <c r="AG1109">
        <f>VLOOKUP($D1109,'draft year stats'!$D:$O,10,FALSE)</f>
        <v>49</v>
      </c>
      <c r="AH1109">
        <f>VLOOKUP($D1109,'draft year stats'!$D:$O,11,FALSE)</f>
        <v>67</v>
      </c>
      <c r="AI1109">
        <f>VLOOKUP($D1109,'draft year stats'!$D:$O,12,FALSE)</f>
        <v>34</v>
      </c>
      <c r="AJ1109" t="str">
        <f>VLOOKUP($C1109,Sheet3!$E:$I,4,FALSE)</f>
        <v>6' 1</v>
      </c>
      <c r="AK1109">
        <f>VLOOKUP($C1109,Sheet3!$E:$I,5,FALSE)</f>
        <v>194</v>
      </c>
    </row>
    <row r="1110" spans="1:37" x14ac:dyDescent="0.25">
      <c r="A1110">
        <v>56</v>
      </c>
      <c r="B1110" t="s">
        <v>69</v>
      </c>
      <c r="C1110" t="s">
        <v>1584</v>
      </c>
      <c r="D1110" t="s">
        <v>1584</v>
      </c>
      <c r="E1110" t="s">
        <v>25</v>
      </c>
      <c r="F1110" t="s">
        <v>34</v>
      </c>
      <c r="G1110">
        <v>18</v>
      </c>
      <c r="H1110">
        <v>2022</v>
      </c>
      <c r="I1110" t="s">
        <v>103</v>
      </c>
      <c r="J1110">
        <v>340</v>
      </c>
      <c r="K1110">
        <v>39</v>
      </c>
      <c r="L1110">
        <v>98</v>
      </c>
      <c r="M1110">
        <v>137</v>
      </c>
      <c r="N1110">
        <v>1</v>
      </c>
      <c r="O1110">
        <v>173</v>
      </c>
      <c r="V1110">
        <v>23.7</v>
      </c>
      <c r="W1110">
        <v>2015</v>
      </c>
      <c r="X1110" t="str">
        <f>VLOOKUP($D1110,'draft year stats'!$D:$O,1,FALSE)</f>
        <v>Vince Dunn</v>
      </c>
      <c r="Y1110" t="str">
        <f>VLOOKUP($D1110,'draft year stats'!$D:$O,2,FALSE)</f>
        <v>D</v>
      </c>
      <c r="Z1110">
        <f>VLOOKUP($D1110,'draft year stats'!$D:$O,3,FALSE)</f>
        <v>2</v>
      </c>
      <c r="AA1110">
        <f>VLOOKUP($D1110,'draft year stats'!$D:$O,4,FALSE)</f>
        <v>2015</v>
      </c>
      <c r="AB1110" t="str">
        <f>VLOOKUP($D1110,'draft year stats'!$D:$O,5,FALSE)</f>
        <v>St. Louis</v>
      </c>
      <c r="AC1110" t="str">
        <f>VLOOKUP($D1110,'draft year stats'!$D:$O,6,FALSE)</f>
        <v>Niagara IceDogs</v>
      </c>
      <c r="AD1110" t="str">
        <f>VLOOKUP($D1110,'draft year stats'!$D:$O,7,FALSE)</f>
        <v>OHL</v>
      </c>
      <c r="AE1110">
        <f>VLOOKUP($D1110,'draft year stats'!$D:$O,8,FALSE)</f>
        <v>68</v>
      </c>
      <c r="AF1110">
        <f>VLOOKUP($D1110,'draft year stats'!$D:$O,9,FALSE)</f>
        <v>18</v>
      </c>
      <c r="AG1110">
        <f>VLOOKUP($D1110,'draft year stats'!$D:$O,10,FALSE)</f>
        <v>38</v>
      </c>
      <c r="AH1110">
        <f>VLOOKUP($D1110,'draft year stats'!$D:$O,11,FALSE)</f>
        <v>56</v>
      </c>
      <c r="AI1110">
        <f>VLOOKUP($D1110,'draft year stats'!$D:$O,12,FALSE)</f>
        <v>59</v>
      </c>
      <c r="AJ1110" t="str">
        <f>VLOOKUP($C1110,Sheet3!$E:$I,4,FALSE)</f>
        <v>5' 11</v>
      </c>
      <c r="AK1110">
        <f>VLOOKUP($C1110,Sheet3!$E:$I,5,FALSE)</f>
        <v>187</v>
      </c>
    </row>
    <row r="1111" spans="1:37" x14ac:dyDescent="0.25">
      <c r="A1111">
        <v>57</v>
      </c>
      <c r="B1111" t="s">
        <v>99</v>
      </c>
      <c r="C1111" t="s">
        <v>1585</v>
      </c>
      <c r="D1111" t="s">
        <v>1585</v>
      </c>
      <c r="E1111" t="s">
        <v>41</v>
      </c>
      <c r="F1111" t="s">
        <v>34</v>
      </c>
      <c r="G1111">
        <v>18</v>
      </c>
      <c r="H1111">
        <v>2022</v>
      </c>
      <c r="I1111" t="s">
        <v>1586</v>
      </c>
      <c r="J1111">
        <v>175</v>
      </c>
      <c r="K1111">
        <v>3</v>
      </c>
      <c r="L1111">
        <v>24</v>
      </c>
      <c r="M1111">
        <v>27</v>
      </c>
      <c r="N1111">
        <v>3</v>
      </c>
      <c r="O1111">
        <v>99</v>
      </c>
      <c r="V1111">
        <v>5.2</v>
      </c>
      <c r="W1111">
        <v>2015</v>
      </c>
      <c r="X1111" t="str">
        <f>VLOOKUP($D1111,'draft year stats'!$D:$O,1,FALSE)</f>
        <v>Jonas Siegenthaler</v>
      </c>
      <c r="Y1111" t="str">
        <f>VLOOKUP($D1111,'draft year stats'!$D:$O,2,FALSE)</f>
        <v>D</v>
      </c>
      <c r="Z1111">
        <f>VLOOKUP($D1111,'draft year stats'!$D:$O,3,FALSE)</f>
        <v>2</v>
      </c>
      <c r="AA1111">
        <f>VLOOKUP($D1111,'draft year stats'!$D:$O,4,FALSE)</f>
        <v>2015</v>
      </c>
      <c r="AB1111" t="str">
        <f>VLOOKUP($D1111,'draft year stats'!$D:$O,5,FALSE)</f>
        <v>Washington</v>
      </c>
      <c r="AC1111" t="str">
        <f>VLOOKUP($D1111,'draft year stats'!$D:$O,6,FALSE)</f>
        <v>ZSC Lions</v>
      </c>
      <c r="AD1111" t="str">
        <f>VLOOKUP($D1111,'draft year stats'!$D:$O,7,FALSE)</f>
        <v>NLA</v>
      </c>
      <c r="AE1111">
        <f>VLOOKUP($D1111,'draft year stats'!$D:$O,8,FALSE)</f>
        <v>41</v>
      </c>
      <c r="AF1111">
        <f>VLOOKUP($D1111,'draft year stats'!$D:$O,9,FALSE)</f>
        <v>0</v>
      </c>
      <c r="AG1111">
        <f>VLOOKUP($D1111,'draft year stats'!$D:$O,10,FALSE)</f>
        <v>3</v>
      </c>
      <c r="AH1111">
        <f>VLOOKUP($D1111,'draft year stats'!$D:$O,11,FALSE)</f>
        <v>3</v>
      </c>
      <c r="AI1111">
        <f>VLOOKUP($D1111,'draft year stats'!$D:$O,12,FALSE)</f>
        <v>39</v>
      </c>
      <c r="AJ1111" t="str">
        <f>VLOOKUP($C1111,Sheet3!$E:$I,4,FALSE)</f>
        <v>6' 2</v>
      </c>
      <c r="AK1111">
        <f>VLOOKUP($C1111,Sheet3!$E:$I,5,FALSE)</f>
        <v>220</v>
      </c>
    </row>
    <row r="1112" spans="1:37" x14ac:dyDescent="0.25">
      <c r="A1112">
        <v>58</v>
      </c>
      <c r="B1112" t="s">
        <v>36</v>
      </c>
      <c r="C1112" t="s">
        <v>1587</v>
      </c>
      <c r="D1112" t="s">
        <v>1587</v>
      </c>
      <c r="E1112" t="s">
        <v>121</v>
      </c>
      <c r="F1112" t="s">
        <v>30</v>
      </c>
      <c r="G1112">
        <v>18</v>
      </c>
      <c r="H1112">
        <v>2022</v>
      </c>
      <c r="I1112" t="s">
        <v>328</v>
      </c>
      <c r="J1112">
        <v>71</v>
      </c>
      <c r="K1112">
        <v>11</v>
      </c>
      <c r="L1112">
        <v>9</v>
      </c>
      <c r="M1112">
        <v>20</v>
      </c>
      <c r="N1112">
        <v>-2</v>
      </c>
      <c r="O1112">
        <v>22</v>
      </c>
      <c r="V1112">
        <v>1.7</v>
      </c>
      <c r="W1112">
        <v>2015</v>
      </c>
      <c r="X1112" t="str">
        <f>VLOOKUP($D1112,'draft year stats'!$D:$O,1,FALSE)</f>
        <v>Kevin Stenlund</v>
      </c>
      <c r="Y1112" t="str">
        <f>VLOOKUP($D1112,'draft year stats'!$D:$O,2,FALSE)</f>
        <v>C</v>
      </c>
      <c r="Z1112">
        <f>VLOOKUP($D1112,'draft year stats'!$D:$O,3,FALSE)</f>
        <v>2</v>
      </c>
      <c r="AA1112">
        <f>VLOOKUP($D1112,'draft year stats'!$D:$O,4,FALSE)</f>
        <v>2015</v>
      </c>
      <c r="AB1112" t="str">
        <f>VLOOKUP($D1112,'draft year stats'!$D:$O,5,FALSE)</f>
        <v>Columbus</v>
      </c>
      <c r="AC1112" t="str">
        <f>VLOOKUP($D1112,'draft year stats'!$D:$O,6,FALSE)</f>
        <v>HV71 J20</v>
      </c>
      <c r="AD1112" t="str">
        <f>VLOOKUP($D1112,'draft year stats'!$D:$O,7,FALSE)</f>
        <v>J20 SuperElit</v>
      </c>
      <c r="AE1112">
        <f>VLOOKUP($D1112,'draft year stats'!$D:$O,8,FALSE)</f>
        <v>36</v>
      </c>
      <c r="AF1112">
        <f>VLOOKUP($D1112,'draft year stats'!$D:$O,9,FALSE)</f>
        <v>14</v>
      </c>
      <c r="AG1112">
        <f>VLOOKUP($D1112,'draft year stats'!$D:$O,10,FALSE)</f>
        <v>22</v>
      </c>
      <c r="AH1112">
        <f>VLOOKUP($D1112,'draft year stats'!$D:$O,11,FALSE)</f>
        <v>36</v>
      </c>
      <c r="AI1112">
        <f>VLOOKUP($D1112,'draft year stats'!$D:$O,12,FALSE)</f>
        <v>16</v>
      </c>
      <c r="AJ1112" t="str">
        <f>VLOOKUP($C1112,Sheet3!$E:$I,4,FALSE)</f>
        <v>6' 3</v>
      </c>
      <c r="AK1112">
        <f>VLOOKUP($C1112,Sheet3!$E:$I,5,FALSE)</f>
        <v>205</v>
      </c>
    </row>
    <row r="1113" spans="1:37" x14ac:dyDescent="0.25">
      <c r="A1113">
        <v>59</v>
      </c>
      <c r="B1113" t="s">
        <v>64</v>
      </c>
      <c r="C1113" t="s">
        <v>1588</v>
      </c>
      <c r="D1113" t="s">
        <v>1588</v>
      </c>
      <c r="E1113" t="s">
        <v>55</v>
      </c>
      <c r="F1113" t="s">
        <v>30</v>
      </c>
      <c r="G1113">
        <v>18</v>
      </c>
      <c r="I1113" t="s">
        <v>1589</v>
      </c>
      <c r="W1113">
        <v>2015</v>
      </c>
      <c r="X1113" t="str">
        <f>VLOOKUP($D1113,'draft year stats'!$D:$O,1,FALSE)</f>
        <v>Julius Nattinen</v>
      </c>
      <c r="Y1113" t="str">
        <f>VLOOKUP($D1113,'draft year stats'!$D:$O,2,FALSE)</f>
        <v>C</v>
      </c>
      <c r="Z1113">
        <f>VLOOKUP($D1113,'draft year stats'!$D:$O,3,FALSE)</f>
        <v>2</v>
      </c>
      <c r="AA1113">
        <f>VLOOKUP($D1113,'draft year stats'!$D:$O,4,FALSE)</f>
        <v>2015</v>
      </c>
      <c r="AB1113" t="str">
        <f>VLOOKUP($D1113,'draft year stats'!$D:$O,5,FALSE)</f>
        <v>Anaheim</v>
      </c>
      <c r="AC1113" t="str">
        <f>VLOOKUP($D1113,'draft year stats'!$D:$O,6,FALSE)</f>
        <v>JYP-Akatemia</v>
      </c>
      <c r="AD1113" t="str">
        <f>VLOOKUP($D1113,'draft year stats'!$D:$O,7,FALSE)</f>
        <v>Mestis</v>
      </c>
      <c r="AE1113">
        <f>VLOOKUP($D1113,'draft year stats'!$D:$O,8,FALSE)</f>
        <v>39</v>
      </c>
      <c r="AF1113">
        <f>VLOOKUP($D1113,'draft year stats'!$D:$O,9,FALSE)</f>
        <v>11</v>
      </c>
      <c r="AG1113">
        <f>VLOOKUP($D1113,'draft year stats'!$D:$O,10,FALSE)</f>
        <v>18</v>
      </c>
      <c r="AH1113">
        <f>VLOOKUP($D1113,'draft year stats'!$D:$O,11,FALSE)</f>
        <v>29</v>
      </c>
      <c r="AI1113">
        <f>VLOOKUP($D1113,'draft year stats'!$D:$O,12,FALSE)</f>
        <v>8</v>
      </c>
      <c r="AJ1113" t="str">
        <f>VLOOKUP($C1113,Sheet3!$E:$I,4,FALSE)</f>
        <v>6' 1</v>
      </c>
      <c r="AK1113">
        <f>VLOOKUP($C1113,Sheet3!$E:$I,5,FALSE)</f>
        <v>191</v>
      </c>
    </row>
    <row r="1114" spans="1:37" x14ac:dyDescent="0.25">
      <c r="A1114">
        <v>60</v>
      </c>
      <c r="B1114" t="s">
        <v>173</v>
      </c>
      <c r="C1114" t="s">
        <v>1590</v>
      </c>
      <c r="D1114" t="s">
        <v>1590</v>
      </c>
      <c r="E1114" t="s">
        <v>121</v>
      </c>
      <c r="F1114" t="s">
        <v>34</v>
      </c>
      <c r="G1114">
        <v>18</v>
      </c>
      <c r="H1114">
        <v>2022</v>
      </c>
      <c r="I1114" t="s">
        <v>423</v>
      </c>
      <c r="J1114">
        <v>168</v>
      </c>
      <c r="K1114">
        <v>14</v>
      </c>
      <c r="L1114">
        <v>33</v>
      </c>
      <c r="M1114">
        <v>47</v>
      </c>
      <c r="N1114">
        <v>30</v>
      </c>
      <c r="O1114">
        <v>40</v>
      </c>
      <c r="V1114">
        <v>10</v>
      </c>
      <c r="W1114">
        <v>2015</v>
      </c>
      <c r="X1114" t="str">
        <f>VLOOKUP($D1114,'draft year stats'!$D:$O,1,FALSE)</f>
        <v>Oliver Kylington</v>
      </c>
      <c r="Y1114" t="str">
        <f>VLOOKUP($D1114,'draft year stats'!$D:$O,2,FALSE)</f>
        <v>D</v>
      </c>
      <c r="Z1114">
        <f>VLOOKUP($D1114,'draft year stats'!$D:$O,3,FALSE)</f>
        <v>2</v>
      </c>
      <c r="AA1114">
        <f>VLOOKUP($D1114,'draft year stats'!$D:$O,4,FALSE)</f>
        <v>2015</v>
      </c>
      <c r="AB1114" t="str">
        <f>VLOOKUP($D1114,'draft year stats'!$D:$O,5,FALSE)</f>
        <v>Calgary</v>
      </c>
      <c r="AC1114" t="str">
        <f>VLOOKUP($D1114,'draft year stats'!$D:$O,6,FALSE)</f>
        <v>Färjestad BK</v>
      </c>
      <c r="AD1114" t="str">
        <f>VLOOKUP($D1114,'draft year stats'!$D:$O,7,FALSE)</f>
        <v>SHL</v>
      </c>
      <c r="AE1114">
        <f>VLOOKUP($D1114,'draft year stats'!$D:$O,8,FALSE)</f>
        <v>18</v>
      </c>
      <c r="AF1114">
        <f>VLOOKUP($D1114,'draft year stats'!$D:$O,9,FALSE)</f>
        <v>2</v>
      </c>
      <c r="AG1114">
        <f>VLOOKUP($D1114,'draft year stats'!$D:$O,10,FALSE)</f>
        <v>3</v>
      </c>
      <c r="AH1114">
        <f>VLOOKUP($D1114,'draft year stats'!$D:$O,11,FALSE)</f>
        <v>5</v>
      </c>
      <c r="AI1114">
        <f>VLOOKUP($D1114,'draft year stats'!$D:$O,12,FALSE)</f>
        <v>4</v>
      </c>
      <c r="AJ1114" t="str">
        <f>VLOOKUP($C1114,Sheet3!$E:$I,4,FALSE)</f>
        <v>6' 0</v>
      </c>
      <c r="AK1114">
        <f>VLOOKUP($C1114,Sheet3!$E:$I,5,FALSE)</f>
        <v>185</v>
      </c>
    </row>
    <row r="1115" spans="1:37" x14ac:dyDescent="0.25">
      <c r="A1115">
        <v>61</v>
      </c>
      <c r="B1115" t="s">
        <v>136</v>
      </c>
      <c r="C1115" t="s">
        <v>1591</v>
      </c>
      <c r="D1115" t="s">
        <v>1591</v>
      </c>
      <c r="E1115" t="s">
        <v>62</v>
      </c>
      <c r="F1115" t="s">
        <v>42</v>
      </c>
      <c r="G1115">
        <v>18</v>
      </c>
      <c r="I1115" t="s">
        <v>63</v>
      </c>
      <c r="W1115">
        <v>2015</v>
      </c>
      <c r="X1115" t="str">
        <f>VLOOKUP($D1115,'draft year stats'!$D:$O,1,FALSE)</f>
        <v>Jeremy Bracco</v>
      </c>
      <c r="Y1115" t="str">
        <f>VLOOKUP($D1115,'draft year stats'!$D:$O,2,FALSE)</f>
        <v>R</v>
      </c>
      <c r="Z1115">
        <f>VLOOKUP($D1115,'draft year stats'!$D:$O,3,FALSE)</f>
        <v>2</v>
      </c>
      <c r="AA1115">
        <f>VLOOKUP($D1115,'draft year stats'!$D:$O,4,FALSE)</f>
        <v>2015</v>
      </c>
      <c r="AB1115" t="str">
        <f>VLOOKUP($D1115,'draft year stats'!$D:$O,5,FALSE)</f>
        <v>Toronto</v>
      </c>
      <c r="AC1115" t="str">
        <f>VLOOKUP($D1115,'draft year stats'!$D:$O,6,FALSE)</f>
        <v>U.S. National U18 Team</v>
      </c>
      <c r="AD1115" t="str">
        <f>VLOOKUP($D1115,'draft year stats'!$D:$O,7,FALSE)</f>
        <v>USDP</v>
      </c>
      <c r="AE1115">
        <f>VLOOKUP($D1115,'draft year stats'!$D:$O,8,FALSE)</f>
        <v>65</v>
      </c>
      <c r="AF1115">
        <f>VLOOKUP($D1115,'draft year stats'!$D:$O,9,FALSE)</f>
        <v>30</v>
      </c>
      <c r="AG1115">
        <f>VLOOKUP($D1115,'draft year stats'!$D:$O,10,FALSE)</f>
        <v>64</v>
      </c>
      <c r="AH1115">
        <f>VLOOKUP($D1115,'draft year stats'!$D:$O,11,FALSE)</f>
        <v>94</v>
      </c>
      <c r="AI1115">
        <f>VLOOKUP($D1115,'draft year stats'!$D:$O,12,FALSE)</f>
        <v>10</v>
      </c>
      <c r="AJ1115" t="str">
        <f>VLOOKUP($C1115,Sheet3!$E:$I,4,FALSE)</f>
        <v>5' 9</v>
      </c>
      <c r="AK1115">
        <f>VLOOKUP($C1115,Sheet3!$E:$I,5,FALSE)</f>
        <v>173</v>
      </c>
    </row>
    <row r="1116" spans="1:37" x14ac:dyDescent="0.25">
      <c r="A1116">
        <v>62</v>
      </c>
      <c r="B1116" t="s">
        <v>57</v>
      </c>
      <c r="C1116" t="s">
        <v>1592</v>
      </c>
      <c r="D1116" t="s">
        <v>1592</v>
      </c>
      <c r="E1116" t="s">
        <v>121</v>
      </c>
      <c r="F1116" t="s">
        <v>42</v>
      </c>
      <c r="G1116">
        <v>18</v>
      </c>
      <c r="I1116" t="s">
        <v>133</v>
      </c>
      <c r="W1116">
        <v>2015</v>
      </c>
      <c r="X1116" t="str">
        <f>VLOOKUP($D1116,'draft year stats'!$D:$O,1,FALSE)</f>
        <v>Robin Kovacs</v>
      </c>
      <c r="Y1116" t="str">
        <f>VLOOKUP($D1116,'draft year stats'!$D:$O,2,FALSE)</f>
        <v>R</v>
      </c>
      <c r="Z1116">
        <f>VLOOKUP($D1116,'draft year stats'!$D:$O,3,FALSE)</f>
        <v>3</v>
      </c>
      <c r="AA1116">
        <f>VLOOKUP($D1116,'draft year stats'!$D:$O,4,FALSE)</f>
        <v>2015</v>
      </c>
      <c r="AB1116" t="str">
        <f>VLOOKUP($D1116,'draft year stats'!$D:$O,5,FALSE)</f>
        <v>NY Rangers</v>
      </c>
      <c r="AC1116" t="str">
        <f>VLOOKUP($D1116,'draft year stats'!$D:$O,6,FALSE)</f>
        <v>AIK</v>
      </c>
      <c r="AD1116" t="str">
        <f>VLOOKUP($D1116,'draft year stats'!$D:$O,7,FALSE)</f>
        <v>HockeyAllsvenskan</v>
      </c>
      <c r="AE1116">
        <f>VLOOKUP($D1116,'draft year stats'!$D:$O,8,FALSE)</f>
        <v>52</v>
      </c>
      <c r="AF1116">
        <f>VLOOKUP($D1116,'draft year stats'!$D:$O,9,FALSE)</f>
        <v>17</v>
      </c>
      <c r="AG1116">
        <f>VLOOKUP($D1116,'draft year stats'!$D:$O,10,FALSE)</f>
        <v>11</v>
      </c>
      <c r="AH1116">
        <f>VLOOKUP($D1116,'draft year stats'!$D:$O,11,FALSE)</f>
        <v>28</v>
      </c>
      <c r="AI1116">
        <f>VLOOKUP($D1116,'draft year stats'!$D:$O,12,FALSE)</f>
        <v>63</v>
      </c>
      <c r="AJ1116" t="str">
        <f>VLOOKUP($C1116,Sheet3!$E:$I,4,FALSE)</f>
        <v>6' 0</v>
      </c>
      <c r="AK1116">
        <f>VLOOKUP($C1116,Sheet3!$E:$I,5,FALSE)</f>
        <v>159</v>
      </c>
    </row>
    <row r="1117" spans="1:37" x14ac:dyDescent="0.25">
      <c r="A1117">
        <v>63</v>
      </c>
      <c r="B1117" t="s">
        <v>1220</v>
      </c>
      <c r="C1117" t="s">
        <v>1593</v>
      </c>
      <c r="D1117" t="s">
        <v>1593</v>
      </c>
      <c r="E1117" t="s">
        <v>25</v>
      </c>
      <c r="F1117" t="s">
        <v>34</v>
      </c>
      <c r="G1117">
        <v>18</v>
      </c>
      <c r="H1117">
        <v>2022</v>
      </c>
      <c r="I1117" t="s">
        <v>117</v>
      </c>
      <c r="J1117">
        <v>59</v>
      </c>
      <c r="K1117">
        <v>3</v>
      </c>
      <c r="L1117">
        <v>7</v>
      </c>
      <c r="M1117">
        <v>10</v>
      </c>
      <c r="N1117">
        <v>-18</v>
      </c>
      <c r="O1117">
        <v>42</v>
      </c>
      <c r="V1117">
        <v>1</v>
      </c>
      <c r="W1117">
        <v>2015</v>
      </c>
      <c r="X1117" t="str">
        <f>VLOOKUP($D1117,'draft year stats'!$D:$O,1,FALSE)</f>
        <v>Kyle Capobianco</v>
      </c>
      <c r="Y1117" t="str">
        <f>VLOOKUP($D1117,'draft year stats'!$D:$O,2,FALSE)</f>
        <v>D</v>
      </c>
      <c r="Z1117">
        <f>VLOOKUP($D1117,'draft year stats'!$D:$O,3,FALSE)</f>
        <v>3</v>
      </c>
      <c r="AA1117">
        <f>VLOOKUP($D1117,'draft year stats'!$D:$O,4,FALSE)</f>
        <v>2015</v>
      </c>
      <c r="AB1117" t="str">
        <f>VLOOKUP($D1117,'draft year stats'!$D:$O,5,FALSE)</f>
        <v>Arizona</v>
      </c>
      <c r="AC1117" t="str">
        <f>VLOOKUP($D1117,'draft year stats'!$D:$O,6,FALSE)</f>
        <v>Sudbury Wolves</v>
      </c>
      <c r="AD1117" t="str">
        <f>VLOOKUP($D1117,'draft year stats'!$D:$O,7,FALSE)</f>
        <v>OHL</v>
      </c>
      <c r="AE1117">
        <f>VLOOKUP($D1117,'draft year stats'!$D:$O,8,FALSE)</f>
        <v>68</v>
      </c>
      <c r="AF1117">
        <f>VLOOKUP($D1117,'draft year stats'!$D:$O,9,FALSE)</f>
        <v>10</v>
      </c>
      <c r="AG1117">
        <f>VLOOKUP($D1117,'draft year stats'!$D:$O,10,FALSE)</f>
        <v>30</v>
      </c>
      <c r="AH1117">
        <f>VLOOKUP($D1117,'draft year stats'!$D:$O,11,FALSE)</f>
        <v>40</v>
      </c>
      <c r="AI1117">
        <f>VLOOKUP($D1117,'draft year stats'!$D:$O,12,FALSE)</f>
        <v>54</v>
      </c>
      <c r="AJ1117" t="str">
        <f>VLOOKUP($C1117,Sheet3!$E:$I,4,FALSE)</f>
        <v>6' 1</v>
      </c>
      <c r="AK1117">
        <f>VLOOKUP($C1117,Sheet3!$E:$I,5,FALSE)</f>
        <v>178</v>
      </c>
    </row>
    <row r="1118" spans="1:37" x14ac:dyDescent="0.25">
      <c r="A1118">
        <v>64</v>
      </c>
      <c r="B1118" t="s">
        <v>43</v>
      </c>
      <c r="C1118" t="s">
        <v>1594</v>
      </c>
      <c r="D1118" t="s">
        <v>1594</v>
      </c>
      <c r="E1118" t="s">
        <v>62</v>
      </c>
      <c r="F1118" t="s">
        <v>26</v>
      </c>
      <c r="G1118">
        <v>18</v>
      </c>
      <c r="I1118" t="s">
        <v>187</v>
      </c>
      <c r="W1118">
        <v>2015</v>
      </c>
      <c r="X1118" t="str">
        <f>VLOOKUP($D1118,'draft year stats'!$D:$O,1,FALSE)</f>
        <v>Dennis Yan</v>
      </c>
      <c r="Y1118" t="str">
        <f>VLOOKUP($D1118,'draft year stats'!$D:$O,2,FALSE)</f>
        <v>L</v>
      </c>
      <c r="Z1118">
        <f>VLOOKUP($D1118,'draft year stats'!$D:$O,3,FALSE)</f>
        <v>3</v>
      </c>
      <c r="AA1118">
        <f>VLOOKUP($D1118,'draft year stats'!$D:$O,4,FALSE)</f>
        <v>2015</v>
      </c>
      <c r="AB1118" t="str">
        <f>VLOOKUP($D1118,'draft year stats'!$D:$O,5,FALSE)</f>
        <v>Tampa Bay</v>
      </c>
      <c r="AC1118" t="str">
        <f>VLOOKUP($D1118,'draft year stats'!$D:$O,6,FALSE)</f>
        <v>Shawinigan Cataractes</v>
      </c>
      <c r="AD1118" t="str">
        <f>VLOOKUP($D1118,'draft year stats'!$D:$O,7,FALSE)</f>
        <v>QMJHL</v>
      </c>
      <c r="AE1118">
        <f>VLOOKUP($D1118,'draft year stats'!$D:$O,8,FALSE)</f>
        <v>59</v>
      </c>
      <c r="AF1118">
        <f>VLOOKUP($D1118,'draft year stats'!$D:$O,9,FALSE)</f>
        <v>33</v>
      </c>
      <c r="AG1118">
        <f>VLOOKUP($D1118,'draft year stats'!$D:$O,10,FALSE)</f>
        <v>31</v>
      </c>
      <c r="AH1118">
        <f>VLOOKUP($D1118,'draft year stats'!$D:$O,11,FALSE)</f>
        <v>64</v>
      </c>
      <c r="AI1118">
        <f>VLOOKUP($D1118,'draft year stats'!$D:$O,12,FALSE)</f>
        <v>71</v>
      </c>
      <c r="AJ1118" t="str">
        <f>VLOOKUP($C1118,Sheet3!$E:$I,4,FALSE)</f>
        <v>6' 1</v>
      </c>
      <c r="AK1118">
        <f>VLOOKUP($C1118,Sheet3!$E:$I,5,FALSE)</f>
        <v>184</v>
      </c>
    </row>
    <row r="1119" spans="1:37" x14ac:dyDescent="0.25">
      <c r="A1119">
        <v>65</v>
      </c>
      <c r="B1119" t="s">
        <v>136</v>
      </c>
      <c r="C1119" t="s">
        <v>1595</v>
      </c>
      <c r="D1119" t="s">
        <v>1595</v>
      </c>
      <c r="E1119" t="s">
        <v>25</v>
      </c>
      <c r="F1119" t="s">
        <v>34</v>
      </c>
      <c r="G1119">
        <v>18</v>
      </c>
      <c r="I1119" t="s">
        <v>668</v>
      </c>
      <c r="W1119">
        <v>2015</v>
      </c>
      <c r="X1119" t="str">
        <f>VLOOKUP($D1119,'draft year stats'!$D:$O,1,FALSE)</f>
        <v>Andrew Nielsen</v>
      </c>
      <c r="Y1119" t="str">
        <f>VLOOKUP($D1119,'draft year stats'!$D:$O,2,FALSE)</f>
        <v>D</v>
      </c>
      <c r="Z1119">
        <f>VLOOKUP($D1119,'draft year stats'!$D:$O,3,FALSE)</f>
        <v>3</v>
      </c>
      <c r="AA1119">
        <f>VLOOKUP($D1119,'draft year stats'!$D:$O,4,FALSE)</f>
        <v>2015</v>
      </c>
      <c r="AB1119" t="str">
        <f>VLOOKUP($D1119,'draft year stats'!$D:$O,5,FALSE)</f>
        <v>Toronto</v>
      </c>
      <c r="AC1119" t="str">
        <f>VLOOKUP($D1119,'draft year stats'!$D:$O,6,FALSE)</f>
        <v>Lethbridge Hurricanes</v>
      </c>
      <c r="AD1119" t="str">
        <f>VLOOKUP($D1119,'draft year stats'!$D:$O,7,FALSE)</f>
        <v>WHL</v>
      </c>
      <c r="AE1119">
        <f>VLOOKUP($D1119,'draft year stats'!$D:$O,8,FALSE)</f>
        <v>59</v>
      </c>
      <c r="AF1119">
        <f>VLOOKUP($D1119,'draft year stats'!$D:$O,9,FALSE)</f>
        <v>7</v>
      </c>
      <c r="AG1119">
        <f>VLOOKUP($D1119,'draft year stats'!$D:$O,10,FALSE)</f>
        <v>17</v>
      </c>
      <c r="AH1119">
        <f>VLOOKUP($D1119,'draft year stats'!$D:$O,11,FALSE)</f>
        <v>24</v>
      </c>
      <c r="AI1119">
        <f>VLOOKUP($D1119,'draft year stats'!$D:$O,12,FALSE)</f>
        <v>101</v>
      </c>
      <c r="AJ1119" t="str">
        <f>VLOOKUP($C1119,Sheet3!$E:$I,4,FALSE)</f>
        <v>6' 3</v>
      </c>
      <c r="AK1119">
        <f>VLOOKUP($C1119,Sheet3!$E:$I,5,FALSE)</f>
        <v>207</v>
      </c>
    </row>
    <row r="1120" spans="1:37" x14ac:dyDescent="0.25">
      <c r="A1120">
        <v>66</v>
      </c>
      <c r="B1120" t="s">
        <v>264</v>
      </c>
      <c r="C1120" t="s">
        <v>1596</v>
      </c>
      <c r="D1120" t="s">
        <v>1596</v>
      </c>
      <c r="E1120" t="s">
        <v>25</v>
      </c>
      <c r="F1120" t="s">
        <v>34</v>
      </c>
      <c r="G1120">
        <v>18</v>
      </c>
      <c r="H1120">
        <v>2022</v>
      </c>
      <c r="I1120" t="s">
        <v>223</v>
      </c>
      <c r="J1120">
        <v>10</v>
      </c>
      <c r="K1120">
        <v>0</v>
      </c>
      <c r="L1120">
        <v>0</v>
      </c>
      <c r="M1120">
        <v>0</v>
      </c>
      <c r="N1120">
        <v>-5</v>
      </c>
      <c r="O1120">
        <v>0</v>
      </c>
      <c r="V1120">
        <v>-0.3</v>
      </c>
      <c r="W1120">
        <v>2015</v>
      </c>
      <c r="X1120" t="str">
        <f>VLOOKUP($D1120,'draft year stats'!$D:$O,1,FALSE)</f>
        <v>Guillaume Brisebois</v>
      </c>
      <c r="Y1120" t="str">
        <f>VLOOKUP($D1120,'draft year stats'!$D:$O,2,FALSE)</f>
        <v>D</v>
      </c>
      <c r="Z1120">
        <f>VLOOKUP($D1120,'draft year stats'!$D:$O,3,FALSE)</f>
        <v>3</v>
      </c>
      <c r="AA1120">
        <f>VLOOKUP($D1120,'draft year stats'!$D:$O,4,FALSE)</f>
        <v>2015</v>
      </c>
      <c r="AB1120" t="str">
        <f>VLOOKUP($D1120,'draft year stats'!$D:$O,5,FALSE)</f>
        <v>Vancouver</v>
      </c>
      <c r="AC1120" t="str">
        <f>VLOOKUP($D1120,'draft year stats'!$D:$O,6,FALSE)</f>
        <v>Acadie-Bathurst Titan</v>
      </c>
      <c r="AD1120" t="str">
        <f>VLOOKUP($D1120,'draft year stats'!$D:$O,7,FALSE)</f>
        <v>QMJHL</v>
      </c>
      <c r="AE1120">
        <f>VLOOKUP($D1120,'draft year stats'!$D:$O,8,FALSE)</f>
        <v>63</v>
      </c>
      <c r="AF1120">
        <f>VLOOKUP($D1120,'draft year stats'!$D:$O,9,FALSE)</f>
        <v>4</v>
      </c>
      <c r="AG1120">
        <f>VLOOKUP($D1120,'draft year stats'!$D:$O,10,FALSE)</f>
        <v>24</v>
      </c>
      <c r="AH1120">
        <f>VLOOKUP($D1120,'draft year stats'!$D:$O,11,FALSE)</f>
        <v>28</v>
      </c>
      <c r="AI1120">
        <f>VLOOKUP($D1120,'draft year stats'!$D:$O,12,FALSE)</f>
        <v>34</v>
      </c>
      <c r="AJ1120" t="str">
        <f>VLOOKUP($C1120,Sheet3!$E:$I,4,FALSE)</f>
        <v>6' 1</v>
      </c>
      <c r="AK1120">
        <f>VLOOKUP($C1120,Sheet3!$E:$I,5,FALSE)</f>
        <v>175</v>
      </c>
    </row>
    <row r="1121" spans="1:37" x14ac:dyDescent="0.25">
      <c r="A1121">
        <v>67</v>
      </c>
      <c r="B1121" t="s">
        <v>126</v>
      </c>
      <c r="C1121" t="s">
        <v>1597</v>
      </c>
      <c r="D1121" t="s">
        <v>1597</v>
      </c>
      <c r="E1121" t="s">
        <v>25</v>
      </c>
      <c r="F1121" t="s">
        <v>30</v>
      </c>
      <c r="G1121">
        <v>18</v>
      </c>
      <c r="H1121">
        <v>2022</v>
      </c>
      <c r="I1121" t="s">
        <v>172</v>
      </c>
      <c r="J1121">
        <v>5</v>
      </c>
      <c r="K1121">
        <v>0</v>
      </c>
      <c r="L1121">
        <v>0</v>
      </c>
      <c r="M1121">
        <v>0</v>
      </c>
      <c r="N1121">
        <v>-3</v>
      </c>
      <c r="O1121">
        <v>2</v>
      </c>
      <c r="V1121">
        <v>-0.2</v>
      </c>
      <c r="W1121">
        <v>2015</v>
      </c>
      <c r="X1121" t="str">
        <f>VLOOKUP($D1121,'draft year stats'!$D:$O,1,FALSE)</f>
        <v>Blake Speers</v>
      </c>
      <c r="Y1121" t="str">
        <f>VLOOKUP($D1121,'draft year stats'!$D:$O,2,FALSE)</f>
        <v>C</v>
      </c>
      <c r="Z1121">
        <f>VLOOKUP($D1121,'draft year stats'!$D:$O,3,FALSE)</f>
        <v>3</v>
      </c>
      <c r="AA1121">
        <f>VLOOKUP($D1121,'draft year stats'!$D:$O,4,FALSE)</f>
        <v>2015</v>
      </c>
      <c r="AB1121" t="str">
        <f>VLOOKUP($D1121,'draft year stats'!$D:$O,5,FALSE)</f>
        <v>New Jersey</v>
      </c>
      <c r="AC1121" t="str">
        <f>VLOOKUP($D1121,'draft year stats'!$D:$O,6,FALSE)</f>
        <v>Soo Greyhounds</v>
      </c>
      <c r="AD1121" t="str">
        <f>VLOOKUP($D1121,'draft year stats'!$D:$O,7,FALSE)</f>
        <v>OHL</v>
      </c>
      <c r="AE1121">
        <f>VLOOKUP($D1121,'draft year stats'!$D:$O,8,FALSE)</f>
        <v>57</v>
      </c>
      <c r="AF1121">
        <f>VLOOKUP($D1121,'draft year stats'!$D:$O,9,FALSE)</f>
        <v>24</v>
      </c>
      <c r="AG1121">
        <f>VLOOKUP($D1121,'draft year stats'!$D:$O,10,FALSE)</f>
        <v>43</v>
      </c>
      <c r="AH1121">
        <f>VLOOKUP($D1121,'draft year stats'!$D:$O,11,FALSE)</f>
        <v>67</v>
      </c>
      <c r="AI1121">
        <f>VLOOKUP($D1121,'draft year stats'!$D:$O,12,FALSE)</f>
        <v>12</v>
      </c>
      <c r="AJ1121" t="str">
        <f>VLOOKUP($C1121,Sheet3!$E:$I,4,FALSE)</f>
        <v>5' 11</v>
      </c>
      <c r="AK1121">
        <f>VLOOKUP($C1121,Sheet3!$E:$I,5,FALSE)</f>
        <v>181</v>
      </c>
    </row>
    <row r="1122" spans="1:37" x14ac:dyDescent="0.25">
      <c r="A1122">
        <v>68</v>
      </c>
      <c r="B1122" t="s">
        <v>136</v>
      </c>
      <c r="C1122" t="s">
        <v>1598</v>
      </c>
      <c r="D1122" t="s">
        <v>1598</v>
      </c>
      <c r="E1122" t="s">
        <v>364</v>
      </c>
      <c r="F1122" t="s">
        <v>26</v>
      </c>
      <c r="G1122">
        <v>18</v>
      </c>
      <c r="I1122" t="s">
        <v>1095</v>
      </c>
      <c r="W1122">
        <v>2015</v>
      </c>
      <c r="X1122" t="str">
        <f>VLOOKUP($D1122,'draft year stats'!$D:$O,1,FALSE)</f>
        <v>Martins Dzierkals</v>
      </c>
      <c r="Y1122" t="str">
        <f>VLOOKUP($D1122,'draft year stats'!$D:$O,2,FALSE)</f>
        <v>R</v>
      </c>
      <c r="Z1122">
        <f>VLOOKUP($D1122,'draft year stats'!$D:$O,3,FALSE)</f>
        <v>3</v>
      </c>
      <c r="AA1122">
        <f>VLOOKUP($D1122,'draft year stats'!$D:$O,4,FALSE)</f>
        <v>2015</v>
      </c>
      <c r="AB1122" t="str">
        <f>VLOOKUP($D1122,'draft year stats'!$D:$O,5,FALSE)</f>
        <v>Toronto</v>
      </c>
      <c r="AC1122" t="str">
        <f>VLOOKUP($D1122,'draft year stats'!$D:$O,6,FALSE)</f>
        <v>HK Riga</v>
      </c>
      <c r="AD1122" t="str">
        <f>VLOOKUP($D1122,'draft year stats'!$D:$O,7,FALSE)</f>
        <v>MHL</v>
      </c>
      <c r="AE1122">
        <f>VLOOKUP($D1122,'draft year stats'!$D:$O,8,FALSE)</f>
        <v>32</v>
      </c>
      <c r="AF1122">
        <f>VLOOKUP($D1122,'draft year stats'!$D:$O,9,FALSE)</f>
        <v>10</v>
      </c>
      <c r="AG1122">
        <f>VLOOKUP($D1122,'draft year stats'!$D:$O,10,FALSE)</f>
        <v>18</v>
      </c>
      <c r="AH1122">
        <f>VLOOKUP($D1122,'draft year stats'!$D:$O,11,FALSE)</f>
        <v>28</v>
      </c>
      <c r="AI1122">
        <f>VLOOKUP($D1122,'draft year stats'!$D:$O,12,FALSE)</f>
        <v>49</v>
      </c>
      <c r="AJ1122" t="str">
        <f>VLOOKUP($C1122,Sheet3!$E:$I,4,FALSE)</f>
        <v>5' 11</v>
      </c>
      <c r="AK1122">
        <f>VLOOKUP($C1122,Sheet3!$E:$I,5,FALSE)</f>
        <v>169</v>
      </c>
    </row>
    <row r="1123" spans="1:37" x14ac:dyDescent="0.25">
      <c r="A1123">
        <v>69</v>
      </c>
      <c r="B1123" t="s">
        <v>36</v>
      </c>
      <c r="C1123" t="s">
        <v>1599</v>
      </c>
      <c r="D1123" t="s">
        <v>1599</v>
      </c>
      <c r="E1123" t="s">
        <v>25</v>
      </c>
      <c r="F1123" t="s">
        <v>42</v>
      </c>
      <c r="G1123">
        <v>18</v>
      </c>
      <c r="H1123">
        <v>2022</v>
      </c>
      <c r="I1123" t="s">
        <v>148</v>
      </c>
      <c r="J1123">
        <v>122</v>
      </c>
      <c r="K1123">
        <v>10</v>
      </c>
      <c r="L1123">
        <v>27</v>
      </c>
      <c r="M1123">
        <v>37</v>
      </c>
      <c r="N1123">
        <v>-10</v>
      </c>
      <c r="O1123">
        <v>98</v>
      </c>
      <c r="V1123">
        <v>1.9</v>
      </c>
      <c r="W1123">
        <v>2015</v>
      </c>
      <c r="X1123" t="str">
        <f>VLOOKUP($D1123,'draft year stats'!$D:$O,1,FALSE)</f>
        <v>Keegan Kolesar</v>
      </c>
      <c r="Y1123" t="str">
        <f>VLOOKUP($D1123,'draft year stats'!$D:$O,2,FALSE)</f>
        <v>R</v>
      </c>
      <c r="Z1123">
        <f>VLOOKUP($D1123,'draft year stats'!$D:$O,3,FALSE)</f>
        <v>3</v>
      </c>
      <c r="AA1123">
        <f>VLOOKUP($D1123,'draft year stats'!$D:$O,4,FALSE)</f>
        <v>2015</v>
      </c>
      <c r="AB1123" t="str">
        <f>VLOOKUP($D1123,'draft year stats'!$D:$O,5,FALSE)</f>
        <v>Columbus</v>
      </c>
      <c r="AC1123" t="str">
        <f>VLOOKUP($D1123,'draft year stats'!$D:$O,6,FALSE)</f>
        <v>Seattle Thunderbirds</v>
      </c>
      <c r="AD1123" t="str">
        <f>VLOOKUP($D1123,'draft year stats'!$D:$O,7,FALSE)</f>
        <v>WHL</v>
      </c>
      <c r="AE1123">
        <f>VLOOKUP($D1123,'draft year stats'!$D:$O,8,FALSE)</f>
        <v>64</v>
      </c>
      <c r="AF1123">
        <f>VLOOKUP($D1123,'draft year stats'!$D:$O,9,FALSE)</f>
        <v>19</v>
      </c>
      <c r="AG1123">
        <f>VLOOKUP($D1123,'draft year stats'!$D:$O,10,FALSE)</f>
        <v>19</v>
      </c>
      <c r="AH1123">
        <f>VLOOKUP($D1123,'draft year stats'!$D:$O,11,FALSE)</f>
        <v>38</v>
      </c>
      <c r="AI1123">
        <f>VLOOKUP($D1123,'draft year stats'!$D:$O,12,FALSE)</f>
        <v>85</v>
      </c>
      <c r="AJ1123" t="str">
        <f>VLOOKUP($C1123,Sheet3!$E:$I,4,FALSE)</f>
        <v>6' 1</v>
      </c>
      <c r="AK1123">
        <f>VLOOKUP($C1123,Sheet3!$E:$I,5,FALSE)</f>
        <v>217</v>
      </c>
    </row>
    <row r="1124" spans="1:37" hidden="1" x14ac:dyDescent="0.25">
      <c r="A1124">
        <v>70</v>
      </c>
      <c r="B1124" t="s">
        <v>217</v>
      </c>
      <c r="C1124" t="s">
        <v>1600</v>
      </c>
      <c r="D1124" t="s">
        <v>1600</v>
      </c>
      <c r="E1124" t="s">
        <v>121</v>
      </c>
      <c r="F1124" t="s">
        <v>12</v>
      </c>
      <c r="G1124">
        <v>18</v>
      </c>
      <c r="H1124">
        <v>2022</v>
      </c>
      <c r="I1124" t="s">
        <v>122</v>
      </c>
      <c r="J1124">
        <v>5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5</v>
      </c>
      <c r="Q1124">
        <v>0</v>
      </c>
      <c r="R1124">
        <v>4</v>
      </c>
      <c r="S1124">
        <v>1</v>
      </c>
      <c r="T1124">
        <v>0.91</v>
      </c>
      <c r="U1124">
        <v>3.23</v>
      </c>
      <c r="V1124">
        <v>1</v>
      </c>
      <c r="W1124">
        <v>2015</v>
      </c>
      <c r="X1124" t="str">
        <f>VLOOKUP($D1124,'draft year stats'!$D:$O,1,FALSE)</f>
        <v>Felix Sandstrom</v>
      </c>
      <c r="Y1124" t="str">
        <f>VLOOKUP($D1124,'draft year stats'!$D:$O,2,FALSE)</f>
        <v>G</v>
      </c>
      <c r="Z1124">
        <f>VLOOKUP($D1124,'draft year stats'!$D:$O,3,FALSE)</f>
        <v>3</v>
      </c>
      <c r="AA1124">
        <f>VLOOKUP($D1124,'draft year stats'!$D:$O,4,FALSE)</f>
        <v>2015</v>
      </c>
      <c r="AB1124" t="str">
        <f>VLOOKUP($D1124,'draft year stats'!$D:$O,5,FALSE)</f>
        <v>Philadelphia</v>
      </c>
      <c r="AC1124" t="str">
        <f>VLOOKUP($D1124,'draft year stats'!$D:$O,6,FALSE)</f>
        <v>Brynas Jrs. (Sweden)</v>
      </c>
      <c r="AD1124">
        <f>VLOOKUP($D1124,'draft year stats'!$D:$O,7,FALSE)</f>
        <v>0</v>
      </c>
      <c r="AE1124">
        <f>VLOOKUP($D1124,'draft year stats'!$D:$O,8,FALSE)</f>
        <v>0</v>
      </c>
      <c r="AF1124">
        <f>VLOOKUP($D1124,'draft year stats'!$D:$O,9,FALSE)</f>
        <v>0</v>
      </c>
      <c r="AG1124">
        <f>VLOOKUP($D1124,'draft year stats'!$D:$O,10,FALSE)</f>
        <v>0</v>
      </c>
      <c r="AH1124">
        <f>VLOOKUP($D1124,'draft year stats'!$D:$O,11,FALSE)</f>
        <v>0</v>
      </c>
      <c r="AI1124">
        <f>VLOOKUP($D1124,'draft year stats'!$D:$O,12,FALSE)</f>
        <v>0</v>
      </c>
      <c r="AJ1124" t="str">
        <f>VLOOKUP($C1124,Sheet3!$E:$I,4,FALSE)</f>
        <v>6' 2</v>
      </c>
      <c r="AK1124">
        <f>VLOOKUP($C1124,Sheet3!$E:$I,5,FALSE)</f>
        <v>191</v>
      </c>
    </row>
    <row r="1125" spans="1:37" x14ac:dyDescent="0.25">
      <c r="A1125">
        <v>71</v>
      </c>
      <c r="B1125" t="s">
        <v>76</v>
      </c>
      <c r="C1125" t="s">
        <v>4037</v>
      </c>
      <c r="D1125" t="s">
        <v>1601</v>
      </c>
      <c r="E1125" t="s">
        <v>25</v>
      </c>
      <c r="F1125" t="s">
        <v>30</v>
      </c>
      <c r="G1125">
        <v>18</v>
      </c>
      <c r="H1125">
        <v>2020</v>
      </c>
      <c r="I1125" t="s">
        <v>181</v>
      </c>
      <c r="J1125">
        <v>22</v>
      </c>
      <c r="K1125">
        <v>0</v>
      </c>
      <c r="L1125">
        <v>1</v>
      </c>
      <c r="M1125">
        <v>1</v>
      </c>
      <c r="N1125">
        <v>-4</v>
      </c>
      <c r="O1125">
        <v>7</v>
      </c>
      <c r="V1125">
        <v>-0.4</v>
      </c>
      <c r="W1125">
        <v>2015</v>
      </c>
      <c r="X1125" t="str">
        <f>VLOOKUP($D1125,'draft year stats'!$D:$O,1,FALSE)</f>
        <v>Jean-Christophe Beaudin</v>
      </c>
      <c r="Y1125" t="str">
        <f>VLOOKUP($D1125,'draft year stats'!$D:$O,2,FALSE)</f>
        <v>C</v>
      </c>
      <c r="Z1125">
        <f>VLOOKUP($D1125,'draft year stats'!$D:$O,3,FALSE)</f>
        <v>3</v>
      </c>
      <c r="AA1125">
        <f>VLOOKUP($D1125,'draft year stats'!$D:$O,4,FALSE)</f>
        <v>2015</v>
      </c>
      <c r="AB1125" t="str">
        <f>VLOOKUP($D1125,'draft year stats'!$D:$O,5,FALSE)</f>
        <v>Colorado</v>
      </c>
      <c r="AC1125" t="str">
        <f>VLOOKUP($D1125,'draft year stats'!$D:$O,6,FALSE)</f>
        <v>Rouyn-Noranda Huskies</v>
      </c>
      <c r="AD1125" t="str">
        <f>VLOOKUP($D1125,'draft year stats'!$D:$O,7,FALSE)</f>
        <v>QMJHL</v>
      </c>
      <c r="AE1125">
        <f>VLOOKUP($D1125,'draft year stats'!$D:$O,8,FALSE)</f>
        <v>68</v>
      </c>
      <c r="AF1125">
        <f>VLOOKUP($D1125,'draft year stats'!$D:$O,9,FALSE)</f>
        <v>14</v>
      </c>
      <c r="AG1125">
        <f>VLOOKUP($D1125,'draft year stats'!$D:$O,10,FALSE)</f>
        <v>39</v>
      </c>
      <c r="AH1125">
        <f>VLOOKUP($D1125,'draft year stats'!$D:$O,11,FALSE)</f>
        <v>53</v>
      </c>
      <c r="AI1125">
        <f>VLOOKUP($D1125,'draft year stats'!$D:$O,12,FALSE)</f>
        <v>29</v>
      </c>
      <c r="AJ1125" t="str">
        <f>VLOOKUP($C1125,Sheet3!$E:$I,4,FALSE)</f>
        <v>6' 1</v>
      </c>
      <c r="AK1125">
        <f>VLOOKUP($C1125,Sheet3!$E:$I,5,FALSE)</f>
        <v>181</v>
      </c>
    </row>
    <row r="1126" spans="1:37" x14ac:dyDescent="0.25">
      <c r="A1126">
        <v>72</v>
      </c>
      <c r="B1126" t="s">
        <v>43</v>
      </c>
      <c r="C1126" t="s">
        <v>1602</v>
      </c>
      <c r="D1126" t="s">
        <v>1602</v>
      </c>
      <c r="E1126" t="s">
        <v>25</v>
      </c>
      <c r="F1126" t="s">
        <v>30</v>
      </c>
      <c r="G1126">
        <v>18</v>
      </c>
      <c r="H1126">
        <v>2022</v>
      </c>
      <c r="I1126" t="s">
        <v>131</v>
      </c>
      <c r="J1126">
        <v>294</v>
      </c>
      <c r="K1126">
        <v>66</v>
      </c>
      <c r="L1126">
        <v>93</v>
      </c>
      <c r="M1126">
        <v>159</v>
      </c>
      <c r="N1126">
        <v>79</v>
      </c>
      <c r="O1126">
        <v>150</v>
      </c>
      <c r="V1126">
        <v>16.3</v>
      </c>
      <c r="W1126">
        <v>2015</v>
      </c>
      <c r="X1126" t="str">
        <f>VLOOKUP($D1126,'draft year stats'!$D:$O,1,FALSE)</f>
        <v>Anthony Cirelli</v>
      </c>
      <c r="Y1126" t="str">
        <f>VLOOKUP($D1126,'draft year stats'!$D:$O,2,FALSE)</f>
        <v>C</v>
      </c>
      <c r="Z1126">
        <f>VLOOKUP($D1126,'draft year stats'!$D:$O,3,FALSE)</f>
        <v>3</v>
      </c>
      <c r="AA1126">
        <f>VLOOKUP($D1126,'draft year stats'!$D:$O,4,FALSE)</f>
        <v>2015</v>
      </c>
      <c r="AB1126" t="str">
        <f>VLOOKUP($D1126,'draft year stats'!$D:$O,5,FALSE)</f>
        <v>Tampa Bay</v>
      </c>
      <c r="AC1126" t="str">
        <f>VLOOKUP($D1126,'draft year stats'!$D:$O,6,FALSE)</f>
        <v>Oshawa Generals</v>
      </c>
      <c r="AD1126" t="str">
        <f>VLOOKUP($D1126,'draft year stats'!$D:$O,7,FALSE)</f>
        <v>OHL</v>
      </c>
      <c r="AE1126">
        <f>VLOOKUP($D1126,'draft year stats'!$D:$O,8,FALSE)</f>
        <v>68</v>
      </c>
      <c r="AF1126">
        <f>VLOOKUP($D1126,'draft year stats'!$D:$O,9,FALSE)</f>
        <v>13</v>
      </c>
      <c r="AG1126">
        <f>VLOOKUP($D1126,'draft year stats'!$D:$O,10,FALSE)</f>
        <v>23</v>
      </c>
      <c r="AH1126">
        <f>VLOOKUP($D1126,'draft year stats'!$D:$O,11,FALSE)</f>
        <v>36</v>
      </c>
      <c r="AI1126">
        <f>VLOOKUP($D1126,'draft year stats'!$D:$O,12,FALSE)</f>
        <v>22</v>
      </c>
      <c r="AJ1126" t="str">
        <f>VLOOKUP($C1126,Sheet3!$E:$I,4,FALSE)</f>
        <v>5' 11</v>
      </c>
      <c r="AK1126">
        <f>VLOOKUP($C1126,Sheet3!$E:$I,5,FALSE)</f>
        <v>160</v>
      </c>
    </row>
    <row r="1127" spans="1:37" x14ac:dyDescent="0.25">
      <c r="A1127">
        <v>73</v>
      </c>
      <c r="B1127" t="s">
        <v>87</v>
      </c>
      <c r="C1127" t="s">
        <v>1603</v>
      </c>
      <c r="D1127" t="s">
        <v>1603</v>
      </c>
      <c r="E1127" t="s">
        <v>55</v>
      </c>
      <c r="F1127" t="s">
        <v>34</v>
      </c>
      <c r="G1127">
        <v>18</v>
      </c>
      <c r="I1127" t="s">
        <v>394</v>
      </c>
      <c r="W1127">
        <v>2015</v>
      </c>
      <c r="X1127" t="str">
        <f>VLOOKUP($D1127,'draft year stats'!$D:$O,1,FALSE)</f>
        <v>Vili Saarijarvi</v>
      </c>
      <c r="Y1127" t="str">
        <f>VLOOKUP($D1127,'draft year stats'!$D:$O,2,FALSE)</f>
        <v>D</v>
      </c>
      <c r="Z1127">
        <f>VLOOKUP($D1127,'draft year stats'!$D:$O,3,FALSE)</f>
        <v>3</v>
      </c>
      <c r="AA1127">
        <f>VLOOKUP($D1127,'draft year stats'!$D:$O,4,FALSE)</f>
        <v>2015</v>
      </c>
      <c r="AB1127" t="str">
        <f>VLOOKUP($D1127,'draft year stats'!$D:$O,5,FALSE)</f>
        <v>Detroit</v>
      </c>
      <c r="AC1127" t="str">
        <f>VLOOKUP($D1127,'draft year stats'!$D:$O,6,FALSE)</f>
        <v>Green Bay Gamblers</v>
      </c>
      <c r="AD1127" t="str">
        <f>VLOOKUP($D1127,'draft year stats'!$D:$O,7,FALSE)</f>
        <v>USHL</v>
      </c>
      <c r="AE1127">
        <f>VLOOKUP($D1127,'draft year stats'!$D:$O,8,FALSE)</f>
        <v>57</v>
      </c>
      <c r="AF1127">
        <f>VLOOKUP($D1127,'draft year stats'!$D:$O,9,FALSE)</f>
        <v>6</v>
      </c>
      <c r="AG1127">
        <f>VLOOKUP($D1127,'draft year stats'!$D:$O,10,FALSE)</f>
        <v>17</v>
      </c>
      <c r="AH1127">
        <f>VLOOKUP($D1127,'draft year stats'!$D:$O,11,FALSE)</f>
        <v>23</v>
      </c>
      <c r="AI1127">
        <f>VLOOKUP($D1127,'draft year stats'!$D:$O,12,FALSE)</f>
        <v>14</v>
      </c>
      <c r="AJ1127" t="str">
        <f>VLOOKUP($C1127,Sheet3!$E:$I,4,FALSE)</f>
        <v>5' 9</v>
      </c>
      <c r="AK1127">
        <f>VLOOKUP($C1127,Sheet3!$E:$I,5,FALSE)</f>
        <v>163</v>
      </c>
    </row>
    <row r="1128" spans="1:37" x14ac:dyDescent="0.25">
      <c r="A1128">
        <v>74</v>
      </c>
      <c r="B1128" t="s">
        <v>72</v>
      </c>
      <c r="C1128" t="s">
        <v>1604</v>
      </c>
      <c r="D1128" t="s">
        <v>1604</v>
      </c>
      <c r="E1128" t="s">
        <v>51</v>
      </c>
      <c r="F1128" t="s">
        <v>30</v>
      </c>
      <c r="G1128">
        <v>18</v>
      </c>
      <c r="I1128" t="s">
        <v>1479</v>
      </c>
      <c r="W1128">
        <v>2015</v>
      </c>
      <c r="X1128" t="str">
        <f>VLOOKUP($D1128,'draft year stats'!$D:$O,1,FALSE)</f>
        <v>Alexander Dergachyov</v>
      </c>
      <c r="Y1128" t="str">
        <f>VLOOKUP($D1128,'draft year stats'!$D:$O,2,FALSE)</f>
        <v>C</v>
      </c>
      <c r="Z1128">
        <f>VLOOKUP($D1128,'draft year stats'!$D:$O,3,FALSE)</f>
        <v>3</v>
      </c>
      <c r="AA1128">
        <f>VLOOKUP($D1128,'draft year stats'!$D:$O,4,FALSE)</f>
        <v>2015</v>
      </c>
      <c r="AB1128" t="str">
        <f>VLOOKUP($D1128,'draft year stats'!$D:$O,5,FALSE)</f>
        <v>Los Angeles</v>
      </c>
      <c r="AC1128" t="str">
        <f>VLOOKUP($D1128,'draft year stats'!$D:$O,6,FALSE)</f>
        <v>SKA-1946 St. Petersburg</v>
      </c>
      <c r="AD1128" t="str">
        <f>VLOOKUP($D1128,'draft year stats'!$D:$O,7,FALSE)</f>
        <v>MHL</v>
      </c>
      <c r="AE1128">
        <f>VLOOKUP($D1128,'draft year stats'!$D:$O,8,FALSE)</f>
        <v>45</v>
      </c>
      <c r="AF1128">
        <f>VLOOKUP($D1128,'draft year stats'!$D:$O,9,FALSE)</f>
        <v>10</v>
      </c>
      <c r="AG1128">
        <f>VLOOKUP($D1128,'draft year stats'!$D:$O,10,FALSE)</f>
        <v>29</v>
      </c>
      <c r="AH1128">
        <f>VLOOKUP($D1128,'draft year stats'!$D:$O,11,FALSE)</f>
        <v>39</v>
      </c>
      <c r="AI1128">
        <f>VLOOKUP($D1128,'draft year stats'!$D:$O,12,FALSE)</f>
        <v>52</v>
      </c>
      <c r="AJ1128" t="str">
        <f>VLOOKUP($C1128,Sheet3!$E:$I,4,FALSE)</f>
        <v>6' 4</v>
      </c>
      <c r="AK1128">
        <f>VLOOKUP($C1128,Sheet3!$E:$I,5,FALSE)</f>
        <v>200</v>
      </c>
    </row>
    <row r="1129" spans="1:37" hidden="1" x14ac:dyDescent="0.25">
      <c r="A1129">
        <v>75</v>
      </c>
      <c r="B1129" t="s">
        <v>28</v>
      </c>
      <c r="C1129" t="s">
        <v>4038</v>
      </c>
      <c r="D1129" t="s">
        <v>1605</v>
      </c>
      <c r="E1129" t="s">
        <v>159</v>
      </c>
      <c r="F1129" t="s">
        <v>12</v>
      </c>
      <c r="G1129">
        <v>18</v>
      </c>
      <c r="H1129">
        <v>2022</v>
      </c>
      <c r="I1129" t="s">
        <v>1606</v>
      </c>
      <c r="J1129">
        <v>28</v>
      </c>
      <c r="K1129">
        <v>0</v>
      </c>
      <c r="L1129">
        <v>1</v>
      </c>
      <c r="M1129">
        <v>1</v>
      </c>
      <c r="N1129">
        <v>0</v>
      </c>
      <c r="O1129">
        <v>0</v>
      </c>
      <c r="P1129">
        <v>28</v>
      </c>
      <c r="Q1129">
        <v>15</v>
      </c>
      <c r="R1129">
        <v>8</v>
      </c>
      <c r="S1129">
        <v>3</v>
      </c>
      <c r="T1129">
        <v>0.90200000000000002</v>
      </c>
      <c r="U1129">
        <v>2.88</v>
      </c>
      <c r="V1129">
        <v>3.8</v>
      </c>
      <c r="W1129">
        <v>2015</v>
      </c>
      <c r="X1129" t="str">
        <f>VLOOKUP($D1129,'draft year stats'!$D:$O,1,FALSE)</f>
        <v>Daniel Vladar</v>
      </c>
      <c r="Y1129" t="str">
        <f>VLOOKUP($D1129,'draft year stats'!$D:$O,2,FALSE)</f>
        <v>G</v>
      </c>
      <c r="Z1129">
        <f>VLOOKUP($D1129,'draft year stats'!$D:$O,3,FALSE)</f>
        <v>3</v>
      </c>
      <c r="AA1129">
        <f>VLOOKUP($D1129,'draft year stats'!$D:$O,4,FALSE)</f>
        <v>2015</v>
      </c>
      <c r="AB1129" t="str">
        <f>VLOOKUP($D1129,'draft year stats'!$D:$O,5,FALSE)</f>
        <v>Boston</v>
      </c>
      <c r="AC1129" t="str">
        <f>VLOOKUP($D1129,'draft year stats'!$D:$O,6,FALSE)</f>
        <v>Kladno Jrs. (Czech Rep.)</v>
      </c>
      <c r="AD1129">
        <f>VLOOKUP($D1129,'draft year stats'!$D:$O,7,FALSE)</f>
        <v>0</v>
      </c>
      <c r="AE1129">
        <f>VLOOKUP($D1129,'draft year stats'!$D:$O,8,FALSE)</f>
        <v>0</v>
      </c>
      <c r="AF1129">
        <f>VLOOKUP($D1129,'draft year stats'!$D:$O,9,FALSE)</f>
        <v>0</v>
      </c>
      <c r="AG1129">
        <f>VLOOKUP($D1129,'draft year stats'!$D:$O,10,FALSE)</f>
        <v>0</v>
      </c>
      <c r="AH1129">
        <f>VLOOKUP($D1129,'draft year stats'!$D:$O,11,FALSE)</f>
        <v>0</v>
      </c>
      <c r="AI1129">
        <f>VLOOKUP($D1129,'draft year stats'!$D:$O,12,FALSE)</f>
        <v>0</v>
      </c>
      <c r="AJ1129" t="str">
        <f>VLOOKUP($C1129,Sheet3!$E:$I,4,FALSE)</f>
        <v>6' 5</v>
      </c>
      <c r="AK1129">
        <f>VLOOKUP($C1129,Sheet3!$E:$I,5,FALSE)</f>
        <v>185</v>
      </c>
    </row>
    <row r="1130" spans="1:37" hidden="1" x14ac:dyDescent="0.25">
      <c r="A1130">
        <v>76</v>
      </c>
      <c r="B1130" t="s">
        <v>1220</v>
      </c>
      <c r="C1130" t="s">
        <v>1607</v>
      </c>
      <c r="D1130" t="s">
        <v>1607</v>
      </c>
      <c r="E1130" t="s">
        <v>25</v>
      </c>
      <c r="F1130" t="s">
        <v>12</v>
      </c>
      <c r="G1130">
        <v>19</v>
      </c>
      <c r="H1130">
        <v>2022</v>
      </c>
      <c r="I1130" t="s">
        <v>38</v>
      </c>
      <c r="J1130">
        <v>74</v>
      </c>
      <c r="K1130">
        <v>0</v>
      </c>
      <c r="L1130">
        <v>2</v>
      </c>
      <c r="M1130">
        <v>2</v>
      </c>
      <c r="N1130">
        <v>0</v>
      </c>
      <c r="O1130">
        <v>2</v>
      </c>
      <c r="P1130">
        <v>74</v>
      </c>
      <c r="Q1130">
        <v>29</v>
      </c>
      <c r="R1130">
        <v>32</v>
      </c>
      <c r="S1130">
        <v>5</v>
      </c>
      <c r="T1130">
        <v>0.90800000000000003</v>
      </c>
      <c r="U1130">
        <v>2.74</v>
      </c>
      <c r="V1130">
        <v>11.1</v>
      </c>
      <c r="W1130">
        <v>2015</v>
      </c>
      <c r="X1130" t="str">
        <f>VLOOKUP($D1130,'draft year stats'!$D:$O,1,FALSE)</f>
        <v>Adin Hill</v>
      </c>
      <c r="Y1130" t="str">
        <f>VLOOKUP($D1130,'draft year stats'!$D:$O,2,FALSE)</f>
        <v>G</v>
      </c>
      <c r="Z1130">
        <f>VLOOKUP($D1130,'draft year stats'!$D:$O,3,FALSE)</f>
        <v>3</v>
      </c>
      <c r="AA1130">
        <f>VLOOKUP($D1130,'draft year stats'!$D:$O,4,FALSE)</f>
        <v>2015</v>
      </c>
      <c r="AB1130" t="str">
        <f>VLOOKUP($D1130,'draft year stats'!$D:$O,5,FALSE)</f>
        <v>Arizona</v>
      </c>
      <c r="AC1130" t="str">
        <f>VLOOKUP($D1130,'draft year stats'!$D:$O,6,FALSE)</f>
        <v>Portland Winterhawks [WHL]</v>
      </c>
      <c r="AD1130">
        <f>VLOOKUP($D1130,'draft year stats'!$D:$O,7,FALSE)</f>
        <v>0</v>
      </c>
      <c r="AE1130">
        <f>VLOOKUP($D1130,'draft year stats'!$D:$O,8,FALSE)</f>
        <v>0</v>
      </c>
      <c r="AF1130">
        <f>VLOOKUP($D1130,'draft year stats'!$D:$O,9,FALSE)</f>
        <v>0</v>
      </c>
      <c r="AG1130">
        <f>VLOOKUP($D1130,'draft year stats'!$D:$O,10,FALSE)</f>
        <v>0</v>
      </c>
      <c r="AH1130">
        <f>VLOOKUP($D1130,'draft year stats'!$D:$O,11,FALSE)</f>
        <v>0</v>
      </c>
      <c r="AI1130">
        <f>VLOOKUP($D1130,'draft year stats'!$D:$O,12,FALSE)</f>
        <v>0</v>
      </c>
      <c r="AJ1130" t="str">
        <f>VLOOKUP($C1130,Sheet3!$E:$I,4,FALSE)</f>
        <v>6' 3</v>
      </c>
      <c r="AK1130">
        <f>VLOOKUP($C1130,Sheet3!$E:$I,5,FALSE)</f>
        <v>198</v>
      </c>
    </row>
    <row r="1131" spans="1:37" hidden="1" x14ac:dyDescent="0.25">
      <c r="A1131">
        <v>77</v>
      </c>
      <c r="B1131" t="s">
        <v>32</v>
      </c>
      <c r="C1131" t="s">
        <v>1608</v>
      </c>
      <c r="D1131" t="s">
        <v>1608</v>
      </c>
      <c r="E1131" t="s">
        <v>25</v>
      </c>
      <c r="F1131" t="s">
        <v>12</v>
      </c>
      <c r="G1131">
        <v>18</v>
      </c>
      <c r="H1131">
        <v>2022</v>
      </c>
      <c r="I1131" t="s">
        <v>806</v>
      </c>
      <c r="J1131">
        <v>63</v>
      </c>
      <c r="K1131">
        <v>0</v>
      </c>
      <c r="L1131">
        <v>1</v>
      </c>
      <c r="M1131">
        <v>1</v>
      </c>
      <c r="N1131">
        <v>0</v>
      </c>
      <c r="O1131">
        <v>0</v>
      </c>
      <c r="P1131">
        <v>63</v>
      </c>
      <c r="Q1131">
        <v>17</v>
      </c>
      <c r="R1131">
        <v>26</v>
      </c>
      <c r="S1131">
        <v>9</v>
      </c>
      <c r="T1131">
        <v>0.89200000000000002</v>
      </c>
      <c r="U1131">
        <v>3.54</v>
      </c>
      <c r="V1131">
        <v>6.8</v>
      </c>
      <c r="W1131">
        <v>2015</v>
      </c>
      <c r="X1131" t="e">
        <f>VLOOKUP($D1131,'draft year stats'!$D:$O,1,FALSE)</f>
        <v>#N/A</v>
      </c>
      <c r="Y1131" t="e">
        <f>VLOOKUP($D1131,'draft year stats'!$D:$O,2,FALSE)</f>
        <v>#N/A</v>
      </c>
      <c r="Z1131" t="e">
        <f>VLOOKUP($D1131,'draft year stats'!$D:$O,3,FALSE)</f>
        <v>#N/A</v>
      </c>
      <c r="AA1131" t="e">
        <f>VLOOKUP($D1131,'draft year stats'!$D:$O,4,FALSE)</f>
        <v>#N/A</v>
      </c>
      <c r="AB1131" t="e">
        <f>VLOOKUP($D1131,'draft year stats'!$D:$O,5,FALSE)</f>
        <v>#N/A</v>
      </c>
      <c r="AC1131" t="e">
        <f>VLOOKUP($D1131,'draft year stats'!$D:$O,6,FALSE)</f>
        <v>#N/A</v>
      </c>
      <c r="AD1131" t="e">
        <f>VLOOKUP($D1131,'draft year stats'!$D:$O,7,FALSE)</f>
        <v>#N/A</v>
      </c>
      <c r="AE1131" t="e">
        <f>VLOOKUP($D1131,'draft year stats'!$D:$O,8,FALSE)</f>
        <v>#N/A</v>
      </c>
      <c r="AF1131" t="e">
        <f>VLOOKUP($D1131,'draft year stats'!$D:$O,9,FALSE)</f>
        <v>#N/A</v>
      </c>
      <c r="AG1131" t="e">
        <f>VLOOKUP($D1131,'draft year stats'!$D:$O,10,FALSE)</f>
        <v>#N/A</v>
      </c>
      <c r="AH1131" t="e">
        <f>VLOOKUP($D1131,'draft year stats'!$D:$O,11,FALSE)</f>
        <v>#N/A</v>
      </c>
      <c r="AI1131" t="e">
        <f>VLOOKUP($D1131,'draft year stats'!$D:$O,12,FALSE)</f>
        <v>#N/A</v>
      </c>
      <c r="AJ1131" t="str">
        <f>VLOOKUP($C1131,Sheet3!$E:$I,4,FALSE)</f>
        <v>6' 2</v>
      </c>
      <c r="AK1131">
        <f>VLOOKUP($C1131,Sheet3!$E:$I,5,FALSE)</f>
        <v>173</v>
      </c>
    </row>
    <row r="1132" spans="1:37" x14ac:dyDescent="0.25">
      <c r="A1132">
        <v>78</v>
      </c>
      <c r="B1132" t="s">
        <v>417</v>
      </c>
      <c r="C1132" t="s">
        <v>1609</v>
      </c>
      <c r="D1132" t="s">
        <v>1609</v>
      </c>
      <c r="E1132" t="s">
        <v>62</v>
      </c>
      <c r="F1132" t="s">
        <v>26</v>
      </c>
      <c r="G1132">
        <v>18</v>
      </c>
      <c r="I1132" t="s">
        <v>316</v>
      </c>
      <c r="W1132">
        <v>2015</v>
      </c>
      <c r="X1132" t="str">
        <f>VLOOKUP($D1132,'draft year stats'!$D:$O,1,FALSE)</f>
        <v>Erik Foley</v>
      </c>
      <c r="Y1132" t="str">
        <f>VLOOKUP($D1132,'draft year stats'!$D:$O,2,FALSE)</f>
        <v>L</v>
      </c>
      <c r="Z1132">
        <f>VLOOKUP($D1132,'draft year stats'!$D:$O,3,FALSE)</f>
        <v>3</v>
      </c>
      <c r="AA1132">
        <f>VLOOKUP($D1132,'draft year stats'!$D:$O,4,FALSE)</f>
        <v>2015</v>
      </c>
      <c r="AB1132" t="str">
        <f>VLOOKUP($D1132,'draft year stats'!$D:$O,5,FALSE)</f>
        <v>Winnipeg</v>
      </c>
      <c r="AC1132" t="str">
        <f>VLOOKUP($D1132,'draft year stats'!$D:$O,6,FALSE)</f>
        <v>Cedar Rapids RoughRiders</v>
      </c>
      <c r="AD1132" t="str">
        <f>VLOOKUP($D1132,'draft year stats'!$D:$O,7,FALSE)</f>
        <v>USHL</v>
      </c>
      <c r="AE1132">
        <f>VLOOKUP($D1132,'draft year stats'!$D:$O,8,FALSE)</f>
        <v>55</v>
      </c>
      <c r="AF1132">
        <f>VLOOKUP($D1132,'draft year stats'!$D:$O,9,FALSE)</f>
        <v>27</v>
      </c>
      <c r="AG1132">
        <f>VLOOKUP($D1132,'draft year stats'!$D:$O,10,FALSE)</f>
        <v>27</v>
      </c>
      <c r="AH1132">
        <f>VLOOKUP($D1132,'draft year stats'!$D:$O,11,FALSE)</f>
        <v>54</v>
      </c>
      <c r="AI1132">
        <f>VLOOKUP($D1132,'draft year stats'!$D:$O,12,FALSE)</f>
        <v>80</v>
      </c>
      <c r="AJ1132" t="str">
        <f>VLOOKUP($C1132,Sheet3!$E:$I,4,FALSE)</f>
        <v>5' 11</v>
      </c>
      <c r="AK1132">
        <f>VLOOKUP($C1132,Sheet3!$E:$I,5,FALSE)</f>
        <v>185</v>
      </c>
    </row>
    <row r="1133" spans="1:37" x14ac:dyDescent="0.25">
      <c r="A1133">
        <v>79</v>
      </c>
      <c r="B1133" t="s">
        <v>57</v>
      </c>
      <c r="C1133" t="s">
        <v>1610</v>
      </c>
      <c r="D1133" t="s">
        <v>1610</v>
      </c>
      <c r="E1133" t="s">
        <v>51</v>
      </c>
      <c r="F1133" t="s">
        <v>34</v>
      </c>
      <c r="G1133">
        <v>18</v>
      </c>
      <c r="I1133" t="s">
        <v>185</v>
      </c>
      <c r="W1133">
        <v>2015</v>
      </c>
      <c r="X1133" t="str">
        <f>VLOOKUP($D1133,'draft year stats'!$D:$O,1,FALSE)</f>
        <v>Sergey Zborovskiy</v>
      </c>
      <c r="Y1133" t="str">
        <f>VLOOKUP($D1133,'draft year stats'!$D:$O,2,FALSE)</f>
        <v>D</v>
      </c>
      <c r="Z1133">
        <f>VLOOKUP($D1133,'draft year stats'!$D:$O,3,FALSE)</f>
        <v>3</v>
      </c>
      <c r="AA1133">
        <f>VLOOKUP($D1133,'draft year stats'!$D:$O,4,FALSE)</f>
        <v>2015</v>
      </c>
      <c r="AB1133" t="str">
        <f>VLOOKUP($D1133,'draft year stats'!$D:$O,5,FALSE)</f>
        <v>NY Rangers</v>
      </c>
      <c r="AC1133" t="str">
        <f>VLOOKUP($D1133,'draft year stats'!$D:$O,6,FALSE)</f>
        <v>Regina Pats</v>
      </c>
      <c r="AD1133" t="str">
        <f>VLOOKUP($D1133,'draft year stats'!$D:$O,7,FALSE)</f>
        <v>WHL</v>
      </c>
      <c r="AE1133">
        <f>VLOOKUP($D1133,'draft year stats'!$D:$O,8,FALSE)</f>
        <v>71</v>
      </c>
      <c r="AF1133">
        <f>VLOOKUP($D1133,'draft year stats'!$D:$O,9,FALSE)</f>
        <v>3</v>
      </c>
      <c r="AG1133">
        <f>VLOOKUP($D1133,'draft year stats'!$D:$O,10,FALSE)</f>
        <v>16</v>
      </c>
      <c r="AH1133">
        <f>VLOOKUP($D1133,'draft year stats'!$D:$O,11,FALSE)</f>
        <v>19</v>
      </c>
      <c r="AI1133">
        <f>VLOOKUP($D1133,'draft year stats'!$D:$O,12,FALSE)</f>
        <v>70</v>
      </c>
      <c r="AJ1133" t="str">
        <f>VLOOKUP($C1133,Sheet3!$E:$I,4,FALSE)</f>
        <v>6' 3</v>
      </c>
      <c r="AK1133">
        <f>VLOOKUP($C1133,Sheet3!$E:$I,5,FALSE)</f>
        <v>198</v>
      </c>
    </row>
    <row r="1134" spans="1:37" x14ac:dyDescent="0.25">
      <c r="A1134">
        <v>80</v>
      </c>
      <c r="B1134" t="s">
        <v>64</v>
      </c>
      <c r="C1134" t="s">
        <v>4040</v>
      </c>
      <c r="D1134" t="s">
        <v>1611</v>
      </c>
      <c r="E1134" t="s">
        <v>62</v>
      </c>
      <c r="F1134" t="s">
        <v>30</v>
      </c>
      <c r="G1134">
        <v>18</v>
      </c>
      <c r="I1134" t="s">
        <v>394</v>
      </c>
      <c r="W1134">
        <v>2015</v>
      </c>
      <c r="X1134" t="str">
        <f>VLOOKUP($D1134,'draft year stats'!$D:$O,1,FALSE)</f>
        <v>Brent Gates</v>
      </c>
      <c r="Y1134" t="str">
        <f>VLOOKUP($D1134,'draft year stats'!$D:$O,2,FALSE)</f>
        <v>C</v>
      </c>
      <c r="Z1134">
        <f>VLOOKUP($D1134,'draft year stats'!$D:$O,3,FALSE)</f>
        <v>3</v>
      </c>
      <c r="AA1134">
        <f>VLOOKUP($D1134,'draft year stats'!$D:$O,4,FALSE)</f>
        <v>2015</v>
      </c>
      <c r="AB1134" t="str">
        <f>VLOOKUP($D1134,'draft year stats'!$D:$O,5,FALSE)</f>
        <v>Anaheim</v>
      </c>
      <c r="AC1134" t="str">
        <f>VLOOKUP($D1134,'draft year stats'!$D:$O,6,FALSE)</f>
        <v>Green Bay Gamblers</v>
      </c>
      <c r="AD1134" t="str">
        <f>VLOOKUP($D1134,'draft year stats'!$D:$O,7,FALSE)</f>
        <v>USHL</v>
      </c>
      <c r="AE1134">
        <f>VLOOKUP($D1134,'draft year stats'!$D:$O,8,FALSE)</f>
        <v>33</v>
      </c>
      <c r="AF1134">
        <f>VLOOKUP($D1134,'draft year stats'!$D:$O,9,FALSE)</f>
        <v>10</v>
      </c>
      <c r="AG1134">
        <f>VLOOKUP($D1134,'draft year stats'!$D:$O,10,FALSE)</f>
        <v>17</v>
      </c>
      <c r="AH1134">
        <f>VLOOKUP($D1134,'draft year stats'!$D:$O,11,FALSE)</f>
        <v>27</v>
      </c>
      <c r="AI1134">
        <f>VLOOKUP($D1134,'draft year stats'!$D:$O,12,FALSE)</f>
        <v>18</v>
      </c>
      <c r="AJ1134" t="str">
        <f>VLOOKUP($C1134,Sheet3!$E:$I,4,FALSE)</f>
        <v>6' 1</v>
      </c>
      <c r="AK1134">
        <f>VLOOKUP($C1134,Sheet3!$E:$I,5,FALSE)</f>
        <v>196</v>
      </c>
    </row>
    <row r="1135" spans="1:37" x14ac:dyDescent="0.25">
      <c r="A1135">
        <v>81</v>
      </c>
      <c r="B1135" t="s">
        <v>1220</v>
      </c>
      <c r="C1135" t="s">
        <v>1612</v>
      </c>
      <c r="D1135" t="s">
        <v>1612</v>
      </c>
      <c r="E1135" t="s">
        <v>62</v>
      </c>
      <c r="F1135" t="s">
        <v>26</v>
      </c>
      <c r="G1135">
        <v>18</v>
      </c>
      <c r="I1135" t="s">
        <v>63</v>
      </c>
      <c r="W1135">
        <v>2015</v>
      </c>
      <c r="X1135" t="str">
        <f>VLOOKUP($D1135,'draft year stats'!$D:$O,1,FALSE)</f>
        <v>Brendan Warren</v>
      </c>
      <c r="Y1135" t="str">
        <f>VLOOKUP($D1135,'draft year stats'!$D:$O,2,FALSE)</f>
        <v>L</v>
      </c>
      <c r="Z1135">
        <f>VLOOKUP($D1135,'draft year stats'!$D:$O,3,FALSE)</f>
        <v>3</v>
      </c>
      <c r="AA1135">
        <f>VLOOKUP($D1135,'draft year stats'!$D:$O,4,FALSE)</f>
        <v>2015</v>
      </c>
      <c r="AB1135" t="str">
        <f>VLOOKUP($D1135,'draft year stats'!$D:$O,5,FALSE)</f>
        <v>Arizona</v>
      </c>
      <c r="AC1135" t="str">
        <f>VLOOKUP($D1135,'draft year stats'!$D:$O,6,FALSE)</f>
        <v>U.S. National U18 Team</v>
      </c>
      <c r="AD1135" t="str">
        <f>VLOOKUP($D1135,'draft year stats'!$D:$O,7,FALSE)</f>
        <v>USDP</v>
      </c>
      <c r="AE1135">
        <f>VLOOKUP($D1135,'draft year stats'!$D:$O,8,FALSE)</f>
        <v>61</v>
      </c>
      <c r="AF1135">
        <f>VLOOKUP($D1135,'draft year stats'!$D:$O,9,FALSE)</f>
        <v>19</v>
      </c>
      <c r="AG1135">
        <f>VLOOKUP($D1135,'draft year stats'!$D:$O,10,FALSE)</f>
        <v>19</v>
      </c>
      <c r="AH1135">
        <f>VLOOKUP($D1135,'draft year stats'!$D:$O,11,FALSE)</f>
        <v>38</v>
      </c>
      <c r="AI1135">
        <f>VLOOKUP($D1135,'draft year stats'!$D:$O,12,FALSE)</f>
        <v>49</v>
      </c>
      <c r="AJ1135" t="str">
        <f>VLOOKUP($C1135,Sheet3!$E:$I,4,FALSE)</f>
        <v>6' 0</v>
      </c>
      <c r="AK1135">
        <f>VLOOKUP($C1135,Sheet3!$E:$I,5,FALSE)</f>
        <v>191</v>
      </c>
    </row>
    <row r="1136" spans="1:37" x14ac:dyDescent="0.25">
      <c r="A1136">
        <v>82</v>
      </c>
      <c r="B1136" t="s">
        <v>39</v>
      </c>
      <c r="C1136" t="s">
        <v>1613</v>
      </c>
      <c r="D1136" t="s">
        <v>1613</v>
      </c>
      <c r="E1136" t="s">
        <v>25</v>
      </c>
      <c r="F1136" t="s">
        <v>34</v>
      </c>
      <c r="G1136">
        <v>18</v>
      </c>
      <c r="I1136" t="s">
        <v>131</v>
      </c>
      <c r="W1136">
        <v>2015</v>
      </c>
      <c r="X1136" t="str">
        <f>VLOOKUP($D1136,'draft year stats'!$D:$O,1,FALSE)</f>
        <v>Mitchell Vande Sompel</v>
      </c>
      <c r="Y1136" t="str">
        <f>VLOOKUP($D1136,'draft year stats'!$D:$O,2,FALSE)</f>
        <v>D</v>
      </c>
      <c r="Z1136">
        <f>VLOOKUP($D1136,'draft year stats'!$D:$O,3,FALSE)</f>
        <v>3</v>
      </c>
      <c r="AA1136">
        <f>VLOOKUP($D1136,'draft year stats'!$D:$O,4,FALSE)</f>
        <v>2015</v>
      </c>
      <c r="AB1136" t="str">
        <f>VLOOKUP($D1136,'draft year stats'!$D:$O,5,FALSE)</f>
        <v>NY Islanders</v>
      </c>
      <c r="AC1136" t="str">
        <f>VLOOKUP($D1136,'draft year stats'!$D:$O,6,FALSE)</f>
        <v>Oshawa Generals</v>
      </c>
      <c r="AD1136" t="str">
        <f>VLOOKUP($D1136,'draft year stats'!$D:$O,7,FALSE)</f>
        <v>OHL</v>
      </c>
      <c r="AE1136">
        <f>VLOOKUP($D1136,'draft year stats'!$D:$O,8,FALSE)</f>
        <v>58</v>
      </c>
      <c r="AF1136">
        <f>VLOOKUP($D1136,'draft year stats'!$D:$O,9,FALSE)</f>
        <v>12</v>
      </c>
      <c r="AG1136">
        <f>VLOOKUP($D1136,'draft year stats'!$D:$O,10,FALSE)</f>
        <v>51</v>
      </c>
      <c r="AH1136">
        <f>VLOOKUP($D1136,'draft year stats'!$D:$O,11,FALSE)</f>
        <v>63</v>
      </c>
      <c r="AI1136">
        <f>VLOOKUP($D1136,'draft year stats'!$D:$O,12,FALSE)</f>
        <v>38</v>
      </c>
      <c r="AJ1136" t="str">
        <f>VLOOKUP($C1136,Sheet3!$E:$I,4,FALSE)</f>
        <v>5' 10</v>
      </c>
      <c r="AK1136">
        <f>VLOOKUP($C1136,Sheet3!$E:$I,5,FALSE)</f>
        <v>182</v>
      </c>
    </row>
    <row r="1137" spans="1:37" x14ac:dyDescent="0.25">
      <c r="A1137">
        <v>83</v>
      </c>
      <c r="B1137" t="s">
        <v>1220</v>
      </c>
      <c r="C1137" t="s">
        <v>1614</v>
      </c>
      <c r="D1137" t="s">
        <v>1614</v>
      </c>
      <c r="E1137" t="s">
        <v>121</v>
      </c>
      <c r="F1137" t="s">
        <v>42</v>
      </c>
      <c r="G1137">
        <v>18</v>
      </c>
      <c r="I1137" t="s">
        <v>139</v>
      </c>
      <c r="W1137">
        <v>2015</v>
      </c>
      <c r="X1137" t="str">
        <f>VLOOKUP($D1137,'draft year stats'!$D:$O,1,FALSE)</f>
        <v>Jens Looke</v>
      </c>
      <c r="Y1137" t="str">
        <f>VLOOKUP($D1137,'draft year stats'!$D:$O,2,FALSE)</f>
        <v>R</v>
      </c>
      <c r="Z1137">
        <f>VLOOKUP($D1137,'draft year stats'!$D:$O,3,FALSE)</f>
        <v>3</v>
      </c>
      <c r="AA1137">
        <f>VLOOKUP($D1137,'draft year stats'!$D:$O,4,FALSE)</f>
        <v>2015</v>
      </c>
      <c r="AB1137" t="str">
        <f>VLOOKUP($D1137,'draft year stats'!$D:$O,5,FALSE)</f>
        <v>Arizona</v>
      </c>
      <c r="AC1137" t="str">
        <f>VLOOKUP($D1137,'draft year stats'!$D:$O,6,FALSE)</f>
        <v>Brynäs IF</v>
      </c>
      <c r="AD1137" t="str">
        <f>VLOOKUP($D1137,'draft year stats'!$D:$O,7,FALSE)</f>
        <v>SHL</v>
      </c>
      <c r="AE1137">
        <f>VLOOKUP($D1137,'draft year stats'!$D:$O,8,FALSE)</f>
        <v>43</v>
      </c>
      <c r="AF1137">
        <f>VLOOKUP($D1137,'draft year stats'!$D:$O,9,FALSE)</f>
        <v>2</v>
      </c>
      <c r="AG1137">
        <f>VLOOKUP($D1137,'draft year stats'!$D:$O,10,FALSE)</f>
        <v>4</v>
      </c>
      <c r="AH1137">
        <f>VLOOKUP($D1137,'draft year stats'!$D:$O,11,FALSE)</f>
        <v>6</v>
      </c>
      <c r="AI1137">
        <f>VLOOKUP($D1137,'draft year stats'!$D:$O,12,FALSE)</f>
        <v>2</v>
      </c>
      <c r="AJ1137" t="str">
        <f>VLOOKUP($C1137,Sheet3!$E:$I,4,FALSE)</f>
        <v>6' 0</v>
      </c>
      <c r="AK1137">
        <f>VLOOKUP($C1137,Sheet3!$E:$I,5,FALSE)</f>
        <v>180</v>
      </c>
    </row>
    <row r="1138" spans="1:37" x14ac:dyDescent="0.25">
      <c r="A1138">
        <v>84</v>
      </c>
      <c r="B1138" t="s">
        <v>64</v>
      </c>
      <c r="C1138" t="s">
        <v>1615</v>
      </c>
      <c r="D1138" t="s">
        <v>1615</v>
      </c>
      <c r="E1138" t="s">
        <v>25</v>
      </c>
      <c r="F1138" t="s">
        <v>42</v>
      </c>
      <c r="G1138">
        <v>18</v>
      </c>
      <c r="I1138" t="s">
        <v>279</v>
      </c>
      <c r="W1138">
        <v>2015</v>
      </c>
      <c r="X1138" t="str">
        <f>VLOOKUP($D1138,'draft year stats'!$D:$O,1,FALSE)</f>
        <v>Deven Sideroff</v>
      </c>
      <c r="Y1138" t="str">
        <f>VLOOKUP($D1138,'draft year stats'!$D:$O,2,FALSE)</f>
        <v>R</v>
      </c>
      <c r="Z1138">
        <f>VLOOKUP($D1138,'draft year stats'!$D:$O,3,FALSE)</f>
        <v>3</v>
      </c>
      <c r="AA1138">
        <f>VLOOKUP($D1138,'draft year stats'!$D:$O,4,FALSE)</f>
        <v>2015</v>
      </c>
      <c r="AB1138" t="str">
        <f>VLOOKUP($D1138,'draft year stats'!$D:$O,5,FALSE)</f>
        <v>Anaheim</v>
      </c>
      <c r="AC1138" t="str">
        <f>VLOOKUP($D1138,'draft year stats'!$D:$O,6,FALSE)</f>
        <v>Kamloops Blazers</v>
      </c>
      <c r="AD1138" t="str">
        <f>VLOOKUP($D1138,'draft year stats'!$D:$O,7,FALSE)</f>
        <v>WHL</v>
      </c>
      <c r="AE1138">
        <f>VLOOKUP($D1138,'draft year stats'!$D:$O,8,FALSE)</f>
        <v>64</v>
      </c>
      <c r="AF1138">
        <f>VLOOKUP($D1138,'draft year stats'!$D:$O,9,FALSE)</f>
        <v>17</v>
      </c>
      <c r="AG1138">
        <f>VLOOKUP($D1138,'draft year stats'!$D:$O,10,FALSE)</f>
        <v>25</v>
      </c>
      <c r="AH1138">
        <f>VLOOKUP($D1138,'draft year stats'!$D:$O,11,FALSE)</f>
        <v>42</v>
      </c>
      <c r="AI1138">
        <f>VLOOKUP($D1138,'draft year stats'!$D:$O,12,FALSE)</f>
        <v>25</v>
      </c>
      <c r="AJ1138" t="str">
        <f>VLOOKUP($C1138,Sheet3!$E:$I,4,FALSE)</f>
        <v>5' 11</v>
      </c>
      <c r="AK1138">
        <f>VLOOKUP($C1138,Sheet3!$E:$I,5,FALSE)</f>
        <v>171</v>
      </c>
    </row>
    <row r="1139" spans="1:37" x14ac:dyDescent="0.25">
      <c r="A1139">
        <v>85</v>
      </c>
      <c r="B1139" t="s">
        <v>79</v>
      </c>
      <c r="C1139" t="s">
        <v>1616</v>
      </c>
      <c r="D1139" t="s">
        <v>2666</v>
      </c>
      <c r="E1139" t="s">
        <v>62</v>
      </c>
      <c r="F1139" t="s">
        <v>30</v>
      </c>
      <c r="G1139">
        <v>18</v>
      </c>
      <c r="H1139">
        <v>2022</v>
      </c>
      <c r="I1139" t="s">
        <v>892</v>
      </c>
      <c r="J1139">
        <v>27</v>
      </c>
      <c r="K1139">
        <v>1</v>
      </c>
      <c r="L1139">
        <v>6</v>
      </c>
      <c r="M1139">
        <v>7</v>
      </c>
      <c r="N1139">
        <v>-4</v>
      </c>
      <c r="O1139">
        <v>2</v>
      </c>
      <c r="V1139">
        <v>0.1</v>
      </c>
      <c r="W1139">
        <v>2015</v>
      </c>
      <c r="X1139" t="str">
        <f>VLOOKUP($D1139,'draft year stats'!$D:$O,1,FALSE)</f>
        <v>Tommy Novak</v>
      </c>
      <c r="Y1139" t="str">
        <f>VLOOKUP($D1139,'draft year stats'!$D:$O,2,FALSE)</f>
        <v>C</v>
      </c>
      <c r="Z1139">
        <f>VLOOKUP($D1139,'draft year stats'!$D:$O,3,FALSE)</f>
        <v>3</v>
      </c>
      <c r="AA1139">
        <f>VLOOKUP($D1139,'draft year stats'!$D:$O,4,FALSE)</f>
        <v>2015</v>
      </c>
      <c r="AB1139" t="str">
        <f>VLOOKUP($D1139,'draft year stats'!$D:$O,5,FALSE)</f>
        <v>Nashville</v>
      </c>
      <c r="AC1139" t="str">
        <f>VLOOKUP($D1139,'draft year stats'!$D:$O,6,FALSE)</f>
        <v>Waterloo Black Hawks</v>
      </c>
      <c r="AD1139" t="str">
        <f>VLOOKUP($D1139,'draft year stats'!$D:$O,7,FALSE)</f>
        <v>USHL</v>
      </c>
      <c r="AE1139">
        <f>VLOOKUP($D1139,'draft year stats'!$D:$O,8,FALSE)</f>
        <v>46</v>
      </c>
      <c r="AF1139">
        <f>VLOOKUP($D1139,'draft year stats'!$D:$O,9,FALSE)</f>
        <v>14</v>
      </c>
      <c r="AG1139">
        <f>VLOOKUP($D1139,'draft year stats'!$D:$O,10,FALSE)</f>
        <v>34</v>
      </c>
      <c r="AH1139">
        <f>VLOOKUP($D1139,'draft year stats'!$D:$O,11,FALSE)</f>
        <v>48</v>
      </c>
      <c r="AI1139">
        <f>VLOOKUP($D1139,'draft year stats'!$D:$O,12,FALSE)</f>
        <v>12</v>
      </c>
      <c r="AJ1139" t="str">
        <f>VLOOKUP($C1139,Sheet3!$E:$I,4,FALSE)</f>
        <v>6' 0</v>
      </c>
      <c r="AK1139">
        <f>VLOOKUP($C1139,Sheet3!$E:$I,5,FALSE)</f>
        <v>179</v>
      </c>
    </row>
    <row r="1140" spans="1:37" hidden="1" x14ac:dyDescent="0.25">
      <c r="A1140">
        <v>86</v>
      </c>
      <c r="B1140" t="s">
        <v>104</v>
      </c>
      <c r="C1140" t="s">
        <v>1617</v>
      </c>
      <c r="D1140" t="s">
        <v>1617</v>
      </c>
      <c r="E1140" t="s">
        <v>62</v>
      </c>
      <c r="F1140" t="s">
        <v>12</v>
      </c>
      <c r="G1140">
        <v>18</v>
      </c>
      <c r="I1140" t="s">
        <v>1618</v>
      </c>
      <c r="W1140">
        <v>2015</v>
      </c>
      <c r="X1140" t="str">
        <f>VLOOKUP($D1140,'draft year stats'!$D:$O,1,FALSE)</f>
        <v>Mike Robinson</v>
      </c>
      <c r="Y1140" t="str">
        <f>VLOOKUP($D1140,'draft year stats'!$D:$O,2,FALSE)</f>
        <v>G</v>
      </c>
      <c r="Z1140">
        <f>VLOOKUP($D1140,'draft year stats'!$D:$O,3,FALSE)</f>
        <v>3</v>
      </c>
      <c r="AA1140">
        <f>VLOOKUP($D1140,'draft year stats'!$D:$O,4,FALSE)</f>
        <v>2015</v>
      </c>
      <c r="AB1140" t="str">
        <f>VLOOKUP($D1140,'draft year stats'!$D:$O,5,FALSE)</f>
        <v>San Jose</v>
      </c>
      <c r="AC1140" t="str">
        <f>VLOOKUP($D1140,'draft year stats'!$D:$O,6,FALSE)</f>
        <v>Lawrence Academy (Mass H.S.)</v>
      </c>
      <c r="AD1140">
        <f>VLOOKUP($D1140,'draft year stats'!$D:$O,7,FALSE)</f>
        <v>0</v>
      </c>
      <c r="AE1140">
        <f>VLOOKUP($D1140,'draft year stats'!$D:$O,8,FALSE)</f>
        <v>0</v>
      </c>
      <c r="AF1140">
        <f>VLOOKUP($D1140,'draft year stats'!$D:$O,9,FALSE)</f>
        <v>0</v>
      </c>
      <c r="AG1140">
        <f>VLOOKUP($D1140,'draft year stats'!$D:$O,10,FALSE)</f>
        <v>0</v>
      </c>
      <c r="AH1140">
        <f>VLOOKUP($D1140,'draft year stats'!$D:$O,11,FALSE)</f>
        <v>0</v>
      </c>
      <c r="AI1140">
        <f>VLOOKUP($D1140,'draft year stats'!$D:$O,12,FALSE)</f>
        <v>0</v>
      </c>
      <c r="AJ1140" t="str">
        <f>VLOOKUP($C1140,Sheet3!$E:$I,4,FALSE)</f>
        <v>6' 2</v>
      </c>
      <c r="AK1140">
        <f>VLOOKUP($C1140,Sheet3!$E:$I,5,FALSE)</f>
        <v>195</v>
      </c>
    </row>
    <row r="1141" spans="1:37" x14ac:dyDescent="0.25">
      <c r="A1141">
        <v>87</v>
      </c>
      <c r="B1141" t="s">
        <v>90</v>
      </c>
      <c r="C1141" t="s">
        <v>1619</v>
      </c>
      <c r="D1141" t="s">
        <v>1619</v>
      </c>
      <c r="E1141" t="s">
        <v>121</v>
      </c>
      <c r="F1141" t="s">
        <v>30</v>
      </c>
      <c r="G1141">
        <v>19</v>
      </c>
      <c r="H1141">
        <v>2022</v>
      </c>
      <c r="I1141" t="s">
        <v>567</v>
      </c>
      <c r="J1141">
        <v>13</v>
      </c>
      <c r="K1141">
        <v>2</v>
      </c>
      <c r="L1141">
        <v>0</v>
      </c>
      <c r="M1141">
        <v>2</v>
      </c>
      <c r="N1141">
        <v>-3</v>
      </c>
      <c r="O1141">
        <v>0</v>
      </c>
      <c r="V1141">
        <v>0.1</v>
      </c>
      <c r="W1141">
        <v>2015</v>
      </c>
      <c r="X1141" t="str">
        <f>VLOOKUP($D1141,'draft year stats'!$D:$O,1,FALSE)</f>
        <v>Lukas Vejdemo</v>
      </c>
      <c r="Y1141" t="str">
        <f>VLOOKUP($D1141,'draft year stats'!$D:$O,2,FALSE)</f>
        <v>C</v>
      </c>
      <c r="Z1141">
        <f>VLOOKUP($D1141,'draft year stats'!$D:$O,3,FALSE)</f>
        <v>3</v>
      </c>
      <c r="AA1141">
        <f>VLOOKUP($D1141,'draft year stats'!$D:$O,4,FALSE)</f>
        <v>2015</v>
      </c>
      <c r="AB1141" t="str">
        <f>VLOOKUP($D1141,'draft year stats'!$D:$O,5,FALSE)</f>
        <v>Montreal</v>
      </c>
      <c r="AC1141" t="str">
        <f>VLOOKUP($D1141,'draft year stats'!$D:$O,6,FALSE)</f>
        <v>Djurgårdens IF J20 “A”</v>
      </c>
      <c r="AD1141" t="str">
        <f>VLOOKUP($D1141,'draft year stats'!$D:$O,7,FALSE)</f>
        <v>J20 SuperElit</v>
      </c>
      <c r="AE1141">
        <f>VLOOKUP($D1141,'draft year stats'!$D:$O,8,FALSE)</f>
        <v>34</v>
      </c>
      <c r="AF1141">
        <f>VLOOKUP($D1141,'draft year stats'!$D:$O,9,FALSE)</f>
        <v>23</v>
      </c>
      <c r="AG1141">
        <f>VLOOKUP($D1141,'draft year stats'!$D:$O,10,FALSE)</f>
        <v>25</v>
      </c>
      <c r="AH1141">
        <f>VLOOKUP($D1141,'draft year stats'!$D:$O,11,FALSE)</f>
        <v>48</v>
      </c>
      <c r="AI1141">
        <f>VLOOKUP($D1141,'draft year stats'!$D:$O,12,FALSE)</f>
        <v>51</v>
      </c>
      <c r="AJ1141" t="str">
        <f>VLOOKUP($C1141,Sheet3!$E:$I,4,FALSE)</f>
        <v>6' 2</v>
      </c>
      <c r="AK1141">
        <f>VLOOKUP($C1141,Sheet3!$E:$I,5,FALSE)</f>
        <v>194</v>
      </c>
    </row>
    <row r="1142" spans="1:37" x14ac:dyDescent="0.25">
      <c r="A1142">
        <v>88</v>
      </c>
      <c r="B1142" t="s">
        <v>32</v>
      </c>
      <c r="C1142" t="s">
        <v>1620</v>
      </c>
      <c r="D1142" t="s">
        <v>1620</v>
      </c>
      <c r="E1142" t="s">
        <v>25</v>
      </c>
      <c r="F1142" t="s">
        <v>34</v>
      </c>
      <c r="G1142">
        <v>18</v>
      </c>
      <c r="I1142" t="s">
        <v>78</v>
      </c>
      <c r="W1142">
        <v>2015</v>
      </c>
      <c r="X1142" t="str">
        <f>VLOOKUP($D1142,'draft year stats'!$D:$O,1,FALSE)</f>
        <v>Thomas Schemitsch</v>
      </c>
      <c r="Y1142" t="str">
        <f>VLOOKUP($D1142,'draft year stats'!$D:$O,2,FALSE)</f>
        <v>D</v>
      </c>
      <c r="Z1142">
        <f>VLOOKUP($D1142,'draft year stats'!$D:$O,3,FALSE)</f>
        <v>3</v>
      </c>
      <c r="AA1142">
        <f>VLOOKUP($D1142,'draft year stats'!$D:$O,4,FALSE)</f>
        <v>2015</v>
      </c>
      <c r="AB1142" t="str">
        <f>VLOOKUP($D1142,'draft year stats'!$D:$O,5,FALSE)</f>
        <v>Florida</v>
      </c>
      <c r="AC1142" t="str">
        <f>VLOOKUP($D1142,'draft year stats'!$D:$O,6,FALSE)</f>
        <v>Owen Sound Attack</v>
      </c>
      <c r="AD1142" t="str">
        <f>VLOOKUP($D1142,'draft year stats'!$D:$O,7,FALSE)</f>
        <v>OHL</v>
      </c>
      <c r="AE1142">
        <f>VLOOKUP($D1142,'draft year stats'!$D:$O,8,FALSE)</f>
        <v>68</v>
      </c>
      <c r="AF1142">
        <f>VLOOKUP($D1142,'draft year stats'!$D:$O,9,FALSE)</f>
        <v>14</v>
      </c>
      <c r="AG1142">
        <f>VLOOKUP($D1142,'draft year stats'!$D:$O,10,FALSE)</f>
        <v>35</v>
      </c>
      <c r="AH1142">
        <f>VLOOKUP($D1142,'draft year stats'!$D:$O,11,FALSE)</f>
        <v>49</v>
      </c>
      <c r="AI1142">
        <f>VLOOKUP($D1142,'draft year stats'!$D:$O,12,FALSE)</f>
        <v>36</v>
      </c>
      <c r="AJ1142" t="str">
        <f>VLOOKUP($C1142,Sheet3!$E:$I,4,FALSE)</f>
        <v>6' 3</v>
      </c>
      <c r="AK1142">
        <f>VLOOKUP($C1142,Sheet3!$E:$I,5,FALSE)</f>
        <v>205</v>
      </c>
    </row>
    <row r="1143" spans="1:37" x14ac:dyDescent="0.25">
      <c r="A1143">
        <v>89</v>
      </c>
      <c r="B1143" t="s">
        <v>57</v>
      </c>
      <c r="C1143" t="s">
        <v>1621</v>
      </c>
      <c r="D1143" t="s">
        <v>1621</v>
      </c>
      <c r="E1143" t="s">
        <v>55</v>
      </c>
      <c r="F1143" t="s">
        <v>30</v>
      </c>
      <c r="G1143">
        <v>18</v>
      </c>
      <c r="H1143">
        <v>2020</v>
      </c>
      <c r="I1143" t="s">
        <v>431</v>
      </c>
      <c r="J1143">
        <v>9</v>
      </c>
      <c r="K1143">
        <v>2</v>
      </c>
      <c r="L1143">
        <v>2</v>
      </c>
      <c r="M1143">
        <v>4</v>
      </c>
      <c r="N1143">
        <v>2</v>
      </c>
      <c r="O1143">
        <v>0</v>
      </c>
      <c r="V1143">
        <v>0.5</v>
      </c>
      <c r="W1143">
        <v>2015</v>
      </c>
      <c r="X1143" t="str">
        <f>VLOOKUP($D1143,'draft year stats'!$D:$O,1,FALSE)</f>
        <v>Aleksi Saarela</v>
      </c>
      <c r="Y1143" t="str">
        <f>VLOOKUP($D1143,'draft year stats'!$D:$O,2,FALSE)</f>
        <v>C</v>
      </c>
      <c r="Z1143">
        <f>VLOOKUP($D1143,'draft year stats'!$D:$O,3,FALSE)</f>
        <v>3</v>
      </c>
      <c r="AA1143">
        <f>VLOOKUP($D1143,'draft year stats'!$D:$O,4,FALSE)</f>
        <v>2015</v>
      </c>
      <c r="AB1143" t="str">
        <f>VLOOKUP($D1143,'draft year stats'!$D:$O,5,FALSE)</f>
        <v>NY Rangers</v>
      </c>
      <c r="AC1143" t="str">
        <f>VLOOKUP($D1143,'draft year stats'!$D:$O,6,FALSE)</f>
        <v>Ässät</v>
      </c>
      <c r="AD1143" t="str">
        <f>VLOOKUP($D1143,'draft year stats'!$D:$O,7,FALSE)</f>
        <v>Liiga</v>
      </c>
      <c r="AE1143">
        <f>VLOOKUP($D1143,'draft year stats'!$D:$O,8,FALSE)</f>
        <v>51</v>
      </c>
      <c r="AF1143">
        <f>VLOOKUP($D1143,'draft year stats'!$D:$O,9,FALSE)</f>
        <v>6</v>
      </c>
      <c r="AG1143">
        <f>VLOOKUP($D1143,'draft year stats'!$D:$O,10,FALSE)</f>
        <v>6</v>
      </c>
      <c r="AH1143">
        <f>VLOOKUP($D1143,'draft year stats'!$D:$O,11,FALSE)</f>
        <v>12</v>
      </c>
      <c r="AI1143">
        <f>VLOOKUP($D1143,'draft year stats'!$D:$O,12,FALSE)</f>
        <v>18</v>
      </c>
      <c r="AJ1143" t="str">
        <f>VLOOKUP($C1143,Sheet3!$E:$I,4,FALSE)</f>
        <v>5' 10</v>
      </c>
      <c r="AK1143">
        <f>VLOOKUP($C1143,Sheet3!$E:$I,5,FALSE)</f>
        <v>198</v>
      </c>
    </row>
    <row r="1144" spans="1:37" hidden="1" x14ac:dyDescent="0.25">
      <c r="A1144">
        <v>90</v>
      </c>
      <c r="B1144" t="s">
        <v>217</v>
      </c>
      <c r="C1144" t="s">
        <v>1622</v>
      </c>
      <c r="D1144" t="s">
        <v>1622</v>
      </c>
      <c r="E1144" t="s">
        <v>142</v>
      </c>
      <c r="F1144" t="s">
        <v>12</v>
      </c>
      <c r="G1144">
        <v>18</v>
      </c>
      <c r="I1144" t="s">
        <v>1623</v>
      </c>
      <c r="W1144">
        <v>2015</v>
      </c>
      <c r="X1144" t="str">
        <f>VLOOKUP($D1144,'draft year stats'!$D:$O,1,FALSE)</f>
        <v>Matej Tomek</v>
      </c>
      <c r="Y1144" t="str">
        <f>VLOOKUP($D1144,'draft year stats'!$D:$O,2,FALSE)</f>
        <v>G</v>
      </c>
      <c r="Z1144">
        <f>VLOOKUP($D1144,'draft year stats'!$D:$O,3,FALSE)</f>
        <v>3</v>
      </c>
      <c r="AA1144">
        <f>VLOOKUP($D1144,'draft year stats'!$D:$O,4,FALSE)</f>
        <v>2015</v>
      </c>
      <c r="AB1144" t="str">
        <f>VLOOKUP($D1144,'draft year stats'!$D:$O,5,FALSE)</f>
        <v>Philadelphia</v>
      </c>
      <c r="AC1144" t="str">
        <f>VLOOKUP($D1144,'draft year stats'!$D:$O,6,FALSE)</f>
        <v>Topeka Roadrunners [NAHL]</v>
      </c>
      <c r="AD1144">
        <f>VLOOKUP($D1144,'draft year stats'!$D:$O,7,FALSE)</f>
        <v>0</v>
      </c>
      <c r="AE1144">
        <f>VLOOKUP($D1144,'draft year stats'!$D:$O,8,FALSE)</f>
        <v>0</v>
      </c>
      <c r="AF1144">
        <f>VLOOKUP($D1144,'draft year stats'!$D:$O,9,FALSE)</f>
        <v>0</v>
      </c>
      <c r="AG1144">
        <f>VLOOKUP($D1144,'draft year stats'!$D:$O,10,FALSE)</f>
        <v>0</v>
      </c>
      <c r="AH1144">
        <f>VLOOKUP($D1144,'draft year stats'!$D:$O,11,FALSE)</f>
        <v>0</v>
      </c>
      <c r="AI1144">
        <f>VLOOKUP($D1144,'draft year stats'!$D:$O,12,FALSE)</f>
        <v>0</v>
      </c>
      <c r="AJ1144" t="str">
        <f>VLOOKUP($C1144,Sheet3!$E:$I,4,FALSE)</f>
        <v>6' 2</v>
      </c>
      <c r="AK1144">
        <f>VLOOKUP($C1144,Sheet3!$E:$I,5,FALSE)</f>
        <v>180</v>
      </c>
    </row>
    <row r="1145" spans="1:37" x14ac:dyDescent="0.25">
      <c r="A1145">
        <v>91</v>
      </c>
      <c r="B1145" t="s">
        <v>95</v>
      </c>
      <c r="C1145" t="s">
        <v>1624</v>
      </c>
      <c r="D1145" t="s">
        <v>1624</v>
      </c>
      <c r="E1145" t="s">
        <v>62</v>
      </c>
      <c r="F1145" t="s">
        <v>34</v>
      </c>
      <c r="G1145">
        <v>18</v>
      </c>
      <c r="H1145">
        <v>2021</v>
      </c>
      <c r="I1145" t="s">
        <v>358</v>
      </c>
      <c r="J1145">
        <v>25</v>
      </c>
      <c r="K1145">
        <v>1</v>
      </c>
      <c r="L1145">
        <v>2</v>
      </c>
      <c r="M1145">
        <v>3</v>
      </c>
      <c r="N1145">
        <v>-8</v>
      </c>
      <c r="O1145">
        <v>45</v>
      </c>
      <c r="V1145">
        <v>0</v>
      </c>
      <c r="W1145">
        <v>2015</v>
      </c>
      <c r="X1145" t="str">
        <f>VLOOKUP($D1145,'draft year stats'!$D:$O,1,FALSE)</f>
        <v>Dennis Gilbert</v>
      </c>
      <c r="Y1145" t="str">
        <f>VLOOKUP($D1145,'draft year stats'!$D:$O,2,FALSE)</f>
        <v>D</v>
      </c>
      <c r="Z1145">
        <f>VLOOKUP($D1145,'draft year stats'!$D:$O,3,FALSE)</f>
        <v>3</v>
      </c>
      <c r="AA1145">
        <f>VLOOKUP($D1145,'draft year stats'!$D:$O,4,FALSE)</f>
        <v>2015</v>
      </c>
      <c r="AB1145" t="str">
        <f>VLOOKUP($D1145,'draft year stats'!$D:$O,5,FALSE)</f>
        <v>Chicago</v>
      </c>
      <c r="AC1145" t="str">
        <f>VLOOKUP($D1145,'draft year stats'!$D:$O,6,FALSE)</f>
        <v>Chicago Steel</v>
      </c>
      <c r="AD1145" t="str">
        <f>VLOOKUP($D1145,'draft year stats'!$D:$O,7,FALSE)</f>
        <v>USHL</v>
      </c>
      <c r="AE1145">
        <f>VLOOKUP($D1145,'draft year stats'!$D:$O,8,FALSE)</f>
        <v>59</v>
      </c>
      <c r="AF1145">
        <f>VLOOKUP($D1145,'draft year stats'!$D:$O,9,FALSE)</f>
        <v>4</v>
      </c>
      <c r="AG1145">
        <f>VLOOKUP($D1145,'draft year stats'!$D:$O,10,FALSE)</f>
        <v>23</v>
      </c>
      <c r="AH1145">
        <f>VLOOKUP($D1145,'draft year stats'!$D:$O,11,FALSE)</f>
        <v>27</v>
      </c>
      <c r="AI1145">
        <f>VLOOKUP($D1145,'draft year stats'!$D:$O,12,FALSE)</f>
        <v>89</v>
      </c>
      <c r="AJ1145" t="str">
        <f>VLOOKUP($C1145,Sheet3!$E:$I,4,FALSE)</f>
        <v>6' 2</v>
      </c>
      <c r="AK1145">
        <f>VLOOKUP($C1145,Sheet3!$E:$I,5,FALSE)</f>
        <v>201</v>
      </c>
    </row>
    <row r="1146" spans="1:37" x14ac:dyDescent="0.25">
      <c r="A1146">
        <v>92</v>
      </c>
      <c r="B1146" t="s">
        <v>92</v>
      </c>
      <c r="C1146" t="s">
        <v>1625</v>
      </c>
      <c r="D1146" t="s">
        <v>2669</v>
      </c>
      <c r="E1146" t="s">
        <v>62</v>
      </c>
      <c r="F1146" t="s">
        <v>34</v>
      </c>
      <c r="G1146">
        <v>18</v>
      </c>
      <c r="H1146">
        <v>2022</v>
      </c>
      <c r="I1146" t="s">
        <v>1626</v>
      </c>
      <c r="J1146">
        <v>50</v>
      </c>
      <c r="K1146">
        <v>2</v>
      </c>
      <c r="L1146">
        <v>6</v>
      </c>
      <c r="M1146">
        <v>8</v>
      </c>
      <c r="N1146">
        <v>-8</v>
      </c>
      <c r="O1146">
        <v>32</v>
      </c>
      <c r="V1146">
        <v>1.2</v>
      </c>
      <c r="W1146">
        <v>2015</v>
      </c>
      <c r="X1146" t="str">
        <f>VLOOKUP($D1146,'draft year stats'!$D:$O,1,FALSE)</f>
        <v>Will Borgen</v>
      </c>
      <c r="Y1146" t="str">
        <f>VLOOKUP($D1146,'draft year stats'!$D:$O,2,FALSE)</f>
        <v>D</v>
      </c>
      <c r="Z1146">
        <f>VLOOKUP($D1146,'draft year stats'!$D:$O,3,FALSE)</f>
        <v>4</v>
      </c>
      <c r="AA1146">
        <f>VLOOKUP($D1146,'draft year stats'!$D:$O,4,FALSE)</f>
        <v>2015</v>
      </c>
      <c r="AB1146" t="str">
        <f>VLOOKUP($D1146,'draft year stats'!$D:$O,5,FALSE)</f>
        <v>Buffalo</v>
      </c>
      <c r="AC1146" t="str">
        <f>VLOOKUP($D1146,'draft year stats'!$D:$O,6,FALSE)</f>
        <v>Moorhead High “C”</v>
      </c>
      <c r="AD1146" t="str">
        <f>VLOOKUP($D1146,'draft year stats'!$D:$O,7,FALSE)</f>
        <v>USHS-MN</v>
      </c>
      <c r="AE1146">
        <f>VLOOKUP($D1146,'draft year stats'!$D:$O,8,FALSE)</f>
        <v>24</v>
      </c>
      <c r="AF1146">
        <f>VLOOKUP($D1146,'draft year stats'!$D:$O,9,FALSE)</f>
        <v>5</v>
      </c>
      <c r="AG1146">
        <f>VLOOKUP($D1146,'draft year stats'!$D:$O,10,FALSE)</f>
        <v>21</v>
      </c>
      <c r="AH1146">
        <f>VLOOKUP($D1146,'draft year stats'!$D:$O,11,FALSE)</f>
        <v>26</v>
      </c>
      <c r="AI1146">
        <f>VLOOKUP($D1146,'draft year stats'!$D:$O,12,FALSE)</f>
        <v>64</v>
      </c>
      <c r="AJ1146" t="str">
        <f>VLOOKUP($C1146,Sheet3!$E:$I,4,FALSE)</f>
        <v>6' 1</v>
      </c>
      <c r="AK1146">
        <f>VLOOKUP($C1146,Sheet3!$E:$I,5,FALSE)</f>
        <v>189</v>
      </c>
    </row>
    <row r="1147" spans="1:37" hidden="1" x14ac:dyDescent="0.25">
      <c r="A1147">
        <v>93</v>
      </c>
      <c r="B1147" t="s">
        <v>46</v>
      </c>
      <c r="C1147" t="s">
        <v>1627</v>
      </c>
      <c r="D1147" t="s">
        <v>1627</v>
      </c>
      <c r="E1147" t="s">
        <v>25</v>
      </c>
      <c r="F1147" t="s">
        <v>12</v>
      </c>
      <c r="G1147">
        <v>18</v>
      </c>
      <c r="I1147" t="s">
        <v>301</v>
      </c>
      <c r="W1147">
        <v>2015</v>
      </c>
      <c r="X1147" t="str">
        <f>VLOOKUP($D1147,'draft year stats'!$D:$O,1,FALSE)</f>
        <v>Callum Booth</v>
      </c>
      <c r="Y1147" t="str">
        <f>VLOOKUP($D1147,'draft year stats'!$D:$O,2,FALSE)</f>
        <v>G</v>
      </c>
      <c r="Z1147">
        <f>VLOOKUP($D1147,'draft year stats'!$D:$O,3,FALSE)</f>
        <v>4</v>
      </c>
      <c r="AA1147">
        <f>VLOOKUP($D1147,'draft year stats'!$D:$O,4,FALSE)</f>
        <v>2015</v>
      </c>
      <c r="AB1147" t="str">
        <f>VLOOKUP($D1147,'draft year stats'!$D:$O,5,FALSE)</f>
        <v>Carolina</v>
      </c>
      <c r="AC1147" t="str">
        <f>VLOOKUP($D1147,'draft year stats'!$D:$O,6,FALSE)</f>
        <v>Quebec Remparts [QMJHL]</v>
      </c>
      <c r="AD1147">
        <f>VLOOKUP($D1147,'draft year stats'!$D:$O,7,FALSE)</f>
        <v>0</v>
      </c>
      <c r="AE1147">
        <f>VLOOKUP($D1147,'draft year stats'!$D:$O,8,FALSE)</f>
        <v>0</v>
      </c>
      <c r="AF1147">
        <f>VLOOKUP($D1147,'draft year stats'!$D:$O,9,FALSE)</f>
        <v>0</v>
      </c>
      <c r="AG1147">
        <f>VLOOKUP($D1147,'draft year stats'!$D:$O,10,FALSE)</f>
        <v>0</v>
      </c>
      <c r="AH1147">
        <f>VLOOKUP($D1147,'draft year stats'!$D:$O,11,FALSE)</f>
        <v>0</v>
      </c>
      <c r="AI1147">
        <f>VLOOKUP($D1147,'draft year stats'!$D:$O,12,FALSE)</f>
        <v>0</v>
      </c>
      <c r="AJ1147" t="str">
        <f>VLOOKUP($C1147,Sheet3!$E:$I,4,FALSE)</f>
        <v>6' 2</v>
      </c>
      <c r="AK1147">
        <f>VLOOKUP($C1147,Sheet3!$E:$I,5,FALSE)</f>
        <v>199</v>
      </c>
    </row>
    <row r="1148" spans="1:37" x14ac:dyDescent="0.25">
      <c r="A1148">
        <v>94</v>
      </c>
      <c r="B1148" t="s">
        <v>69</v>
      </c>
      <c r="C1148" t="s">
        <v>1628</v>
      </c>
      <c r="D1148" t="s">
        <v>1628</v>
      </c>
      <c r="E1148" t="s">
        <v>25</v>
      </c>
      <c r="F1148" t="s">
        <v>30</v>
      </c>
      <c r="G1148">
        <v>18</v>
      </c>
      <c r="I1148" t="s">
        <v>124</v>
      </c>
      <c r="W1148">
        <v>2015</v>
      </c>
      <c r="X1148" t="str">
        <f>VLOOKUP($D1148,'draft year stats'!$D:$O,1,FALSE)</f>
        <v>Adam Musil</v>
      </c>
      <c r="Y1148" t="str">
        <f>VLOOKUP($D1148,'draft year stats'!$D:$O,2,FALSE)</f>
        <v>C</v>
      </c>
      <c r="Z1148">
        <f>VLOOKUP($D1148,'draft year stats'!$D:$O,3,FALSE)</f>
        <v>4</v>
      </c>
      <c r="AA1148">
        <f>VLOOKUP($D1148,'draft year stats'!$D:$O,4,FALSE)</f>
        <v>2015</v>
      </c>
      <c r="AB1148" t="str">
        <f>VLOOKUP($D1148,'draft year stats'!$D:$O,5,FALSE)</f>
        <v>St. Louis</v>
      </c>
      <c r="AC1148" t="str">
        <f>VLOOKUP($D1148,'draft year stats'!$D:$O,6,FALSE)</f>
        <v>Red Deer Rebels</v>
      </c>
      <c r="AD1148" t="str">
        <f>VLOOKUP($D1148,'draft year stats'!$D:$O,7,FALSE)</f>
        <v>WHL</v>
      </c>
      <c r="AE1148">
        <f>VLOOKUP($D1148,'draft year stats'!$D:$O,8,FALSE)</f>
        <v>66</v>
      </c>
      <c r="AF1148">
        <f>VLOOKUP($D1148,'draft year stats'!$D:$O,9,FALSE)</f>
        <v>15</v>
      </c>
      <c r="AG1148">
        <f>VLOOKUP($D1148,'draft year stats'!$D:$O,10,FALSE)</f>
        <v>24</v>
      </c>
      <c r="AH1148">
        <f>VLOOKUP($D1148,'draft year stats'!$D:$O,11,FALSE)</f>
        <v>39</v>
      </c>
      <c r="AI1148">
        <f>VLOOKUP($D1148,'draft year stats'!$D:$O,12,FALSE)</f>
        <v>71</v>
      </c>
      <c r="AJ1148" t="str">
        <f>VLOOKUP($C1148,Sheet3!$E:$I,4,FALSE)</f>
        <v>6' 2</v>
      </c>
      <c r="AK1148">
        <f>VLOOKUP($C1148,Sheet3!$E:$I,5,FALSE)</f>
        <v>202</v>
      </c>
    </row>
    <row r="1149" spans="1:37" x14ac:dyDescent="0.25">
      <c r="A1149">
        <v>95</v>
      </c>
      <c r="B1149" t="s">
        <v>136</v>
      </c>
      <c r="C1149" t="s">
        <v>1629</v>
      </c>
      <c r="D1149" t="s">
        <v>1629</v>
      </c>
      <c r="E1149" t="s">
        <v>121</v>
      </c>
      <c r="F1149" t="s">
        <v>34</v>
      </c>
      <c r="G1149">
        <v>18</v>
      </c>
      <c r="I1149" t="s">
        <v>998</v>
      </c>
      <c r="W1149">
        <v>2015</v>
      </c>
      <c r="X1149" t="str">
        <f>VLOOKUP($D1149,'draft year stats'!$D:$O,1,FALSE)</f>
        <v>Jesper Lindgren</v>
      </c>
      <c r="Y1149" t="str">
        <f>VLOOKUP($D1149,'draft year stats'!$D:$O,2,FALSE)</f>
        <v>D</v>
      </c>
      <c r="Z1149">
        <f>VLOOKUP($D1149,'draft year stats'!$D:$O,3,FALSE)</f>
        <v>4</v>
      </c>
      <c r="AA1149">
        <f>VLOOKUP($D1149,'draft year stats'!$D:$O,4,FALSE)</f>
        <v>2015</v>
      </c>
      <c r="AB1149" t="str">
        <f>VLOOKUP($D1149,'draft year stats'!$D:$O,5,FALSE)</f>
        <v>Toronto</v>
      </c>
      <c r="AC1149" t="str">
        <f>VLOOKUP($D1149,'draft year stats'!$D:$O,6,FALSE)</f>
        <v>MODO Hockey J20</v>
      </c>
      <c r="AD1149" t="str">
        <f>VLOOKUP($D1149,'draft year stats'!$D:$O,7,FALSE)</f>
        <v>J20 SuperElit</v>
      </c>
      <c r="AE1149">
        <f>VLOOKUP($D1149,'draft year stats'!$D:$O,8,FALSE)</f>
        <v>39</v>
      </c>
      <c r="AF1149">
        <f>VLOOKUP($D1149,'draft year stats'!$D:$O,9,FALSE)</f>
        <v>6</v>
      </c>
      <c r="AG1149">
        <f>VLOOKUP($D1149,'draft year stats'!$D:$O,10,FALSE)</f>
        <v>27</v>
      </c>
      <c r="AH1149">
        <f>VLOOKUP($D1149,'draft year stats'!$D:$O,11,FALSE)</f>
        <v>33</v>
      </c>
      <c r="AI1149">
        <f>VLOOKUP($D1149,'draft year stats'!$D:$O,12,FALSE)</f>
        <v>39</v>
      </c>
      <c r="AJ1149" t="str">
        <f>VLOOKUP($C1149,Sheet3!$E:$I,4,FALSE)</f>
        <v>5' 11</v>
      </c>
      <c r="AK1149">
        <f>VLOOKUP($C1149,Sheet3!$E:$I,5,FALSE)</f>
        <v>161</v>
      </c>
    </row>
    <row r="1150" spans="1:37" x14ac:dyDescent="0.25">
      <c r="A1150">
        <v>96</v>
      </c>
      <c r="B1150" t="s">
        <v>46</v>
      </c>
      <c r="C1150" t="s">
        <v>1630</v>
      </c>
      <c r="D1150" t="s">
        <v>1630</v>
      </c>
      <c r="E1150" t="s">
        <v>25</v>
      </c>
      <c r="F1150" t="s">
        <v>30</v>
      </c>
      <c r="G1150">
        <v>18</v>
      </c>
      <c r="H1150">
        <v>2022</v>
      </c>
      <c r="I1150" t="s">
        <v>473</v>
      </c>
      <c r="J1150">
        <v>163</v>
      </c>
      <c r="K1150">
        <v>26</v>
      </c>
      <c r="L1150">
        <v>38</v>
      </c>
      <c r="M1150">
        <v>64</v>
      </c>
      <c r="N1150">
        <v>23</v>
      </c>
      <c r="O1150">
        <v>75</v>
      </c>
      <c r="V1150">
        <v>5.9</v>
      </c>
      <c r="W1150">
        <v>2015</v>
      </c>
      <c r="X1150" t="str">
        <f>VLOOKUP($D1150,'draft year stats'!$D:$O,1,FALSE)</f>
        <v>Nicolas Roy</v>
      </c>
      <c r="Y1150" t="str">
        <f>VLOOKUP($D1150,'draft year stats'!$D:$O,2,FALSE)</f>
        <v>C</v>
      </c>
      <c r="Z1150">
        <f>VLOOKUP($D1150,'draft year stats'!$D:$O,3,FALSE)</f>
        <v>4</v>
      </c>
      <c r="AA1150">
        <f>VLOOKUP($D1150,'draft year stats'!$D:$O,4,FALSE)</f>
        <v>2015</v>
      </c>
      <c r="AB1150" t="str">
        <f>VLOOKUP($D1150,'draft year stats'!$D:$O,5,FALSE)</f>
        <v>Carolina</v>
      </c>
      <c r="AC1150" t="str">
        <f>VLOOKUP($D1150,'draft year stats'!$D:$O,6,FALSE)</f>
        <v>Chicoutimi Saguenéens</v>
      </c>
      <c r="AD1150" t="str">
        <f>VLOOKUP($D1150,'draft year stats'!$D:$O,7,FALSE)</f>
        <v>QMJHL</v>
      </c>
      <c r="AE1150">
        <f>VLOOKUP($D1150,'draft year stats'!$D:$O,8,FALSE)</f>
        <v>68</v>
      </c>
      <c r="AF1150">
        <f>VLOOKUP($D1150,'draft year stats'!$D:$O,9,FALSE)</f>
        <v>16</v>
      </c>
      <c r="AG1150">
        <f>VLOOKUP($D1150,'draft year stats'!$D:$O,10,FALSE)</f>
        <v>34</v>
      </c>
      <c r="AH1150">
        <f>VLOOKUP($D1150,'draft year stats'!$D:$O,11,FALSE)</f>
        <v>50</v>
      </c>
      <c r="AI1150">
        <f>VLOOKUP($D1150,'draft year stats'!$D:$O,12,FALSE)</f>
        <v>40</v>
      </c>
      <c r="AJ1150" t="str">
        <f>VLOOKUP($C1150,Sheet3!$E:$I,4,FALSE)</f>
        <v>6' 4</v>
      </c>
      <c r="AK1150">
        <f>VLOOKUP($C1150,Sheet3!$E:$I,5,FALSE)</f>
        <v>195</v>
      </c>
    </row>
    <row r="1151" spans="1:37" x14ac:dyDescent="0.25">
      <c r="A1151">
        <v>97</v>
      </c>
      <c r="B1151" t="s">
        <v>126</v>
      </c>
      <c r="C1151" t="s">
        <v>1631</v>
      </c>
      <c r="D1151" t="s">
        <v>1631</v>
      </c>
      <c r="E1151" t="s">
        <v>25</v>
      </c>
      <c r="F1151" t="s">
        <v>34</v>
      </c>
      <c r="G1151">
        <v>18</v>
      </c>
      <c r="H1151">
        <v>2022</v>
      </c>
      <c r="I1151" t="s">
        <v>172</v>
      </c>
      <c r="J1151">
        <v>38</v>
      </c>
      <c r="K1151">
        <v>0</v>
      </c>
      <c r="L1151">
        <v>4</v>
      </c>
      <c r="M1151">
        <v>4</v>
      </c>
      <c r="N1151">
        <v>-3</v>
      </c>
      <c r="O1151">
        <v>14</v>
      </c>
      <c r="V1151">
        <v>0.7</v>
      </c>
      <c r="W1151">
        <v>2015</v>
      </c>
      <c r="X1151" t="str">
        <f>VLOOKUP($D1151,'draft year stats'!$D:$O,1,FALSE)</f>
        <v>Colton White</v>
      </c>
      <c r="Y1151" t="str">
        <f>VLOOKUP($D1151,'draft year stats'!$D:$O,2,FALSE)</f>
        <v>D</v>
      </c>
      <c r="Z1151">
        <f>VLOOKUP($D1151,'draft year stats'!$D:$O,3,FALSE)</f>
        <v>4</v>
      </c>
      <c r="AA1151">
        <f>VLOOKUP($D1151,'draft year stats'!$D:$O,4,FALSE)</f>
        <v>2015</v>
      </c>
      <c r="AB1151" t="str">
        <f>VLOOKUP($D1151,'draft year stats'!$D:$O,5,FALSE)</f>
        <v>New Jersey</v>
      </c>
      <c r="AC1151" t="str">
        <f>VLOOKUP($D1151,'draft year stats'!$D:$O,6,FALSE)</f>
        <v>Soo Greyhounds</v>
      </c>
      <c r="AD1151" t="str">
        <f>VLOOKUP($D1151,'draft year stats'!$D:$O,7,FALSE)</f>
        <v>OHL</v>
      </c>
      <c r="AE1151">
        <f>VLOOKUP($D1151,'draft year stats'!$D:$O,8,FALSE)</f>
        <v>67</v>
      </c>
      <c r="AF1151">
        <f>VLOOKUP($D1151,'draft year stats'!$D:$O,9,FALSE)</f>
        <v>6</v>
      </c>
      <c r="AG1151">
        <f>VLOOKUP($D1151,'draft year stats'!$D:$O,10,FALSE)</f>
        <v>16</v>
      </c>
      <c r="AH1151">
        <f>VLOOKUP($D1151,'draft year stats'!$D:$O,11,FALSE)</f>
        <v>22</v>
      </c>
      <c r="AI1151">
        <f>VLOOKUP($D1151,'draft year stats'!$D:$O,12,FALSE)</f>
        <v>30</v>
      </c>
      <c r="AJ1151" t="str">
        <f>VLOOKUP($C1151,Sheet3!$E:$I,4,FALSE)</f>
        <v>6' 0</v>
      </c>
      <c r="AK1151">
        <f>VLOOKUP($C1151,Sheet3!$E:$I,5,FALSE)</f>
        <v>182</v>
      </c>
    </row>
    <row r="1152" spans="1:37" x14ac:dyDescent="0.25">
      <c r="A1152">
        <v>98</v>
      </c>
      <c r="B1152" t="s">
        <v>217</v>
      </c>
      <c r="C1152" t="s">
        <v>1632</v>
      </c>
      <c r="D1152" t="s">
        <v>1632</v>
      </c>
      <c r="E1152" t="s">
        <v>25</v>
      </c>
      <c r="F1152" t="s">
        <v>26</v>
      </c>
      <c r="G1152">
        <v>18</v>
      </c>
      <c r="I1152" t="s">
        <v>212</v>
      </c>
      <c r="W1152">
        <v>2015</v>
      </c>
      <c r="X1152" t="str">
        <f>VLOOKUP($D1152,'draft year stats'!$D:$O,1,FALSE)</f>
        <v>Samuel Dove-McFalls</v>
      </c>
      <c r="Y1152" t="str">
        <f>VLOOKUP($D1152,'draft year stats'!$D:$O,2,FALSE)</f>
        <v>C</v>
      </c>
      <c r="Z1152">
        <f>VLOOKUP($D1152,'draft year stats'!$D:$O,3,FALSE)</f>
        <v>4</v>
      </c>
      <c r="AA1152">
        <f>VLOOKUP($D1152,'draft year stats'!$D:$O,4,FALSE)</f>
        <v>2015</v>
      </c>
      <c r="AB1152" t="str">
        <f>VLOOKUP($D1152,'draft year stats'!$D:$O,5,FALSE)</f>
        <v>Philadelphia</v>
      </c>
      <c r="AC1152" t="str">
        <f>VLOOKUP($D1152,'draft year stats'!$D:$O,6,FALSE)</f>
        <v>Saint John Sea Dogs</v>
      </c>
      <c r="AD1152" t="str">
        <f>VLOOKUP($D1152,'draft year stats'!$D:$O,7,FALSE)</f>
        <v>QMJHL</v>
      </c>
      <c r="AE1152">
        <f>VLOOKUP($D1152,'draft year stats'!$D:$O,8,FALSE)</f>
        <v>66</v>
      </c>
      <c r="AF1152">
        <f>VLOOKUP($D1152,'draft year stats'!$D:$O,9,FALSE)</f>
        <v>14</v>
      </c>
      <c r="AG1152">
        <f>VLOOKUP($D1152,'draft year stats'!$D:$O,10,FALSE)</f>
        <v>20</v>
      </c>
      <c r="AH1152">
        <f>VLOOKUP($D1152,'draft year stats'!$D:$O,11,FALSE)</f>
        <v>34</v>
      </c>
      <c r="AI1152">
        <f>VLOOKUP($D1152,'draft year stats'!$D:$O,12,FALSE)</f>
        <v>73</v>
      </c>
      <c r="AJ1152" t="str">
        <f>VLOOKUP($C1152,Sheet3!$E:$I,4,FALSE)</f>
        <v>6' 2</v>
      </c>
      <c r="AK1152">
        <f>VLOOKUP($C1152,Sheet3!$E:$I,5,FALSE)</f>
        <v>207</v>
      </c>
    </row>
    <row r="1153" spans="1:37" x14ac:dyDescent="0.25">
      <c r="A1153">
        <v>99</v>
      </c>
      <c r="B1153" t="s">
        <v>72</v>
      </c>
      <c r="C1153" t="s">
        <v>1633</v>
      </c>
      <c r="D1153" t="s">
        <v>1633</v>
      </c>
      <c r="E1153" t="s">
        <v>25</v>
      </c>
      <c r="F1153" t="s">
        <v>26</v>
      </c>
      <c r="G1153">
        <v>18</v>
      </c>
      <c r="H1153">
        <v>2021</v>
      </c>
      <c r="I1153" t="s">
        <v>185</v>
      </c>
      <c r="J1153">
        <v>171</v>
      </c>
      <c r="K1153">
        <v>22</v>
      </c>
      <c r="L1153">
        <v>18</v>
      </c>
      <c r="M1153">
        <v>40</v>
      </c>
      <c r="N1153">
        <v>-17</v>
      </c>
      <c r="O1153">
        <v>70</v>
      </c>
      <c r="V1153">
        <v>3.2</v>
      </c>
      <c r="W1153">
        <v>2015</v>
      </c>
      <c r="X1153" t="str">
        <f>VLOOKUP($D1153,'draft year stats'!$D:$O,1,FALSE)</f>
        <v>Austin Wagner</v>
      </c>
      <c r="Y1153" t="str">
        <f>VLOOKUP($D1153,'draft year stats'!$D:$O,2,FALSE)</f>
        <v>L</v>
      </c>
      <c r="Z1153">
        <f>VLOOKUP($D1153,'draft year stats'!$D:$O,3,FALSE)</f>
        <v>4</v>
      </c>
      <c r="AA1153">
        <f>VLOOKUP($D1153,'draft year stats'!$D:$O,4,FALSE)</f>
        <v>2015</v>
      </c>
      <c r="AB1153" t="str">
        <f>VLOOKUP($D1153,'draft year stats'!$D:$O,5,FALSE)</f>
        <v>Los Angeles</v>
      </c>
      <c r="AC1153" t="str">
        <f>VLOOKUP($D1153,'draft year stats'!$D:$O,6,FALSE)</f>
        <v>Regina Pats</v>
      </c>
      <c r="AD1153" t="str">
        <f>VLOOKUP($D1153,'draft year stats'!$D:$O,7,FALSE)</f>
        <v>WHL</v>
      </c>
      <c r="AE1153">
        <f>VLOOKUP($D1153,'draft year stats'!$D:$O,8,FALSE)</f>
        <v>61</v>
      </c>
      <c r="AF1153">
        <f>VLOOKUP($D1153,'draft year stats'!$D:$O,9,FALSE)</f>
        <v>20</v>
      </c>
      <c r="AG1153">
        <f>VLOOKUP($D1153,'draft year stats'!$D:$O,10,FALSE)</f>
        <v>19</v>
      </c>
      <c r="AH1153">
        <f>VLOOKUP($D1153,'draft year stats'!$D:$O,11,FALSE)</f>
        <v>39</v>
      </c>
      <c r="AI1153">
        <f>VLOOKUP($D1153,'draft year stats'!$D:$O,12,FALSE)</f>
        <v>53</v>
      </c>
      <c r="AJ1153" t="str">
        <f>VLOOKUP($C1153,Sheet3!$E:$I,4,FALSE)</f>
        <v>6' 1</v>
      </c>
      <c r="AK1153">
        <f>VLOOKUP($C1153,Sheet3!$E:$I,5,FALSE)</f>
        <v>178</v>
      </c>
    </row>
    <row r="1154" spans="1:37" x14ac:dyDescent="0.25">
      <c r="A1154">
        <v>100</v>
      </c>
      <c r="B1154" t="s">
        <v>79</v>
      </c>
      <c r="C1154" t="s">
        <v>1634</v>
      </c>
      <c r="D1154" t="s">
        <v>1634</v>
      </c>
      <c r="E1154" t="s">
        <v>25</v>
      </c>
      <c r="F1154" t="s">
        <v>30</v>
      </c>
      <c r="G1154">
        <v>18</v>
      </c>
      <c r="H1154">
        <v>2020</v>
      </c>
      <c r="I1154" t="s">
        <v>1635</v>
      </c>
      <c r="J1154">
        <v>2</v>
      </c>
      <c r="K1154">
        <v>0</v>
      </c>
      <c r="L1154">
        <v>0</v>
      </c>
      <c r="M1154">
        <v>0</v>
      </c>
      <c r="N1154">
        <v>-2</v>
      </c>
      <c r="O1154">
        <v>0</v>
      </c>
      <c r="V1154">
        <v>-0.1</v>
      </c>
      <c r="W1154">
        <v>2015</v>
      </c>
      <c r="X1154" t="str">
        <f>VLOOKUP($D1154,'draft year stats'!$D:$O,1,FALSE)</f>
        <v>Anthony Richard</v>
      </c>
      <c r="Y1154" t="str">
        <f>VLOOKUP($D1154,'draft year stats'!$D:$O,2,FALSE)</f>
        <v>C</v>
      </c>
      <c r="Z1154">
        <f>VLOOKUP($D1154,'draft year stats'!$D:$O,3,FALSE)</f>
        <v>4</v>
      </c>
      <c r="AA1154">
        <f>VLOOKUP($D1154,'draft year stats'!$D:$O,4,FALSE)</f>
        <v>2015</v>
      </c>
      <c r="AB1154" t="str">
        <f>VLOOKUP($D1154,'draft year stats'!$D:$O,5,FALSE)</f>
        <v>Nashville</v>
      </c>
      <c r="AC1154" t="str">
        <f>VLOOKUP($D1154,'draft year stats'!$D:$O,6,FALSE)</f>
        <v>Val-d'Or Foreurs</v>
      </c>
      <c r="AD1154" t="str">
        <f>VLOOKUP($D1154,'draft year stats'!$D:$O,7,FALSE)</f>
        <v>QMJHL</v>
      </c>
      <c r="AE1154">
        <f>VLOOKUP($D1154,'draft year stats'!$D:$O,8,FALSE)</f>
        <v>66</v>
      </c>
      <c r="AF1154">
        <f>VLOOKUP($D1154,'draft year stats'!$D:$O,9,FALSE)</f>
        <v>43</v>
      </c>
      <c r="AG1154">
        <f>VLOOKUP($D1154,'draft year stats'!$D:$O,10,FALSE)</f>
        <v>48</v>
      </c>
      <c r="AH1154">
        <f>VLOOKUP($D1154,'draft year stats'!$D:$O,11,FALSE)</f>
        <v>91</v>
      </c>
      <c r="AI1154">
        <f>VLOOKUP($D1154,'draft year stats'!$D:$O,12,FALSE)</f>
        <v>78</v>
      </c>
      <c r="AJ1154" t="str">
        <f>VLOOKUP($C1154,Sheet3!$E:$I,4,FALSE)</f>
        <v>5' 9</v>
      </c>
      <c r="AK1154">
        <f>VLOOKUP($C1154,Sheet3!$E:$I,5,FALSE)</f>
        <v>163</v>
      </c>
    </row>
    <row r="1155" spans="1:37" x14ac:dyDescent="0.25">
      <c r="A1155">
        <v>101</v>
      </c>
      <c r="B1155" t="s">
        <v>76</v>
      </c>
      <c r="C1155" t="s">
        <v>1636</v>
      </c>
      <c r="D1155" t="s">
        <v>1636</v>
      </c>
      <c r="E1155" t="s">
        <v>51</v>
      </c>
      <c r="F1155" t="s">
        <v>34</v>
      </c>
      <c r="G1155">
        <v>21</v>
      </c>
      <c r="H1155">
        <v>2018</v>
      </c>
      <c r="I1155" t="s">
        <v>1637</v>
      </c>
      <c r="J1155">
        <v>10</v>
      </c>
      <c r="K1155">
        <v>1</v>
      </c>
      <c r="L1155">
        <v>2</v>
      </c>
      <c r="M1155">
        <v>3</v>
      </c>
      <c r="N1155">
        <v>2</v>
      </c>
      <c r="O1155">
        <v>12</v>
      </c>
      <c r="V1155">
        <v>0.7</v>
      </c>
      <c r="W1155">
        <v>2015</v>
      </c>
      <c r="X1155" t="str">
        <f>VLOOKUP($D1155,'draft year stats'!$D:$O,1,FALSE)</f>
        <v>Andrei Mironov</v>
      </c>
      <c r="Y1155" t="str">
        <f>VLOOKUP($D1155,'draft year stats'!$D:$O,2,FALSE)</f>
        <v>D</v>
      </c>
      <c r="Z1155">
        <f>VLOOKUP($D1155,'draft year stats'!$D:$O,3,FALSE)</f>
        <v>4</v>
      </c>
      <c r="AA1155">
        <f>VLOOKUP($D1155,'draft year stats'!$D:$O,4,FALSE)</f>
        <v>2015</v>
      </c>
      <c r="AB1155" t="str">
        <f>VLOOKUP($D1155,'draft year stats'!$D:$O,5,FALSE)</f>
        <v>Colorado</v>
      </c>
      <c r="AC1155" t="str">
        <f>VLOOKUP($D1155,'draft year stats'!$D:$O,6,FALSE)</f>
        <v>Dynamo Moskva</v>
      </c>
      <c r="AD1155" t="str">
        <f>VLOOKUP($D1155,'draft year stats'!$D:$O,7,FALSE)</f>
        <v>KHL</v>
      </c>
      <c r="AE1155">
        <f>VLOOKUP($D1155,'draft year stats'!$D:$O,8,FALSE)</f>
        <v>52</v>
      </c>
      <c r="AF1155">
        <f>VLOOKUP($D1155,'draft year stats'!$D:$O,9,FALSE)</f>
        <v>5</v>
      </c>
      <c r="AG1155">
        <f>VLOOKUP($D1155,'draft year stats'!$D:$O,10,FALSE)</f>
        <v>3</v>
      </c>
      <c r="AH1155">
        <f>VLOOKUP($D1155,'draft year stats'!$D:$O,11,FALSE)</f>
        <v>8</v>
      </c>
      <c r="AI1155">
        <f>VLOOKUP($D1155,'draft year stats'!$D:$O,12,FALSE)</f>
        <v>20</v>
      </c>
      <c r="AJ1155" t="str">
        <f>VLOOKUP($C1155,Sheet3!$E:$I,4,FALSE)</f>
        <v>6' 2</v>
      </c>
      <c r="AK1155">
        <f>VLOOKUP($C1155,Sheet3!$E:$I,5,FALSE)</f>
        <v>194</v>
      </c>
    </row>
    <row r="1156" spans="1:37" x14ac:dyDescent="0.25">
      <c r="A1156">
        <v>102</v>
      </c>
      <c r="B1156" t="s">
        <v>32</v>
      </c>
      <c r="C1156" t="s">
        <v>1638</v>
      </c>
      <c r="D1156" t="s">
        <v>1638</v>
      </c>
      <c r="E1156" t="s">
        <v>41</v>
      </c>
      <c r="F1156" t="s">
        <v>30</v>
      </c>
      <c r="G1156">
        <v>18</v>
      </c>
      <c r="H1156">
        <v>2020</v>
      </c>
      <c r="I1156" t="s">
        <v>1586</v>
      </c>
      <c r="J1156">
        <v>192</v>
      </c>
      <c r="K1156">
        <v>28</v>
      </c>
      <c r="L1156">
        <v>32</v>
      </c>
      <c r="M1156">
        <v>60</v>
      </c>
      <c r="N1156">
        <v>-20</v>
      </c>
      <c r="O1156">
        <v>42</v>
      </c>
      <c r="V1156">
        <v>4.3</v>
      </c>
      <c r="W1156">
        <v>2015</v>
      </c>
      <c r="X1156" t="str">
        <f>VLOOKUP($D1156,'draft year stats'!$D:$O,1,FALSE)</f>
        <v>Denis Malgin</v>
      </c>
      <c r="Y1156" t="str">
        <f>VLOOKUP($D1156,'draft year stats'!$D:$O,2,FALSE)</f>
        <v>C</v>
      </c>
      <c r="Z1156">
        <f>VLOOKUP($D1156,'draft year stats'!$D:$O,3,FALSE)</f>
        <v>4</v>
      </c>
      <c r="AA1156">
        <f>VLOOKUP($D1156,'draft year stats'!$D:$O,4,FALSE)</f>
        <v>2015</v>
      </c>
      <c r="AB1156" t="str">
        <f>VLOOKUP($D1156,'draft year stats'!$D:$O,5,FALSE)</f>
        <v>Florida</v>
      </c>
      <c r="AC1156" t="str">
        <f>VLOOKUP($D1156,'draft year stats'!$D:$O,6,FALSE)</f>
        <v>ZSC Lions</v>
      </c>
      <c r="AD1156" t="str">
        <f>VLOOKUP($D1156,'draft year stats'!$D:$O,7,FALSE)</f>
        <v>NLA</v>
      </c>
      <c r="AE1156">
        <f>VLOOKUP($D1156,'draft year stats'!$D:$O,8,FALSE)</f>
        <v>23</v>
      </c>
      <c r="AF1156">
        <f>VLOOKUP($D1156,'draft year stats'!$D:$O,9,FALSE)</f>
        <v>2</v>
      </c>
      <c r="AG1156">
        <f>VLOOKUP($D1156,'draft year stats'!$D:$O,10,FALSE)</f>
        <v>6</v>
      </c>
      <c r="AH1156">
        <f>VLOOKUP($D1156,'draft year stats'!$D:$O,11,FALSE)</f>
        <v>8</v>
      </c>
      <c r="AI1156">
        <f>VLOOKUP($D1156,'draft year stats'!$D:$O,12,FALSE)</f>
        <v>8</v>
      </c>
      <c r="AJ1156" t="str">
        <f>VLOOKUP($C1156,Sheet3!$E:$I,4,FALSE)</f>
        <v>5' 8</v>
      </c>
      <c r="AK1156">
        <f>VLOOKUP($C1156,Sheet3!$E:$I,5,FALSE)</f>
        <v>163</v>
      </c>
    </row>
    <row r="1157" spans="1:37" x14ac:dyDescent="0.25">
      <c r="A1157">
        <v>103</v>
      </c>
      <c r="B1157" t="s">
        <v>60</v>
      </c>
      <c r="C1157" t="s">
        <v>1639</v>
      </c>
      <c r="D1157" t="s">
        <v>1639</v>
      </c>
      <c r="E1157" t="s">
        <v>62</v>
      </c>
      <c r="F1157" t="s">
        <v>34</v>
      </c>
      <c r="G1157">
        <v>18</v>
      </c>
      <c r="I1157" t="s">
        <v>115</v>
      </c>
      <c r="W1157">
        <v>2015</v>
      </c>
      <c r="X1157" t="str">
        <f>VLOOKUP($D1157,'draft year stats'!$D:$O,1,FALSE)</f>
        <v>Chris Martenet</v>
      </c>
      <c r="Y1157" t="str">
        <f>VLOOKUP($D1157,'draft year stats'!$D:$O,2,FALSE)</f>
        <v>D</v>
      </c>
      <c r="Z1157">
        <f>VLOOKUP($D1157,'draft year stats'!$D:$O,3,FALSE)</f>
        <v>4</v>
      </c>
      <c r="AA1157">
        <f>VLOOKUP($D1157,'draft year stats'!$D:$O,4,FALSE)</f>
        <v>2015</v>
      </c>
      <c r="AB1157" t="str">
        <f>VLOOKUP($D1157,'draft year stats'!$D:$O,5,FALSE)</f>
        <v>Dallas</v>
      </c>
      <c r="AC1157" t="str">
        <f>VLOOKUP($D1157,'draft year stats'!$D:$O,6,FALSE)</f>
        <v>London Knights</v>
      </c>
      <c r="AD1157" t="str">
        <f>VLOOKUP($D1157,'draft year stats'!$D:$O,7,FALSE)</f>
        <v>OHL</v>
      </c>
      <c r="AE1157">
        <f>VLOOKUP($D1157,'draft year stats'!$D:$O,8,FALSE)</f>
        <v>64</v>
      </c>
      <c r="AF1157">
        <f>VLOOKUP($D1157,'draft year stats'!$D:$O,9,FALSE)</f>
        <v>7</v>
      </c>
      <c r="AG1157">
        <f>VLOOKUP($D1157,'draft year stats'!$D:$O,10,FALSE)</f>
        <v>9</v>
      </c>
      <c r="AH1157">
        <f>VLOOKUP($D1157,'draft year stats'!$D:$O,11,FALSE)</f>
        <v>16</v>
      </c>
      <c r="AI1157">
        <f>VLOOKUP($D1157,'draft year stats'!$D:$O,12,FALSE)</f>
        <v>49</v>
      </c>
      <c r="AJ1157" t="str">
        <f>VLOOKUP($C1157,Sheet3!$E:$I,4,FALSE)</f>
        <v>6' 7</v>
      </c>
      <c r="AK1157">
        <f>VLOOKUP($C1157,Sheet3!$E:$I,5,FALSE)</f>
        <v>198</v>
      </c>
    </row>
    <row r="1158" spans="1:37" x14ac:dyDescent="0.25">
      <c r="A1158">
        <v>104</v>
      </c>
      <c r="B1158" t="s">
        <v>217</v>
      </c>
      <c r="C1158" t="s">
        <v>1640</v>
      </c>
      <c r="D1158" t="s">
        <v>1640</v>
      </c>
      <c r="E1158" t="s">
        <v>51</v>
      </c>
      <c r="F1158" t="s">
        <v>30</v>
      </c>
      <c r="G1158">
        <v>18</v>
      </c>
      <c r="H1158">
        <v>2020</v>
      </c>
      <c r="I1158" t="s">
        <v>716</v>
      </c>
      <c r="J1158">
        <v>35</v>
      </c>
      <c r="K1158">
        <v>2</v>
      </c>
      <c r="L1158">
        <v>3</v>
      </c>
      <c r="M1158">
        <v>5</v>
      </c>
      <c r="N1158">
        <v>-5</v>
      </c>
      <c r="O1158">
        <v>8</v>
      </c>
      <c r="V1158">
        <v>-0.1</v>
      </c>
      <c r="W1158">
        <v>2015</v>
      </c>
      <c r="X1158" t="str">
        <f>VLOOKUP($D1158,'draft year stats'!$D:$O,1,FALSE)</f>
        <v>Mikhail Vorobyev</v>
      </c>
      <c r="Y1158" t="str">
        <f>VLOOKUP($D1158,'draft year stats'!$D:$O,2,FALSE)</f>
        <v>C</v>
      </c>
      <c r="Z1158">
        <f>VLOOKUP($D1158,'draft year stats'!$D:$O,3,FALSE)</f>
        <v>4</v>
      </c>
      <c r="AA1158">
        <f>VLOOKUP($D1158,'draft year stats'!$D:$O,4,FALSE)</f>
        <v>2015</v>
      </c>
      <c r="AB1158" t="str">
        <f>VLOOKUP($D1158,'draft year stats'!$D:$O,5,FALSE)</f>
        <v>Philadelphia</v>
      </c>
      <c r="AC1158" t="str">
        <f>VLOOKUP($D1158,'draft year stats'!$D:$O,6,FALSE)</f>
        <v>Tolpar Ufa</v>
      </c>
      <c r="AD1158" t="str">
        <f>VLOOKUP($D1158,'draft year stats'!$D:$O,7,FALSE)</f>
        <v>MHL</v>
      </c>
      <c r="AE1158">
        <f>VLOOKUP($D1158,'draft year stats'!$D:$O,8,FALSE)</f>
        <v>39</v>
      </c>
      <c r="AF1158">
        <f>VLOOKUP($D1158,'draft year stats'!$D:$O,9,FALSE)</f>
        <v>8</v>
      </c>
      <c r="AG1158">
        <f>VLOOKUP($D1158,'draft year stats'!$D:$O,10,FALSE)</f>
        <v>12</v>
      </c>
      <c r="AH1158">
        <f>VLOOKUP($D1158,'draft year stats'!$D:$O,11,FALSE)</f>
        <v>20</v>
      </c>
      <c r="AI1158">
        <f>VLOOKUP($D1158,'draft year stats'!$D:$O,12,FALSE)</f>
        <v>40</v>
      </c>
      <c r="AJ1158" t="str">
        <f>VLOOKUP($C1158,Sheet3!$E:$I,4,FALSE)</f>
        <v>6' 2</v>
      </c>
      <c r="AK1158">
        <f>VLOOKUP($C1158,Sheet3!$E:$I,5,FALSE)</f>
        <v>194</v>
      </c>
    </row>
    <row r="1159" spans="1:37" x14ac:dyDescent="0.25">
      <c r="A1159">
        <v>105</v>
      </c>
      <c r="B1159" t="s">
        <v>28</v>
      </c>
      <c r="C1159" t="s">
        <v>1641</v>
      </c>
      <c r="D1159" t="s">
        <v>1641</v>
      </c>
      <c r="E1159" t="s">
        <v>25</v>
      </c>
      <c r="F1159" t="s">
        <v>26</v>
      </c>
      <c r="G1159">
        <v>18</v>
      </c>
      <c r="I1159" t="s">
        <v>185</v>
      </c>
      <c r="W1159">
        <v>2015</v>
      </c>
      <c r="X1159" t="str">
        <f>VLOOKUP($D1159,'draft year stats'!$D:$O,1,FALSE)</f>
        <v>Jesse Gabrielle</v>
      </c>
      <c r="Y1159" t="str">
        <f>VLOOKUP($D1159,'draft year stats'!$D:$O,2,FALSE)</f>
        <v>L</v>
      </c>
      <c r="Z1159">
        <f>VLOOKUP($D1159,'draft year stats'!$D:$O,3,FALSE)</f>
        <v>4</v>
      </c>
      <c r="AA1159">
        <f>VLOOKUP($D1159,'draft year stats'!$D:$O,4,FALSE)</f>
        <v>2015</v>
      </c>
      <c r="AB1159" t="str">
        <f>VLOOKUP($D1159,'draft year stats'!$D:$O,5,FALSE)</f>
        <v>Boston</v>
      </c>
      <c r="AC1159" t="str">
        <f>VLOOKUP($D1159,'draft year stats'!$D:$O,6,FALSE)</f>
        <v>Brandon Wheat Kings</v>
      </c>
      <c r="AD1159" t="str">
        <f>VLOOKUP($D1159,'draft year stats'!$D:$O,7,FALSE)</f>
        <v>WHL</v>
      </c>
      <c r="AE1159">
        <f>VLOOKUP($D1159,'draft year stats'!$D:$O,8,FALSE)</f>
        <v>33</v>
      </c>
      <c r="AF1159">
        <f>VLOOKUP($D1159,'draft year stats'!$D:$O,9,FALSE)</f>
        <v>13</v>
      </c>
      <c r="AG1159">
        <f>VLOOKUP($D1159,'draft year stats'!$D:$O,10,FALSE)</f>
        <v>12</v>
      </c>
      <c r="AH1159">
        <f>VLOOKUP($D1159,'draft year stats'!$D:$O,11,FALSE)</f>
        <v>25</v>
      </c>
      <c r="AI1159">
        <f>VLOOKUP($D1159,'draft year stats'!$D:$O,12,FALSE)</f>
        <v>69</v>
      </c>
      <c r="AJ1159" t="str">
        <f>VLOOKUP($C1159,Sheet3!$E:$I,4,FALSE)</f>
        <v>5' 10</v>
      </c>
      <c r="AK1159">
        <f>VLOOKUP($C1159,Sheet3!$E:$I,5,FALSE)</f>
        <v>205</v>
      </c>
    </row>
    <row r="1160" spans="1:37" x14ac:dyDescent="0.25">
      <c r="A1160">
        <v>106</v>
      </c>
      <c r="B1160" t="s">
        <v>104</v>
      </c>
      <c r="C1160" t="s">
        <v>1642</v>
      </c>
      <c r="D1160" t="s">
        <v>1642</v>
      </c>
      <c r="E1160" t="s">
        <v>25</v>
      </c>
      <c r="F1160" t="s">
        <v>26</v>
      </c>
      <c r="G1160">
        <v>20</v>
      </c>
      <c r="I1160" t="s">
        <v>577</v>
      </c>
      <c r="W1160">
        <v>2015</v>
      </c>
      <c r="X1160" t="str">
        <f>VLOOKUP($D1160,'draft year stats'!$D:$O,1,FALSE)</f>
        <v>Adam Helewka</v>
      </c>
      <c r="Y1160" t="str">
        <f>VLOOKUP($D1160,'draft year stats'!$D:$O,2,FALSE)</f>
        <v>L</v>
      </c>
      <c r="Z1160">
        <f>VLOOKUP($D1160,'draft year stats'!$D:$O,3,FALSE)</f>
        <v>4</v>
      </c>
      <c r="AA1160">
        <f>VLOOKUP($D1160,'draft year stats'!$D:$O,4,FALSE)</f>
        <v>2015</v>
      </c>
      <c r="AB1160" t="str">
        <f>VLOOKUP($D1160,'draft year stats'!$D:$O,5,FALSE)</f>
        <v>San Jose</v>
      </c>
      <c r="AC1160" t="str">
        <f>VLOOKUP($D1160,'draft year stats'!$D:$O,6,FALSE)</f>
        <v>Spokane Chiefs</v>
      </c>
      <c r="AD1160" t="str">
        <f>VLOOKUP($D1160,'draft year stats'!$D:$O,7,FALSE)</f>
        <v>WHL</v>
      </c>
      <c r="AE1160">
        <f>VLOOKUP($D1160,'draft year stats'!$D:$O,8,FALSE)</f>
        <v>69</v>
      </c>
      <c r="AF1160">
        <f>VLOOKUP($D1160,'draft year stats'!$D:$O,9,FALSE)</f>
        <v>44</v>
      </c>
      <c r="AG1160">
        <f>VLOOKUP($D1160,'draft year stats'!$D:$O,10,FALSE)</f>
        <v>43</v>
      </c>
      <c r="AH1160">
        <f>VLOOKUP($D1160,'draft year stats'!$D:$O,11,FALSE)</f>
        <v>87</v>
      </c>
      <c r="AI1160">
        <f>VLOOKUP($D1160,'draft year stats'!$D:$O,12,FALSE)</f>
        <v>59</v>
      </c>
      <c r="AJ1160" t="str">
        <f>VLOOKUP($C1160,Sheet3!$E:$I,4,FALSE)</f>
        <v>6' 1</v>
      </c>
      <c r="AK1160">
        <f>VLOOKUP($C1160,Sheet3!$E:$I,5,FALSE)</f>
        <v>201</v>
      </c>
    </row>
    <row r="1161" spans="1:37" x14ac:dyDescent="0.25">
      <c r="A1161">
        <v>107</v>
      </c>
      <c r="B1161" t="s">
        <v>194</v>
      </c>
      <c r="C1161" t="s">
        <v>1643</v>
      </c>
      <c r="D1161" t="s">
        <v>1643</v>
      </c>
      <c r="E1161" t="s">
        <v>25</v>
      </c>
      <c r="F1161" t="s">
        <v>34</v>
      </c>
      <c r="G1161">
        <v>20</v>
      </c>
      <c r="H1161">
        <v>2022</v>
      </c>
      <c r="I1161" t="s">
        <v>916</v>
      </c>
      <c r="J1161">
        <v>70</v>
      </c>
      <c r="K1161">
        <v>6</v>
      </c>
      <c r="L1161">
        <v>14</v>
      </c>
      <c r="M1161">
        <v>20</v>
      </c>
      <c r="N1161">
        <v>-7</v>
      </c>
      <c r="O1161">
        <v>16</v>
      </c>
      <c r="V1161">
        <v>3.1</v>
      </c>
      <c r="W1161">
        <v>2015</v>
      </c>
      <c r="X1161" t="str">
        <f>VLOOKUP($D1161,'draft year stats'!$D:$O,1,FALSE)</f>
        <v>Christian Wolanin</v>
      </c>
      <c r="Y1161" t="str">
        <f>VLOOKUP($D1161,'draft year stats'!$D:$O,2,FALSE)</f>
        <v>D</v>
      </c>
      <c r="Z1161">
        <f>VLOOKUP($D1161,'draft year stats'!$D:$O,3,FALSE)</f>
        <v>4</v>
      </c>
      <c r="AA1161">
        <f>VLOOKUP($D1161,'draft year stats'!$D:$O,4,FALSE)</f>
        <v>2015</v>
      </c>
      <c r="AB1161" t="str">
        <f>VLOOKUP($D1161,'draft year stats'!$D:$O,5,FALSE)</f>
        <v>Ottawa</v>
      </c>
      <c r="AC1161" t="str">
        <f>VLOOKUP($D1161,'draft year stats'!$D:$O,6,FALSE)</f>
        <v>Muskegon Lumberjacks</v>
      </c>
      <c r="AD1161" t="str">
        <f>VLOOKUP($D1161,'draft year stats'!$D:$O,7,FALSE)</f>
        <v>USHL</v>
      </c>
      <c r="AE1161">
        <f>VLOOKUP($D1161,'draft year stats'!$D:$O,8,FALSE)</f>
        <v>56</v>
      </c>
      <c r="AF1161">
        <f>VLOOKUP($D1161,'draft year stats'!$D:$O,9,FALSE)</f>
        <v>14</v>
      </c>
      <c r="AG1161">
        <f>VLOOKUP($D1161,'draft year stats'!$D:$O,10,FALSE)</f>
        <v>27</v>
      </c>
      <c r="AH1161">
        <f>VLOOKUP($D1161,'draft year stats'!$D:$O,11,FALSE)</f>
        <v>41</v>
      </c>
      <c r="AI1161">
        <f>VLOOKUP($D1161,'draft year stats'!$D:$O,12,FALSE)</f>
        <v>107</v>
      </c>
      <c r="AJ1161" t="str">
        <f>VLOOKUP($C1161,Sheet3!$E:$I,4,FALSE)</f>
        <v>6' 1</v>
      </c>
      <c r="AK1161">
        <f>VLOOKUP($C1161,Sheet3!$E:$I,5,FALSE)</f>
        <v>185</v>
      </c>
    </row>
    <row r="1162" spans="1:37" x14ac:dyDescent="0.25">
      <c r="A1162">
        <v>108</v>
      </c>
      <c r="B1162" t="s">
        <v>417</v>
      </c>
      <c r="C1162" t="s">
        <v>1644</v>
      </c>
      <c r="D1162" t="s">
        <v>1644</v>
      </c>
      <c r="E1162" t="s">
        <v>159</v>
      </c>
      <c r="F1162" t="s">
        <v>42</v>
      </c>
      <c r="G1162">
        <v>18</v>
      </c>
      <c r="I1162" t="s">
        <v>1645</v>
      </c>
      <c r="W1162">
        <v>2015</v>
      </c>
      <c r="X1162" t="str">
        <f>VLOOKUP($D1162,'draft year stats'!$D:$O,1,FALSE)</f>
        <v>Michael Spacek</v>
      </c>
      <c r="Y1162" t="str">
        <f>VLOOKUP($D1162,'draft year stats'!$D:$O,2,FALSE)</f>
        <v>C</v>
      </c>
      <c r="Z1162">
        <f>VLOOKUP($D1162,'draft year stats'!$D:$O,3,FALSE)</f>
        <v>4</v>
      </c>
      <c r="AA1162">
        <f>VLOOKUP($D1162,'draft year stats'!$D:$O,4,FALSE)</f>
        <v>2015</v>
      </c>
      <c r="AB1162" t="str">
        <f>VLOOKUP($D1162,'draft year stats'!$D:$O,5,FALSE)</f>
        <v>Winnipeg</v>
      </c>
      <c r="AC1162" t="str">
        <f>VLOOKUP($D1162,'draft year stats'!$D:$O,6,FALSE)</f>
        <v>HC ?SOB Pojiš?ovna Pardubice</v>
      </c>
      <c r="AD1162" t="str">
        <f>VLOOKUP($D1162,'draft year stats'!$D:$O,7,FALSE)</f>
        <v>Czech</v>
      </c>
      <c r="AE1162">
        <f>VLOOKUP($D1162,'draft year stats'!$D:$O,8,FALSE)</f>
        <v>40</v>
      </c>
      <c r="AF1162">
        <f>VLOOKUP($D1162,'draft year stats'!$D:$O,9,FALSE)</f>
        <v>5</v>
      </c>
      <c r="AG1162">
        <f>VLOOKUP($D1162,'draft year stats'!$D:$O,10,FALSE)</f>
        <v>7</v>
      </c>
      <c r="AH1162">
        <f>VLOOKUP($D1162,'draft year stats'!$D:$O,11,FALSE)</f>
        <v>12</v>
      </c>
      <c r="AI1162">
        <f>VLOOKUP($D1162,'draft year stats'!$D:$O,12,FALSE)</f>
        <v>12</v>
      </c>
      <c r="AJ1162" t="str">
        <f>VLOOKUP($C1162,Sheet3!$E:$I,4,FALSE)</f>
        <v>5' 11</v>
      </c>
      <c r="AK1162">
        <f>VLOOKUP($C1162,Sheet3!$E:$I,5,FALSE)</f>
        <v>187</v>
      </c>
    </row>
    <row r="1163" spans="1:37" x14ac:dyDescent="0.25">
      <c r="A1163">
        <v>109</v>
      </c>
      <c r="B1163" t="s">
        <v>194</v>
      </c>
      <c r="C1163" t="s">
        <v>1646</v>
      </c>
      <c r="D1163" t="s">
        <v>1646</v>
      </c>
      <c r="E1163" t="s">
        <v>121</v>
      </c>
      <c r="F1163" t="s">
        <v>26</v>
      </c>
      <c r="G1163">
        <v>18</v>
      </c>
      <c r="I1163" t="s">
        <v>328</v>
      </c>
      <c r="W1163">
        <v>2015</v>
      </c>
      <c r="X1163" t="str">
        <f>VLOOKUP($D1163,'draft year stats'!$D:$O,1,FALSE)</f>
        <v>Filip Ahl</v>
      </c>
      <c r="Y1163" t="str">
        <f>VLOOKUP($D1163,'draft year stats'!$D:$O,2,FALSE)</f>
        <v>L</v>
      </c>
      <c r="Z1163">
        <f>VLOOKUP($D1163,'draft year stats'!$D:$O,3,FALSE)</f>
        <v>4</v>
      </c>
      <c r="AA1163">
        <f>VLOOKUP($D1163,'draft year stats'!$D:$O,4,FALSE)</f>
        <v>2015</v>
      </c>
      <c r="AB1163" t="str">
        <f>VLOOKUP($D1163,'draft year stats'!$D:$O,5,FALSE)</f>
        <v>Ottawa</v>
      </c>
      <c r="AC1163" t="str">
        <f>VLOOKUP($D1163,'draft year stats'!$D:$O,6,FALSE)</f>
        <v>HV71 J20</v>
      </c>
      <c r="AD1163" t="str">
        <f>VLOOKUP($D1163,'draft year stats'!$D:$O,7,FALSE)</f>
        <v>J20 SuperElit</v>
      </c>
      <c r="AE1163">
        <f>VLOOKUP($D1163,'draft year stats'!$D:$O,8,FALSE)</f>
        <v>34</v>
      </c>
      <c r="AF1163">
        <f>VLOOKUP($D1163,'draft year stats'!$D:$O,9,FALSE)</f>
        <v>20</v>
      </c>
      <c r="AG1163">
        <f>VLOOKUP($D1163,'draft year stats'!$D:$O,10,FALSE)</f>
        <v>22</v>
      </c>
      <c r="AH1163">
        <f>VLOOKUP($D1163,'draft year stats'!$D:$O,11,FALSE)</f>
        <v>42</v>
      </c>
      <c r="AI1163">
        <f>VLOOKUP($D1163,'draft year stats'!$D:$O,12,FALSE)</f>
        <v>53</v>
      </c>
      <c r="AJ1163" t="str">
        <f>VLOOKUP($C1163,Sheet3!$E:$I,4,FALSE)</f>
        <v>6' 3</v>
      </c>
      <c r="AK1163">
        <f>VLOOKUP($C1163,Sheet3!$E:$I,5,FALSE)</f>
        <v>211</v>
      </c>
    </row>
    <row r="1164" spans="1:37" hidden="1" x14ac:dyDescent="0.25">
      <c r="A1164">
        <v>110</v>
      </c>
      <c r="B1164" t="s">
        <v>87</v>
      </c>
      <c r="C1164" t="s">
        <v>1647</v>
      </c>
      <c r="D1164" t="s">
        <v>1647</v>
      </c>
      <c r="E1164" t="s">
        <v>41</v>
      </c>
      <c r="F1164" t="s">
        <v>12</v>
      </c>
      <c r="G1164">
        <v>18</v>
      </c>
      <c r="I1164" t="s">
        <v>1648</v>
      </c>
      <c r="W1164">
        <v>2015</v>
      </c>
      <c r="X1164" t="str">
        <f>VLOOKUP($D1164,'draft year stats'!$D:$O,1,FALSE)</f>
        <v>Joren Van Pottelberghe</v>
      </c>
      <c r="Y1164" t="str">
        <f>VLOOKUP($D1164,'draft year stats'!$D:$O,2,FALSE)</f>
        <v>G</v>
      </c>
      <c r="Z1164">
        <f>VLOOKUP($D1164,'draft year stats'!$D:$O,3,FALSE)</f>
        <v>4</v>
      </c>
      <c r="AA1164">
        <f>VLOOKUP($D1164,'draft year stats'!$D:$O,4,FALSE)</f>
        <v>2015</v>
      </c>
      <c r="AB1164" t="str">
        <f>VLOOKUP($D1164,'draft year stats'!$D:$O,5,FALSE)</f>
        <v>Detroit</v>
      </c>
      <c r="AC1164" t="str">
        <f>VLOOKUP($D1164,'draft year stats'!$D:$O,6,FALSE)</f>
        <v>Linkopings Jrs. (Sweden)</v>
      </c>
      <c r="AD1164">
        <f>VLOOKUP($D1164,'draft year stats'!$D:$O,7,FALSE)</f>
        <v>0</v>
      </c>
      <c r="AE1164">
        <f>VLOOKUP($D1164,'draft year stats'!$D:$O,8,FALSE)</f>
        <v>0</v>
      </c>
      <c r="AF1164">
        <f>VLOOKUP($D1164,'draft year stats'!$D:$O,9,FALSE)</f>
        <v>0</v>
      </c>
      <c r="AG1164">
        <f>VLOOKUP($D1164,'draft year stats'!$D:$O,10,FALSE)</f>
        <v>0</v>
      </c>
      <c r="AH1164">
        <f>VLOOKUP($D1164,'draft year stats'!$D:$O,11,FALSE)</f>
        <v>0</v>
      </c>
      <c r="AI1164">
        <f>VLOOKUP($D1164,'draft year stats'!$D:$O,12,FALSE)</f>
        <v>0</v>
      </c>
      <c r="AJ1164" t="str">
        <f>VLOOKUP($C1164,Sheet3!$E:$I,4,FALSE)</f>
        <v>6' 2</v>
      </c>
      <c r="AK1164">
        <f>VLOOKUP($C1164,Sheet3!$E:$I,5,FALSE)</f>
        <v>187</v>
      </c>
    </row>
    <row r="1165" spans="1:37" hidden="1" x14ac:dyDescent="0.25">
      <c r="A1165">
        <v>111</v>
      </c>
      <c r="B1165" t="s">
        <v>53</v>
      </c>
      <c r="C1165" t="s">
        <v>1649</v>
      </c>
      <c r="D1165" t="s">
        <v>1649</v>
      </c>
      <c r="E1165" t="s">
        <v>159</v>
      </c>
      <c r="F1165" t="s">
        <v>12</v>
      </c>
      <c r="G1165">
        <v>18</v>
      </c>
      <c r="I1165" t="s">
        <v>1650</v>
      </c>
      <c r="W1165">
        <v>2015</v>
      </c>
      <c r="X1165" t="str">
        <f>VLOOKUP($D1165,'draft year stats'!$D:$O,1,FALSE)</f>
        <v>Ales Stezka</v>
      </c>
      <c r="Y1165" t="str">
        <f>VLOOKUP($D1165,'draft year stats'!$D:$O,2,FALSE)</f>
        <v>G</v>
      </c>
      <c r="Z1165">
        <f>VLOOKUP($D1165,'draft year stats'!$D:$O,3,FALSE)</f>
        <v>4</v>
      </c>
      <c r="AA1165">
        <f>VLOOKUP($D1165,'draft year stats'!$D:$O,4,FALSE)</f>
        <v>2015</v>
      </c>
      <c r="AB1165" t="str">
        <f>VLOOKUP($D1165,'draft year stats'!$D:$O,5,FALSE)</f>
        <v>Minnesota</v>
      </c>
      <c r="AC1165" t="str">
        <f>VLOOKUP($D1165,'draft year stats'!$D:$O,6,FALSE)</f>
        <v>Liberic Jrs. (Czech Rep.)</v>
      </c>
      <c r="AD1165">
        <f>VLOOKUP($D1165,'draft year stats'!$D:$O,7,FALSE)</f>
        <v>0</v>
      </c>
      <c r="AE1165">
        <f>VLOOKUP($D1165,'draft year stats'!$D:$O,8,FALSE)</f>
        <v>0</v>
      </c>
      <c r="AF1165">
        <f>VLOOKUP($D1165,'draft year stats'!$D:$O,9,FALSE)</f>
        <v>0</v>
      </c>
      <c r="AG1165">
        <f>VLOOKUP($D1165,'draft year stats'!$D:$O,10,FALSE)</f>
        <v>0</v>
      </c>
      <c r="AH1165">
        <f>VLOOKUP($D1165,'draft year stats'!$D:$O,11,FALSE)</f>
        <v>0</v>
      </c>
      <c r="AI1165">
        <f>VLOOKUP($D1165,'draft year stats'!$D:$O,12,FALSE)</f>
        <v>0</v>
      </c>
      <c r="AJ1165" t="str">
        <f>VLOOKUP($C1165,Sheet3!$E:$I,4,FALSE)</f>
        <v>6' 4</v>
      </c>
      <c r="AK1165">
        <f>VLOOKUP($C1165,Sheet3!$E:$I,5,FALSE)</f>
        <v>190</v>
      </c>
    </row>
    <row r="1166" spans="1:37" x14ac:dyDescent="0.25">
      <c r="A1166">
        <v>112</v>
      </c>
      <c r="B1166" t="s">
        <v>39</v>
      </c>
      <c r="C1166" t="s">
        <v>1651</v>
      </c>
      <c r="D1166" t="s">
        <v>1651</v>
      </c>
      <c r="E1166" t="s">
        <v>25</v>
      </c>
      <c r="F1166" t="s">
        <v>34</v>
      </c>
      <c r="G1166">
        <v>18</v>
      </c>
      <c r="I1166" t="s">
        <v>349</v>
      </c>
      <c r="W1166">
        <v>2015</v>
      </c>
      <c r="X1166" t="str">
        <f>VLOOKUP($D1166,'draft year stats'!$D:$O,1,FALSE)</f>
        <v>Parker Wotherspoon</v>
      </c>
      <c r="Y1166" t="str">
        <f>VLOOKUP($D1166,'draft year stats'!$D:$O,2,FALSE)</f>
        <v>D</v>
      </c>
      <c r="Z1166">
        <f>VLOOKUP($D1166,'draft year stats'!$D:$O,3,FALSE)</f>
        <v>4</v>
      </c>
      <c r="AA1166">
        <f>VLOOKUP($D1166,'draft year stats'!$D:$O,4,FALSE)</f>
        <v>2015</v>
      </c>
      <c r="AB1166" t="str">
        <f>VLOOKUP($D1166,'draft year stats'!$D:$O,5,FALSE)</f>
        <v>NY Islanders</v>
      </c>
      <c r="AC1166" t="str">
        <f>VLOOKUP($D1166,'draft year stats'!$D:$O,6,FALSE)</f>
        <v>Tri-City Americans</v>
      </c>
      <c r="AD1166" t="str">
        <f>VLOOKUP($D1166,'draft year stats'!$D:$O,7,FALSE)</f>
        <v>WHL</v>
      </c>
      <c r="AE1166">
        <f>VLOOKUP($D1166,'draft year stats'!$D:$O,8,FALSE)</f>
        <v>72</v>
      </c>
      <c r="AF1166">
        <f>VLOOKUP($D1166,'draft year stats'!$D:$O,9,FALSE)</f>
        <v>9</v>
      </c>
      <c r="AG1166">
        <f>VLOOKUP($D1166,'draft year stats'!$D:$O,10,FALSE)</f>
        <v>33</v>
      </c>
      <c r="AH1166">
        <f>VLOOKUP($D1166,'draft year stats'!$D:$O,11,FALSE)</f>
        <v>42</v>
      </c>
      <c r="AI1166">
        <f>VLOOKUP($D1166,'draft year stats'!$D:$O,12,FALSE)</f>
        <v>93</v>
      </c>
      <c r="AJ1166" t="str">
        <f>VLOOKUP($C1166,Sheet3!$E:$I,4,FALSE)</f>
        <v>6' 0</v>
      </c>
      <c r="AK1166">
        <f>VLOOKUP($C1166,Sheet3!$E:$I,5,FALSE)</f>
        <v>171</v>
      </c>
    </row>
    <row r="1167" spans="1:37" x14ac:dyDescent="0.25">
      <c r="A1167">
        <v>113</v>
      </c>
      <c r="B1167" t="s">
        <v>57</v>
      </c>
      <c r="C1167" t="s">
        <v>1652</v>
      </c>
      <c r="D1167" t="s">
        <v>1652</v>
      </c>
      <c r="E1167" t="s">
        <v>25</v>
      </c>
      <c r="F1167" t="s">
        <v>30</v>
      </c>
      <c r="G1167">
        <v>18</v>
      </c>
      <c r="I1167" t="s">
        <v>45</v>
      </c>
      <c r="W1167">
        <v>2015</v>
      </c>
      <c r="X1167" t="str">
        <f>VLOOKUP($D1167,'draft year stats'!$D:$O,1,FALSE)</f>
        <v>Brad Morrison</v>
      </c>
      <c r="Y1167" t="str">
        <f>VLOOKUP($D1167,'draft year stats'!$D:$O,2,FALSE)</f>
        <v>C</v>
      </c>
      <c r="Z1167">
        <f>VLOOKUP($D1167,'draft year stats'!$D:$O,3,FALSE)</f>
        <v>4</v>
      </c>
      <c r="AA1167">
        <f>VLOOKUP($D1167,'draft year stats'!$D:$O,4,FALSE)</f>
        <v>2015</v>
      </c>
      <c r="AB1167" t="str">
        <f>VLOOKUP($D1167,'draft year stats'!$D:$O,5,FALSE)</f>
        <v>NY Rangers</v>
      </c>
      <c r="AC1167" t="str">
        <f>VLOOKUP($D1167,'draft year stats'!$D:$O,6,FALSE)</f>
        <v>Prince George Cougars</v>
      </c>
      <c r="AD1167" t="str">
        <f>VLOOKUP($D1167,'draft year stats'!$D:$O,7,FALSE)</f>
        <v>WHL</v>
      </c>
      <c r="AE1167">
        <f>VLOOKUP($D1167,'draft year stats'!$D:$O,8,FALSE)</f>
        <v>67</v>
      </c>
      <c r="AF1167">
        <f>VLOOKUP($D1167,'draft year stats'!$D:$O,9,FALSE)</f>
        <v>23</v>
      </c>
      <c r="AG1167">
        <f>VLOOKUP($D1167,'draft year stats'!$D:$O,10,FALSE)</f>
        <v>26</v>
      </c>
      <c r="AH1167">
        <f>VLOOKUP($D1167,'draft year stats'!$D:$O,11,FALSE)</f>
        <v>49</v>
      </c>
      <c r="AI1167">
        <f>VLOOKUP($D1167,'draft year stats'!$D:$O,12,FALSE)</f>
        <v>30</v>
      </c>
      <c r="AJ1167" t="str">
        <f>VLOOKUP($C1167,Sheet3!$E:$I,4,FALSE)</f>
        <v>5' 11</v>
      </c>
      <c r="AK1167">
        <f>VLOOKUP($C1167,Sheet3!$E:$I,5,FALSE)</f>
        <v>154</v>
      </c>
    </row>
    <row r="1168" spans="1:37" x14ac:dyDescent="0.25">
      <c r="A1168">
        <v>114</v>
      </c>
      <c r="B1168" t="s">
        <v>264</v>
      </c>
      <c r="C1168" t="s">
        <v>1653</v>
      </c>
      <c r="D1168" t="s">
        <v>1653</v>
      </c>
      <c r="E1168" t="s">
        <v>51</v>
      </c>
      <c r="F1168" t="s">
        <v>30</v>
      </c>
      <c r="G1168">
        <v>18</v>
      </c>
      <c r="I1168" t="s">
        <v>1654</v>
      </c>
      <c r="W1168">
        <v>2015</v>
      </c>
      <c r="X1168" t="str">
        <f>VLOOKUP($D1168,'draft year stats'!$D:$O,1,FALSE)</f>
        <v>Dmitry Zhukenov</v>
      </c>
      <c r="Y1168" t="str">
        <f>VLOOKUP($D1168,'draft year stats'!$D:$O,2,FALSE)</f>
        <v>C</v>
      </c>
      <c r="Z1168">
        <f>VLOOKUP($D1168,'draft year stats'!$D:$O,3,FALSE)</f>
        <v>4</v>
      </c>
      <c r="AA1168">
        <f>VLOOKUP($D1168,'draft year stats'!$D:$O,4,FALSE)</f>
        <v>2015</v>
      </c>
      <c r="AB1168" t="str">
        <f>VLOOKUP($D1168,'draft year stats'!$D:$O,5,FALSE)</f>
        <v>Vancouver</v>
      </c>
      <c r="AC1168" t="str">
        <f>VLOOKUP($D1168,'draft year stats'!$D:$O,6,FALSE)</f>
        <v>Omskie Yastreby</v>
      </c>
      <c r="AD1168" t="str">
        <f>VLOOKUP($D1168,'draft year stats'!$D:$O,7,FALSE)</f>
        <v>MHL</v>
      </c>
      <c r="AE1168">
        <f>VLOOKUP($D1168,'draft year stats'!$D:$O,8,FALSE)</f>
        <v>35</v>
      </c>
      <c r="AF1168">
        <f>VLOOKUP($D1168,'draft year stats'!$D:$O,9,FALSE)</f>
        <v>3</v>
      </c>
      <c r="AG1168">
        <f>VLOOKUP($D1168,'draft year stats'!$D:$O,10,FALSE)</f>
        <v>16</v>
      </c>
      <c r="AH1168">
        <f>VLOOKUP($D1168,'draft year stats'!$D:$O,11,FALSE)</f>
        <v>19</v>
      </c>
      <c r="AI1168">
        <f>VLOOKUP($D1168,'draft year stats'!$D:$O,12,FALSE)</f>
        <v>42</v>
      </c>
      <c r="AJ1168" t="str">
        <f>VLOOKUP($C1168,Sheet3!$E:$I,4,FALSE)</f>
        <v>5' 11</v>
      </c>
      <c r="AK1168">
        <f>VLOOKUP($C1168,Sheet3!$E:$I,5,FALSE)</f>
        <v>169</v>
      </c>
    </row>
    <row r="1169" spans="1:37" x14ac:dyDescent="0.25">
      <c r="A1169">
        <v>115</v>
      </c>
      <c r="B1169" t="s">
        <v>79</v>
      </c>
      <c r="C1169" t="s">
        <v>1655</v>
      </c>
      <c r="D1169" t="s">
        <v>1655</v>
      </c>
      <c r="E1169" t="s">
        <v>25</v>
      </c>
      <c r="F1169" t="s">
        <v>34</v>
      </c>
      <c r="G1169">
        <v>18</v>
      </c>
      <c r="H1169">
        <v>2022</v>
      </c>
      <c r="I1169" t="s">
        <v>189</v>
      </c>
      <c r="J1169">
        <v>101</v>
      </c>
      <c r="K1169">
        <v>4</v>
      </c>
      <c r="L1169">
        <v>29</v>
      </c>
      <c r="M1169">
        <v>33</v>
      </c>
      <c r="N1169">
        <v>32</v>
      </c>
      <c r="O1169">
        <v>60</v>
      </c>
      <c r="V1169">
        <v>7.7</v>
      </c>
      <c r="W1169">
        <v>2015</v>
      </c>
      <c r="X1169" t="str">
        <f>VLOOKUP($D1169,'draft year stats'!$D:$O,1,FALSE)</f>
        <v>Alexandre Carrier</v>
      </c>
      <c r="Y1169" t="str">
        <f>VLOOKUP($D1169,'draft year stats'!$D:$O,2,FALSE)</f>
        <v>D</v>
      </c>
      <c r="Z1169">
        <f>VLOOKUP($D1169,'draft year stats'!$D:$O,3,FALSE)</f>
        <v>4</v>
      </c>
      <c r="AA1169">
        <f>VLOOKUP($D1169,'draft year stats'!$D:$O,4,FALSE)</f>
        <v>2015</v>
      </c>
      <c r="AB1169" t="str">
        <f>VLOOKUP($D1169,'draft year stats'!$D:$O,5,FALSE)</f>
        <v>Nashville</v>
      </c>
      <c r="AC1169" t="str">
        <f>VLOOKUP($D1169,'draft year stats'!$D:$O,6,FALSE)</f>
        <v>Gatineau Olympiques</v>
      </c>
      <c r="AD1169" t="str">
        <f>VLOOKUP($D1169,'draft year stats'!$D:$O,7,FALSE)</f>
        <v>QMJHL</v>
      </c>
      <c r="AE1169">
        <f>VLOOKUP($D1169,'draft year stats'!$D:$O,8,FALSE)</f>
        <v>68</v>
      </c>
      <c r="AF1169">
        <f>VLOOKUP($D1169,'draft year stats'!$D:$O,9,FALSE)</f>
        <v>12</v>
      </c>
      <c r="AG1169">
        <f>VLOOKUP($D1169,'draft year stats'!$D:$O,10,FALSE)</f>
        <v>43</v>
      </c>
      <c r="AH1169">
        <f>VLOOKUP($D1169,'draft year stats'!$D:$O,11,FALSE)</f>
        <v>55</v>
      </c>
      <c r="AI1169">
        <f>VLOOKUP($D1169,'draft year stats'!$D:$O,12,FALSE)</f>
        <v>64</v>
      </c>
      <c r="AJ1169" t="str">
        <f>VLOOKUP($C1169,Sheet3!$E:$I,4,FALSE)</f>
        <v>5' 11</v>
      </c>
      <c r="AK1169">
        <f>VLOOKUP($C1169,Sheet3!$E:$I,5,FALSE)</f>
        <v>174</v>
      </c>
    </row>
    <row r="1170" spans="1:37" x14ac:dyDescent="0.25">
      <c r="A1170">
        <v>116</v>
      </c>
      <c r="B1170" t="s">
        <v>69</v>
      </c>
      <c r="C1170" t="s">
        <v>1656</v>
      </c>
      <c r="D1170" t="s">
        <v>1656</v>
      </c>
      <c r="E1170" t="s">
        <v>25</v>
      </c>
      <c r="F1170" t="s">
        <v>30</v>
      </c>
      <c r="G1170">
        <v>18</v>
      </c>
      <c r="H1170">
        <v>2022</v>
      </c>
      <c r="I1170" t="s">
        <v>502</v>
      </c>
      <c r="J1170">
        <v>9</v>
      </c>
      <c r="K1170">
        <v>0</v>
      </c>
      <c r="L1170">
        <v>1</v>
      </c>
      <c r="M1170">
        <v>1</v>
      </c>
      <c r="N1170">
        <v>-1</v>
      </c>
      <c r="O1170">
        <v>2</v>
      </c>
      <c r="V1170">
        <v>0</v>
      </c>
      <c r="W1170">
        <v>2015</v>
      </c>
      <c r="X1170" t="str">
        <f>VLOOKUP($D1170,'draft year stats'!$D:$O,1,FALSE)</f>
        <v>Glenn Gawdin</v>
      </c>
      <c r="Y1170" t="str">
        <f>VLOOKUP($D1170,'draft year stats'!$D:$O,2,FALSE)</f>
        <v>C</v>
      </c>
      <c r="Z1170">
        <f>VLOOKUP($D1170,'draft year stats'!$D:$O,3,FALSE)</f>
        <v>4</v>
      </c>
      <c r="AA1170">
        <f>VLOOKUP($D1170,'draft year stats'!$D:$O,4,FALSE)</f>
        <v>2015</v>
      </c>
      <c r="AB1170" t="str">
        <f>VLOOKUP($D1170,'draft year stats'!$D:$O,5,FALSE)</f>
        <v>St. Louis</v>
      </c>
      <c r="AC1170" t="str">
        <f>VLOOKUP($D1170,'draft year stats'!$D:$O,6,FALSE)</f>
        <v>Swift Current Broncos</v>
      </c>
      <c r="AD1170" t="str">
        <f>VLOOKUP($D1170,'draft year stats'!$D:$O,7,FALSE)</f>
        <v>WHL</v>
      </c>
      <c r="AE1170">
        <f>VLOOKUP($D1170,'draft year stats'!$D:$O,8,FALSE)</f>
        <v>72</v>
      </c>
      <c r="AF1170">
        <f>VLOOKUP($D1170,'draft year stats'!$D:$O,9,FALSE)</f>
        <v>15</v>
      </c>
      <c r="AG1170">
        <f>VLOOKUP($D1170,'draft year stats'!$D:$O,10,FALSE)</f>
        <v>39</v>
      </c>
      <c r="AH1170">
        <f>VLOOKUP($D1170,'draft year stats'!$D:$O,11,FALSE)</f>
        <v>54</v>
      </c>
      <c r="AI1170">
        <f>VLOOKUP($D1170,'draft year stats'!$D:$O,12,FALSE)</f>
        <v>59</v>
      </c>
      <c r="AJ1170" t="str">
        <f>VLOOKUP($C1170,Sheet3!$E:$I,4,FALSE)</f>
        <v>6' 0</v>
      </c>
      <c r="AK1170">
        <f>VLOOKUP($C1170,Sheet3!$E:$I,5,FALSE)</f>
        <v>191</v>
      </c>
    </row>
    <row r="1171" spans="1:37" x14ac:dyDescent="0.25">
      <c r="A1171">
        <v>117</v>
      </c>
      <c r="B1171" t="s">
        <v>23</v>
      </c>
      <c r="C1171" t="s">
        <v>1657</v>
      </c>
      <c r="D1171" t="s">
        <v>1657</v>
      </c>
      <c r="E1171" t="s">
        <v>62</v>
      </c>
      <c r="F1171" t="s">
        <v>34</v>
      </c>
      <c r="G1171">
        <v>18</v>
      </c>
      <c r="H1171">
        <v>2022</v>
      </c>
      <c r="I1171" t="s">
        <v>63</v>
      </c>
      <c r="J1171">
        <v>144</v>
      </c>
      <c r="K1171">
        <v>10</v>
      </c>
      <c r="L1171">
        <v>24</v>
      </c>
      <c r="M1171">
        <v>34</v>
      </c>
      <c r="N1171">
        <v>-20</v>
      </c>
      <c r="O1171">
        <v>40</v>
      </c>
      <c r="V1171">
        <v>5.4</v>
      </c>
      <c r="W1171">
        <v>2015</v>
      </c>
      <c r="X1171" t="str">
        <f>VLOOKUP($D1171,'draft year stats'!$D:$O,1,FALSE)</f>
        <v>Caleb Jones</v>
      </c>
      <c r="Y1171" t="str">
        <f>VLOOKUP($D1171,'draft year stats'!$D:$O,2,FALSE)</f>
        <v>D</v>
      </c>
      <c r="Z1171">
        <f>VLOOKUP($D1171,'draft year stats'!$D:$O,3,FALSE)</f>
        <v>4</v>
      </c>
      <c r="AA1171">
        <f>VLOOKUP($D1171,'draft year stats'!$D:$O,4,FALSE)</f>
        <v>2015</v>
      </c>
      <c r="AB1171" t="str">
        <f>VLOOKUP($D1171,'draft year stats'!$D:$O,5,FALSE)</f>
        <v>Edmonton</v>
      </c>
      <c r="AC1171" t="str">
        <f>VLOOKUP($D1171,'draft year stats'!$D:$O,6,FALSE)</f>
        <v>U.S. National U18 Team</v>
      </c>
      <c r="AD1171" t="str">
        <f>VLOOKUP($D1171,'draft year stats'!$D:$O,7,FALSE)</f>
        <v>USDP</v>
      </c>
      <c r="AE1171">
        <f>VLOOKUP($D1171,'draft year stats'!$D:$O,8,FALSE)</f>
        <v>65</v>
      </c>
      <c r="AF1171">
        <f>VLOOKUP($D1171,'draft year stats'!$D:$O,9,FALSE)</f>
        <v>6</v>
      </c>
      <c r="AG1171">
        <f>VLOOKUP($D1171,'draft year stats'!$D:$O,10,FALSE)</f>
        <v>19</v>
      </c>
      <c r="AH1171">
        <f>VLOOKUP($D1171,'draft year stats'!$D:$O,11,FALSE)</f>
        <v>25</v>
      </c>
      <c r="AI1171">
        <f>VLOOKUP($D1171,'draft year stats'!$D:$O,12,FALSE)</f>
        <v>50</v>
      </c>
      <c r="AJ1171" t="str">
        <f>VLOOKUP($C1171,Sheet3!$E:$I,4,FALSE)</f>
        <v>5' 11</v>
      </c>
      <c r="AK1171">
        <f>VLOOKUP($C1171,Sheet3!$E:$I,5,FALSE)</f>
        <v>194</v>
      </c>
    </row>
    <row r="1172" spans="1:37" x14ac:dyDescent="0.25">
      <c r="A1172">
        <v>118</v>
      </c>
      <c r="B1172" t="s">
        <v>43</v>
      </c>
      <c r="C1172" t="s">
        <v>1658</v>
      </c>
      <c r="D1172" t="s">
        <v>1658</v>
      </c>
      <c r="E1172" t="s">
        <v>55</v>
      </c>
      <c r="F1172" t="s">
        <v>42</v>
      </c>
      <c r="G1172">
        <v>18</v>
      </c>
      <c r="I1172" t="s">
        <v>1013</v>
      </c>
      <c r="W1172">
        <v>2015</v>
      </c>
      <c r="X1172" t="str">
        <f>VLOOKUP($D1172,'draft year stats'!$D:$O,1,FALSE)</f>
        <v>Jonne Tammela</v>
      </c>
      <c r="Y1172" t="str">
        <f>VLOOKUP($D1172,'draft year stats'!$D:$O,2,FALSE)</f>
        <v>C</v>
      </c>
      <c r="Z1172">
        <f>VLOOKUP($D1172,'draft year stats'!$D:$O,3,FALSE)</f>
        <v>4</v>
      </c>
      <c r="AA1172">
        <f>VLOOKUP($D1172,'draft year stats'!$D:$O,4,FALSE)</f>
        <v>2015</v>
      </c>
      <c r="AB1172" t="str">
        <f>VLOOKUP($D1172,'draft year stats'!$D:$O,5,FALSE)</f>
        <v>Tampa Bay</v>
      </c>
      <c r="AC1172" t="str">
        <f>VLOOKUP($D1172,'draft year stats'!$D:$O,6,FALSE)</f>
        <v>KalPa U20</v>
      </c>
      <c r="AD1172" t="str">
        <f>VLOOKUP($D1172,'draft year stats'!$D:$O,7,FALSE)</f>
        <v>U20 SM-liiga</v>
      </c>
      <c r="AE1172">
        <f>VLOOKUP($D1172,'draft year stats'!$D:$O,8,FALSE)</f>
        <v>26</v>
      </c>
      <c r="AF1172">
        <f>VLOOKUP($D1172,'draft year stats'!$D:$O,9,FALSE)</f>
        <v>11</v>
      </c>
      <c r="AG1172">
        <f>VLOOKUP($D1172,'draft year stats'!$D:$O,10,FALSE)</f>
        <v>16</v>
      </c>
      <c r="AH1172">
        <f>VLOOKUP($D1172,'draft year stats'!$D:$O,11,FALSE)</f>
        <v>27</v>
      </c>
      <c r="AI1172">
        <f>VLOOKUP($D1172,'draft year stats'!$D:$O,12,FALSE)</f>
        <v>26</v>
      </c>
      <c r="AJ1172" t="str">
        <f>VLOOKUP($C1172,Sheet3!$E:$I,4,FALSE)</f>
        <v>5' 10</v>
      </c>
      <c r="AK1172">
        <f>VLOOKUP($C1172,Sheet3!$E:$I,5,FALSE)</f>
        <v>180</v>
      </c>
    </row>
    <row r="1173" spans="1:37" x14ac:dyDescent="0.25">
      <c r="A1173">
        <v>119</v>
      </c>
      <c r="B1173" t="s">
        <v>57</v>
      </c>
      <c r="C1173" t="s">
        <v>1659</v>
      </c>
      <c r="D1173" t="s">
        <v>1659</v>
      </c>
      <c r="E1173" t="s">
        <v>121</v>
      </c>
      <c r="F1173" t="s">
        <v>42</v>
      </c>
      <c r="G1173">
        <v>19</v>
      </c>
      <c r="I1173" t="s">
        <v>567</v>
      </c>
      <c r="W1173">
        <v>2015</v>
      </c>
      <c r="X1173" t="str">
        <f>VLOOKUP($D1173,'draft year stats'!$D:$O,1,FALSE)</f>
        <v>Daniel Bernhardt</v>
      </c>
      <c r="Y1173" t="str">
        <f>VLOOKUP($D1173,'draft year stats'!$D:$O,2,FALSE)</f>
        <v>R</v>
      </c>
      <c r="Z1173">
        <f>VLOOKUP($D1173,'draft year stats'!$D:$O,3,FALSE)</f>
        <v>4</v>
      </c>
      <c r="AA1173">
        <f>VLOOKUP($D1173,'draft year stats'!$D:$O,4,FALSE)</f>
        <v>2015</v>
      </c>
      <c r="AB1173" t="str">
        <f>VLOOKUP($D1173,'draft year stats'!$D:$O,5,FALSE)</f>
        <v>NY Rangers</v>
      </c>
      <c r="AC1173" t="str">
        <f>VLOOKUP($D1173,'draft year stats'!$D:$O,6,FALSE)</f>
        <v>Djurgårdens IF J20</v>
      </c>
      <c r="AD1173" t="str">
        <f>VLOOKUP($D1173,'draft year stats'!$D:$O,7,FALSE)</f>
        <v>J20 SuperElit</v>
      </c>
      <c r="AE1173">
        <f>VLOOKUP($D1173,'draft year stats'!$D:$O,8,FALSE)</f>
        <v>44</v>
      </c>
      <c r="AF1173">
        <f>VLOOKUP($D1173,'draft year stats'!$D:$O,9,FALSE)</f>
        <v>26</v>
      </c>
      <c r="AG1173">
        <f>VLOOKUP($D1173,'draft year stats'!$D:$O,10,FALSE)</f>
        <v>35</v>
      </c>
      <c r="AH1173">
        <f>VLOOKUP($D1173,'draft year stats'!$D:$O,11,FALSE)</f>
        <v>61</v>
      </c>
      <c r="AI1173">
        <f>VLOOKUP($D1173,'draft year stats'!$D:$O,12,FALSE)</f>
        <v>22</v>
      </c>
      <c r="AJ1173" t="str">
        <f>VLOOKUP($C1173,Sheet3!$E:$I,4,FALSE)</f>
        <v>6' 3</v>
      </c>
      <c r="AK1173">
        <f>VLOOKUP($C1173,Sheet3!$E:$I,5,FALSE)</f>
        <v>191</v>
      </c>
    </row>
    <row r="1174" spans="1:37" x14ac:dyDescent="0.25">
      <c r="A1174">
        <v>120</v>
      </c>
      <c r="B1174" t="s">
        <v>43</v>
      </c>
      <c r="C1174" t="s">
        <v>1660</v>
      </c>
      <c r="D1174" t="s">
        <v>1660</v>
      </c>
      <c r="E1174" t="s">
        <v>25</v>
      </c>
      <c r="F1174" t="s">
        <v>42</v>
      </c>
      <c r="G1174">
        <v>18</v>
      </c>
      <c r="H1174">
        <v>2022</v>
      </c>
      <c r="I1174" t="s">
        <v>212</v>
      </c>
      <c r="J1174">
        <v>232</v>
      </c>
      <c r="K1174">
        <v>41</v>
      </c>
      <c r="L1174">
        <v>41</v>
      </c>
      <c r="M1174">
        <v>82</v>
      </c>
      <c r="N1174">
        <v>18</v>
      </c>
      <c r="O1174">
        <v>81</v>
      </c>
      <c r="V1174">
        <v>7.9</v>
      </c>
      <c r="W1174">
        <v>2015</v>
      </c>
      <c r="X1174" t="str">
        <f>VLOOKUP($D1174,'draft year stats'!$D:$O,1,FALSE)</f>
        <v>Mathieu Joseph</v>
      </c>
      <c r="Y1174" t="str">
        <f>VLOOKUP($D1174,'draft year stats'!$D:$O,2,FALSE)</f>
        <v>R</v>
      </c>
      <c r="Z1174">
        <f>VLOOKUP($D1174,'draft year stats'!$D:$O,3,FALSE)</f>
        <v>4</v>
      </c>
      <c r="AA1174">
        <f>VLOOKUP($D1174,'draft year stats'!$D:$O,4,FALSE)</f>
        <v>2015</v>
      </c>
      <c r="AB1174" t="str">
        <f>VLOOKUP($D1174,'draft year stats'!$D:$O,5,FALSE)</f>
        <v>Tampa Bay</v>
      </c>
      <c r="AC1174" t="str">
        <f>VLOOKUP($D1174,'draft year stats'!$D:$O,6,FALSE)</f>
        <v>Saint John Sea Dogs</v>
      </c>
      <c r="AD1174" t="str">
        <f>VLOOKUP($D1174,'draft year stats'!$D:$O,7,FALSE)</f>
        <v>QMJHL</v>
      </c>
      <c r="AE1174">
        <f>VLOOKUP($D1174,'draft year stats'!$D:$O,8,FALSE)</f>
        <v>59</v>
      </c>
      <c r="AF1174">
        <f>VLOOKUP($D1174,'draft year stats'!$D:$O,9,FALSE)</f>
        <v>21</v>
      </c>
      <c r="AG1174">
        <f>VLOOKUP($D1174,'draft year stats'!$D:$O,10,FALSE)</f>
        <v>21</v>
      </c>
      <c r="AH1174">
        <f>VLOOKUP($D1174,'draft year stats'!$D:$O,11,FALSE)</f>
        <v>42</v>
      </c>
      <c r="AI1174">
        <f>VLOOKUP($D1174,'draft year stats'!$D:$O,12,FALSE)</f>
        <v>46</v>
      </c>
      <c r="AJ1174" t="str">
        <f>VLOOKUP($C1174,Sheet3!$E:$I,4,FALSE)</f>
        <v>6' 0</v>
      </c>
      <c r="AK1174">
        <f>VLOOKUP($C1174,Sheet3!$E:$I,5,FALSE)</f>
        <v>166</v>
      </c>
    </row>
    <row r="1175" spans="1:37" x14ac:dyDescent="0.25">
      <c r="A1175">
        <v>121</v>
      </c>
      <c r="B1175" t="s">
        <v>95</v>
      </c>
      <c r="C1175" t="s">
        <v>1661</v>
      </c>
      <c r="D1175" t="s">
        <v>1661</v>
      </c>
      <c r="E1175" t="s">
        <v>62</v>
      </c>
      <c r="F1175" t="s">
        <v>34</v>
      </c>
      <c r="G1175">
        <v>18</v>
      </c>
      <c r="I1175" t="s">
        <v>1662</v>
      </c>
      <c r="W1175">
        <v>2015</v>
      </c>
      <c r="X1175" t="str">
        <f>VLOOKUP($D1175,'draft year stats'!$D:$O,1,FALSE)</f>
        <v>Ryan Shea</v>
      </c>
      <c r="Y1175" t="str">
        <f>VLOOKUP($D1175,'draft year stats'!$D:$O,2,FALSE)</f>
        <v>D</v>
      </c>
      <c r="Z1175">
        <f>VLOOKUP($D1175,'draft year stats'!$D:$O,3,FALSE)</f>
        <v>4</v>
      </c>
      <c r="AA1175">
        <f>VLOOKUP($D1175,'draft year stats'!$D:$O,4,FALSE)</f>
        <v>2015</v>
      </c>
      <c r="AB1175" t="str">
        <f>VLOOKUP($D1175,'draft year stats'!$D:$O,5,FALSE)</f>
        <v>Chicago</v>
      </c>
      <c r="AC1175" t="str">
        <f>VLOOKUP($D1175,'draft year stats'!$D:$O,6,FALSE)</f>
        <v>Boston College High</v>
      </c>
      <c r="AD1175" t="str">
        <f>VLOOKUP($D1175,'draft year stats'!$D:$O,7,FALSE)</f>
        <v>USHS-Prep</v>
      </c>
      <c r="AE1175">
        <f>VLOOKUP($D1175,'draft year stats'!$D:$O,8,FALSE)</f>
        <v>22</v>
      </c>
      <c r="AF1175">
        <f>VLOOKUP($D1175,'draft year stats'!$D:$O,9,FALSE)</f>
        <v>6</v>
      </c>
      <c r="AG1175">
        <f>VLOOKUP($D1175,'draft year stats'!$D:$O,10,FALSE)</f>
        <v>29</v>
      </c>
      <c r="AH1175">
        <f>VLOOKUP($D1175,'draft year stats'!$D:$O,11,FALSE)</f>
        <v>35</v>
      </c>
      <c r="AI1175">
        <f>VLOOKUP($D1175,'draft year stats'!$D:$O,12,FALSE)</f>
        <v>0</v>
      </c>
      <c r="AJ1175" t="str">
        <f>VLOOKUP($C1175,Sheet3!$E:$I,4,FALSE)</f>
        <v>6' 0</v>
      </c>
      <c r="AK1175">
        <f>VLOOKUP($C1175,Sheet3!$E:$I,5,FALSE)</f>
        <v>175</v>
      </c>
    </row>
    <row r="1176" spans="1:37" x14ac:dyDescent="0.25">
      <c r="A1176">
        <v>122</v>
      </c>
      <c r="B1176" t="s">
        <v>92</v>
      </c>
      <c r="C1176" t="s">
        <v>1663</v>
      </c>
      <c r="D1176" t="s">
        <v>1663</v>
      </c>
      <c r="E1176" t="s">
        <v>25</v>
      </c>
      <c r="F1176" t="s">
        <v>34</v>
      </c>
      <c r="G1176">
        <v>18</v>
      </c>
      <c r="I1176" t="s">
        <v>129</v>
      </c>
      <c r="W1176">
        <v>2015</v>
      </c>
      <c r="X1176" t="str">
        <f>VLOOKUP($D1176,'draft year stats'!$D:$O,1,FALSE)</f>
        <v>Devante Stephens</v>
      </c>
      <c r="Y1176" t="str">
        <f>VLOOKUP($D1176,'draft year stats'!$D:$O,2,FALSE)</f>
        <v>D</v>
      </c>
      <c r="Z1176">
        <f>VLOOKUP($D1176,'draft year stats'!$D:$O,3,FALSE)</f>
        <v>5</v>
      </c>
      <c r="AA1176">
        <f>VLOOKUP($D1176,'draft year stats'!$D:$O,4,FALSE)</f>
        <v>2015</v>
      </c>
      <c r="AB1176" t="str">
        <f>VLOOKUP($D1176,'draft year stats'!$D:$O,5,FALSE)</f>
        <v>Buffalo</v>
      </c>
      <c r="AC1176" t="str">
        <f>VLOOKUP($D1176,'draft year stats'!$D:$O,6,FALSE)</f>
        <v>Kelowna Rockets</v>
      </c>
      <c r="AD1176" t="str">
        <f>VLOOKUP($D1176,'draft year stats'!$D:$O,7,FALSE)</f>
        <v>WHL</v>
      </c>
      <c r="AE1176">
        <f>VLOOKUP($D1176,'draft year stats'!$D:$O,8,FALSE)</f>
        <v>64</v>
      </c>
      <c r="AF1176">
        <f>VLOOKUP($D1176,'draft year stats'!$D:$O,9,FALSE)</f>
        <v>4</v>
      </c>
      <c r="AG1176">
        <f>VLOOKUP($D1176,'draft year stats'!$D:$O,10,FALSE)</f>
        <v>7</v>
      </c>
      <c r="AH1176">
        <f>VLOOKUP($D1176,'draft year stats'!$D:$O,11,FALSE)</f>
        <v>11</v>
      </c>
      <c r="AI1176">
        <f>VLOOKUP($D1176,'draft year stats'!$D:$O,12,FALSE)</f>
        <v>33</v>
      </c>
      <c r="AJ1176" t="str">
        <f>VLOOKUP($C1176,Sheet3!$E:$I,4,FALSE)</f>
        <v>6' 1</v>
      </c>
      <c r="AK1176">
        <f>VLOOKUP($C1176,Sheet3!$E:$I,5,FALSE)</f>
        <v>171</v>
      </c>
    </row>
    <row r="1177" spans="1:37" x14ac:dyDescent="0.25">
      <c r="A1177">
        <v>123</v>
      </c>
      <c r="B1177" t="s">
        <v>1220</v>
      </c>
      <c r="C1177" t="s">
        <v>1664</v>
      </c>
      <c r="D1177" t="s">
        <v>1664</v>
      </c>
      <c r="E1177" t="s">
        <v>62</v>
      </c>
      <c r="F1177" t="s">
        <v>42</v>
      </c>
      <c r="G1177">
        <v>19</v>
      </c>
      <c r="H1177">
        <v>2022</v>
      </c>
      <c r="I1177" t="s">
        <v>68</v>
      </c>
      <c r="J1177">
        <v>241</v>
      </c>
      <c r="K1177">
        <v>66</v>
      </c>
      <c r="L1177">
        <v>82</v>
      </c>
      <c r="M1177">
        <v>148</v>
      </c>
      <c r="N1177">
        <v>17</v>
      </c>
      <c r="O1177">
        <v>94</v>
      </c>
      <c r="V1177">
        <v>16.8</v>
      </c>
      <c r="W1177">
        <v>2015</v>
      </c>
      <c r="X1177" t="str">
        <f>VLOOKUP($D1177,'draft year stats'!$D:$O,1,FALSE)</f>
        <v>Conor Garland</v>
      </c>
      <c r="Y1177" t="str">
        <f>VLOOKUP($D1177,'draft year stats'!$D:$O,2,FALSE)</f>
        <v>R</v>
      </c>
      <c r="Z1177">
        <f>VLOOKUP($D1177,'draft year stats'!$D:$O,3,FALSE)</f>
        <v>5</v>
      </c>
      <c r="AA1177">
        <f>VLOOKUP($D1177,'draft year stats'!$D:$O,4,FALSE)</f>
        <v>2015</v>
      </c>
      <c r="AB1177" t="str">
        <f>VLOOKUP($D1177,'draft year stats'!$D:$O,5,FALSE)</f>
        <v>Arizona</v>
      </c>
      <c r="AC1177" t="str">
        <f>VLOOKUP($D1177,'draft year stats'!$D:$O,6,FALSE)</f>
        <v>Moncton Wildcats</v>
      </c>
      <c r="AD1177" t="str">
        <f>VLOOKUP($D1177,'draft year stats'!$D:$O,7,FALSE)</f>
        <v>QMJHL</v>
      </c>
      <c r="AE1177">
        <f>VLOOKUP($D1177,'draft year stats'!$D:$O,8,FALSE)</f>
        <v>67</v>
      </c>
      <c r="AF1177">
        <f>VLOOKUP($D1177,'draft year stats'!$D:$O,9,FALSE)</f>
        <v>35</v>
      </c>
      <c r="AG1177">
        <f>VLOOKUP($D1177,'draft year stats'!$D:$O,10,FALSE)</f>
        <v>94</v>
      </c>
      <c r="AH1177">
        <f>VLOOKUP($D1177,'draft year stats'!$D:$O,11,FALSE)</f>
        <v>129</v>
      </c>
      <c r="AI1177">
        <f>VLOOKUP($D1177,'draft year stats'!$D:$O,12,FALSE)</f>
        <v>66</v>
      </c>
      <c r="AJ1177" t="str">
        <f>VLOOKUP($C1177,Sheet3!$E:$I,4,FALSE)</f>
        <v>5' 8</v>
      </c>
      <c r="AK1177">
        <f>VLOOKUP($C1177,Sheet3!$E:$I,5,FALSE)</f>
        <v>163</v>
      </c>
    </row>
    <row r="1178" spans="1:37" x14ac:dyDescent="0.25">
      <c r="A1178">
        <v>124</v>
      </c>
      <c r="B1178" t="s">
        <v>23</v>
      </c>
      <c r="C1178" t="s">
        <v>1665</v>
      </c>
      <c r="D1178" t="s">
        <v>1665</v>
      </c>
      <c r="E1178" t="s">
        <v>25</v>
      </c>
      <c r="F1178" t="s">
        <v>34</v>
      </c>
      <c r="G1178">
        <v>18</v>
      </c>
      <c r="H1178">
        <v>2022</v>
      </c>
      <c r="I1178" t="s">
        <v>148</v>
      </c>
      <c r="J1178">
        <v>190</v>
      </c>
      <c r="K1178">
        <v>13</v>
      </c>
      <c r="L1178">
        <v>34</v>
      </c>
      <c r="M1178">
        <v>47</v>
      </c>
      <c r="N1178">
        <v>-15</v>
      </c>
      <c r="O1178">
        <v>77</v>
      </c>
      <c r="V1178">
        <v>8.5</v>
      </c>
      <c r="W1178">
        <v>2015</v>
      </c>
      <c r="X1178" t="str">
        <f>VLOOKUP($D1178,'draft year stats'!$D:$O,1,FALSE)</f>
        <v>Ethan Bear</v>
      </c>
      <c r="Y1178" t="str">
        <f>VLOOKUP($D1178,'draft year stats'!$D:$O,2,FALSE)</f>
        <v>D</v>
      </c>
      <c r="Z1178">
        <f>VLOOKUP($D1178,'draft year stats'!$D:$O,3,FALSE)</f>
        <v>5</v>
      </c>
      <c r="AA1178">
        <f>VLOOKUP($D1178,'draft year stats'!$D:$O,4,FALSE)</f>
        <v>2015</v>
      </c>
      <c r="AB1178" t="str">
        <f>VLOOKUP($D1178,'draft year stats'!$D:$O,5,FALSE)</f>
        <v>Edmonton</v>
      </c>
      <c r="AC1178" t="str">
        <f>VLOOKUP($D1178,'draft year stats'!$D:$O,6,FALSE)</f>
        <v>Seattle Thunderbirds</v>
      </c>
      <c r="AD1178" t="str">
        <f>VLOOKUP($D1178,'draft year stats'!$D:$O,7,FALSE)</f>
        <v>WHL</v>
      </c>
      <c r="AE1178">
        <f>VLOOKUP($D1178,'draft year stats'!$D:$O,8,FALSE)</f>
        <v>69</v>
      </c>
      <c r="AF1178">
        <f>VLOOKUP($D1178,'draft year stats'!$D:$O,9,FALSE)</f>
        <v>13</v>
      </c>
      <c r="AG1178">
        <f>VLOOKUP($D1178,'draft year stats'!$D:$O,10,FALSE)</f>
        <v>25</v>
      </c>
      <c r="AH1178">
        <f>VLOOKUP($D1178,'draft year stats'!$D:$O,11,FALSE)</f>
        <v>38</v>
      </c>
      <c r="AI1178">
        <f>VLOOKUP($D1178,'draft year stats'!$D:$O,12,FALSE)</f>
        <v>23</v>
      </c>
      <c r="AJ1178" t="str">
        <f>VLOOKUP($C1178,Sheet3!$E:$I,4,FALSE)</f>
        <v>5' 11</v>
      </c>
      <c r="AK1178">
        <f>VLOOKUP($C1178,Sheet3!$E:$I,5,FALSE)</f>
        <v>200</v>
      </c>
    </row>
    <row r="1179" spans="1:37" x14ac:dyDescent="0.25">
      <c r="A1179">
        <v>125</v>
      </c>
      <c r="B1179" t="s">
        <v>136</v>
      </c>
      <c r="C1179" t="s">
        <v>1666</v>
      </c>
      <c r="D1179" t="s">
        <v>1666</v>
      </c>
      <c r="E1179" t="s">
        <v>630</v>
      </c>
      <c r="F1179" t="s">
        <v>26</v>
      </c>
      <c r="G1179">
        <v>18</v>
      </c>
      <c r="H1179">
        <v>2021</v>
      </c>
      <c r="I1179" t="s">
        <v>301</v>
      </c>
      <c r="J1179">
        <v>45</v>
      </c>
      <c r="K1179">
        <v>4</v>
      </c>
      <c r="L1179">
        <v>5</v>
      </c>
      <c r="M1179">
        <v>9</v>
      </c>
      <c r="N1179">
        <v>-1</v>
      </c>
      <c r="O1179">
        <v>16</v>
      </c>
      <c r="V1179">
        <v>0.6</v>
      </c>
      <c r="W1179">
        <v>2015</v>
      </c>
      <c r="X1179" t="str">
        <f>VLOOKUP($D1179,'draft year stats'!$D:$O,1,FALSE)</f>
        <v>Dmytro Timashov</v>
      </c>
      <c r="Y1179" t="str">
        <f>VLOOKUP($D1179,'draft year stats'!$D:$O,2,FALSE)</f>
        <v>L</v>
      </c>
      <c r="Z1179">
        <f>VLOOKUP($D1179,'draft year stats'!$D:$O,3,FALSE)</f>
        <v>5</v>
      </c>
      <c r="AA1179">
        <f>VLOOKUP($D1179,'draft year stats'!$D:$O,4,FALSE)</f>
        <v>2015</v>
      </c>
      <c r="AB1179" t="str">
        <f>VLOOKUP($D1179,'draft year stats'!$D:$O,5,FALSE)</f>
        <v>Toronto</v>
      </c>
      <c r="AC1179" t="str">
        <f>VLOOKUP($D1179,'draft year stats'!$D:$O,6,FALSE)</f>
        <v>Québec Remparts</v>
      </c>
      <c r="AD1179" t="str">
        <f>VLOOKUP($D1179,'draft year stats'!$D:$O,7,FALSE)</f>
        <v>QMJHL</v>
      </c>
      <c r="AE1179">
        <f>VLOOKUP($D1179,'draft year stats'!$D:$O,8,FALSE)</f>
        <v>66</v>
      </c>
      <c r="AF1179">
        <f>VLOOKUP($D1179,'draft year stats'!$D:$O,9,FALSE)</f>
        <v>19</v>
      </c>
      <c r="AG1179">
        <f>VLOOKUP($D1179,'draft year stats'!$D:$O,10,FALSE)</f>
        <v>71</v>
      </c>
      <c r="AH1179">
        <f>VLOOKUP($D1179,'draft year stats'!$D:$O,11,FALSE)</f>
        <v>90</v>
      </c>
      <c r="AI1179">
        <f>VLOOKUP($D1179,'draft year stats'!$D:$O,12,FALSE)</f>
        <v>54</v>
      </c>
      <c r="AJ1179" t="str">
        <f>VLOOKUP($C1179,Sheet3!$E:$I,4,FALSE)</f>
        <v>5' 9</v>
      </c>
      <c r="AK1179">
        <f>VLOOKUP($C1179,Sheet3!$E:$I,5,FALSE)</f>
        <v>192</v>
      </c>
    </row>
    <row r="1180" spans="1:37" x14ac:dyDescent="0.25">
      <c r="A1180">
        <v>126</v>
      </c>
      <c r="B1180" t="s">
        <v>46</v>
      </c>
      <c r="C1180" t="s">
        <v>1667</v>
      </c>
      <c r="D1180" t="s">
        <v>1667</v>
      </c>
      <c r="E1180" t="s">
        <v>62</v>
      </c>
      <c r="F1180" t="s">
        <v>26</v>
      </c>
      <c r="G1180">
        <v>18</v>
      </c>
      <c r="I1180" t="s">
        <v>1668</v>
      </c>
      <c r="W1180">
        <v>2015</v>
      </c>
      <c r="X1180" t="str">
        <f>VLOOKUP($D1180,'draft year stats'!$D:$O,1,FALSE)</f>
        <v>Luke Stevens</v>
      </c>
      <c r="Y1180" t="str">
        <f>VLOOKUP($D1180,'draft year stats'!$D:$O,2,FALSE)</f>
        <v>L</v>
      </c>
      <c r="Z1180">
        <f>VLOOKUP($D1180,'draft year stats'!$D:$O,3,FALSE)</f>
        <v>5</v>
      </c>
      <c r="AA1180">
        <f>VLOOKUP($D1180,'draft year stats'!$D:$O,4,FALSE)</f>
        <v>2015</v>
      </c>
      <c r="AB1180" t="str">
        <f>VLOOKUP($D1180,'draft year stats'!$D:$O,5,FALSE)</f>
        <v>Carolina</v>
      </c>
      <c r="AC1180" t="str">
        <f>VLOOKUP($D1180,'draft year stats'!$D:$O,6,FALSE)</f>
        <v>Noble &amp; Greenough School</v>
      </c>
      <c r="AD1180" t="str">
        <f>VLOOKUP($D1180,'draft year stats'!$D:$O,7,FALSE)</f>
        <v>USHS-Prep</v>
      </c>
      <c r="AE1180">
        <f>VLOOKUP($D1180,'draft year stats'!$D:$O,8,FALSE)</f>
        <v>23</v>
      </c>
      <c r="AF1180">
        <f>VLOOKUP($D1180,'draft year stats'!$D:$O,9,FALSE)</f>
        <v>11</v>
      </c>
      <c r="AG1180">
        <f>VLOOKUP($D1180,'draft year stats'!$D:$O,10,FALSE)</f>
        <v>18</v>
      </c>
      <c r="AH1180">
        <f>VLOOKUP($D1180,'draft year stats'!$D:$O,11,FALSE)</f>
        <v>29</v>
      </c>
      <c r="AI1180">
        <f>VLOOKUP($D1180,'draft year stats'!$D:$O,12,FALSE)</f>
        <v>0</v>
      </c>
      <c r="AJ1180" t="str">
        <f>VLOOKUP($C1180,Sheet3!$E:$I,4,FALSE)</f>
        <v>6' 3</v>
      </c>
      <c r="AK1180">
        <f>VLOOKUP($C1180,Sheet3!$E:$I,5,FALSE)</f>
        <v>192</v>
      </c>
    </row>
    <row r="1181" spans="1:37" x14ac:dyDescent="0.25">
      <c r="A1181">
        <v>127</v>
      </c>
      <c r="B1181" t="s">
        <v>69</v>
      </c>
      <c r="C1181" t="s">
        <v>1669</v>
      </c>
      <c r="D1181" t="s">
        <v>1669</v>
      </c>
      <c r="E1181" t="s">
        <v>55</v>
      </c>
      <c r="F1181" t="s">
        <v>34</v>
      </c>
      <c r="G1181">
        <v>19</v>
      </c>
      <c r="H1181">
        <v>2022</v>
      </c>
      <c r="I1181" t="s">
        <v>860</v>
      </c>
      <c r="J1181">
        <v>89</v>
      </c>
      <c r="K1181">
        <v>4</v>
      </c>
      <c r="L1181">
        <v>13</v>
      </c>
      <c r="M1181">
        <v>17</v>
      </c>
      <c r="N1181">
        <v>-14</v>
      </c>
      <c r="O1181">
        <v>66</v>
      </c>
      <c r="V1181">
        <v>1.9</v>
      </c>
      <c r="W1181">
        <v>2015</v>
      </c>
      <c r="X1181" t="str">
        <f>VLOOKUP($D1181,'draft year stats'!$D:$O,1,FALSE)</f>
        <v>Niko Mikkola</v>
      </c>
      <c r="Y1181" t="str">
        <f>VLOOKUP($D1181,'draft year stats'!$D:$O,2,FALSE)</f>
        <v>D</v>
      </c>
      <c r="Z1181">
        <f>VLOOKUP($D1181,'draft year stats'!$D:$O,3,FALSE)</f>
        <v>5</v>
      </c>
      <c r="AA1181">
        <f>VLOOKUP($D1181,'draft year stats'!$D:$O,4,FALSE)</f>
        <v>2015</v>
      </c>
      <c r="AB1181" t="str">
        <f>VLOOKUP($D1181,'draft year stats'!$D:$O,5,FALSE)</f>
        <v>St. Louis</v>
      </c>
      <c r="AC1181" t="str">
        <f>VLOOKUP($D1181,'draft year stats'!$D:$O,6,FALSE)</f>
        <v>KalPa U20</v>
      </c>
      <c r="AD1181" t="str">
        <f>VLOOKUP($D1181,'draft year stats'!$D:$O,7,FALSE)</f>
        <v>U20 SM-liiga</v>
      </c>
      <c r="AE1181">
        <f>VLOOKUP($D1181,'draft year stats'!$D:$O,8,FALSE)</f>
        <v>37</v>
      </c>
      <c r="AF1181">
        <f>VLOOKUP($D1181,'draft year stats'!$D:$O,9,FALSE)</f>
        <v>9</v>
      </c>
      <c r="AG1181">
        <f>VLOOKUP($D1181,'draft year stats'!$D:$O,10,FALSE)</f>
        <v>14</v>
      </c>
      <c r="AH1181">
        <f>VLOOKUP($D1181,'draft year stats'!$D:$O,11,FALSE)</f>
        <v>23</v>
      </c>
      <c r="AI1181">
        <f>VLOOKUP($D1181,'draft year stats'!$D:$O,12,FALSE)</f>
        <v>80</v>
      </c>
      <c r="AJ1181" t="str">
        <f>VLOOKUP($C1181,Sheet3!$E:$I,4,FALSE)</f>
        <v>6' 4</v>
      </c>
      <c r="AK1181">
        <f>VLOOKUP($C1181,Sheet3!$E:$I,5,FALSE)</f>
        <v>185</v>
      </c>
    </row>
    <row r="1182" spans="1:37" x14ac:dyDescent="0.25">
      <c r="A1182">
        <v>128</v>
      </c>
      <c r="B1182" t="s">
        <v>217</v>
      </c>
      <c r="C1182" t="s">
        <v>1670</v>
      </c>
      <c r="D1182" t="s">
        <v>1670</v>
      </c>
      <c r="E1182" t="s">
        <v>159</v>
      </c>
      <c r="F1182" t="s">
        <v>42</v>
      </c>
      <c r="G1182">
        <v>18</v>
      </c>
      <c r="H1182">
        <v>2021</v>
      </c>
      <c r="I1182" t="s">
        <v>1671</v>
      </c>
      <c r="J1182">
        <v>7</v>
      </c>
      <c r="K1182">
        <v>1</v>
      </c>
      <c r="L1182">
        <v>0</v>
      </c>
      <c r="M1182">
        <v>1</v>
      </c>
      <c r="N1182">
        <v>1</v>
      </c>
      <c r="O1182">
        <v>0</v>
      </c>
      <c r="V1182">
        <v>0.1</v>
      </c>
      <c r="W1182">
        <v>2015</v>
      </c>
      <c r="X1182" t="str">
        <f>VLOOKUP($D1182,'draft year stats'!$D:$O,1,FALSE)</f>
        <v>David Kase</v>
      </c>
      <c r="Y1182" t="str">
        <f>VLOOKUP($D1182,'draft year stats'!$D:$O,2,FALSE)</f>
        <v>R</v>
      </c>
      <c r="Z1182">
        <f>VLOOKUP($D1182,'draft year stats'!$D:$O,3,FALSE)</f>
        <v>5</v>
      </c>
      <c r="AA1182">
        <f>VLOOKUP($D1182,'draft year stats'!$D:$O,4,FALSE)</f>
        <v>2015</v>
      </c>
      <c r="AB1182" t="str">
        <f>VLOOKUP($D1182,'draft year stats'!$D:$O,5,FALSE)</f>
        <v>Philadelphia</v>
      </c>
      <c r="AC1182" t="str">
        <f>VLOOKUP($D1182,'draft year stats'!$D:$O,6,FALSE)</f>
        <v>Piráti Chomutov</v>
      </c>
      <c r="AD1182" t="str">
        <f>VLOOKUP($D1182,'draft year stats'!$D:$O,7,FALSE)</f>
        <v>Czech2</v>
      </c>
      <c r="AE1182">
        <f>VLOOKUP($D1182,'draft year stats'!$D:$O,8,FALSE)</f>
        <v>30</v>
      </c>
      <c r="AF1182">
        <f>VLOOKUP($D1182,'draft year stats'!$D:$O,9,FALSE)</f>
        <v>7</v>
      </c>
      <c r="AG1182">
        <f>VLOOKUP($D1182,'draft year stats'!$D:$O,10,FALSE)</f>
        <v>7</v>
      </c>
      <c r="AH1182">
        <f>VLOOKUP($D1182,'draft year stats'!$D:$O,11,FALSE)</f>
        <v>14</v>
      </c>
      <c r="AI1182">
        <f>VLOOKUP($D1182,'draft year stats'!$D:$O,12,FALSE)</f>
        <v>10</v>
      </c>
      <c r="AJ1182" t="str">
        <f>VLOOKUP($C1182,Sheet3!$E:$I,4,FALSE)</f>
        <v>5' 9</v>
      </c>
      <c r="AK1182">
        <f>VLOOKUP($C1182,Sheet3!$E:$I,5,FALSE)</f>
        <v>159</v>
      </c>
    </row>
    <row r="1183" spans="1:37" x14ac:dyDescent="0.25">
      <c r="A1183">
        <v>129</v>
      </c>
      <c r="B1183" t="s">
        <v>36</v>
      </c>
      <c r="C1183" t="s">
        <v>1672</v>
      </c>
      <c r="D1183" t="s">
        <v>1672</v>
      </c>
      <c r="E1183" t="s">
        <v>25</v>
      </c>
      <c r="F1183" t="s">
        <v>34</v>
      </c>
      <c r="G1183">
        <v>19</v>
      </c>
      <c r="I1183" t="s">
        <v>45</v>
      </c>
      <c r="W1183">
        <v>2015</v>
      </c>
      <c r="X1183" t="str">
        <f>VLOOKUP($D1183,'draft year stats'!$D:$O,1,FALSE)</f>
        <v>Sam Ruopp</v>
      </c>
      <c r="Y1183" t="str">
        <f>VLOOKUP($D1183,'draft year stats'!$D:$O,2,FALSE)</f>
        <v>D</v>
      </c>
      <c r="Z1183">
        <f>VLOOKUP($D1183,'draft year stats'!$D:$O,3,FALSE)</f>
        <v>5</v>
      </c>
      <c r="AA1183">
        <f>VLOOKUP($D1183,'draft year stats'!$D:$O,4,FALSE)</f>
        <v>2015</v>
      </c>
      <c r="AB1183" t="str">
        <f>VLOOKUP($D1183,'draft year stats'!$D:$O,5,FALSE)</f>
        <v>Columbus</v>
      </c>
      <c r="AC1183" t="str">
        <f>VLOOKUP($D1183,'draft year stats'!$D:$O,6,FALSE)</f>
        <v>Prince George Cougars</v>
      </c>
      <c r="AD1183" t="str">
        <f>VLOOKUP($D1183,'draft year stats'!$D:$O,7,FALSE)</f>
        <v>WHL</v>
      </c>
      <c r="AE1183">
        <f>VLOOKUP($D1183,'draft year stats'!$D:$O,8,FALSE)</f>
        <v>64</v>
      </c>
      <c r="AF1183">
        <f>VLOOKUP($D1183,'draft year stats'!$D:$O,9,FALSE)</f>
        <v>3</v>
      </c>
      <c r="AG1183">
        <f>VLOOKUP($D1183,'draft year stats'!$D:$O,10,FALSE)</f>
        <v>23</v>
      </c>
      <c r="AH1183">
        <f>VLOOKUP($D1183,'draft year stats'!$D:$O,11,FALSE)</f>
        <v>26</v>
      </c>
      <c r="AI1183">
        <f>VLOOKUP($D1183,'draft year stats'!$D:$O,12,FALSE)</f>
        <v>140</v>
      </c>
      <c r="AJ1183" t="str">
        <f>VLOOKUP($C1183,Sheet3!$E:$I,4,FALSE)</f>
        <v>6' 3</v>
      </c>
      <c r="AK1183">
        <f>VLOOKUP($C1183,Sheet3!$E:$I,5,FALSE)</f>
        <v>179</v>
      </c>
    </row>
    <row r="1184" spans="1:37" x14ac:dyDescent="0.25">
      <c r="A1184">
        <v>130</v>
      </c>
      <c r="B1184" t="s">
        <v>104</v>
      </c>
      <c r="C1184" t="s">
        <v>1673</v>
      </c>
      <c r="D1184" t="s">
        <v>1673</v>
      </c>
      <c r="E1184" t="s">
        <v>364</v>
      </c>
      <c r="F1184" t="s">
        <v>34</v>
      </c>
      <c r="G1184">
        <v>18</v>
      </c>
      <c r="I1184" t="s">
        <v>1095</v>
      </c>
      <c r="W1184">
        <v>2015</v>
      </c>
      <c r="X1184" t="str">
        <f>VLOOKUP($D1184,'draft year stats'!$D:$O,1,FALSE)</f>
        <v>Karlis Cukste</v>
      </c>
      <c r="Y1184" t="str">
        <f>VLOOKUP($D1184,'draft year stats'!$D:$O,2,FALSE)</f>
        <v>D</v>
      </c>
      <c r="Z1184">
        <f>VLOOKUP($D1184,'draft year stats'!$D:$O,3,FALSE)</f>
        <v>5</v>
      </c>
      <c r="AA1184">
        <f>VLOOKUP($D1184,'draft year stats'!$D:$O,4,FALSE)</f>
        <v>2015</v>
      </c>
      <c r="AB1184" t="str">
        <f>VLOOKUP($D1184,'draft year stats'!$D:$O,5,FALSE)</f>
        <v>San Jose</v>
      </c>
      <c r="AC1184" t="str">
        <f>VLOOKUP($D1184,'draft year stats'!$D:$O,6,FALSE)</f>
        <v>HK Riga</v>
      </c>
      <c r="AD1184" t="str">
        <f>VLOOKUP($D1184,'draft year stats'!$D:$O,7,FALSE)</f>
        <v>MHL</v>
      </c>
      <c r="AE1184">
        <f>VLOOKUP($D1184,'draft year stats'!$D:$O,8,FALSE)</f>
        <v>56</v>
      </c>
      <c r="AF1184">
        <f>VLOOKUP($D1184,'draft year stats'!$D:$O,9,FALSE)</f>
        <v>7</v>
      </c>
      <c r="AG1184">
        <f>VLOOKUP($D1184,'draft year stats'!$D:$O,10,FALSE)</f>
        <v>8</v>
      </c>
      <c r="AH1184">
        <f>VLOOKUP($D1184,'draft year stats'!$D:$O,11,FALSE)</f>
        <v>15</v>
      </c>
      <c r="AI1184">
        <f>VLOOKUP($D1184,'draft year stats'!$D:$O,12,FALSE)</f>
        <v>40</v>
      </c>
      <c r="AJ1184" t="str">
        <f>VLOOKUP($C1184,Sheet3!$E:$I,4,FALSE)</f>
        <v>6' 2</v>
      </c>
      <c r="AK1184">
        <f>VLOOKUP($C1184,Sheet3!$E:$I,5,FALSE)</f>
        <v>203</v>
      </c>
    </row>
    <row r="1185" spans="1:37" x14ac:dyDescent="0.25">
      <c r="A1185">
        <v>131</v>
      </c>
      <c r="B1185" t="s">
        <v>90</v>
      </c>
      <c r="C1185" t="s">
        <v>1674</v>
      </c>
      <c r="D1185" t="s">
        <v>2680</v>
      </c>
      <c r="E1185" t="s">
        <v>25</v>
      </c>
      <c r="F1185" t="s">
        <v>30</v>
      </c>
      <c r="G1185">
        <v>18</v>
      </c>
      <c r="I1185" t="s">
        <v>109</v>
      </c>
      <c r="W1185">
        <v>2015</v>
      </c>
      <c r="X1185" t="str">
        <f>VLOOKUP($D1185,'draft year stats'!$D:$O,1,FALSE)</f>
        <v>Matt Bradley</v>
      </c>
      <c r="Y1185" t="str">
        <f>VLOOKUP($D1185,'draft year stats'!$D:$O,2,FALSE)</f>
        <v>C</v>
      </c>
      <c r="Z1185">
        <f>VLOOKUP($D1185,'draft year stats'!$D:$O,3,FALSE)</f>
        <v>5</v>
      </c>
      <c r="AA1185">
        <f>VLOOKUP($D1185,'draft year stats'!$D:$O,4,FALSE)</f>
        <v>2015</v>
      </c>
      <c r="AB1185" t="str">
        <f>VLOOKUP($D1185,'draft year stats'!$D:$O,5,FALSE)</f>
        <v>Montreal</v>
      </c>
      <c r="AC1185" t="str">
        <f>VLOOKUP($D1185,'draft year stats'!$D:$O,6,FALSE)</f>
        <v>Medicine Hat Tigers</v>
      </c>
      <c r="AD1185" t="str">
        <f>VLOOKUP($D1185,'draft year stats'!$D:$O,7,FALSE)</f>
        <v>WHL</v>
      </c>
      <c r="AE1185">
        <f>VLOOKUP($D1185,'draft year stats'!$D:$O,8,FALSE)</f>
        <v>71</v>
      </c>
      <c r="AF1185">
        <f>VLOOKUP($D1185,'draft year stats'!$D:$O,9,FALSE)</f>
        <v>17</v>
      </c>
      <c r="AG1185">
        <f>VLOOKUP($D1185,'draft year stats'!$D:$O,10,FALSE)</f>
        <v>23</v>
      </c>
      <c r="AH1185">
        <f>VLOOKUP($D1185,'draft year stats'!$D:$O,11,FALSE)</f>
        <v>40</v>
      </c>
      <c r="AI1185">
        <f>VLOOKUP($D1185,'draft year stats'!$D:$O,12,FALSE)</f>
        <v>24</v>
      </c>
      <c r="AJ1185" t="str">
        <f>VLOOKUP($C1185,Sheet3!$E:$I,4,FALSE)</f>
        <v>5' 11</v>
      </c>
      <c r="AK1185">
        <f>VLOOKUP($C1185,Sheet3!$E:$I,5,FALSE)</f>
        <v>187</v>
      </c>
    </row>
    <row r="1186" spans="1:37" x14ac:dyDescent="0.25">
      <c r="A1186">
        <v>132</v>
      </c>
      <c r="B1186" t="s">
        <v>32</v>
      </c>
      <c r="C1186" t="s">
        <v>1675</v>
      </c>
      <c r="D1186" t="s">
        <v>1675</v>
      </c>
      <c r="E1186" t="s">
        <v>62</v>
      </c>
      <c r="F1186" t="s">
        <v>26</v>
      </c>
      <c r="G1186">
        <v>18</v>
      </c>
      <c r="I1186" t="s">
        <v>1676</v>
      </c>
      <c r="W1186">
        <v>2015</v>
      </c>
      <c r="X1186" t="str">
        <f>VLOOKUP($D1186,'draft year stats'!$D:$O,1,FALSE)</f>
        <v>Karch Bachman</v>
      </c>
      <c r="Y1186" t="str">
        <f>VLOOKUP($D1186,'draft year stats'!$D:$O,2,FALSE)</f>
        <v>L</v>
      </c>
      <c r="Z1186">
        <f>VLOOKUP($D1186,'draft year stats'!$D:$O,3,FALSE)</f>
        <v>5</v>
      </c>
      <c r="AA1186">
        <f>VLOOKUP($D1186,'draft year stats'!$D:$O,4,FALSE)</f>
        <v>2015</v>
      </c>
      <c r="AB1186" t="str">
        <f>VLOOKUP($D1186,'draft year stats'!$D:$O,5,FALSE)</f>
        <v>Florida</v>
      </c>
      <c r="AC1186" t="str">
        <f>VLOOKUP($D1186,'draft year stats'!$D:$O,6,FALSE)</f>
        <v>Culver Military Academy Prep</v>
      </c>
      <c r="AD1186" t="str">
        <f>VLOOKUP($D1186,'draft year stats'!$D:$O,7,FALSE)</f>
        <v>USHS-Prep</v>
      </c>
      <c r="AE1186">
        <f>VLOOKUP($D1186,'draft year stats'!$D:$O,8,FALSE)</f>
        <v>32</v>
      </c>
      <c r="AF1186">
        <f>VLOOKUP($D1186,'draft year stats'!$D:$O,9,FALSE)</f>
        <v>19</v>
      </c>
      <c r="AG1186">
        <f>VLOOKUP($D1186,'draft year stats'!$D:$O,10,FALSE)</f>
        <v>24</v>
      </c>
      <c r="AH1186">
        <f>VLOOKUP($D1186,'draft year stats'!$D:$O,11,FALSE)</f>
        <v>43</v>
      </c>
      <c r="AI1186">
        <f>VLOOKUP($D1186,'draft year stats'!$D:$O,12,FALSE)</f>
        <v>0</v>
      </c>
      <c r="AJ1186" t="str">
        <f>VLOOKUP($C1186,Sheet3!$E:$I,4,FALSE)</f>
        <v>5' 10</v>
      </c>
      <c r="AK1186">
        <f>VLOOKUP($C1186,Sheet3!$E:$I,5,FALSE)</f>
        <v>175</v>
      </c>
    </row>
    <row r="1187" spans="1:37" x14ac:dyDescent="0.25">
      <c r="A1187">
        <v>133</v>
      </c>
      <c r="B1187" t="s">
        <v>60</v>
      </c>
      <c r="C1187" t="s">
        <v>1677</v>
      </c>
      <c r="D1187" t="s">
        <v>1677</v>
      </c>
      <c r="E1187" t="s">
        <v>62</v>
      </c>
      <c r="F1187" t="s">
        <v>34</v>
      </c>
      <c r="G1187">
        <v>18</v>
      </c>
      <c r="I1187" t="s">
        <v>916</v>
      </c>
      <c r="W1187">
        <v>2015</v>
      </c>
      <c r="X1187" t="str">
        <f>VLOOKUP($D1187,'draft year stats'!$D:$O,1,FALSE)</f>
        <v>Joseph Cecconi</v>
      </c>
      <c r="Y1187" t="str">
        <f>VLOOKUP($D1187,'draft year stats'!$D:$O,2,FALSE)</f>
        <v>D</v>
      </c>
      <c r="Z1187">
        <f>VLOOKUP($D1187,'draft year stats'!$D:$O,3,FALSE)</f>
        <v>5</v>
      </c>
      <c r="AA1187">
        <f>VLOOKUP($D1187,'draft year stats'!$D:$O,4,FALSE)</f>
        <v>2015</v>
      </c>
      <c r="AB1187" t="str">
        <f>VLOOKUP($D1187,'draft year stats'!$D:$O,5,FALSE)</f>
        <v>Dallas</v>
      </c>
      <c r="AC1187" t="str">
        <f>VLOOKUP($D1187,'draft year stats'!$D:$O,6,FALSE)</f>
        <v>Muskegon Lumberjacks</v>
      </c>
      <c r="AD1187" t="str">
        <f>VLOOKUP($D1187,'draft year stats'!$D:$O,7,FALSE)</f>
        <v>USHL</v>
      </c>
      <c r="AE1187">
        <f>VLOOKUP($D1187,'draft year stats'!$D:$O,8,FALSE)</f>
        <v>60</v>
      </c>
      <c r="AF1187">
        <f>VLOOKUP($D1187,'draft year stats'!$D:$O,9,FALSE)</f>
        <v>3</v>
      </c>
      <c r="AG1187">
        <f>VLOOKUP($D1187,'draft year stats'!$D:$O,10,FALSE)</f>
        <v>14</v>
      </c>
      <c r="AH1187">
        <f>VLOOKUP($D1187,'draft year stats'!$D:$O,11,FALSE)</f>
        <v>17</v>
      </c>
      <c r="AI1187">
        <f>VLOOKUP($D1187,'draft year stats'!$D:$O,12,FALSE)</f>
        <v>35</v>
      </c>
      <c r="AJ1187" t="str">
        <f>VLOOKUP($C1187,Sheet3!$E:$I,4,FALSE)</f>
        <v>6' 2</v>
      </c>
      <c r="AK1187">
        <f>VLOOKUP($C1187,Sheet3!$E:$I,5,FALSE)</f>
        <v>209</v>
      </c>
    </row>
    <row r="1188" spans="1:37" x14ac:dyDescent="0.25">
      <c r="A1188">
        <v>134</v>
      </c>
      <c r="B1188" t="s">
        <v>72</v>
      </c>
      <c r="C1188" t="s">
        <v>1678</v>
      </c>
      <c r="D1188" t="s">
        <v>1678</v>
      </c>
      <c r="E1188" t="s">
        <v>25</v>
      </c>
      <c r="F1188" t="s">
        <v>42</v>
      </c>
      <c r="G1188">
        <v>19</v>
      </c>
      <c r="I1188" t="s">
        <v>117</v>
      </c>
      <c r="W1188">
        <v>2015</v>
      </c>
      <c r="X1188" t="str">
        <f>VLOOKUP($D1188,'draft year stats'!$D:$O,1,FALSE)</f>
        <v>Matt Schmalz</v>
      </c>
      <c r="Y1188" t="str">
        <f>VLOOKUP($D1188,'draft year stats'!$D:$O,2,FALSE)</f>
        <v>R</v>
      </c>
      <c r="Z1188">
        <f>VLOOKUP($D1188,'draft year stats'!$D:$O,3,FALSE)</f>
        <v>5</v>
      </c>
      <c r="AA1188">
        <f>VLOOKUP($D1188,'draft year stats'!$D:$O,4,FALSE)</f>
        <v>2015</v>
      </c>
      <c r="AB1188" t="str">
        <f>VLOOKUP($D1188,'draft year stats'!$D:$O,5,FALSE)</f>
        <v>Los Angeles</v>
      </c>
      <c r="AC1188" t="str">
        <f>VLOOKUP($D1188,'draft year stats'!$D:$O,6,FALSE)</f>
        <v>Sudbury Wolves</v>
      </c>
      <c r="AD1188" t="str">
        <f>VLOOKUP($D1188,'draft year stats'!$D:$O,7,FALSE)</f>
        <v>OHL</v>
      </c>
      <c r="AE1188">
        <f>VLOOKUP($D1188,'draft year stats'!$D:$O,8,FALSE)</f>
        <v>66</v>
      </c>
      <c r="AF1188">
        <f>VLOOKUP($D1188,'draft year stats'!$D:$O,9,FALSE)</f>
        <v>24</v>
      </c>
      <c r="AG1188">
        <f>VLOOKUP($D1188,'draft year stats'!$D:$O,10,FALSE)</f>
        <v>16</v>
      </c>
      <c r="AH1188">
        <f>VLOOKUP($D1188,'draft year stats'!$D:$O,11,FALSE)</f>
        <v>40</v>
      </c>
      <c r="AI1188">
        <f>VLOOKUP($D1188,'draft year stats'!$D:$O,12,FALSE)</f>
        <v>68</v>
      </c>
      <c r="AJ1188" t="str">
        <f>VLOOKUP($C1188,Sheet3!$E:$I,4,FALSE)</f>
        <v>6' 6</v>
      </c>
      <c r="AK1188">
        <f>VLOOKUP($C1188,Sheet3!$E:$I,5,FALSE)</f>
        <v>209</v>
      </c>
    </row>
    <row r="1189" spans="1:37" x14ac:dyDescent="0.25">
      <c r="A1189">
        <v>135</v>
      </c>
      <c r="B1189" t="s">
        <v>53</v>
      </c>
      <c r="C1189" t="s">
        <v>1679</v>
      </c>
      <c r="D1189" t="s">
        <v>1679</v>
      </c>
      <c r="E1189" t="s">
        <v>51</v>
      </c>
      <c r="F1189" t="s">
        <v>26</v>
      </c>
      <c r="G1189">
        <v>18</v>
      </c>
      <c r="H1189">
        <v>2022</v>
      </c>
      <c r="I1189" t="s">
        <v>330</v>
      </c>
      <c r="J1189">
        <v>136</v>
      </c>
      <c r="K1189">
        <v>74</v>
      </c>
      <c r="L1189">
        <v>85</v>
      </c>
      <c r="M1189">
        <v>159</v>
      </c>
      <c r="N1189">
        <v>37</v>
      </c>
      <c r="O1189">
        <v>50</v>
      </c>
      <c r="V1189">
        <v>19.3</v>
      </c>
      <c r="W1189">
        <v>2015</v>
      </c>
      <c r="X1189" t="str">
        <f>VLOOKUP($D1189,'draft year stats'!$D:$O,1,FALSE)</f>
        <v>Kirill Kaprizov</v>
      </c>
      <c r="Y1189" t="str">
        <f>VLOOKUP($D1189,'draft year stats'!$D:$O,2,FALSE)</f>
        <v>L</v>
      </c>
      <c r="Z1189">
        <f>VLOOKUP($D1189,'draft year stats'!$D:$O,3,FALSE)</f>
        <v>5</v>
      </c>
      <c r="AA1189">
        <f>VLOOKUP($D1189,'draft year stats'!$D:$O,4,FALSE)</f>
        <v>2015</v>
      </c>
      <c r="AB1189" t="str">
        <f>VLOOKUP($D1189,'draft year stats'!$D:$O,5,FALSE)</f>
        <v>Minnesota</v>
      </c>
      <c r="AC1189" t="str">
        <f>VLOOKUP($D1189,'draft year stats'!$D:$O,6,FALSE)</f>
        <v>Metallurg Novokuznetsk</v>
      </c>
      <c r="AD1189" t="str">
        <f>VLOOKUP($D1189,'draft year stats'!$D:$O,7,FALSE)</f>
        <v>KHL</v>
      </c>
      <c r="AE1189">
        <f>VLOOKUP($D1189,'draft year stats'!$D:$O,8,FALSE)</f>
        <v>31</v>
      </c>
      <c r="AF1189">
        <f>VLOOKUP($D1189,'draft year stats'!$D:$O,9,FALSE)</f>
        <v>4</v>
      </c>
      <c r="AG1189">
        <f>VLOOKUP($D1189,'draft year stats'!$D:$O,10,FALSE)</f>
        <v>4</v>
      </c>
      <c r="AH1189">
        <f>VLOOKUP($D1189,'draft year stats'!$D:$O,11,FALSE)</f>
        <v>8</v>
      </c>
      <c r="AI1189">
        <f>VLOOKUP($D1189,'draft year stats'!$D:$O,12,FALSE)</f>
        <v>6</v>
      </c>
      <c r="AJ1189" t="str">
        <f>VLOOKUP($C1189,Sheet3!$E:$I,4,FALSE)</f>
        <v>5' 9</v>
      </c>
      <c r="AK1189">
        <f>VLOOKUP($C1189,Sheet3!$E:$I,5,FALSE)</f>
        <v>185</v>
      </c>
    </row>
    <row r="1190" spans="1:37" x14ac:dyDescent="0.25">
      <c r="A1190">
        <v>136</v>
      </c>
      <c r="B1190" t="s">
        <v>173</v>
      </c>
      <c r="C1190" t="s">
        <v>1680</v>
      </c>
      <c r="D1190" t="s">
        <v>1680</v>
      </c>
      <c r="E1190" t="s">
        <v>906</v>
      </c>
      <c r="F1190" t="s">
        <v>26</v>
      </c>
      <c r="G1190">
        <v>18</v>
      </c>
      <c r="I1190" t="s">
        <v>208</v>
      </c>
      <c r="W1190">
        <v>2015</v>
      </c>
      <c r="X1190" t="str">
        <f>VLOOKUP($D1190,'draft year stats'!$D:$O,1,FALSE)</f>
        <v>Pavel Karnaukhov</v>
      </c>
      <c r="Y1190" t="str">
        <f>VLOOKUP($D1190,'draft year stats'!$D:$O,2,FALSE)</f>
        <v>L</v>
      </c>
      <c r="Z1190">
        <f>VLOOKUP($D1190,'draft year stats'!$D:$O,3,FALSE)</f>
        <v>5</v>
      </c>
      <c r="AA1190">
        <f>VLOOKUP($D1190,'draft year stats'!$D:$O,4,FALSE)</f>
        <v>2015</v>
      </c>
      <c r="AB1190" t="str">
        <f>VLOOKUP($D1190,'draft year stats'!$D:$O,5,FALSE)</f>
        <v>Calgary</v>
      </c>
      <c r="AC1190" t="str">
        <f>VLOOKUP($D1190,'draft year stats'!$D:$O,6,FALSE)</f>
        <v>Calgary Hitmen</v>
      </c>
      <c r="AD1190" t="str">
        <f>VLOOKUP($D1190,'draft year stats'!$D:$O,7,FALSE)</f>
        <v>WHL</v>
      </c>
      <c r="AE1190">
        <f>VLOOKUP($D1190,'draft year stats'!$D:$O,8,FALSE)</f>
        <v>69</v>
      </c>
      <c r="AF1190">
        <f>VLOOKUP($D1190,'draft year stats'!$D:$O,9,FALSE)</f>
        <v>20</v>
      </c>
      <c r="AG1190">
        <f>VLOOKUP($D1190,'draft year stats'!$D:$O,10,FALSE)</f>
        <v>22</v>
      </c>
      <c r="AH1190">
        <f>VLOOKUP($D1190,'draft year stats'!$D:$O,11,FALSE)</f>
        <v>42</v>
      </c>
      <c r="AI1190">
        <f>VLOOKUP($D1190,'draft year stats'!$D:$O,12,FALSE)</f>
        <v>51</v>
      </c>
      <c r="AJ1190" t="str">
        <f>VLOOKUP($C1190,Sheet3!$E:$I,4,FALSE)</f>
        <v>6' 2</v>
      </c>
      <c r="AK1190">
        <f>VLOOKUP($C1190,Sheet3!$E:$I,5,FALSE)</f>
        <v>194</v>
      </c>
    </row>
    <row r="1191" spans="1:37" x14ac:dyDescent="0.25">
      <c r="A1191">
        <v>137</v>
      </c>
      <c r="B1191" t="s">
        <v>84</v>
      </c>
      <c r="C1191" t="s">
        <v>1681</v>
      </c>
      <c r="D1191" t="s">
        <v>1681</v>
      </c>
      <c r="E1191" t="s">
        <v>159</v>
      </c>
      <c r="F1191" t="s">
        <v>30</v>
      </c>
      <c r="G1191">
        <v>21</v>
      </c>
      <c r="H1191">
        <v>2022</v>
      </c>
      <c r="I1191" t="s">
        <v>904</v>
      </c>
      <c r="J1191">
        <v>256</v>
      </c>
      <c r="K1191">
        <v>22</v>
      </c>
      <c r="L1191">
        <v>55</v>
      </c>
      <c r="M1191">
        <v>77</v>
      </c>
      <c r="N1191">
        <v>0</v>
      </c>
      <c r="O1191">
        <v>80</v>
      </c>
      <c r="V1191">
        <v>4.7</v>
      </c>
      <c r="W1191">
        <v>2015</v>
      </c>
      <c r="X1191" t="str">
        <f>VLOOKUP($D1191,'draft year stats'!$D:$O,1,FALSE)</f>
        <v>Dominik Simon</v>
      </c>
      <c r="Y1191" t="str">
        <f>VLOOKUP($D1191,'draft year stats'!$D:$O,2,FALSE)</f>
        <v>C</v>
      </c>
      <c r="Z1191">
        <f>VLOOKUP($D1191,'draft year stats'!$D:$O,3,FALSE)</f>
        <v>5</v>
      </c>
      <c r="AA1191">
        <f>VLOOKUP($D1191,'draft year stats'!$D:$O,4,FALSE)</f>
        <v>2015</v>
      </c>
      <c r="AB1191" t="str">
        <f>VLOOKUP($D1191,'draft year stats'!$D:$O,5,FALSE)</f>
        <v>Pittsburgh</v>
      </c>
      <c r="AC1191" t="str">
        <f>VLOOKUP($D1191,'draft year stats'!$D:$O,6,FALSE)</f>
        <v>HC Plzen</v>
      </c>
      <c r="AD1191" t="str">
        <f>VLOOKUP($D1191,'draft year stats'!$D:$O,7,FALSE)</f>
        <v>Czech</v>
      </c>
      <c r="AE1191">
        <f>VLOOKUP($D1191,'draft year stats'!$D:$O,8,FALSE)</f>
        <v>52</v>
      </c>
      <c r="AF1191">
        <f>VLOOKUP($D1191,'draft year stats'!$D:$O,9,FALSE)</f>
        <v>18</v>
      </c>
      <c r="AG1191">
        <f>VLOOKUP($D1191,'draft year stats'!$D:$O,10,FALSE)</f>
        <v>12</v>
      </c>
      <c r="AH1191">
        <f>VLOOKUP($D1191,'draft year stats'!$D:$O,11,FALSE)</f>
        <v>30</v>
      </c>
      <c r="AI1191">
        <f>VLOOKUP($D1191,'draft year stats'!$D:$O,12,FALSE)</f>
        <v>20</v>
      </c>
      <c r="AJ1191" t="str">
        <f>VLOOKUP($C1191,Sheet3!$E:$I,4,FALSE)</f>
        <v>5' 11</v>
      </c>
      <c r="AK1191">
        <f>VLOOKUP($C1191,Sheet3!$E:$I,5,FALSE)</f>
        <v>176</v>
      </c>
    </row>
    <row r="1192" spans="1:37" x14ac:dyDescent="0.25">
      <c r="A1192">
        <v>138</v>
      </c>
      <c r="B1192" t="s">
        <v>46</v>
      </c>
      <c r="C1192" t="s">
        <v>1682</v>
      </c>
      <c r="D1192" t="s">
        <v>1682</v>
      </c>
      <c r="E1192" t="s">
        <v>25</v>
      </c>
      <c r="F1192" t="s">
        <v>42</v>
      </c>
      <c r="G1192">
        <v>19</v>
      </c>
      <c r="I1192" t="s">
        <v>212</v>
      </c>
      <c r="W1192">
        <v>2015</v>
      </c>
      <c r="X1192" t="str">
        <f>VLOOKUP($D1192,'draft year stats'!$D:$O,1,FALSE)</f>
        <v>Spencer Smallman</v>
      </c>
      <c r="Y1192" t="str">
        <f>VLOOKUP($D1192,'draft year stats'!$D:$O,2,FALSE)</f>
        <v>R</v>
      </c>
      <c r="Z1192">
        <f>VLOOKUP($D1192,'draft year stats'!$D:$O,3,FALSE)</f>
        <v>5</v>
      </c>
      <c r="AA1192">
        <f>VLOOKUP($D1192,'draft year stats'!$D:$O,4,FALSE)</f>
        <v>2015</v>
      </c>
      <c r="AB1192" t="str">
        <f>VLOOKUP($D1192,'draft year stats'!$D:$O,5,FALSE)</f>
        <v>Carolina</v>
      </c>
      <c r="AC1192" t="str">
        <f>VLOOKUP($D1192,'draft year stats'!$D:$O,6,FALSE)</f>
        <v>Saint John Sea Dogs</v>
      </c>
      <c r="AD1192" t="str">
        <f>VLOOKUP($D1192,'draft year stats'!$D:$O,7,FALSE)</f>
        <v>QMJHL</v>
      </c>
      <c r="AE1192">
        <f>VLOOKUP($D1192,'draft year stats'!$D:$O,8,FALSE)</f>
        <v>66</v>
      </c>
      <c r="AF1192">
        <f>VLOOKUP($D1192,'draft year stats'!$D:$O,9,FALSE)</f>
        <v>23</v>
      </c>
      <c r="AG1192">
        <f>VLOOKUP($D1192,'draft year stats'!$D:$O,10,FALSE)</f>
        <v>33</v>
      </c>
      <c r="AH1192">
        <f>VLOOKUP($D1192,'draft year stats'!$D:$O,11,FALSE)</f>
        <v>56</v>
      </c>
      <c r="AI1192">
        <f>VLOOKUP($D1192,'draft year stats'!$D:$O,12,FALSE)</f>
        <v>73</v>
      </c>
      <c r="AJ1192" t="str">
        <f>VLOOKUP($C1192,Sheet3!$E:$I,4,FALSE)</f>
        <v>6' 0</v>
      </c>
      <c r="AK1192">
        <f>VLOOKUP($C1192,Sheet3!$E:$I,5,FALSE)</f>
        <v>184</v>
      </c>
    </row>
    <row r="1193" spans="1:37" x14ac:dyDescent="0.25">
      <c r="A1193">
        <v>139</v>
      </c>
      <c r="B1193" t="s">
        <v>194</v>
      </c>
      <c r="C1193" t="s">
        <v>1683</v>
      </c>
      <c r="D1193" t="s">
        <v>1683</v>
      </c>
      <c r="E1193" t="s">
        <v>142</v>
      </c>
      <c r="F1193" t="s">
        <v>34</v>
      </c>
      <c r="G1193">
        <v>19</v>
      </c>
      <c r="H1193">
        <v>2022</v>
      </c>
      <c r="I1193" t="s">
        <v>1055</v>
      </c>
      <c r="J1193">
        <v>94</v>
      </c>
      <c r="K1193">
        <v>1</v>
      </c>
      <c r="L1193">
        <v>13</v>
      </c>
      <c r="M1193">
        <v>14</v>
      </c>
      <c r="N1193">
        <v>-24</v>
      </c>
      <c r="O1193">
        <v>37</v>
      </c>
      <c r="V1193">
        <v>0.8</v>
      </c>
      <c r="W1193">
        <v>2015</v>
      </c>
      <c r="X1193" t="str">
        <f>VLOOKUP($D1193,'draft year stats'!$D:$O,1,FALSE)</f>
        <v>Christian Jaros</v>
      </c>
      <c r="Y1193" t="str">
        <f>VLOOKUP($D1193,'draft year stats'!$D:$O,2,FALSE)</f>
        <v>D</v>
      </c>
      <c r="Z1193">
        <f>VLOOKUP($D1193,'draft year stats'!$D:$O,3,FALSE)</f>
        <v>5</v>
      </c>
      <c r="AA1193">
        <f>VLOOKUP($D1193,'draft year stats'!$D:$O,4,FALSE)</f>
        <v>2015</v>
      </c>
      <c r="AB1193" t="str">
        <f>VLOOKUP($D1193,'draft year stats'!$D:$O,5,FALSE)</f>
        <v>Ottawa</v>
      </c>
      <c r="AC1193" t="str">
        <f>VLOOKUP($D1193,'draft year stats'!$D:$O,6,FALSE)</f>
        <v>Luleå HF</v>
      </c>
      <c r="AD1193" t="str">
        <f>VLOOKUP($D1193,'draft year stats'!$D:$O,7,FALSE)</f>
        <v>SHL</v>
      </c>
      <c r="AE1193">
        <f>VLOOKUP($D1193,'draft year stats'!$D:$O,8,FALSE)</f>
        <v>25</v>
      </c>
      <c r="AF1193">
        <f>VLOOKUP($D1193,'draft year stats'!$D:$O,9,FALSE)</f>
        <v>0</v>
      </c>
      <c r="AG1193">
        <f>VLOOKUP($D1193,'draft year stats'!$D:$O,10,FALSE)</f>
        <v>1</v>
      </c>
      <c r="AH1193">
        <f>VLOOKUP($D1193,'draft year stats'!$D:$O,11,FALSE)</f>
        <v>1</v>
      </c>
      <c r="AI1193">
        <f>VLOOKUP($D1193,'draft year stats'!$D:$O,12,FALSE)</f>
        <v>6</v>
      </c>
      <c r="AJ1193" t="str">
        <f>VLOOKUP($C1193,Sheet3!$E:$I,4,FALSE)</f>
        <v>6' 3</v>
      </c>
      <c r="AK1193">
        <f>VLOOKUP($C1193,Sheet3!$E:$I,5,FALSE)</f>
        <v>201</v>
      </c>
    </row>
    <row r="1194" spans="1:37" x14ac:dyDescent="0.25">
      <c r="A1194">
        <v>140</v>
      </c>
      <c r="B1194" t="s">
        <v>87</v>
      </c>
      <c r="C1194" t="s">
        <v>1684</v>
      </c>
      <c r="D1194" t="s">
        <v>1684</v>
      </c>
      <c r="E1194" t="s">
        <v>25</v>
      </c>
      <c r="F1194" t="s">
        <v>30</v>
      </c>
      <c r="G1194">
        <v>18</v>
      </c>
      <c r="H1194">
        <v>2022</v>
      </c>
      <c r="I1194" t="s">
        <v>452</v>
      </c>
      <c r="J1194">
        <v>3</v>
      </c>
      <c r="K1194">
        <v>0</v>
      </c>
      <c r="L1194">
        <v>0</v>
      </c>
      <c r="M1194">
        <v>0</v>
      </c>
      <c r="N1194">
        <v>0</v>
      </c>
      <c r="O1194">
        <v>0</v>
      </c>
      <c r="V1194">
        <v>0</v>
      </c>
      <c r="W1194">
        <v>2015</v>
      </c>
      <c r="X1194" t="str">
        <f>VLOOKUP($D1194,'draft year stats'!$D:$O,1,FALSE)</f>
        <v>Chase Pearson</v>
      </c>
      <c r="Y1194" t="str">
        <f>VLOOKUP($D1194,'draft year stats'!$D:$O,2,FALSE)</f>
        <v>C</v>
      </c>
      <c r="Z1194">
        <f>VLOOKUP($D1194,'draft year stats'!$D:$O,3,FALSE)</f>
        <v>5</v>
      </c>
      <c r="AA1194">
        <f>VLOOKUP($D1194,'draft year stats'!$D:$O,4,FALSE)</f>
        <v>2015</v>
      </c>
      <c r="AB1194" t="str">
        <f>VLOOKUP($D1194,'draft year stats'!$D:$O,5,FALSE)</f>
        <v>Detroit</v>
      </c>
      <c r="AC1194" t="str">
        <f>VLOOKUP($D1194,'draft year stats'!$D:$O,6,FALSE)</f>
        <v>Youngstown Phantoms</v>
      </c>
      <c r="AD1194" t="str">
        <f>VLOOKUP($D1194,'draft year stats'!$D:$O,7,FALSE)</f>
        <v>USHL</v>
      </c>
      <c r="AE1194">
        <f>VLOOKUP($D1194,'draft year stats'!$D:$O,8,FALSE)</f>
        <v>57</v>
      </c>
      <c r="AF1194">
        <f>VLOOKUP($D1194,'draft year stats'!$D:$O,9,FALSE)</f>
        <v>12</v>
      </c>
      <c r="AG1194">
        <f>VLOOKUP($D1194,'draft year stats'!$D:$O,10,FALSE)</f>
        <v>14</v>
      </c>
      <c r="AH1194">
        <f>VLOOKUP($D1194,'draft year stats'!$D:$O,11,FALSE)</f>
        <v>26</v>
      </c>
      <c r="AI1194">
        <f>VLOOKUP($D1194,'draft year stats'!$D:$O,12,FALSE)</f>
        <v>96</v>
      </c>
      <c r="AJ1194" t="str">
        <f>VLOOKUP($C1194,Sheet3!$E:$I,4,FALSE)</f>
        <v>6' 2</v>
      </c>
      <c r="AK1194">
        <f>VLOOKUP($C1194,Sheet3!$E:$I,5,FALSE)</f>
        <v>189</v>
      </c>
    </row>
    <row r="1195" spans="1:37" x14ac:dyDescent="0.25">
      <c r="A1195">
        <v>141</v>
      </c>
      <c r="B1195" t="s">
        <v>36</v>
      </c>
      <c r="C1195" t="s">
        <v>1685</v>
      </c>
      <c r="D1195" t="s">
        <v>1685</v>
      </c>
      <c r="E1195" t="s">
        <v>55</v>
      </c>
      <c r="F1195" t="s">
        <v>34</v>
      </c>
      <c r="G1195">
        <v>18</v>
      </c>
      <c r="I1195" t="s">
        <v>355</v>
      </c>
      <c r="W1195">
        <v>2015</v>
      </c>
      <c r="X1195" t="str">
        <f>VLOOKUP($D1195,'draft year stats'!$D:$O,1,FALSE)</f>
        <v>Veeti Vainio</v>
      </c>
      <c r="Y1195" t="str">
        <f>VLOOKUP($D1195,'draft year stats'!$D:$O,2,FALSE)</f>
        <v>D</v>
      </c>
      <c r="Z1195">
        <f>VLOOKUP($D1195,'draft year stats'!$D:$O,3,FALSE)</f>
        <v>5</v>
      </c>
      <c r="AA1195">
        <f>VLOOKUP($D1195,'draft year stats'!$D:$O,4,FALSE)</f>
        <v>2015</v>
      </c>
      <c r="AB1195" t="str">
        <f>VLOOKUP($D1195,'draft year stats'!$D:$O,5,FALSE)</f>
        <v>Columbus</v>
      </c>
      <c r="AC1195" t="str">
        <f>VLOOKUP($D1195,'draft year stats'!$D:$O,6,FALSE)</f>
        <v>Blues U20</v>
      </c>
      <c r="AD1195" t="str">
        <f>VLOOKUP($D1195,'draft year stats'!$D:$O,7,FALSE)</f>
        <v>U20 SM-liiga</v>
      </c>
      <c r="AE1195">
        <f>VLOOKUP($D1195,'draft year stats'!$D:$O,8,FALSE)</f>
        <v>42</v>
      </c>
      <c r="AF1195">
        <f>VLOOKUP($D1195,'draft year stats'!$D:$O,9,FALSE)</f>
        <v>13</v>
      </c>
      <c r="AG1195">
        <f>VLOOKUP($D1195,'draft year stats'!$D:$O,10,FALSE)</f>
        <v>31</v>
      </c>
      <c r="AH1195">
        <f>VLOOKUP($D1195,'draft year stats'!$D:$O,11,FALSE)</f>
        <v>44</v>
      </c>
      <c r="AI1195">
        <f>VLOOKUP($D1195,'draft year stats'!$D:$O,12,FALSE)</f>
        <v>42</v>
      </c>
      <c r="AJ1195" t="str">
        <f>VLOOKUP($C1195,Sheet3!$E:$I,4,FALSE)</f>
        <v>6' 1</v>
      </c>
      <c r="AK1195">
        <f>VLOOKUP($C1195,Sheet3!$E:$I,5,FALSE)</f>
        <v>169</v>
      </c>
    </row>
    <row r="1196" spans="1:37" x14ac:dyDescent="0.25">
      <c r="A1196">
        <v>142</v>
      </c>
      <c r="B1196" t="s">
        <v>104</v>
      </c>
      <c r="C1196" t="s">
        <v>1686</v>
      </c>
      <c r="D1196" t="s">
        <v>1686</v>
      </c>
      <c r="E1196" t="s">
        <v>364</v>
      </c>
      <c r="F1196" t="s">
        <v>26</v>
      </c>
      <c r="G1196">
        <v>18</v>
      </c>
      <c r="H1196">
        <v>2022</v>
      </c>
      <c r="I1196" t="s">
        <v>1687</v>
      </c>
      <c r="J1196">
        <v>153</v>
      </c>
      <c r="K1196">
        <v>25</v>
      </c>
      <c r="L1196">
        <v>32</v>
      </c>
      <c r="M1196">
        <v>57</v>
      </c>
      <c r="N1196">
        <v>-18</v>
      </c>
      <c r="O1196">
        <v>46</v>
      </c>
      <c r="V1196">
        <v>4.3</v>
      </c>
      <c r="W1196">
        <v>2015</v>
      </c>
      <c r="X1196" t="str">
        <f>VLOOKUP($D1196,'draft year stats'!$D:$O,1,FALSE)</f>
        <v>Rudolfs Balcers</v>
      </c>
      <c r="Y1196" t="str">
        <f>VLOOKUP($D1196,'draft year stats'!$D:$O,2,FALSE)</f>
        <v>L</v>
      </c>
      <c r="Z1196">
        <f>VLOOKUP($D1196,'draft year stats'!$D:$O,3,FALSE)</f>
        <v>5</v>
      </c>
      <c r="AA1196">
        <f>VLOOKUP($D1196,'draft year stats'!$D:$O,4,FALSE)</f>
        <v>2015</v>
      </c>
      <c r="AB1196" t="str">
        <f>VLOOKUP($D1196,'draft year stats'!$D:$O,5,FALSE)</f>
        <v>San Jose</v>
      </c>
      <c r="AC1196" t="str">
        <f>VLOOKUP($D1196,'draft year stats'!$D:$O,6,FALSE)</f>
        <v>Stavanger Oilers</v>
      </c>
      <c r="AD1196" t="str">
        <f>VLOOKUP($D1196,'draft year stats'!$D:$O,7,FALSE)</f>
        <v>Norway</v>
      </c>
      <c r="AE1196">
        <f>VLOOKUP($D1196,'draft year stats'!$D:$O,8,FALSE)</f>
        <v>43</v>
      </c>
      <c r="AF1196">
        <f>VLOOKUP($D1196,'draft year stats'!$D:$O,9,FALSE)</f>
        <v>15</v>
      </c>
      <c r="AG1196">
        <f>VLOOKUP($D1196,'draft year stats'!$D:$O,10,FALSE)</f>
        <v>9</v>
      </c>
      <c r="AH1196">
        <f>VLOOKUP($D1196,'draft year stats'!$D:$O,11,FALSE)</f>
        <v>24</v>
      </c>
      <c r="AI1196">
        <f>VLOOKUP($D1196,'draft year stats'!$D:$O,12,FALSE)</f>
        <v>16</v>
      </c>
      <c r="AJ1196" t="str">
        <f>VLOOKUP($C1196,Sheet3!$E:$I,4,FALSE)</f>
        <v>5' 11</v>
      </c>
      <c r="AK1196">
        <f>VLOOKUP($C1196,Sheet3!$E:$I,5,FALSE)</f>
        <v>165</v>
      </c>
    </row>
    <row r="1197" spans="1:37" x14ac:dyDescent="0.25">
      <c r="A1197">
        <v>143</v>
      </c>
      <c r="B1197" t="s">
        <v>99</v>
      </c>
      <c r="C1197" t="s">
        <v>1688</v>
      </c>
      <c r="D1197" t="s">
        <v>1688</v>
      </c>
      <c r="E1197" t="s">
        <v>25</v>
      </c>
      <c r="F1197" t="s">
        <v>34</v>
      </c>
      <c r="G1197">
        <v>18</v>
      </c>
      <c r="I1197" t="s">
        <v>185</v>
      </c>
      <c r="W1197">
        <v>2015</v>
      </c>
      <c r="X1197" t="str">
        <f>VLOOKUP($D1197,'draft year stats'!$D:$O,1,FALSE)</f>
        <v>Connor Hobbs</v>
      </c>
      <c r="Y1197" t="str">
        <f>VLOOKUP($D1197,'draft year stats'!$D:$O,2,FALSE)</f>
        <v>D</v>
      </c>
      <c r="Z1197">
        <f>VLOOKUP($D1197,'draft year stats'!$D:$O,3,FALSE)</f>
        <v>5</v>
      </c>
      <c r="AA1197">
        <f>VLOOKUP($D1197,'draft year stats'!$D:$O,4,FALSE)</f>
        <v>2015</v>
      </c>
      <c r="AB1197" t="str">
        <f>VLOOKUP($D1197,'draft year stats'!$D:$O,5,FALSE)</f>
        <v>Washington</v>
      </c>
      <c r="AC1197" t="str">
        <f>VLOOKUP($D1197,'draft year stats'!$D:$O,6,FALSE)</f>
        <v>Regina Pats</v>
      </c>
      <c r="AD1197" t="str">
        <f>VLOOKUP($D1197,'draft year stats'!$D:$O,7,FALSE)</f>
        <v>WHL</v>
      </c>
      <c r="AE1197">
        <f>VLOOKUP($D1197,'draft year stats'!$D:$O,8,FALSE)</f>
        <v>45</v>
      </c>
      <c r="AF1197">
        <f>VLOOKUP($D1197,'draft year stats'!$D:$O,9,FALSE)</f>
        <v>2</v>
      </c>
      <c r="AG1197">
        <f>VLOOKUP($D1197,'draft year stats'!$D:$O,10,FALSE)</f>
        <v>16</v>
      </c>
      <c r="AH1197">
        <f>VLOOKUP($D1197,'draft year stats'!$D:$O,11,FALSE)</f>
        <v>18</v>
      </c>
      <c r="AI1197">
        <f>VLOOKUP($D1197,'draft year stats'!$D:$O,12,FALSE)</f>
        <v>36</v>
      </c>
      <c r="AJ1197" t="str">
        <f>VLOOKUP($C1197,Sheet3!$E:$I,4,FALSE)</f>
        <v>6' 0</v>
      </c>
      <c r="AK1197">
        <f>VLOOKUP($C1197,Sheet3!$E:$I,5,FALSE)</f>
        <v>187</v>
      </c>
    </row>
    <row r="1198" spans="1:37" x14ac:dyDescent="0.25">
      <c r="A1198">
        <v>144</v>
      </c>
      <c r="B1198" t="s">
        <v>264</v>
      </c>
      <c r="C1198" t="s">
        <v>1689</v>
      </c>
      <c r="D1198" t="s">
        <v>1689</v>
      </c>
      <c r="E1198" t="s">
        <v>25</v>
      </c>
      <c r="F1198" t="s">
        <v>34</v>
      </c>
      <c r="G1198">
        <v>19</v>
      </c>
      <c r="I1198" t="s">
        <v>1555</v>
      </c>
      <c r="W1198">
        <v>2015</v>
      </c>
      <c r="X1198" t="str">
        <f>VLOOKUP($D1198,'draft year stats'!$D:$O,1,FALSE)</f>
        <v>Carl Neill</v>
      </c>
      <c r="Y1198" t="str">
        <f>VLOOKUP($D1198,'draft year stats'!$D:$O,2,FALSE)</f>
        <v>D</v>
      </c>
      <c r="Z1198">
        <f>VLOOKUP($D1198,'draft year stats'!$D:$O,3,FALSE)</f>
        <v>5</v>
      </c>
      <c r="AA1198">
        <f>VLOOKUP($D1198,'draft year stats'!$D:$O,4,FALSE)</f>
        <v>2015</v>
      </c>
      <c r="AB1198" t="str">
        <f>VLOOKUP($D1198,'draft year stats'!$D:$O,5,FALSE)</f>
        <v>Vancouver</v>
      </c>
      <c r="AC1198" t="str">
        <f>VLOOKUP($D1198,'draft year stats'!$D:$O,6,FALSE)</f>
        <v>Sherbrooke Phoenix</v>
      </c>
      <c r="AD1198" t="str">
        <f>VLOOKUP($D1198,'draft year stats'!$D:$O,7,FALSE)</f>
        <v>QMJHL</v>
      </c>
      <c r="AE1198">
        <f>VLOOKUP($D1198,'draft year stats'!$D:$O,8,FALSE)</f>
        <v>63</v>
      </c>
      <c r="AF1198">
        <f>VLOOKUP($D1198,'draft year stats'!$D:$O,9,FALSE)</f>
        <v>14</v>
      </c>
      <c r="AG1198">
        <f>VLOOKUP($D1198,'draft year stats'!$D:$O,10,FALSE)</f>
        <v>26</v>
      </c>
      <c r="AH1198">
        <f>VLOOKUP($D1198,'draft year stats'!$D:$O,11,FALSE)</f>
        <v>40</v>
      </c>
      <c r="AI1198">
        <f>VLOOKUP($D1198,'draft year stats'!$D:$O,12,FALSE)</f>
        <v>77</v>
      </c>
      <c r="AJ1198" t="str">
        <f>VLOOKUP($C1198,Sheet3!$E:$I,4,FALSE)</f>
        <v>6' 1</v>
      </c>
      <c r="AK1198">
        <f>VLOOKUP($C1198,Sheet3!$E:$I,5,FALSE)</f>
        <v>213</v>
      </c>
    </row>
    <row r="1199" spans="1:37" hidden="1" x14ac:dyDescent="0.25">
      <c r="A1199">
        <v>145</v>
      </c>
      <c r="B1199" t="s">
        <v>79</v>
      </c>
      <c r="C1199" t="s">
        <v>1690</v>
      </c>
      <c r="D1199" t="s">
        <v>1690</v>
      </c>
      <c r="E1199" t="s">
        <v>159</v>
      </c>
      <c r="F1199" t="s">
        <v>12</v>
      </c>
      <c r="G1199">
        <v>19</v>
      </c>
      <c r="H1199">
        <v>2022</v>
      </c>
      <c r="I1199" t="s">
        <v>1691</v>
      </c>
      <c r="J1199">
        <v>52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52</v>
      </c>
      <c r="Q1199">
        <v>13</v>
      </c>
      <c r="R1199">
        <v>32</v>
      </c>
      <c r="S1199">
        <v>3</v>
      </c>
      <c r="T1199">
        <v>0.89800000000000002</v>
      </c>
      <c r="U1199">
        <v>3.68</v>
      </c>
      <c r="V1199">
        <v>7.6</v>
      </c>
      <c r="W1199">
        <v>2015</v>
      </c>
      <c r="X1199" t="str">
        <f>VLOOKUP($D1199,'draft year stats'!$D:$O,1,FALSE)</f>
        <v>Karel Vejmelka</v>
      </c>
      <c r="Y1199" t="str">
        <f>VLOOKUP($D1199,'draft year stats'!$D:$O,2,FALSE)</f>
        <v>G</v>
      </c>
      <c r="Z1199">
        <f>VLOOKUP($D1199,'draft year stats'!$D:$O,3,FALSE)</f>
        <v>5</v>
      </c>
      <c r="AA1199">
        <f>VLOOKUP($D1199,'draft year stats'!$D:$O,4,FALSE)</f>
        <v>2015</v>
      </c>
      <c r="AB1199" t="str">
        <f>VLOOKUP($D1199,'draft year stats'!$D:$O,5,FALSE)</f>
        <v>Nashville</v>
      </c>
      <c r="AC1199" t="str">
        <f>VLOOKUP($D1199,'draft year stats'!$D:$O,6,FALSE)</f>
        <v>Pardubice Jrs. (Czech Rep.)</v>
      </c>
      <c r="AD1199">
        <f>VLOOKUP($D1199,'draft year stats'!$D:$O,7,FALSE)</f>
        <v>0</v>
      </c>
      <c r="AE1199">
        <f>VLOOKUP($D1199,'draft year stats'!$D:$O,8,FALSE)</f>
        <v>0</v>
      </c>
      <c r="AF1199">
        <f>VLOOKUP($D1199,'draft year stats'!$D:$O,9,FALSE)</f>
        <v>0</v>
      </c>
      <c r="AG1199">
        <f>VLOOKUP($D1199,'draft year stats'!$D:$O,10,FALSE)</f>
        <v>0</v>
      </c>
      <c r="AH1199">
        <f>VLOOKUP($D1199,'draft year stats'!$D:$O,11,FALSE)</f>
        <v>0</v>
      </c>
      <c r="AI1199">
        <f>VLOOKUP($D1199,'draft year stats'!$D:$O,12,FALSE)</f>
        <v>0</v>
      </c>
      <c r="AJ1199" t="str">
        <f>VLOOKUP($C1199,Sheet3!$E:$I,4,FALSE)</f>
        <v>6' 3</v>
      </c>
      <c r="AK1199">
        <f>VLOOKUP($C1199,Sheet3!$E:$I,5,FALSE)</f>
        <v>202</v>
      </c>
    </row>
    <row r="1200" spans="1:37" hidden="1" x14ac:dyDescent="0.25">
      <c r="A1200">
        <v>146</v>
      </c>
      <c r="B1200" t="s">
        <v>69</v>
      </c>
      <c r="C1200" t="s">
        <v>1692</v>
      </c>
      <c r="D1200" t="s">
        <v>1692</v>
      </c>
      <c r="E1200" t="s">
        <v>62</v>
      </c>
      <c r="F1200" t="s">
        <v>12</v>
      </c>
      <c r="G1200">
        <v>18</v>
      </c>
      <c r="I1200" t="s">
        <v>63</v>
      </c>
      <c r="W1200">
        <v>2015</v>
      </c>
      <c r="X1200" t="str">
        <f>VLOOKUP($D1200,'draft year stats'!$D:$O,1,FALSE)</f>
        <v>Luke Opilka</v>
      </c>
      <c r="Y1200" t="str">
        <f>VLOOKUP($D1200,'draft year stats'!$D:$O,2,FALSE)</f>
        <v>G</v>
      </c>
      <c r="Z1200">
        <f>VLOOKUP($D1200,'draft year stats'!$D:$O,3,FALSE)</f>
        <v>5</v>
      </c>
      <c r="AA1200">
        <f>VLOOKUP($D1200,'draft year stats'!$D:$O,4,FALSE)</f>
        <v>2015</v>
      </c>
      <c r="AB1200" t="str">
        <f>VLOOKUP($D1200,'draft year stats'!$D:$O,5,FALSE)</f>
        <v>St. Louis</v>
      </c>
      <c r="AC1200" t="str">
        <f>VLOOKUP($D1200,'draft year stats'!$D:$O,6,FALSE)</f>
        <v>U.S. National Development Team [USHL]</v>
      </c>
      <c r="AD1200">
        <f>VLOOKUP($D1200,'draft year stats'!$D:$O,7,FALSE)</f>
        <v>0</v>
      </c>
      <c r="AE1200">
        <f>VLOOKUP($D1200,'draft year stats'!$D:$O,8,FALSE)</f>
        <v>0</v>
      </c>
      <c r="AF1200">
        <f>VLOOKUP($D1200,'draft year stats'!$D:$O,9,FALSE)</f>
        <v>0</v>
      </c>
      <c r="AG1200">
        <f>VLOOKUP($D1200,'draft year stats'!$D:$O,10,FALSE)</f>
        <v>0</v>
      </c>
      <c r="AH1200">
        <f>VLOOKUP($D1200,'draft year stats'!$D:$O,11,FALSE)</f>
        <v>0</v>
      </c>
      <c r="AI1200">
        <f>VLOOKUP($D1200,'draft year stats'!$D:$O,12,FALSE)</f>
        <v>0</v>
      </c>
      <c r="AJ1200" t="str">
        <f>VLOOKUP($C1200,Sheet3!$E:$I,4,FALSE)</f>
        <v>6' 1</v>
      </c>
      <c r="AK1200">
        <f>VLOOKUP($C1200,Sheet3!$E:$I,5,FALSE)</f>
        <v>192</v>
      </c>
    </row>
    <row r="1201" spans="1:37" x14ac:dyDescent="0.25">
      <c r="A1201">
        <v>147</v>
      </c>
      <c r="B1201" t="s">
        <v>39</v>
      </c>
      <c r="C1201" t="s">
        <v>1693</v>
      </c>
      <c r="D1201" t="s">
        <v>1693</v>
      </c>
      <c r="E1201" t="s">
        <v>25</v>
      </c>
      <c r="F1201" t="s">
        <v>34</v>
      </c>
      <c r="G1201">
        <v>18</v>
      </c>
      <c r="I1201" t="s">
        <v>294</v>
      </c>
      <c r="W1201">
        <v>2015</v>
      </c>
      <c r="X1201" t="str">
        <f>VLOOKUP($D1201,'draft year stats'!$D:$O,1,FALSE)</f>
        <v>Ryan Pilon</v>
      </c>
      <c r="Y1201" t="str">
        <f>VLOOKUP($D1201,'draft year stats'!$D:$O,2,FALSE)</f>
        <v>D</v>
      </c>
      <c r="Z1201">
        <f>VLOOKUP($D1201,'draft year stats'!$D:$O,3,FALSE)</f>
        <v>5</v>
      </c>
      <c r="AA1201">
        <f>VLOOKUP($D1201,'draft year stats'!$D:$O,4,FALSE)</f>
        <v>2015</v>
      </c>
      <c r="AB1201" t="str">
        <f>VLOOKUP($D1201,'draft year stats'!$D:$O,5,FALSE)</f>
        <v>NY Islanders</v>
      </c>
      <c r="AC1201" t="str">
        <f>VLOOKUP($D1201,'draft year stats'!$D:$O,6,FALSE)</f>
        <v>Brandon Wheat Kings</v>
      </c>
      <c r="AD1201" t="str">
        <f>VLOOKUP($D1201,'draft year stats'!$D:$O,7,FALSE)</f>
        <v>WHL</v>
      </c>
      <c r="AE1201">
        <f>VLOOKUP($D1201,'draft year stats'!$D:$O,8,FALSE)</f>
        <v>68</v>
      </c>
      <c r="AF1201">
        <f>VLOOKUP($D1201,'draft year stats'!$D:$O,9,FALSE)</f>
        <v>11</v>
      </c>
      <c r="AG1201">
        <f>VLOOKUP($D1201,'draft year stats'!$D:$O,10,FALSE)</f>
        <v>41</v>
      </c>
      <c r="AH1201">
        <f>VLOOKUP($D1201,'draft year stats'!$D:$O,11,FALSE)</f>
        <v>52</v>
      </c>
      <c r="AI1201">
        <f>VLOOKUP($D1201,'draft year stats'!$D:$O,12,FALSE)</f>
        <v>40</v>
      </c>
      <c r="AJ1201" t="str">
        <f>VLOOKUP($C1201,Sheet3!$E:$I,4,FALSE)</f>
        <v>6' 2</v>
      </c>
      <c r="AK1201">
        <f>VLOOKUP($C1201,Sheet3!$E:$I,5,FALSE)</f>
        <v>206</v>
      </c>
    </row>
    <row r="1202" spans="1:37" x14ac:dyDescent="0.25">
      <c r="A1202">
        <v>148</v>
      </c>
      <c r="B1202" t="s">
        <v>64</v>
      </c>
      <c r="C1202" t="s">
        <v>1694</v>
      </c>
      <c r="D1202" t="s">
        <v>1694</v>
      </c>
      <c r="E1202" t="s">
        <v>62</v>
      </c>
      <c r="F1202" t="s">
        <v>1695</v>
      </c>
      <c r="G1202">
        <v>18</v>
      </c>
      <c r="H1202">
        <v>2022</v>
      </c>
      <c r="I1202" t="s">
        <v>63</v>
      </c>
      <c r="J1202">
        <v>204</v>
      </c>
      <c r="K1202">
        <v>52</v>
      </c>
      <c r="L1202">
        <v>63</v>
      </c>
      <c r="M1202">
        <v>115</v>
      </c>
      <c r="N1202">
        <v>-9</v>
      </c>
      <c r="O1202">
        <v>52</v>
      </c>
      <c r="V1202">
        <v>11.4</v>
      </c>
      <c r="W1202">
        <v>2015</v>
      </c>
      <c r="X1202" t="str">
        <f>VLOOKUP($D1202,'draft year stats'!$D:$O,1,FALSE)</f>
        <v>Troy Terry</v>
      </c>
      <c r="Y1202" t="str">
        <f>VLOOKUP($D1202,'draft year stats'!$D:$O,2,FALSE)</f>
        <v>R</v>
      </c>
      <c r="Z1202">
        <f>VLOOKUP($D1202,'draft year stats'!$D:$O,3,FALSE)</f>
        <v>5</v>
      </c>
      <c r="AA1202">
        <f>VLOOKUP($D1202,'draft year stats'!$D:$O,4,FALSE)</f>
        <v>2015</v>
      </c>
      <c r="AB1202" t="str">
        <f>VLOOKUP($D1202,'draft year stats'!$D:$O,5,FALSE)</f>
        <v>Anaheim</v>
      </c>
      <c r="AC1202" t="str">
        <f>VLOOKUP($D1202,'draft year stats'!$D:$O,6,FALSE)</f>
        <v>U.S. National U18 Team</v>
      </c>
      <c r="AD1202" t="str">
        <f>VLOOKUP($D1202,'draft year stats'!$D:$O,7,FALSE)</f>
        <v>USDP</v>
      </c>
      <c r="AE1202">
        <f>VLOOKUP($D1202,'draft year stats'!$D:$O,8,FALSE)</f>
        <v>66</v>
      </c>
      <c r="AF1202">
        <f>VLOOKUP($D1202,'draft year stats'!$D:$O,9,FALSE)</f>
        <v>19</v>
      </c>
      <c r="AG1202">
        <f>VLOOKUP($D1202,'draft year stats'!$D:$O,10,FALSE)</f>
        <v>25</v>
      </c>
      <c r="AH1202">
        <f>VLOOKUP($D1202,'draft year stats'!$D:$O,11,FALSE)</f>
        <v>44</v>
      </c>
      <c r="AI1202">
        <f>VLOOKUP($D1202,'draft year stats'!$D:$O,12,FALSE)</f>
        <v>8</v>
      </c>
      <c r="AJ1202" t="str">
        <f>VLOOKUP($C1202,Sheet3!$E:$I,4,FALSE)</f>
        <v>5' 10</v>
      </c>
      <c r="AK1202">
        <f>VLOOKUP($C1202,Sheet3!$E:$I,5,FALSE)</f>
        <v>160</v>
      </c>
    </row>
    <row r="1203" spans="1:37" x14ac:dyDescent="0.25">
      <c r="A1203">
        <v>149</v>
      </c>
      <c r="B1203" t="s">
        <v>264</v>
      </c>
      <c r="C1203" t="s">
        <v>1696</v>
      </c>
      <c r="D1203" t="s">
        <v>1696</v>
      </c>
      <c r="E1203" t="s">
        <v>62</v>
      </c>
      <c r="F1203" t="s">
        <v>30</v>
      </c>
      <c r="G1203">
        <v>18</v>
      </c>
      <c r="H1203">
        <v>2022</v>
      </c>
      <c r="I1203" t="s">
        <v>316</v>
      </c>
      <c r="J1203">
        <v>218</v>
      </c>
      <c r="K1203">
        <v>27</v>
      </c>
      <c r="L1203">
        <v>43</v>
      </c>
      <c r="M1203">
        <v>70</v>
      </c>
      <c r="N1203">
        <v>-37</v>
      </c>
      <c r="O1203">
        <v>84</v>
      </c>
      <c r="V1203">
        <v>4.4000000000000004</v>
      </c>
      <c r="W1203">
        <v>2015</v>
      </c>
      <c r="X1203" t="str">
        <f>VLOOKUP($D1203,'draft year stats'!$D:$O,1,FALSE)</f>
        <v>Adam Gaudette</v>
      </c>
      <c r="Y1203" t="str">
        <f>VLOOKUP($D1203,'draft year stats'!$D:$O,2,FALSE)</f>
        <v>C</v>
      </c>
      <c r="Z1203">
        <f>VLOOKUP($D1203,'draft year stats'!$D:$O,3,FALSE)</f>
        <v>5</v>
      </c>
      <c r="AA1203">
        <f>VLOOKUP($D1203,'draft year stats'!$D:$O,4,FALSE)</f>
        <v>2015</v>
      </c>
      <c r="AB1203" t="str">
        <f>VLOOKUP($D1203,'draft year stats'!$D:$O,5,FALSE)</f>
        <v>Vancouver</v>
      </c>
      <c r="AC1203" t="str">
        <f>VLOOKUP($D1203,'draft year stats'!$D:$O,6,FALSE)</f>
        <v>Cedar Rapids RoughRiders</v>
      </c>
      <c r="AD1203" t="str">
        <f>VLOOKUP($D1203,'draft year stats'!$D:$O,7,FALSE)</f>
        <v>USHL</v>
      </c>
      <c r="AE1203">
        <f>VLOOKUP($D1203,'draft year stats'!$D:$O,8,FALSE)</f>
        <v>50</v>
      </c>
      <c r="AF1203">
        <f>VLOOKUP($D1203,'draft year stats'!$D:$O,9,FALSE)</f>
        <v>13</v>
      </c>
      <c r="AG1203">
        <f>VLOOKUP($D1203,'draft year stats'!$D:$O,10,FALSE)</f>
        <v>17</v>
      </c>
      <c r="AH1203">
        <f>VLOOKUP($D1203,'draft year stats'!$D:$O,11,FALSE)</f>
        <v>30</v>
      </c>
      <c r="AI1203">
        <f>VLOOKUP($D1203,'draft year stats'!$D:$O,12,FALSE)</f>
        <v>55</v>
      </c>
      <c r="AJ1203" t="str">
        <f>VLOOKUP($C1203,Sheet3!$E:$I,4,FALSE)</f>
        <v>6' 0</v>
      </c>
      <c r="AK1203">
        <f>VLOOKUP($C1203,Sheet3!$E:$I,5,FALSE)</f>
        <v>170</v>
      </c>
    </row>
    <row r="1204" spans="1:37" x14ac:dyDescent="0.25">
      <c r="A1204">
        <v>150</v>
      </c>
      <c r="B1204" t="s">
        <v>43</v>
      </c>
      <c r="C1204" t="s">
        <v>1697</v>
      </c>
      <c r="D1204" t="s">
        <v>1697</v>
      </c>
      <c r="E1204" t="s">
        <v>62</v>
      </c>
      <c r="F1204" t="s">
        <v>34</v>
      </c>
      <c r="G1204">
        <v>18</v>
      </c>
      <c r="I1204" t="s">
        <v>314</v>
      </c>
      <c r="W1204">
        <v>2015</v>
      </c>
      <c r="X1204" t="str">
        <f>VLOOKUP($D1204,'draft year stats'!$D:$O,1,FALSE)</f>
        <v>Ryan Zuhlsdorf</v>
      </c>
      <c r="Y1204" t="str">
        <f>VLOOKUP($D1204,'draft year stats'!$D:$O,2,FALSE)</f>
        <v>D</v>
      </c>
      <c r="Z1204">
        <f>VLOOKUP($D1204,'draft year stats'!$D:$O,3,FALSE)</f>
        <v>5</v>
      </c>
      <c r="AA1204">
        <f>VLOOKUP($D1204,'draft year stats'!$D:$O,4,FALSE)</f>
        <v>2015</v>
      </c>
      <c r="AB1204" t="str">
        <f>VLOOKUP($D1204,'draft year stats'!$D:$O,5,FALSE)</f>
        <v>Tampa Bay</v>
      </c>
      <c r="AC1204" t="str">
        <f>VLOOKUP($D1204,'draft year stats'!$D:$O,6,FALSE)</f>
        <v>Sioux City Musketeers</v>
      </c>
      <c r="AD1204" t="str">
        <f>VLOOKUP($D1204,'draft year stats'!$D:$O,7,FALSE)</f>
        <v>USHL</v>
      </c>
      <c r="AE1204">
        <f>VLOOKUP($D1204,'draft year stats'!$D:$O,8,FALSE)</f>
        <v>56</v>
      </c>
      <c r="AF1204">
        <f>VLOOKUP($D1204,'draft year stats'!$D:$O,9,FALSE)</f>
        <v>3</v>
      </c>
      <c r="AG1204">
        <f>VLOOKUP($D1204,'draft year stats'!$D:$O,10,FALSE)</f>
        <v>19</v>
      </c>
      <c r="AH1204">
        <f>VLOOKUP($D1204,'draft year stats'!$D:$O,11,FALSE)</f>
        <v>22</v>
      </c>
      <c r="AI1204">
        <f>VLOOKUP($D1204,'draft year stats'!$D:$O,12,FALSE)</f>
        <v>58</v>
      </c>
      <c r="AJ1204" t="str">
        <f>VLOOKUP($C1204,Sheet3!$E:$I,4,FALSE)</f>
        <v>5' 11</v>
      </c>
      <c r="AK1204">
        <f>VLOOKUP($C1204,Sheet3!$E:$I,5,FALSE)</f>
        <v>188</v>
      </c>
    </row>
    <row r="1205" spans="1:37" x14ac:dyDescent="0.25">
      <c r="A1205">
        <v>151</v>
      </c>
      <c r="B1205" t="s">
        <v>95</v>
      </c>
      <c r="C1205" t="s">
        <v>1698</v>
      </c>
      <c r="D1205" t="s">
        <v>1698</v>
      </c>
      <c r="E1205" t="s">
        <v>142</v>
      </c>
      <c r="F1205" t="s">
        <v>42</v>
      </c>
      <c r="G1205">
        <v>18</v>
      </c>
      <c r="I1205" t="s">
        <v>1569</v>
      </c>
      <c r="W1205">
        <v>2015</v>
      </c>
      <c r="X1205" t="str">
        <f>VLOOKUP($D1205,'draft year stats'!$D:$O,1,FALSE)</f>
        <v>Radovan Bondra</v>
      </c>
      <c r="Y1205" t="str">
        <f>VLOOKUP($D1205,'draft year stats'!$D:$O,2,FALSE)</f>
        <v>R</v>
      </c>
      <c r="Z1205">
        <f>VLOOKUP($D1205,'draft year stats'!$D:$O,3,FALSE)</f>
        <v>5</v>
      </c>
      <c r="AA1205">
        <f>VLOOKUP($D1205,'draft year stats'!$D:$O,4,FALSE)</f>
        <v>2015</v>
      </c>
      <c r="AB1205" t="str">
        <f>VLOOKUP($D1205,'draft year stats'!$D:$O,5,FALSE)</f>
        <v>Chicago</v>
      </c>
      <c r="AC1205" t="str">
        <f>VLOOKUP($D1205,'draft year stats'!$D:$O,6,FALSE)</f>
        <v>HC Kosice</v>
      </c>
      <c r="AD1205" t="str">
        <f>VLOOKUP($D1205,'draft year stats'!$D:$O,7,FALSE)</f>
        <v>Slovakia</v>
      </c>
      <c r="AE1205">
        <f>VLOOKUP($D1205,'draft year stats'!$D:$O,8,FALSE)</f>
        <v>15</v>
      </c>
      <c r="AF1205">
        <f>VLOOKUP($D1205,'draft year stats'!$D:$O,9,FALSE)</f>
        <v>2</v>
      </c>
      <c r="AG1205">
        <f>VLOOKUP($D1205,'draft year stats'!$D:$O,10,FALSE)</f>
        <v>2</v>
      </c>
      <c r="AH1205">
        <f>VLOOKUP($D1205,'draft year stats'!$D:$O,11,FALSE)</f>
        <v>4</v>
      </c>
      <c r="AI1205">
        <f>VLOOKUP($D1205,'draft year stats'!$D:$O,12,FALSE)</f>
        <v>6</v>
      </c>
      <c r="AJ1205" t="str">
        <f>VLOOKUP($C1205,Sheet3!$E:$I,4,FALSE)</f>
        <v>6' 5</v>
      </c>
      <c r="AK1205">
        <f>VLOOKUP($C1205,Sheet3!$E:$I,5,FALSE)</f>
        <v>220</v>
      </c>
    </row>
    <row r="1206" spans="1:37" x14ac:dyDescent="0.25">
      <c r="A1206">
        <v>152</v>
      </c>
      <c r="B1206" t="s">
        <v>92</v>
      </c>
      <c r="C1206" t="s">
        <v>1699</v>
      </c>
      <c r="D1206" t="s">
        <v>1699</v>
      </c>
      <c r="E1206" t="s">
        <v>25</v>
      </c>
      <c r="F1206" t="s">
        <v>30</v>
      </c>
      <c r="G1206">
        <v>18</v>
      </c>
      <c r="I1206" t="s">
        <v>668</v>
      </c>
      <c r="W1206">
        <v>2015</v>
      </c>
      <c r="X1206" t="str">
        <f>VLOOKUP($D1206,'draft year stats'!$D:$O,1,FALSE)</f>
        <v>Giorgio Estephan</v>
      </c>
      <c r="Y1206" t="str">
        <f>VLOOKUP($D1206,'draft year stats'!$D:$O,2,FALSE)</f>
        <v>C</v>
      </c>
      <c r="Z1206">
        <f>VLOOKUP($D1206,'draft year stats'!$D:$O,3,FALSE)</f>
        <v>6</v>
      </c>
      <c r="AA1206">
        <f>VLOOKUP($D1206,'draft year stats'!$D:$O,4,FALSE)</f>
        <v>2015</v>
      </c>
      <c r="AB1206" t="str">
        <f>VLOOKUP($D1206,'draft year stats'!$D:$O,5,FALSE)</f>
        <v>Buffalo</v>
      </c>
      <c r="AC1206" t="str">
        <f>VLOOKUP($D1206,'draft year stats'!$D:$O,6,FALSE)</f>
        <v>Lethbridge Hurricanes</v>
      </c>
      <c r="AD1206" t="str">
        <f>VLOOKUP($D1206,'draft year stats'!$D:$O,7,FALSE)</f>
        <v>WHL</v>
      </c>
      <c r="AE1206">
        <f>VLOOKUP($D1206,'draft year stats'!$D:$O,8,FALSE)</f>
        <v>64</v>
      </c>
      <c r="AF1206">
        <f>VLOOKUP($D1206,'draft year stats'!$D:$O,9,FALSE)</f>
        <v>23</v>
      </c>
      <c r="AG1206">
        <f>VLOOKUP($D1206,'draft year stats'!$D:$O,10,FALSE)</f>
        <v>28</v>
      </c>
      <c r="AH1206">
        <f>VLOOKUP($D1206,'draft year stats'!$D:$O,11,FALSE)</f>
        <v>51</v>
      </c>
      <c r="AI1206">
        <f>VLOOKUP($D1206,'draft year stats'!$D:$O,12,FALSE)</f>
        <v>18</v>
      </c>
      <c r="AJ1206" t="str">
        <f>VLOOKUP($C1206,Sheet3!$E:$I,4,FALSE)</f>
        <v>6' 0</v>
      </c>
      <c r="AK1206">
        <f>VLOOKUP($C1206,Sheet3!$E:$I,5,FALSE)</f>
        <v>188</v>
      </c>
    </row>
    <row r="1207" spans="1:37" hidden="1" x14ac:dyDescent="0.25">
      <c r="A1207">
        <v>153</v>
      </c>
      <c r="B1207" t="s">
        <v>43</v>
      </c>
      <c r="C1207" t="s">
        <v>1700</v>
      </c>
      <c r="D1207" t="s">
        <v>1700</v>
      </c>
      <c r="E1207" t="s">
        <v>62</v>
      </c>
      <c r="F1207" t="s">
        <v>12</v>
      </c>
      <c r="G1207">
        <v>18</v>
      </c>
      <c r="I1207" t="s">
        <v>579</v>
      </c>
      <c r="W1207">
        <v>2015</v>
      </c>
      <c r="X1207" t="e">
        <f>VLOOKUP($D1207,'draft year stats'!$D:$O,1,FALSE)</f>
        <v>#N/A</v>
      </c>
      <c r="Y1207" t="e">
        <f>VLOOKUP($D1207,'draft year stats'!$D:$O,2,FALSE)</f>
        <v>#N/A</v>
      </c>
      <c r="Z1207" t="e">
        <f>VLOOKUP($D1207,'draft year stats'!$D:$O,3,FALSE)</f>
        <v>#N/A</v>
      </c>
      <c r="AA1207" t="e">
        <f>VLOOKUP($D1207,'draft year stats'!$D:$O,4,FALSE)</f>
        <v>#N/A</v>
      </c>
      <c r="AB1207" t="e">
        <f>VLOOKUP($D1207,'draft year stats'!$D:$O,5,FALSE)</f>
        <v>#N/A</v>
      </c>
      <c r="AC1207" t="e">
        <f>VLOOKUP($D1207,'draft year stats'!$D:$O,6,FALSE)</f>
        <v>#N/A</v>
      </c>
      <c r="AD1207" t="e">
        <f>VLOOKUP($D1207,'draft year stats'!$D:$O,7,FALSE)</f>
        <v>#N/A</v>
      </c>
      <c r="AE1207" t="e">
        <f>VLOOKUP($D1207,'draft year stats'!$D:$O,8,FALSE)</f>
        <v>#N/A</v>
      </c>
      <c r="AF1207" t="e">
        <f>VLOOKUP($D1207,'draft year stats'!$D:$O,9,FALSE)</f>
        <v>#N/A</v>
      </c>
      <c r="AG1207" t="e">
        <f>VLOOKUP($D1207,'draft year stats'!$D:$O,10,FALSE)</f>
        <v>#N/A</v>
      </c>
      <c r="AH1207" t="e">
        <f>VLOOKUP($D1207,'draft year stats'!$D:$O,11,FALSE)</f>
        <v>#N/A</v>
      </c>
      <c r="AI1207" t="e">
        <f>VLOOKUP($D1207,'draft year stats'!$D:$O,12,FALSE)</f>
        <v>#N/A</v>
      </c>
      <c r="AJ1207" t="str">
        <f>VLOOKUP($C1207,Sheet3!$E:$I,4,FALSE)</f>
        <v>6' 2</v>
      </c>
      <c r="AK1207">
        <f>VLOOKUP($C1207,Sheet3!$E:$I,5,FALSE)</f>
        <v>203</v>
      </c>
    </row>
    <row r="1208" spans="1:37" x14ac:dyDescent="0.25">
      <c r="A1208">
        <v>154</v>
      </c>
      <c r="B1208" t="s">
        <v>23</v>
      </c>
      <c r="C1208" t="s">
        <v>1701</v>
      </c>
      <c r="D1208" t="s">
        <v>1701</v>
      </c>
      <c r="E1208" t="s">
        <v>62</v>
      </c>
      <c r="F1208" t="s">
        <v>34</v>
      </c>
      <c r="G1208">
        <v>18</v>
      </c>
      <c r="H1208">
        <v>2022</v>
      </c>
      <c r="I1208" t="s">
        <v>1702</v>
      </c>
      <c r="J1208">
        <v>189</v>
      </c>
      <c r="K1208">
        <v>10</v>
      </c>
      <c r="L1208">
        <v>54</v>
      </c>
      <c r="M1208">
        <v>64</v>
      </c>
      <c r="N1208">
        <v>23</v>
      </c>
      <c r="O1208">
        <v>51</v>
      </c>
      <c r="V1208">
        <v>11.9</v>
      </c>
      <c r="W1208">
        <v>2015</v>
      </c>
      <c r="X1208" t="str">
        <f>VLOOKUP($D1208,'draft year stats'!$D:$O,1,FALSE)</f>
        <v>John Marino</v>
      </c>
      <c r="Y1208" t="str">
        <f>VLOOKUP($D1208,'draft year stats'!$D:$O,2,FALSE)</f>
        <v>D</v>
      </c>
      <c r="Z1208">
        <f>VLOOKUP($D1208,'draft year stats'!$D:$O,3,FALSE)</f>
        <v>6</v>
      </c>
      <c r="AA1208">
        <f>VLOOKUP($D1208,'draft year stats'!$D:$O,4,FALSE)</f>
        <v>2015</v>
      </c>
      <c r="AB1208" t="str">
        <f>VLOOKUP($D1208,'draft year stats'!$D:$O,5,FALSE)</f>
        <v>Edmonton</v>
      </c>
      <c r="AC1208" t="str">
        <f>VLOOKUP($D1208,'draft year stats'!$D:$O,6,FALSE)</f>
        <v>South Shore Kings</v>
      </c>
      <c r="AD1208" t="str">
        <f>VLOOKUP($D1208,'draft year stats'!$D:$O,7,FALSE)</f>
        <v>USPHL Premier</v>
      </c>
      <c r="AE1208">
        <f>VLOOKUP($D1208,'draft year stats'!$D:$O,8,FALSE)</f>
        <v>49</v>
      </c>
      <c r="AF1208">
        <f>VLOOKUP($D1208,'draft year stats'!$D:$O,9,FALSE)</f>
        <v>4</v>
      </c>
      <c r="AG1208">
        <f>VLOOKUP($D1208,'draft year stats'!$D:$O,10,FALSE)</f>
        <v>24</v>
      </c>
      <c r="AH1208">
        <f>VLOOKUP($D1208,'draft year stats'!$D:$O,11,FALSE)</f>
        <v>28</v>
      </c>
      <c r="AI1208">
        <f>VLOOKUP($D1208,'draft year stats'!$D:$O,12,FALSE)</f>
        <v>42</v>
      </c>
      <c r="AJ1208" t="str">
        <f>VLOOKUP($C1208,Sheet3!$E:$I,4,FALSE)</f>
        <v>6' 0</v>
      </c>
      <c r="AK1208">
        <f>VLOOKUP($C1208,Sheet3!$E:$I,5,FALSE)</f>
        <v>171</v>
      </c>
    </row>
    <row r="1209" spans="1:37" x14ac:dyDescent="0.25">
      <c r="A1209">
        <v>155</v>
      </c>
      <c r="B1209" t="s">
        <v>136</v>
      </c>
      <c r="C1209" t="s">
        <v>1703</v>
      </c>
      <c r="D1209" t="s">
        <v>1703</v>
      </c>
      <c r="E1209" t="s">
        <v>25</v>
      </c>
      <c r="F1209" t="s">
        <v>34</v>
      </c>
      <c r="G1209">
        <v>19</v>
      </c>
      <c r="I1209" t="s">
        <v>131</v>
      </c>
      <c r="W1209">
        <v>2015</v>
      </c>
      <c r="X1209" t="str">
        <f>VLOOKUP($D1209,'draft year stats'!$D:$O,1,FALSE)</f>
        <v>Stephen Desrocher</v>
      </c>
      <c r="Y1209" t="str">
        <f>VLOOKUP($D1209,'draft year stats'!$D:$O,2,FALSE)</f>
        <v>D</v>
      </c>
      <c r="Z1209">
        <f>VLOOKUP($D1209,'draft year stats'!$D:$O,3,FALSE)</f>
        <v>6</v>
      </c>
      <c r="AA1209">
        <f>VLOOKUP($D1209,'draft year stats'!$D:$O,4,FALSE)</f>
        <v>2015</v>
      </c>
      <c r="AB1209" t="str">
        <f>VLOOKUP($D1209,'draft year stats'!$D:$O,5,FALSE)</f>
        <v>Toronto</v>
      </c>
      <c r="AC1209" t="str">
        <f>VLOOKUP($D1209,'draft year stats'!$D:$O,6,FALSE)</f>
        <v>Oshawa Generals</v>
      </c>
      <c r="AD1209" t="str">
        <f>VLOOKUP($D1209,'draft year stats'!$D:$O,7,FALSE)</f>
        <v>OHL</v>
      </c>
      <c r="AE1209">
        <f>VLOOKUP($D1209,'draft year stats'!$D:$O,8,FALSE)</f>
        <v>66</v>
      </c>
      <c r="AF1209">
        <f>VLOOKUP($D1209,'draft year stats'!$D:$O,9,FALSE)</f>
        <v>10</v>
      </c>
      <c r="AG1209">
        <f>VLOOKUP($D1209,'draft year stats'!$D:$O,10,FALSE)</f>
        <v>13</v>
      </c>
      <c r="AH1209">
        <f>VLOOKUP($D1209,'draft year stats'!$D:$O,11,FALSE)</f>
        <v>23</v>
      </c>
      <c r="AI1209">
        <f>VLOOKUP($D1209,'draft year stats'!$D:$O,12,FALSE)</f>
        <v>41</v>
      </c>
      <c r="AJ1209" t="str">
        <f>VLOOKUP($C1209,Sheet3!$E:$I,4,FALSE)</f>
        <v>6' 3</v>
      </c>
      <c r="AK1209">
        <f>VLOOKUP($C1209,Sheet3!$E:$I,5,FALSE)</f>
        <v>198</v>
      </c>
    </row>
    <row r="1210" spans="1:37" x14ac:dyDescent="0.25">
      <c r="A1210">
        <v>156</v>
      </c>
      <c r="B1210" t="s">
        <v>46</v>
      </c>
      <c r="C1210" t="s">
        <v>1704</v>
      </c>
      <c r="D1210" t="s">
        <v>1704</v>
      </c>
      <c r="E1210" t="s">
        <v>25</v>
      </c>
      <c r="F1210" t="s">
        <v>34</v>
      </c>
      <c r="G1210">
        <v>18</v>
      </c>
      <c r="I1210" t="s">
        <v>370</v>
      </c>
      <c r="W1210">
        <v>2015</v>
      </c>
      <c r="X1210" t="str">
        <f>VLOOKUP($D1210,'draft year stats'!$D:$O,1,FALSE)</f>
        <v>Jake Massie</v>
      </c>
      <c r="Y1210" t="str">
        <f>VLOOKUP($D1210,'draft year stats'!$D:$O,2,FALSE)</f>
        <v>D</v>
      </c>
      <c r="Z1210">
        <f>VLOOKUP($D1210,'draft year stats'!$D:$O,3,FALSE)</f>
        <v>6</v>
      </c>
      <c r="AA1210">
        <f>VLOOKUP($D1210,'draft year stats'!$D:$O,4,FALSE)</f>
        <v>2015</v>
      </c>
      <c r="AB1210" t="str">
        <f>VLOOKUP($D1210,'draft year stats'!$D:$O,5,FALSE)</f>
        <v>Carolina</v>
      </c>
      <c r="AC1210" t="str">
        <f>VLOOKUP($D1210,'draft year stats'!$D:$O,6,FALSE)</f>
        <v>Kimball Union Academy</v>
      </c>
      <c r="AD1210" t="str">
        <f>VLOOKUP($D1210,'draft year stats'!$D:$O,7,FALSE)</f>
        <v>USHS-Prep</v>
      </c>
      <c r="AE1210">
        <f>VLOOKUP($D1210,'draft year stats'!$D:$O,8,FALSE)</f>
        <v>34</v>
      </c>
      <c r="AF1210">
        <f>VLOOKUP($D1210,'draft year stats'!$D:$O,9,FALSE)</f>
        <v>5</v>
      </c>
      <c r="AG1210">
        <f>VLOOKUP($D1210,'draft year stats'!$D:$O,10,FALSE)</f>
        <v>15</v>
      </c>
      <c r="AH1210">
        <f>VLOOKUP($D1210,'draft year stats'!$D:$O,11,FALSE)</f>
        <v>20</v>
      </c>
      <c r="AI1210">
        <f>VLOOKUP($D1210,'draft year stats'!$D:$O,12,FALSE)</f>
        <v>0</v>
      </c>
      <c r="AJ1210" t="str">
        <f>VLOOKUP($C1210,Sheet3!$E:$I,4,FALSE)</f>
        <v>6' 0</v>
      </c>
      <c r="AK1210">
        <f>VLOOKUP($C1210,Sheet3!$E:$I,5,FALSE)</f>
        <v>172</v>
      </c>
    </row>
    <row r="1211" spans="1:37" x14ac:dyDescent="0.25">
      <c r="A1211">
        <v>157</v>
      </c>
      <c r="B1211" t="s">
        <v>126</v>
      </c>
      <c r="C1211" t="s">
        <v>1705</v>
      </c>
      <c r="D1211" t="s">
        <v>1705</v>
      </c>
      <c r="E1211" t="s">
        <v>25</v>
      </c>
      <c r="F1211" t="s">
        <v>26</v>
      </c>
      <c r="G1211">
        <v>19</v>
      </c>
      <c r="H1211">
        <v>2022</v>
      </c>
      <c r="I1211" t="s">
        <v>1706</v>
      </c>
      <c r="J1211">
        <v>55</v>
      </c>
      <c r="K1211">
        <v>5</v>
      </c>
      <c r="L1211">
        <v>8</v>
      </c>
      <c r="M1211">
        <v>13</v>
      </c>
      <c r="N1211">
        <v>-15</v>
      </c>
      <c r="O1211">
        <v>31</v>
      </c>
      <c r="V1211">
        <v>0.5</v>
      </c>
      <c r="W1211">
        <v>2015</v>
      </c>
      <c r="X1211" t="str">
        <f>VLOOKUP($D1211,'draft year stats'!$D:$O,1,FALSE)</f>
        <v>Brett Seney</v>
      </c>
      <c r="Y1211" t="str">
        <f>VLOOKUP($D1211,'draft year stats'!$D:$O,2,FALSE)</f>
        <v>L</v>
      </c>
      <c r="Z1211">
        <f>VLOOKUP($D1211,'draft year stats'!$D:$O,3,FALSE)</f>
        <v>6</v>
      </c>
      <c r="AA1211">
        <f>VLOOKUP($D1211,'draft year stats'!$D:$O,4,FALSE)</f>
        <v>2015</v>
      </c>
      <c r="AB1211" t="str">
        <f>VLOOKUP($D1211,'draft year stats'!$D:$O,5,FALSE)</f>
        <v>New Jersey</v>
      </c>
      <c r="AC1211" t="str">
        <f>VLOOKUP($D1211,'draft year stats'!$D:$O,6,FALSE)</f>
        <v>Merrimack College</v>
      </c>
      <c r="AD1211" t="str">
        <f>VLOOKUP($D1211,'draft year stats'!$D:$O,7,FALSE)</f>
        <v>NCAA</v>
      </c>
      <c r="AE1211">
        <f>VLOOKUP($D1211,'draft year stats'!$D:$O,8,FALSE)</f>
        <v>34</v>
      </c>
      <c r="AF1211">
        <f>VLOOKUP($D1211,'draft year stats'!$D:$O,9,FALSE)</f>
        <v>11</v>
      </c>
      <c r="AG1211">
        <f>VLOOKUP($D1211,'draft year stats'!$D:$O,10,FALSE)</f>
        <v>15</v>
      </c>
      <c r="AH1211">
        <f>VLOOKUP($D1211,'draft year stats'!$D:$O,11,FALSE)</f>
        <v>26</v>
      </c>
      <c r="AI1211">
        <f>VLOOKUP($D1211,'draft year stats'!$D:$O,12,FALSE)</f>
        <v>55</v>
      </c>
      <c r="AJ1211" t="str">
        <f>VLOOKUP($C1211,Sheet3!$E:$I,4,FALSE)</f>
        <v>5' 8</v>
      </c>
      <c r="AK1211">
        <f>VLOOKUP($C1211,Sheet3!$E:$I,5,FALSE)</f>
        <v>156</v>
      </c>
    </row>
    <row r="1212" spans="1:37" x14ac:dyDescent="0.25">
      <c r="A1212">
        <v>158</v>
      </c>
      <c r="B1212" t="s">
        <v>217</v>
      </c>
      <c r="C1212" t="s">
        <v>1707</v>
      </c>
      <c r="D1212" t="s">
        <v>1707</v>
      </c>
      <c r="E1212" t="s">
        <v>62</v>
      </c>
      <c r="F1212" t="s">
        <v>30</v>
      </c>
      <c r="G1212">
        <v>18</v>
      </c>
      <c r="H1212">
        <v>2022</v>
      </c>
      <c r="I1212" t="s">
        <v>1406</v>
      </c>
      <c r="J1212">
        <v>7</v>
      </c>
      <c r="K1212">
        <v>0</v>
      </c>
      <c r="L1212">
        <v>1</v>
      </c>
      <c r="M1212">
        <v>1</v>
      </c>
      <c r="N1212">
        <v>-1</v>
      </c>
      <c r="O1212">
        <v>0</v>
      </c>
      <c r="V1212">
        <v>0</v>
      </c>
      <c r="W1212">
        <v>2015</v>
      </c>
      <c r="X1212" t="str">
        <f>VLOOKUP($D1212,'draft year stats'!$D:$O,1,FALSE)</f>
        <v>Cooper Marody</v>
      </c>
      <c r="Y1212" t="str">
        <f>VLOOKUP($D1212,'draft year stats'!$D:$O,2,FALSE)</f>
        <v>C</v>
      </c>
      <c r="Z1212">
        <f>VLOOKUP($D1212,'draft year stats'!$D:$O,3,FALSE)</f>
        <v>6</v>
      </c>
      <c r="AA1212">
        <f>VLOOKUP($D1212,'draft year stats'!$D:$O,4,FALSE)</f>
        <v>2015</v>
      </c>
      <c r="AB1212" t="str">
        <f>VLOOKUP($D1212,'draft year stats'!$D:$O,5,FALSE)</f>
        <v>Philadelphia</v>
      </c>
      <c r="AC1212" t="str">
        <f>VLOOKUP($D1212,'draft year stats'!$D:$O,6,FALSE)</f>
        <v>Sioux Falls Stampede</v>
      </c>
      <c r="AD1212" t="str">
        <f>VLOOKUP($D1212,'draft year stats'!$D:$O,7,FALSE)</f>
        <v>USHL</v>
      </c>
      <c r="AE1212">
        <f>VLOOKUP($D1212,'draft year stats'!$D:$O,8,FALSE)</f>
        <v>52</v>
      </c>
      <c r="AF1212">
        <f>VLOOKUP($D1212,'draft year stats'!$D:$O,9,FALSE)</f>
        <v>22</v>
      </c>
      <c r="AG1212">
        <f>VLOOKUP($D1212,'draft year stats'!$D:$O,10,FALSE)</f>
        <v>36</v>
      </c>
      <c r="AH1212">
        <f>VLOOKUP($D1212,'draft year stats'!$D:$O,11,FALSE)</f>
        <v>58</v>
      </c>
      <c r="AI1212">
        <f>VLOOKUP($D1212,'draft year stats'!$D:$O,12,FALSE)</f>
        <v>32</v>
      </c>
      <c r="AJ1212" t="str">
        <f>VLOOKUP($C1212,Sheet3!$E:$I,4,FALSE)</f>
        <v>6' 0</v>
      </c>
      <c r="AK1212">
        <f>VLOOKUP($C1212,Sheet3!$E:$I,5,FALSE)</f>
        <v>173</v>
      </c>
    </row>
    <row r="1213" spans="1:37" x14ac:dyDescent="0.25">
      <c r="A1213">
        <v>159</v>
      </c>
      <c r="B1213" t="s">
        <v>36</v>
      </c>
      <c r="C1213" t="s">
        <v>1708</v>
      </c>
      <c r="D1213" t="s">
        <v>1708</v>
      </c>
      <c r="E1213" t="s">
        <v>51</v>
      </c>
      <c r="F1213" t="s">
        <v>34</v>
      </c>
      <c r="G1213">
        <v>19</v>
      </c>
      <c r="H1213">
        <v>2022</v>
      </c>
      <c r="I1213" t="s">
        <v>1194</v>
      </c>
      <c r="J1213">
        <v>204</v>
      </c>
      <c r="K1213">
        <v>12</v>
      </c>
      <c r="L1213">
        <v>51</v>
      </c>
      <c r="M1213">
        <v>63</v>
      </c>
      <c r="N1213">
        <v>-15</v>
      </c>
      <c r="O1213">
        <v>100</v>
      </c>
      <c r="V1213">
        <v>10.7</v>
      </c>
      <c r="W1213">
        <v>2015</v>
      </c>
      <c r="X1213" t="str">
        <f>VLOOKUP($D1213,'draft year stats'!$D:$O,1,FALSE)</f>
        <v>Vladislav Gavrikov</v>
      </c>
      <c r="Y1213" t="str">
        <f>VLOOKUP($D1213,'draft year stats'!$D:$O,2,FALSE)</f>
        <v>D</v>
      </c>
      <c r="Z1213">
        <f>VLOOKUP($D1213,'draft year stats'!$D:$O,3,FALSE)</f>
        <v>6</v>
      </c>
      <c r="AA1213">
        <f>VLOOKUP($D1213,'draft year stats'!$D:$O,4,FALSE)</f>
        <v>2015</v>
      </c>
      <c r="AB1213" t="str">
        <f>VLOOKUP($D1213,'draft year stats'!$D:$O,5,FALSE)</f>
        <v>Columbus</v>
      </c>
      <c r="AC1213" t="str">
        <f>VLOOKUP($D1213,'draft year stats'!$D:$O,6,FALSE)</f>
        <v>Lokomotiv Yaroslavl</v>
      </c>
      <c r="AD1213" t="str">
        <f>VLOOKUP($D1213,'draft year stats'!$D:$O,7,FALSE)</f>
        <v>KHL</v>
      </c>
      <c r="AE1213">
        <f>VLOOKUP($D1213,'draft year stats'!$D:$O,8,FALSE)</f>
        <v>16</v>
      </c>
      <c r="AF1213">
        <f>VLOOKUP($D1213,'draft year stats'!$D:$O,9,FALSE)</f>
        <v>0</v>
      </c>
      <c r="AG1213">
        <f>VLOOKUP($D1213,'draft year stats'!$D:$O,10,FALSE)</f>
        <v>1</v>
      </c>
      <c r="AH1213">
        <f>VLOOKUP($D1213,'draft year stats'!$D:$O,11,FALSE)</f>
        <v>1</v>
      </c>
      <c r="AI1213">
        <f>VLOOKUP($D1213,'draft year stats'!$D:$O,12,FALSE)</f>
        <v>4</v>
      </c>
      <c r="AJ1213" t="str">
        <f>VLOOKUP($C1213,Sheet3!$E:$I,4,FALSE)</f>
        <v>6' 2</v>
      </c>
      <c r="AK1213">
        <f>VLOOKUP($C1213,Sheet3!$E:$I,5,FALSE)</f>
        <v>205</v>
      </c>
    </row>
    <row r="1214" spans="1:37" x14ac:dyDescent="0.25">
      <c r="A1214">
        <v>160</v>
      </c>
      <c r="B1214" t="s">
        <v>104</v>
      </c>
      <c r="C1214" t="s">
        <v>1709</v>
      </c>
      <c r="D1214" t="s">
        <v>1709</v>
      </c>
      <c r="E1214" t="s">
        <v>62</v>
      </c>
      <c r="F1214" t="s">
        <v>34</v>
      </c>
      <c r="G1214">
        <v>18</v>
      </c>
      <c r="I1214" t="s">
        <v>1710</v>
      </c>
      <c r="W1214">
        <v>2015</v>
      </c>
      <c r="X1214" t="str">
        <f>VLOOKUP($D1214,'draft year stats'!$D:$O,1,FALSE)</f>
        <v>Adam Parsells</v>
      </c>
      <c r="Y1214" t="str">
        <f>VLOOKUP($D1214,'draft year stats'!$D:$O,2,FALSE)</f>
        <v>D</v>
      </c>
      <c r="Z1214">
        <f>VLOOKUP($D1214,'draft year stats'!$D:$O,3,FALSE)</f>
        <v>6</v>
      </c>
      <c r="AA1214">
        <f>VLOOKUP($D1214,'draft year stats'!$D:$O,4,FALSE)</f>
        <v>2015</v>
      </c>
      <c r="AB1214" t="str">
        <f>VLOOKUP($D1214,'draft year stats'!$D:$O,5,FALSE)</f>
        <v>San Jose</v>
      </c>
      <c r="AC1214" t="str">
        <f>VLOOKUP($D1214,'draft year stats'!$D:$O,6,FALSE)</f>
        <v>Wausau West High</v>
      </c>
      <c r="AD1214" t="str">
        <f>VLOOKUP($D1214,'draft year stats'!$D:$O,7,FALSE)</f>
        <v>USHS-WI</v>
      </c>
      <c r="AE1214">
        <f>VLOOKUP($D1214,'draft year stats'!$D:$O,8,FALSE)</f>
        <v>23</v>
      </c>
      <c r="AF1214">
        <f>VLOOKUP($D1214,'draft year stats'!$D:$O,9,FALSE)</f>
        <v>7</v>
      </c>
      <c r="AG1214">
        <f>VLOOKUP($D1214,'draft year stats'!$D:$O,10,FALSE)</f>
        <v>15</v>
      </c>
      <c r="AH1214">
        <f>VLOOKUP($D1214,'draft year stats'!$D:$O,11,FALSE)</f>
        <v>22</v>
      </c>
      <c r="AI1214">
        <f>VLOOKUP($D1214,'draft year stats'!$D:$O,12,FALSE)</f>
        <v>28</v>
      </c>
      <c r="AJ1214" t="str">
        <f>VLOOKUP($C1214,Sheet3!$E:$I,4,FALSE)</f>
        <v>6' 5</v>
      </c>
      <c r="AK1214">
        <f>VLOOKUP($C1214,Sheet3!$E:$I,5,FALSE)</f>
        <v>192</v>
      </c>
    </row>
    <row r="1215" spans="1:37" x14ac:dyDescent="0.25">
      <c r="A1215">
        <v>161</v>
      </c>
      <c r="B1215" t="s">
        <v>76</v>
      </c>
      <c r="C1215" t="s">
        <v>1711</v>
      </c>
      <c r="D1215" t="s">
        <v>1711</v>
      </c>
      <c r="E1215" t="s">
        <v>51</v>
      </c>
      <c r="F1215" t="s">
        <v>34</v>
      </c>
      <c r="G1215">
        <v>19</v>
      </c>
      <c r="I1215" t="s">
        <v>420</v>
      </c>
      <c r="W1215">
        <v>2015</v>
      </c>
      <c r="X1215" t="str">
        <f>VLOOKUP($D1215,'draft year stats'!$D:$O,1,FALSE)</f>
        <v>Sergei Boikov</v>
      </c>
      <c r="Y1215" t="str">
        <f>VLOOKUP($D1215,'draft year stats'!$D:$O,2,FALSE)</f>
        <v>D</v>
      </c>
      <c r="Z1215">
        <f>VLOOKUP($D1215,'draft year stats'!$D:$O,3,FALSE)</f>
        <v>6</v>
      </c>
      <c r="AA1215">
        <f>VLOOKUP($D1215,'draft year stats'!$D:$O,4,FALSE)</f>
        <v>2015</v>
      </c>
      <c r="AB1215" t="str">
        <f>VLOOKUP($D1215,'draft year stats'!$D:$O,5,FALSE)</f>
        <v>Colorado</v>
      </c>
      <c r="AC1215" t="str">
        <f>VLOOKUP($D1215,'draft year stats'!$D:$O,6,FALSE)</f>
        <v>Drummondville Voltigeurs</v>
      </c>
      <c r="AD1215" t="str">
        <f>VLOOKUP($D1215,'draft year stats'!$D:$O,7,FALSE)</f>
        <v>QMJHL</v>
      </c>
      <c r="AE1215">
        <f>VLOOKUP($D1215,'draft year stats'!$D:$O,8,FALSE)</f>
        <v>64</v>
      </c>
      <c r="AF1215">
        <f>VLOOKUP($D1215,'draft year stats'!$D:$O,9,FALSE)</f>
        <v>3</v>
      </c>
      <c r="AG1215">
        <f>VLOOKUP($D1215,'draft year stats'!$D:$O,10,FALSE)</f>
        <v>18</v>
      </c>
      <c r="AH1215">
        <f>VLOOKUP($D1215,'draft year stats'!$D:$O,11,FALSE)</f>
        <v>21</v>
      </c>
      <c r="AI1215">
        <f>VLOOKUP($D1215,'draft year stats'!$D:$O,12,FALSE)</f>
        <v>64</v>
      </c>
      <c r="AJ1215" t="str">
        <f>VLOOKUP($C1215,Sheet3!$E:$I,4,FALSE)</f>
        <v>6' 1</v>
      </c>
      <c r="AK1215">
        <f>VLOOKUP($C1215,Sheet3!$E:$I,5,FALSE)</f>
        <v>195</v>
      </c>
    </row>
    <row r="1216" spans="1:37" x14ac:dyDescent="0.25">
      <c r="A1216">
        <v>162</v>
      </c>
      <c r="B1216" t="s">
        <v>32</v>
      </c>
      <c r="C1216" t="s">
        <v>1712</v>
      </c>
      <c r="D1216" t="s">
        <v>2690</v>
      </c>
      <c r="E1216" t="s">
        <v>62</v>
      </c>
      <c r="F1216" t="s">
        <v>42</v>
      </c>
      <c r="G1216">
        <v>19</v>
      </c>
      <c r="I1216" t="s">
        <v>71</v>
      </c>
      <c r="W1216">
        <v>2015</v>
      </c>
      <c r="X1216" t="str">
        <f>VLOOKUP($D1216,'draft year stats'!$D:$O,1,FALSE)</f>
        <v>Chris Wilkie</v>
      </c>
      <c r="Y1216" t="str">
        <f>VLOOKUP($D1216,'draft year stats'!$D:$O,2,FALSE)</f>
        <v>R</v>
      </c>
      <c r="Z1216">
        <f>VLOOKUP($D1216,'draft year stats'!$D:$O,3,FALSE)</f>
        <v>6</v>
      </c>
      <c r="AA1216">
        <f>VLOOKUP($D1216,'draft year stats'!$D:$O,4,FALSE)</f>
        <v>2015</v>
      </c>
      <c r="AB1216" t="str">
        <f>VLOOKUP($D1216,'draft year stats'!$D:$O,5,FALSE)</f>
        <v>Florida</v>
      </c>
      <c r="AC1216" t="str">
        <f>VLOOKUP($D1216,'draft year stats'!$D:$O,6,FALSE)</f>
        <v>Tri-City Storm</v>
      </c>
      <c r="AD1216" t="str">
        <f>VLOOKUP($D1216,'draft year stats'!$D:$O,7,FALSE)</f>
        <v>USHL</v>
      </c>
      <c r="AE1216">
        <f>VLOOKUP($D1216,'draft year stats'!$D:$O,8,FALSE)</f>
        <v>59</v>
      </c>
      <c r="AF1216">
        <f>VLOOKUP($D1216,'draft year stats'!$D:$O,9,FALSE)</f>
        <v>35</v>
      </c>
      <c r="AG1216">
        <f>VLOOKUP($D1216,'draft year stats'!$D:$O,10,FALSE)</f>
        <v>20</v>
      </c>
      <c r="AH1216">
        <f>VLOOKUP($D1216,'draft year stats'!$D:$O,11,FALSE)</f>
        <v>55</v>
      </c>
      <c r="AI1216">
        <f>VLOOKUP($D1216,'draft year stats'!$D:$O,12,FALSE)</f>
        <v>66</v>
      </c>
      <c r="AJ1216" t="str">
        <f>VLOOKUP($C1216,Sheet3!$E:$I,4,FALSE)</f>
        <v>5' 11</v>
      </c>
      <c r="AK1216">
        <f>VLOOKUP($C1216,Sheet3!$E:$I,5,FALSE)</f>
        <v>199</v>
      </c>
    </row>
    <row r="1217" spans="1:37" hidden="1" x14ac:dyDescent="0.25">
      <c r="A1217">
        <v>163</v>
      </c>
      <c r="B1217" t="s">
        <v>60</v>
      </c>
      <c r="C1217" t="s">
        <v>1713</v>
      </c>
      <c r="D1217" t="s">
        <v>1713</v>
      </c>
      <c r="E1217" t="s">
        <v>55</v>
      </c>
      <c r="F1217" t="s">
        <v>12</v>
      </c>
      <c r="G1217">
        <v>18</v>
      </c>
      <c r="I1217" t="s">
        <v>1714</v>
      </c>
      <c r="W1217">
        <v>2015</v>
      </c>
      <c r="X1217" t="str">
        <f>VLOOKUP($D1217,'draft year stats'!$D:$O,1,FALSE)</f>
        <v>Markus Ruusu</v>
      </c>
      <c r="Y1217" t="str">
        <f>VLOOKUP($D1217,'draft year stats'!$D:$O,2,FALSE)</f>
        <v>G</v>
      </c>
      <c r="Z1217">
        <f>VLOOKUP($D1217,'draft year stats'!$D:$O,3,FALSE)</f>
        <v>6</v>
      </c>
      <c r="AA1217">
        <f>VLOOKUP($D1217,'draft year stats'!$D:$O,4,FALSE)</f>
        <v>2015</v>
      </c>
      <c r="AB1217" t="str">
        <f>VLOOKUP($D1217,'draft year stats'!$D:$O,5,FALSE)</f>
        <v>Dallas</v>
      </c>
      <c r="AC1217" t="str">
        <f>VLOOKUP($D1217,'draft year stats'!$D:$O,6,FALSE)</f>
        <v>JYP Jrs (Finland)</v>
      </c>
      <c r="AD1217">
        <f>VLOOKUP($D1217,'draft year stats'!$D:$O,7,FALSE)</f>
        <v>0</v>
      </c>
      <c r="AE1217">
        <f>VLOOKUP($D1217,'draft year stats'!$D:$O,8,FALSE)</f>
        <v>0</v>
      </c>
      <c r="AF1217">
        <f>VLOOKUP($D1217,'draft year stats'!$D:$O,9,FALSE)</f>
        <v>0</v>
      </c>
      <c r="AG1217">
        <f>VLOOKUP($D1217,'draft year stats'!$D:$O,10,FALSE)</f>
        <v>0</v>
      </c>
      <c r="AH1217">
        <f>VLOOKUP($D1217,'draft year stats'!$D:$O,11,FALSE)</f>
        <v>0</v>
      </c>
      <c r="AI1217">
        <f>VLOOKUP($D1217,'draft year stats'!$D:$O,12,FALSE)</f>
        <v>0</v>
      </c>
      <c r="AJ1217" t="str">
        <f>VLOOKUP($C1217,Sheet3!$E:$I,4,FALSE)</f>
        <v>6' 2</v>
      </c>
      <c r="AK1217">
        <f>VLOOKUP($C1217,Sheet3!$E:$I,5,FALSE)</f>
        <v>174</v>
      </c>
    </row>
    <row r="1218" spans="1:37" x14ac:dyDescent="0.25">
      <c r="A1218">
        <v>164</v>
      </c>
      <c r="B1218" t="s">
        <v>95</v>
      </c>
      <c r="C1218" t="s">
        <v>1715</v>
      </c>
      <c r="D1218" t="s">
        <v>1715</v>
      </c>
      <c r="E1218" t="s">
        <v>62</v>
      </c>
      <c r="F1218" t="s">
        <v>42</v>
      </c>
      <c r="G1218">
        <v>18</v>
      </c>
      <c r="I1218" t="s">
        <v>52</v>
      </c>
      <c r="W1218">
        <v>2015</v>
      </c>
      <c r="X1218" t="str">
        <f>VLOOKUP($D1218,'draft year stats'!$D:$O,1,FALSE)</f>
        <v>Roy Radke</v>
      </c>
      <c r="Y1218" t="str">
        <f>VLOOKUP($D1218,'draft year stats'!$D:$O,2,FALSE)</f>
        <v>R</v>
      </c>
      <c r="Z1218">
        <f>VLOOKUP($D1218,'draft year stats'!$D:$O,3,FALSE)</f>
        <v>6</v>
      </c>
      <c r="AA1218">
        <f>VLOOKUP($D1218,'draft year stats'!$D:$O,4,FALSE)</f>
        <v>2015</v>
      </c>
      <c r="AB1218" t="str">
        <f>VLOOKUP($D1218,'draft year stats'!$D:$O,5,FALSE)</f>
        <v>Chicago</v>
      </c>
      <c r="AC1218" t="str">
        <f>VLOOKUP($D1218,'draft year stats'!$D:$O,6,FALSE)</f>
        <v>Barrie Colts</v>
      </c>
      <c r="AD1218" t="str">
        <f>VLOOKUP($D1218,'draft year stats'!$D:$O,7,FALSE)</f>
        <v>OHL</v>
      </c>
      <c r="AE1218">
        <f>VLOOKUP($D1218,'draft year stats'!$D:$O,8,FALSE)</f>
        <v>64</v>
      </c>
      <c r="AF1218">
        <f>VLOOKUP($D1218,'draft year stats'!$D:$O,9,FALSE)</f>
        <v>9</v>
      </c>
      <c r="AG1218">
        <f>VLOOKUP($D1218,'draft year stats'!$D:$O,10,FALSE)</f>
        <v>9</v>
      </c>
      <c r="AH1218">
        <f>VLOOKUP($D1218,'draft year stats'!$D:$O,11,FALSE)</f>
        <v>18</v>
      </c>
      <c r="AI1218">
        <f>VLOOKUP($D1218,'draft year stats'!$D:$O,12,FALSE)</f>
        <v>29</v>
      </c>
      <c r="AJ1218" t="str">
        <f>VLOOKUP($C1218,Sheet3!$E:$I,4,FALSE)</f>
        <v>6' 2</v>
      </c>
      <c r="AK1218">
        <f>VLOOKUP($C1218,Sheet3!$E:$I,5,FALSE)</f>
        <v>203</v>
      </c>
    </row>
    <row r="1219" spans="1:37" x14ac:dyDescent="0.25">
      <c r="A1219">
        <v>165</v>
      </c>
      <c r="B1219" t="s">
        <v>28</v>
      </c>
      <c r="C1219" t="s">
        <v>1716</v>
      </c>
      <c r="D1219" t="s">
        <v>1716</v>
      </c>
      <c r="E1219" t="s">
        <v>25</v>
      </c>
      <c r="F1219" t="s">
        <v>30</v>
      </c>
      <c r="G1219">
        <v>18</v>
      </c>
      <c r="H1219">
        <v>2021</v>
      </c>
      <c r="I1219" t="s">
        <v>1717</v>
      </c>
      <c r="J1219">
        <v>2</v>
      </c>
      <c r="K1219">
        <v>0</v>
      </c>
      <c r="L1219">
        <v>0</v>
      </c>
      <c r="M1219">
        <v>0</v>
      </c>
      <c r="N1219">
        <v>-2</v>
      </c>
      <c r="O1219">
        <v>0</v>
      </c>
      <c r="V1219">
        <v>-0.1</v>
      </c>
      <c r="W1219">
        <v>2015</v>
      </c>
      <c r="X1219" t="str">
        <f>VLOOKUP($D1219,'draft year stats'!$D:$O,1,FALSE)</f>
        <v>Cameron Hughes</v>
      </c>
      <c r="Y1219" t="str">
        <f>VLOOKUP($D1219,'draft year stats'!$D:$O,2,FALSE)</f>
        <v>C</v>
      </c>
      <c r="Z1219">
        <f>VLOOKUP($D1219,'draft year stats'!$D:$O,3,FALSE)</f>
        <v>6</v>
      </c>
      <c r="AA1219">
        <f>VLOOKUP($D1219,'draft year stats'!$D:$O,4,FALSE)</f>
        <v>2015</v>
      </c>
      <c r="AB1219" t="str">
        <f>VLOOKUP($D1219,'draft year stats'!$D:$O,5,FALSE)</f>
        <v>Boston</v>
      </c>
      <c r="AC1219" t="str">
        <f>VLOOKUP($D1219,'draft year stats'!$D:$O,6,FALSE)</f>
        <v>Univ. of Wisconsin</v>
      </c>
      <c r="AD1219" t="str">
        <f>VLOOKUP($D1219,'draft year stats'!$D:$O,7,FALSE)</f>
        <v>NCAA</v>
      </c>
      <c r="AE1219">
        <f>VLOOKUP($D1219,'draft year stats'!$D:$O,8,FALSE)</f>
        <v>34</v>
      </c>
      <c r="AF1219">
        <f>VLOOKUP($D1219,'draft year stats'!$D:$O,9,FALSE)</f>
        <v>3</v>
      </c>
      <c r="AG1219">
        <f>VLOOKUP($D1219,'draft year stats'!$D:$O,10,FALSE)</f>
        <v>10</v>
      </c>
      <c r="AH1219">
        <f>VLOOKUP($D1219,'draft year stats'!$D:$O,11,FALSE)</f>
        <v>13</v>
      </c>
      <c r="AI1219">
        <f>VLOOKUP($D1219,'draft year stats'!$D:$O,12,FALSE)</f>
        <v>35</v>
      </c>
      <c r="AJ1219" t="str">
        <f>VLOOKUP($C1219,Sheet3!$E:$I,4,FALSE)</f>
        <v>5' 11</v>
      </c>
      <c r="AK1219">
        <f>VLOOKUP($C1219,Sheet3!$E:$I,5,FALSE)</f>
        <v>163</v>
      </c>
    </row>
    <row r="1220" spans="1:37" x14ac:dyDescent="0.25">
      <c r="A1220">
        <v>166</v>
      </c>
      <c r="B1220" t="s">
        <v>173</v>
      </c>
      <c r="C1220" t="s">
        <v>1718</v>
      </c>
      <c r="D1220" t="s">
        <v>1718</v>
      </c>
      <c r="E1220" t="s">
        <v>25</v>
      </c>
      <c r="F1220" t="s">
        <v>26</v>
      </c>
      <c r="G1220">
        <v>19</v>
      </c>
      <c r="H1220">
        <v>2022</v>
      </c>
      <c r="I1220" t="s">
        <v>52</v>
      </c>
      <c r="J1220">
        <v>260</v>
      </c>
      <c r="K1220">
        <v>78</v>
      </c>
      <c r="L1220">
        <v>54</v>
      </c>
      <c r="M1220">
        <v>132</v>
      </c>
      <c r="N1220">
        <v>33</v>
      </c>
      <c r="O1220">
        <v>94</v>
      </c>
      <c r="V1220">
        <v>15.9</v>
      </c>
      <c r="W1220">
        <v>2015</v>
      </c>
      <c r="X1220" t="str">
        <f>VLOOKUP($D1220,'draft year stats'!$D:$O,1,FALSE)</f>
        <v>Andrew Mangiapane</v>
      </c>
      <c r="Y1220" t="str">
        <f>VLOOKUP($D1220,'draft year stats'!$D:$O,2,FALSE)</f>
        <v>L</v>
      </c>
      <c r="Z1220">
        <f>VLOOKUP($D1220,'draft year stats'!$D:$O,3,FALSE)</f>
        <v>6</v>
      </c>
      <c r="AA1220">
        <f>VLOOKUP($D1220,'draft year stats'!$D:$O,4,FALSE)</f>
        <v>2015</v>
      </c>
      <c r="AB1220" t="str">
        <f>VLOOKUP($D1220,'draft year stats'!$D:$O,5,FALSE)</f>
        <v>Calgary</v>
      </c>
      <c r="AC1220" t="str">
        <f>VLOOKUP($D1220,'draft year stats'!$D:$O,6,FALSE)</f>
        <v>Barrie Colts</v>
      </c>
      <c r="AD1220" t="str">
        <f>VLOOKUP($D1220,'draft year stats'!$D:$O,7,FALSE)</f>
        <v>OHL</v>
      </c>
      <c r="AE1220">
        <f>VLOOKUP($D1220,'draft year stats'!$D:$O,8,FALSE)</f>
        <v>68</v>
      </c>
      <c r="AF1220">
        <f>VLOOKUP($D1220,'draft year stats'!$D:$O,9,FALSE)</f>
        <v>43</v>
      </c>
      <c r="AG1220">
        <f>VLOOKUP($D1220,'draft year stats'!$D:$O,10,FALSE)</f>
        <v>61</v>
      </c>
      <c r="AH1220">
        <f>VLOOKUP($D1220,'draft year stats'!$D:$O,11,FALSE)</f>
        <v>104</v>
      </c>
      <c r="AI1220">
        <f>VLOOKUP($D1220,'draft year stats'!$D:$O,12,FALSE)</f>
        <v>54</v>
      </c>
      <c r="AJ1220" t="str">
        <f>VLOOKUP($C1220,Sheet3!$E:$I,4,FALSE)</f>
        <v>5' 10</v>
      </c>
      <c r="AK1220">
        <f>VLOOKUP($C1220,Sheet3!$E:$I,5,FALSE)</f>
        <v>170</v>
      </c>
    </row>
    <row r="1221" spans="1:37" x14ac:dyDescent="0.25">
      <c r="A1221">
        <v>167</v>
      </c>
      <c r="B1221" t="s">
        <v>84</v>
      </c>
      <c r="C1221" t="s">
        <v>1719</v>
      </c>
      <c r="D1221" t="s">
        <v>1719</v>
      </c>
      <c r="E1221" t="s">
        <v>254</v>
      </c>
      <c r="F1221" t="s">
        <v>26</v>
      </c>
      <c r="G1221">
        <v>20</v>
      </c>
      <c r="I1221" t="s">
        <v>1720</v>
      </c>
      <c r="W1221">
        <v>2015</v>
      </c>
      <c r="X1221" t="str">
        <f>VLOOKUP($D1221,'draft year stats'!$D:$O,1,FALSE)</f>
        <v>Frederik Tiffels</v>
      </c>
      <c r="Y1221" t="str">
        <f>VLOOKUP($D1221,'draft year stats'!$D:$O,2,FALSE)</f>
        <v>F</v>
      </c>
      <c r="Z1221">
        <f>VLOOKUP($D1221,'draft year stats'!$D:$O,3,FALSE)</f>
        <v>6</v>
      </c>
      <c r="AA1221">
        <f>VLOOKUP($D1221,'draft year stats'!$D:$O,4,FALSE)</f>
        <v>2015</v>
      </c>
      <c r="AB1221" t="str">
        <f>VLOOKUP($D1221,'draft year stats'!$D:$O,5,FALSE)</f>
        <v>Pittsburgh</v>
      </c>
      <c r="AC1221" t="str">
        <f>VLOOKUP($D1221,'draft year stats'!$D:$O,6,FALSE)</f>
        <v>Western Michigan Univ.</v>
      </c>
      <c r="AD1221" t="str">
        <f>VLOOKUP($D1221,'draft year stats'!$D:$O,7,FALSE)</f>
        <v>NCAA</v>
      </c>
      <c r="AE1221">
        <f>VLOOKUP($D1221,'draft year stats'!$D:$O,8,FALSE)</f>
        <v>32</v>
      </c>
      <c r="AF1221">
        <f>VLOOKUP($D1221,'draft year stats'!$D:$O,9,FALSE)</f>
        <v>11</v>
      </c>
      <c r="AG1221">
        <f>VLOOKUP($D1221,'draft year stats'!$D:$O,10,FALSE)</f>
        <v>10</v>
      </c>
      <c r="AH1221">
        <f>VLOOKUP($D1221,'draft year stats'!$D:$O,11,FALSE)</f>
        <v>21</v>
      </c>
      <c r="AI1221">
        <f>VLOOKUP($D1221,'draft year stats'!$D:$O,12,FALSE)</f>
        <v>14</v>
      </c>
      <c r="AJ1221" t="str">
        <f>VLOOKUP($C1221,Sheet3!$E:$I,4,FALSE)</f>
        <v>6' 0</v>
      </c>
      <c r="AK1221">
        <f>VLOOKUP($C1221,Sheet3!$E:$I,5,FALSE)</f>
        <v>192</v>
      </c>
    </row>
    <row r="1222" spans="1:37" x14ac:dyDescent="0.25">
      <c r="A1222">
        <v>168</v>
      </c>
      <c r="B1222" t="s">
        <v>417</v>
      </c>
      <c r="C1222" t="s">
        <v>1721</v>
      </c>
      <c r="D1222" t="s">
        <v>1721</v>
      </c>
      <c r="E1222" t="s">
        <v>62</v>
      </c>
      <c r="F1222" t="s">
        <v>30</v>
      </c>
      <c r="G1222">
        <v>19</v>
      </c>
      <c r="H1222">
        <v>2022</v>
      </c>
      <c r="I1222" t="s">
        <v>71</v>
      </c>
      <c r="J1222">
        <v>206</v>
      </c>
      <c r="K1222">
        <v>28</v>
      </c>
      <c r="L1222">
        <v>36</v>
      </c>
      <c r="M1222">
        <v>64</v>
      </c>
      <c r="N1222">
        <v>10</v>
      </c>
      <c r="O1222">
        <v>68</v>
      </c>
      <c r="V1222">
        <v>5.4</v>
      </c>
      <c r="W1222">
        <v>2015</v>
      </c>
      <c r="X1222" t="str">
        <f>VLOOKUP($D1222,'draft year stats'!$D:$O,1,FALSE)</f>
        <v>Mason Appleton</v>
      </c>
      <c r="Y1222" t="str">
        <f>VLOOKUP($D1222,'draft year stats'!$D:$O,2,FALSE)</f>
        <v>C</v>
      </c>
      <c r="Z1222">
        <f>VLOOKUP($D1222,'draft year stats'!$D:$O,3,FALSE)</f>
        <v>6</v>
      </c>
      <c r="AA1222">
        <f>VLOOKUP($D1222,'draft year stats'!$D:$O,4,FALSE)</f>
        <v>2015</v>
      </c>
      <c r="AB1222" t="str">
        <f>VLOOKUP($D1222,'draft year stats'!$D:$O,5,FALSE)</f>
        <v>Winnipeg</v>
      </c>
      <c r="AC1222" t="str">
        <f>VLOOKUP($D1222,'draft year stats'!$D:$O,6,FALSE)</f>
        <v>Tri-City Storm</v>
      </c>
      <c r="AD1222" t="str">
        <f>VLOOKUP($D1222,'draft year stats'!$D:$O,7,FALSE)</f>
        <v>USHL</v>
      </c>
      <c r="AE1222">
        <f>VLOOKUP($D1222,'draft year stats'!$D:$O,8,FALSE)</f>
        <v>54</v>
      </c>
      <c r="AF1222">
        <f>VLOOKUP($D1222,'draft year stats'!$D:$O,9,FALSE)</f>
        <v>12</v>
      </c>
      <c r="AG1222">
        <f>VLOOKUP($D1222,'draft year stats'!$D:$O,10,FALSE)</f>
        <v>28</v>
      </c>
      <c r="AH1222">
        <f>VLOOKUP($D1222,'draft year stats'!$D:$O,11,FALSE)</f>
        <v>40</v>
      </c>
      <c r="AI1222">
        <f>VLOOKUP($D1222,'draft year stats'!$D:$O,12,FALSE)</f>
        <v>84</v>
      </c>
      <c r="AJ1222" t="str">
        <f>VLOOKUP($C1222,Sheet3!$E:$I,4,FALSE)</f>
        <v>6' 1</v>
      </c>
      <c r="AK1222">
        <f>VLOOKUP($C1222,Sheet3!$E:$I,5,FALSE)</f>
        <v>193</v>
      </c>
    </row>
    <row r="1223" spans="1:37" x14ac:dyDescent="0.25">
      <c r="A1223">
        <v>169</v>
      </c>
      <c r="B1223" t="s">
        <v>46</v>
      </c>
      <c r="C1223" t="s">
        <v>1722</v>
      </c>
      <c r="D1223" t="s">
        <v>1722</v>
      </c>
      <c r="E1223" t="s">
        <v>62</v>
      </c>
      <c r="F1223" t="s">
        <v>30</v>
      </c>
      <c r="G1223">
        <v>18</v>
      </c>
      <c r="I1223" t="s">
        <v>368</v>
      </c>
      <c r="W1223">
        <v>2015</v>
      </c>
      <c r="X1223" t="str">
        <f>VLOOKUP($D1223,'draft year stats'!$D:$O,1,FALSE)</f>
        <v>David Cotton</v>
      </c>
      <c r="Y1223" t="str">
        <f>VLOOKUP($D1223,'draft year stats'!$D:$O,2,FALSE)</f>
        <v>C</v>
      </c>
      <c r="Z1223">
        <f>VLOOKUP($D1223,'draft year stats'!$D:$O,3,FALSE)</f>
        <v>6</v>
      </c>
      <c r="AA1223">
        <f>VLOOKUP($D1223,'draft year stats'!$D:$O,4,FALSE)</f>
        <v>2015</v>
      </c>
      <c r="AB1223" t="str">
        <f>VLOOKUP($D1223,'draft year stats'!$D:$O,5,FALSE)</f>
        <v>Carolina</v>
      </c>
      <c r="AC1223" t="str">
        <f>VLOOKUP($D1223,'draft year stats'!$D:$O,6,FALSE)</f>
        <v>Cushing Academy</v>
      </c>
      <c r="AD1223" t="str">
        <f>VLOOKUP($D1223,'draft year stats'!$D:$O,7,FALSE)</f>
        <v>USHS-Prep</v>
      </c>
      <c r="AE1223">
        <f>VLOOKUP($D1223,'draft year stats'!$D:$O,8,FALSE)</f>
        <v>33</v>
      </c>
      <c r="AF1223">
        <f>VLOOKUP($D1223,'draft year stats'!$D:$O,9,FALSE)</f>
        <v>27</v>
      </c>
      <c r="AG1223">
        <f>VLOOKUP($D1223,'draft year stats'!$D:$O,10,FALSE)</f>
        <v>42</v>
      </c>
      <c r="AH1223">
        <f>VLOOKUP($D1223,'draft year stats'!$D:$O,11,FALSE)</f>
        <v>69</v>
      </c>
      <c r="AI1223">
        <f>VLOOKUP($D1223,'draft year stats'!$D:$O,12,FALSE)</f>
        <v>0</v>
      </c>
      <c r="AJ1223" t="str">
        <f>VLOOKUP($C1223,Sheet3!$E:$I,4,FALSE)</f>
        <v>6' 2</v>
      </c>
      <c r="AK1223">
        <f>VLOOKUP($C1223,Sheet3!$E:$I,5,FALSE)</f>
        <v>200</v>
      </c>
    </row>
    <row r="1224" spans="1:37" x14ac:dyDescent="0.25">
      <c r="A1224">
        <v>170</v>
      </c>
      <c r="B1224" t="s">
        <v>87</v>
      </c>
      <c r="C1224" t="s">
        <v>1723</v>
      </c>
      <c r="D1224" t="s">
        <v>1723</v>
      </c>
      <c r="E1224" t="s">
        <v>62</v>
      </c>
      <c r="F1224" t="s">
        <v>34</v>
      </c>
      <c r="G1224">
        <v>18</v>
      </c>
      <c r="I1224" t="s">
        <v>1724</v>
      </c>
      <c r="W1224">
        <v>2015</v>
      </c>
      <c r="X1224" t="str">
        <f>VLOOKUP($D1224,'draft year stats'!$D:$O,1,FALSE)</f>
        <v>Patrick Holway</v>
      </c>
      <c r="Y1224" t="str">
        <f>VLOOKUP($D1224,'draft year stats'!$D:$O,2,FALSE)</f>
        <v>D</v>
      </c>
      <c r="Z1224">
        <f>VLOOKUP($D1224,'draft year stats'!$D:$O,3,FALSE)</f>
        <v>6</v>
      </c>
      <c r="AA1224">
        <f>VLOOKUP($D1224,'draft year stats'!$D:$O,4,FALSE)</f>
        <v>2015</v>
      </c>
      <c r="AB1224" t="str">
        <f>VLOOKUP($D1224,'draft year stats'!$D:$O,5,FALSE)</f>
        <v>Detroit</v>
      </c>
      <c r="AC1224" t="str">
        <f>VLOOKUP($D1224,'draft year stats'!$D:$O,6,FALSE)</f>
        <v>Boston Advantage 18U AAA</v>
      </c>
      <c r="AD1224" t="str">
        <f>VLOOKUP($D1224,'draft year stats'!$D:$O,7,FALSE)</f>
        <v>T1EHL 18U</v>
      </c>
      <c r="AE1224">
        <f>VLOOKUP($D1224,'draft year stats'!$D:$O,8,FALSE)</f>
        <v>28</v>
      </c>
      <c r="AF1224">
        <f>VLOOKUP($D1224,'draft year stats'!$D:$O,9,FALSE)</f>
        <v>8</v>
      </c>
      <c r="AG1224">
        <f>VLOOKUP($D1224,'draft year stats'!$D:$O,10,FALSE)</f>
        <v>17</v>
      </c>
      <c r="AH1224">
        <f>VLOOKUP($D1224,'draft year stats'!$D:$O,11,FALSE)</f>
        <v>25</v>
      </c>
      <c r="AI1224">
        <f>VLOOKUP($D1224,'draft year stats'!$D:$O,12,FALSE)</f>
        <v>34</v>
      </c>
      <c r="AJ1224" t="str">
        <f>VLOOKUP($C1224,Sheet3!$E:$I,4,FALSE)</f>
        <v>6' 4</v>
      </c>
      <c r="AK1224">
        <f>VLOOKUP($C1224,Sheet3!$E:$I,5,FALSE)</f>
        <v>200</v>
      </c>
    </row>
    <row r="1225" spans="1:37" x14ac:dyDescent="0.25">
      <c r="A1225">
        <v>171</v>
      </c>
      <c r="B1225" t="s">
        <v>53</v>
      </c>
      <c r="C1225" t="s">
        <v>1725</v>
      </c>
      <c r="D1225" t="s">
        <v>2695</v>
      </c>
      <c r="E1225" t="s">
        <v>62</v>
      </c>
      <c r="F1225" t="s">
        <v>34</v>
      </c>
      <c r="G1225">
        <v>18</v>
      </c>
      <c r="I1225" t="s">
        <v>63</v>
      </c>
      <c r="W1225">
        <v>2015</v>
      </c>
      <c r="X1225" t="str">
        <f>VLOOKUP($D1225,'draft year stats'!$D:$O,1,FALSE)</f>
        <v>Nick Boka</v>
      </c>
      <c r="Y1225" t="str">
        <f>VLOOKUP($D1225,'draft year stats'!$D:$O,2,FALSE)</f>
        <v>D</v>
      </c>
      <c r="Z1225">
        <f>VLOOKUP($D1225,'draft year stats'!$D:$O,3,FALSE)</f>
        <v>6</v>
      </c>
      <c r="AA1225">
        <f>VLOOKUP($D1225,'draft year stats'!$D:$O,4,FALSE)</f>
        <v>2015</v>
      </c>
      <c r="AB1225" t="str">
        <f>VLOOKUP($D1225,'draft year stats'!$D:$O,5,FALSE)</f>
        <v>Minnesota</v>
      </c>
      <c r="AC1225" t="str">
        <f>VLOOKUP($D1225,'draft year stats'!$D:$O,6,FALSE)</f>
        <v>U.S. National U18 Team</v>
      </c>
      <c r="AD1225" t="str">
        <f>VLOOKUP($D1225,'draft year stats'!$D:$O,7,FALSE)</f>
        <v>USDP</v>
      </c>
      <c r="AE1225">
        <f>VLOOKUP($D1225,'draft year stats'!$D:$O,8,FALSE)</f>
        <v>54</v>
      </c>
      <c r="AF1225">
        <f>VLOOKUP($D1225,'draft year stats'!$D:$O,9,FALSE)</f>
        <v>5</v>
      </c>
      <c r="AG1225">
        <f>VLOOKUP($D1225,'draft year stats'!$D:$O,10,FALSE)</f>
        <v>6</v>
      </c>
      <c r="AH1225">
        <f>VLOOKUP($D1225,'draft year stats'!$D:$O,11,FALSE)</f>
        <v>11</v>
      </c>
      <c r="AI1225">
        <f>VLOOKUP($D1225,'draft year stats'!$D:$O,12,FALSE)</f>
        <v>96</v>
      </c>
      <c r="AJ1225" t="str">
        <f>VLOOKUP($C1225,Sheet3!$E:$I,4,FALSE)</f>
        <v>6' 1</v>
      </c>
      <c r="AK1225">
        <f>VLOOKUP($C1225,Sheet3!$E:$I,5,FALSE)</f>
        <v>210</v>
      </c>
    </row>
    <row r="1226" spans="1:37" x14ac:dyDescent="0.25">
      <c r="A1226">
        <v>172</v>
      </c>
      <c r="B1226" t="s">
        <v>39</v>
      </c>
      <c r="C1226" t="s">
        <v>1726</v>
      </c>
      <c r="D1226" t="s">
        <v>1726</v>
      </c>
      <c r="E1226" t="s">
        <v>1727</v>
      </c>
      <c r="F1226" t="s">
        <v>34</v>
      </c>
      <c r="G1226">
        <v>18</v>
      </c>
      <c r="I1226" t="s">
        <v>1728</v>
      </c>
      <c r="W1226">
        <v>2015</v>
      </c>
      <c r="X1226" t="str">
        <f>VLOOKUP($D1226,'draft year stats'!$D:$O,1,FALSE)</f>
        <v>AnDong Song</v>
      </c>
      <c r="Y1226" t="str">
        <f>VLOOKUP($D1226,'draft year stats'!$D:$O,2,FALSE)</f>
        <v>D</v>
      </c>
      <c r="Z1226">
        <f>VLOOKUP($D1226,'draft year stats'!$D:$O,3,FALSE)</f>
        <v>6</v>
      </c>
      <c r="AA1226">
        <f>VLOOKUP($D1226,'draft year stats'!$D:$O,4,FALSE)</f>
        <v>2015</v>
      </c>
      <c r="AB1226" t="str">
        <f>VLOOKUP($D1226,'draft year stats'!$D:$O,5,FALSE)</f>
        <v>NY Islanders</v>
      </c>
      <c r="AC1226" t="str">
        <f>VLOOKUP($D1226,'draft year stats'!$D:$O,6,FALSE)</f>
        <v>The Lawrenceville School</v>
      </c>
      <c r="AD1226" t="str">
        <f>VLOOKUP($D1226,'draft year stats'!$D:$O,7,FALSE)</f>
        <v>USHS-Prep</v>
      </c>
      <c r="AE1226">
        <f>VLOOKUP($D1226,'draft year stats'!$D:$O,8,FALSE)</f>
        <v>26</v>
      </c>
      <c r="AF1226">
        <f>VLOOKUP($D1226,'draft year stats'!$D:$O,9,FALSE)</f>
        <v>3</v>
      </c>
      <c r="AG1226">
        <f>VLOOKUP($D1226,'draft year stats'!$D:$O,10,FALSE)</f>
        <v>7</v>
      </c>
      <c r="AH1226">
        <f>VLOOKUP($D1226,'draft year stats'!$D:$O,11,FALSE)</f>
        <v>10</v>
      </c>
      <c r="AI1226">
        <f>VLOOKUP($D1226,'draft year stats'!$D:$O,12,FALSE)</f>
        <v>0</v>
      </c>
      <c r="AJ1226" t="str">
        <f>VLOOKUP($C1226,Sheet3!$E:$I,4,FALSE)</f>
        <v>6' 0</v>
      </c>
      <c r="AK1226">
        <f>VLOOKUP($C1226,Sheet3!$E:$I,5,FALSE)</f>
        <v>161</v>
      </c>
    </row>
    <row r="1227" spans="1:37" x14ac:dyDescent="0.25">
      <c r="A1227">
        <v>173</v>
      </c>
      <c r="B1227" t="s">
        <v>99</v>
      </c>
      <c r="C1227" t="s">
        <v>1729</v>
      </c>
      <c r="D1227" t="s">
        <v>1729</v>
      </c>
      <c r="E1227" t="s">
        <v>25</v>
      </c>
      <c r="F1227" t="s">
        <v>34</v>
      </c>
      <c r="G1227">
        <v>20</v>
      </c>
      <c r="I1227" t="s">
        <v>185</v>
      </c>
      <c r="W1227">
        <v>2015</v>
      </c>
      <c r="X1227" t="str">
        <f>VLOOKUP($D1227,'draft year stats'!$D:$O,1,FALSE)</f>
        <v>Colby Williams</v>
      </c>
      <c r="Y1227" t="str">
        <f>VLOOKUP($D1227,'draft year stats'!$D:$O,2,FALSE)</f>
        <v>D</v>
      </c>
      <c r="Z1227">
        <f>VLOOKUP($D1227,'draft year stats'!$D:$O,3,FALSE)</f>
        <v>6</v>
      </c>
      <c r="AA1227">
        <f>VLOOKUP($D1227,'draft year stats'!$D:$O,4,FALSE)</f>
        <v>2015</v>
      </c>
      <c r="AB1227" t="str">
        <f>VLOOKUP($D1227,'draft year stats'!$D:$O,5,FALSE)</f>
        <v>Washington</v>
      </c>
      <c r="AC1227" t="str">
        <f>VLOOKUP($D1227,'draft year stats'!$D:$O,6,FALSE)</f>
        <v>Regina Pats</v>
      </c>
      <c r="AD1227" t="str">
        <f>VLOOKUP($D1227,'draft year stats'!$D:$O,7,FALSE)</f>
        <v>WHL</v>
      </c>
      <c r="AE1227">
        <f>VLOOKUP($D1227,'draft year stats'!$D:$O,8,FALSE)</f>
        <v>64</v>
      </c>
      <c r="AF1227">
        <f>VLOOKUP($D1227,'draft year stats'!$D:$O,9,FALSE)</f>
        <v>11</v>
      </c>
      <c r="AG1227">
        <f>VLOOKUP($D1227,'draft year stats'!$D:$O,10,FALSE)</f>
        <v>30</v>
      </c>
      <c r="AH1227">
        <f>VLOOKUP($D1227,'draft year stats'!$D:$O,11,FALSE)</f>
        <v>41</v>
      </c>
      <c r="AI1227">
        <f>VLOOKUP($D1227,'draft year stats'!$D:$O,12,FALSE)</f>
        <v>95</v>
      </c>
      <c r="AJ1227" t="str">
        <f>VLOOKUP($C1227,Sheet3!$E:$I,4,FALSE)</f>
        <v>5' 11</v>
      </c>
      <c r="AK1227">
        <f>VLOOKUP($C1227,Sheet3!$E:$I,5,FALSE)</f>
        <v>191</v>
      </c>
    </row>
    <row r="1228" spans="1:37" x14ac:dyDescent="0.25">
      <c r="A1228">
        <v>174</v>
      </c>
      <c r="B1228" t="s">
        <v>264</v>
      </c>
      <c r="C1228" t="s">
        <v>1730</v>
      </c>
      <c r="D1228" t="s">
        <v>1730</v>
      </c>
      <c r="E1228" t="s">
        <v>159</v>
      </c>
      <c r="F1228" t="s">
        <v>42</v>
      </c>
      <c r="G1228">
        <v>18</v>
      </c>
      <c r="I1228" t="s">
        <v>1731</v>
      </c>
      <c r="W1228">
        <v>2015</v>
      </c>
      <c r="X1228" t="str">
        <f>VLOOKUP($D1228,'draft year stats'!$D:$O,1,FALSE)</f>
        <v>Lukas Jasek</v>
      </c>
      <c r="Y1228" t="str">
        <f>VLOOKUP($D1228,'draft year stats'!$D:$O,2,FALSE)</f>
        <v>R</v>
      </c>
      <c r="Z1228">
        <f>VLOOKUP($D1228,'draft year stats'!$D:$O,3,FALSE)</f>
        <v>6</v>
      </c>
      <c r="AA1228">
        <f>VLOOKUP($D1228,'draft year stats'!$D:$O,4,FALSE)</f>
        <v>2015</v>
      </c>
      <c r="AB1228" t="str">
        <f>VLOOKUP($D1228,'draft year stats'!$D:$O,5,FALSE)</f>
        <v>Vancouver</v>
      </c>
      <c r="AC1228" t="str">
        <f>VLOOKUP($D1228,'draft year stats'!$D:$O,6,FALSE)</f>
        <v>HC Ocelari Trinec</v>
      </c>
      <c r="AD1228" t="str">
        <f>VLOOKUP($D1228,'draft year stats'!$D:$O,7,FALSE)</f>
        <v>Czech</v>
      </c>
      <c r="AE1228">
        <f>VLOOKUP($D1228,'draft year stats'!$D:$O,8,FALSE)</f>
        <v>27</v>
      </c>
      <c r="AF1228">
        <f>VLOOKUP($D1228,'draft year stats'!$D:$O,9,FALSE)</f>
        <v>0</v>
      </c>
      <c r="AG1228">
        <f>VLOOKUP($D1228,'draft year stats'!$D:$O,10,FALSE)</f>
        <v>2</v>
      </c>
      <c r="AH1228">
        <f>VLOOKUP($D1228,'draft year stats'!$D:$O,11,FALSE)</f>
        <v>2</v>
      </c>
      <c r="AI1228">
        <f>VLOOKUP($D1228,'draft year stats'!$D:$O,12,FALSE)</f>
        <v>4</v>
      </c>
      <c r="AJ1228" t="str">
        <f>VLOOKUP($C1228,Sheet3!$E:$I,4,FALSE)</f>
        <v>5' 11</v>
      </c>
      <c r="AK1228">
        <f>VLOOKUP($C1228,Sheet3!$E:$I,5,FALSE)</f>
        <v>165</v>
      </c>
    </row>
    <row r="1229" spans="1:37" x14ac:dyDescent="0.25">
      <c r="A1229">
        <v>175</v>
      </c>
      <c r="B1229" t="s">
        <v>79</v>
      </c>
      <c r="C1229" t="s">
        <v>1732</v>
      </c>
      <c r="D1229" t="s">
        <v>1732</v>
      </c>
      <c r="E1229" t="s">
        <v>62</v>
      </c>
      <c r="F1229" t="s">
        <v>30</v>
      </c>
      <c r="G1229">
        <v>20</v>
      </c>
      <c r="I1229" t="s">
        <v>179</v>
      </c>
      <c r="W1229">
        <v>2015</v>
      </c>
      <c r="X1229" t="str">
        <f>VLOOKUP($D1229,'draft year stats'!$D:$O,1,FALSE)</f>
        <v>Tyler Moy</v>
      </c>
      <c r="Y1229" t="str">
        <f>VLOOKUP($D1229,'draft year stats'!$D:$O,2,FALSE)</f>
        <v>F</v>
      </c>
      <c r="Z1229">
        <f>VLOOKUP($D1229,'draft year stats'!$D:$O,3,FALSE)</f>
        <v>6</v>
      </c>
      <c r="AA1229">
        <f>VLOOKUP($D1229,'draft year stats'!$D:$O,4,FALSE)</f>
        <v>2015</v>
      </c>
      <c r="AB1229" t="str">
        <f>VLOOKUP($D1229,'draft year stats'!$D:$O,5,FALSE)</f>
        <v>Nashville</v>
      </c>
      <c r="AC1229" t="str">
        <f>VLOOKUP($D1229,'draft year stats'!$D:$O,6,FALSE)</f>
        <v>Harvard Univ.</v>
      </c>
      <c r="AD1229" t="str">
        <f>VLOOKUP($D1229,'draft year stats'!$D:$O,7,FALSE)</f>
        <v>NCAA</v>
      </c>
      <c r="AE1229">
        <f>VLOOKUP($D1229,'draft year stats'!$D:$O,8,FALSE)</f>
        <v>37</v>
      </c>
      <c r="AF1229">
        <f>VLOOKUP($D1229,'draft year stats'!$D:$O,9,FALSE)</f>
        <v>12</v>
      </c>
      <c r="AG1229">
        <f>VLOOKUP($D1229,'draft year stats'!$D:$O,10,FALSE)</f>
        <v>15</v>
      </c>
      <c r="AH1229">
        <f>VLOOKUP($D1229,'draft year stats'!$D:$O,11,FALSE)</f>
        <v>27</v>
      </c>
      <c r="AI1229">
        <f>VLOOKUP($D1229,'draft year stats'!$D:$O,12,FALSE)</f>
        <v>16</v>
      </c>
      <c r="AJ1229" t="str">
        <f>VLOOKUP($C1229,Sheet3!$E:$I,4,FALSE)</f>
        <v>6' 0</v>
      </c>
      <c r="AK1229">
        <f>VLOOKUP($C1229,Sheet3!$E:$I,5,FALSE)</f>
        <v>195</v>
      </c>
    </row>
    <row r="1230" spans="1:37" x14ac:dyDescent="0.25">
      <c r="A1230">
        <v>176</v>
      </c>
      <c r="B1230" t="s">
        <v>69</v>
      </c>
      <c r="C1230" t="s">
        <v>1733</v>
      </c>
      <c r="D1230" t="s">
        <v>1733</v>
      </c>
      <c r="E1230" t="s">
        <v>62</v>
      </c>
      <c r="F1230" t="s">
        <v>26</v>
      </c>
      <c r="G1230">
        <v>18</v>
      </c>
      <c r="I1230" t="s">
        <v>78</v>
      </c>
      <c r="W1230">
        <v>2015</v>
      </c>
      <c r="X1230" t="str">
        <f>VLOOKUP($D1230,'draft year stats'!$D:$O,1,FALSE)</f>
        <v>Liam Dunda</v>
      </c>
      <c r="Y1230" t="str">
        <f>VLOOKUP($D1230,'draft year stats'!$D:$O,2,FALSE)</f>
        <v>R</v>
      </c>
      <c r="Z1230">
        <f>VLOOKUP($D1230,'draft year stats'!$D:$O,3,FALSE)</f>
        <v>6</v>
      </c>
      <c r="AA1230">
        <f>VLOOKUP($D1230,'draft year stats'!$D:$O,4,FALSE)</f>
        <v>2015</v>
      </c>
      <c r="AB1230" t="str">
        <f>VLOOKUP($D1230,'draft year stats'!$D:$O,5,FALSE)</f>
        <v>St. Louis</v>
      </c>
      <c r="AC1230" t="str">
        <f>VLOOKUP($D1230,'draft year stats'!$D:$O,6,FALSE)</f>
        <v>Plymouth Whalers</v>
      </c>
      <c r="AD1230" t="str">
        <f>VLOOKUP($D1230,'draft year stats'!$D:$O,7,FALSE)</f>
        <v>OHL</v>
      </c>
      <c r="AE1230">
        <f>VLOOKUP($D1230,'draft year stats'!$D:$O,8,FALSE)</f>
        <v>21</v>
      </c>
      <c r="AF1230">
        <f>VLOOKUP($D1230,'draft year stats'!$D:$O,9,FALSE)</f>
        <v>2</v>
      </c>
      <c r="AG1230">
        <f>VLOOKUP($D1230,'draft year stats'!$D:$O,10,FALSE)</f>
        <v>3</v>
      </c>
      <c r="AH1230">
        <f>VLOOKUP($D1230,'draft year stats'!$D:$O,11,FALSE)</f>
        <v>5</v>
      </c>
      <c r="AI1230">
        <f>VLOOKUP($D1230,'draft year stats'!$D:$O,12,FALSE)</f>
        <v>22</v>
      </c>
      <c r="AJ1230" t="str">
        <f>VLOOKUP($C1230,Sheet3!$E:$I,4,FALSE)</f>
        <v>6' 4</v>
      </c>
      <c r="AK1230">
        <f>VLOOKUP($C1230,Sheet3!$E:$I,5,FALSE)</f>
        <v>212</v>
      </c>
    </row>
    <row r="1231" spans="1:37" x14ac:dyDescent="0.25">
      <c r="A1231">
        <v>177</v>
      </c>
      <c r="B1231" t="s">
        <v>90</v>
      </c>
      <c r="C1231" t="s">
        <v>1734</v>
      </c>
      <c r="D1231" t="s">
        <v>1734</v>
      </c>
      <c r="E1231" t="s">
        <v>25</v>
      </c>
      <c r="F1231" t="s">
        <v>34</v>
      </c>
      <c r="G1231">
        <v>18</v>
      </c>
      <c r="I1231" t="s">
        <v>160</v>
      </c>
      <c r="W1231">
        <v>2015</v>
      </c>
      <c r="X1231" t="str">
        <f>VLOOKUP($D1231,'draft year stats'!$D:$O,1,FALSE)</f>
        <v>Simon Bourque</v>
      </c>
      <c r="Y1231" t="str">
        <f>VLOOKUP($D1231,'draft year stats'!$D:$O,2,FALSE)</f>
        <v>D</v>
      </c>
      <c r="Z1231">
        <f>VLOOKUP($D1231,'draft year stats'!$D:$O,3,FALSE)</f>
        <v>6</v>
      </c>
      <c r="AA1231">
        <f>VLOOKUP($D1231,'draft year stats'!$D:$O,4,FALSE)</f>
        <v>2015</v>
      </c>
      <c r="AB1231" t="str">
        <f>VLOOKUP($D1231,'draft year stats'!$D:$O,5,FALSE)</f>
        <v>Montreal</v>
      </c>
      <c r="AC1231" t="str">
        <f>VLOOKUP($D1231,'draft year stats'!$D:$O,6,FALSE)</f>
        <v>Rimouski Océanic</v>
      </c>
      <c r="AD1231" t="str">
        <f>VLOOKUP($D1231,'draft year stats'!$D:$O,7,FALSE)</f>
        <v>QMJHL</v>
      </c>
      <c r="AE1231">
        <f>VLOOKUP($D1231,'draft year stats'!$D:$O,8,FALSE)</f>
        <v>68</v>
      </c>
      <c r="AF1231">
        <f>VLOOKUP($D1231,'draft year stats'!$D:$O,9,FALSE)</f>
        <v>10</v>
      </c>
      <c r="AG1231">
        <f>VLOOKUP($D1231,'draft year stats'!$D:$O,10,FALSE)</f>
        <v>28</v>
      </c>
      <c r="AH1231">
        <f>VLOOKUP($D1231,'draft year stats'!$D:$O,11,FALSE)</f>
        <v>38</v>
      </c>
      <c r="AI1231">
        <f>VLOOKUP($D1231,'draft year stats'!$D:$O,12,FALSE)</f>
        <v>69</v>
      </c>
      <c r="AJ1231" t="str">
        <f>VLOOKUP($C1231,Sheet3!$E:$I,4,FALSE)</f>
        <v>6' 0</v>
      </c>
      <c r="AK1231">
        <f>VLOOKUP($C1231,Sheet3!$E:$I,5,FALSE)</f>
        <v>184</v>
      </c>
    </row>
    <row r="1232" spans="1:37" x14ac:dyDescent="0.25">
      <c r="A1232">
        <v>178</v>
      </c>
      <c r="B1232" t="s">
        <v>64</v>
      </c>
      <c r="C1232" t="s">
        <v>1735</v>
      </c>
      <c r="D1232" t="s">
        <v>1735</v>
      </c>
      <c r="E1232" t="s">
        <v>62</v>
      </c>
      <c r="F1232" t="s">
        <v>34</v>
      </c>
      <c r="G1232">
        <v>18</v>
      </c>
      <c r="I1232" t="s">
        <v>63</v>
      </c>
      <c r="W1232">
        <v>2015</v>
      </c>
      <c r="X1232" t="str">
        <f>VLOOKUP($D1232,'draft year stats'!$D:$O,1,FALSE)</f>
        <v>Steven Ruggiero</v>
      </c>
      <c r="Y1232" t="str">
        <f>VLOOKUP($D1232,'draft year stats'!$D:$O,2,FALSE)</f>
        <v>D</v>
      </c>
      <c r="Z1232">
        <f>VLOOKUP($D1232,'draft year stats'!$D:$O,3,FALSE)</f>
        <v>6</v>
      </c>
      <c r="AA1232">
        <f>VLOOKUP($D1232,'draft year stats'!$D:$O,4,FALSE)</f>
        <v>2015</v>
      </c>
      <c r="AB1232" t="str">
        <f>VLOOKUP($D1232,'draft year stats'!$D:$O,5,FALSE)</f>
        <v>Anaheim</v>
      </c>
      <c r="AC1232" t="str">
        <f>VLOOKUP($D1232,'draft year stats'!$D:$O,6,FALSE)</f>
        <v>U.S. National U18 Team</v>
      </c>
      <c r="AD1232" t="str">
        <f>VLOOKUP($D1232,'draft year stats'!$D:$O,7,FALSE)</f>
        <v>USDP</v>
      </c>
      <c r="AE1232">
        <f>VLOOKUP($D1232,'draft year stats'!$D:$O,8,FALSE)</f>
        <v>66</v>
      </c>
      <c r="AF1232">
        <f>VLOOKUP($D1232,'draft year stats'!$D:$O,9,FALSE)</f>
        <v>1</v>
      </c>
      <c r="AG1232">
        <f>VLOOKUP($D1232,'draft year stats'!$D:$O,10,FALSE)</f>
        <v>14</v>
      </c>
      <c r="AH1232">
        <f>VLOOKUP($D1232,'draft year stats'!$D:$O,11,FALSE)</f>
        <v>15</v>
      </c>
      <c r="AI1232">
        <f>VLOOKUP($D1232,'draft year stats'!$D:$O,12,FALSE)</f>
        <v>42</v>
      </c>
      <c r="AJ1232" t="str">
        <f>VLOOKUP($C1232,Sheet3!$E:$I,4,FALSE)</f>
        <v>6' 2</v>
      </c>
      <c r="AK1232">
        <f>VLOOKUP($C1232,Sheet3!$E:$I,5,FALSE)</f>
        <v>200</v>
      </c>
    </row>
    <row r="1233" spans="1:37" hidden="1" x14ac:dyDescent="0.25">
      <c r="A1233">
        <v>179</v>
      </c>
      <c r="B1233" t="s">
        <v>64</v>
      </c>
      <c r="C1233" t="s">
        <v>1736</v>
      </c>
      <c r="D1233" t="s">
        <v>1736</v>
      </c>
      <c r="E1233" t="s">
        <v>62</v>
      </c>
      <c r="F1233" t="s">
        <v>12</v>
      </c>
      <c r="G1233">
        <v>19</v>
      </c>
      <c r="I1233" t="s">
        <v>1737</v>
      </c>
      <c r="W1233">
        <v>2015</v>
      </c>
      <c r="X1233" t="str">
        <f>VLOOKUP($D1233,'draft year stats'!$D:$O,1,FALSE)</f>
        <v>Garrett Metcalf</v>
      </c>
      <c r="Y1233" t="str">
        <f>VLOOKUP($D1233,'draft year stats'!$D:$O,2,FALSE)</f>
        <v>G</v>
      </c>
      <c r="Z1233">
        <f>VLOOKUP($D1233,'draft year stats'!$D:$O,3,FALSE)</f>
        <v>6</v>
      </c>
      <c r="AA1233">
        <f>VLOOKUP($D1233,'draft year stats'!$D:$O,4,FALSE)</f>
        <v>2015</v>
      </c>
      <c r="AB1233" t="str">
        <f>VLOOKUP($D1233,'draft year stats'!$D:$O,5,FALSE)</f>
        <v>Anaheim</v>
      </c>
      <c r="AC1233" t="str">
        <f>VLOOKUP($D1233,'draft year stats'!$D:$O,6,FALSE)</f>
        <v>Madison Capitols [USHL]</v>
      </c>
      <c r="AD1233">
        <f>VLOOKUP($D1233,'draft year stats'!$D:$O,7,FALSE)</f>
        <v>0</v>
      </c>
      <c r="AE1233">
        <f>VLOOKUP($D1233,'draft year stats'!$D:$O,8,FALSE)</f>
        <v>0</v>
      </c>
      <c r="AF1233">
        <f>VLOOKUP($D1233,'draft year stats'!$D:$O,9,FALSE)</f>
        <v>0</v>
      </c>
      <c r="AG1233">
        <f>VLOOKUP($D1233,'draft year stats'!$D:$O,10,FALSE)</f>
        <v>0</v>
      </c>
      <c r="AH1233">
        <f>VLOOKUP($D1233,'draft year stats'!$D:$O,11,FALSE)</f>
        <v>0</v>
      </c>
      <c r="AI1233">
        <f>VLOOKUP($D1233,'draft year stats'!$D:$O,12,FALSE)</f>
        <v>0</v>
      </c>
      <c r="AJ1233" t="str">
        <f>VLOOKUP($C1233,Sheet3!$E:$I,4,FALSE)</f>
        <v>6' 2</v>
      </c>
      <c r="AK1233">
        <f>VLOOKUP($C1233,Sheet3!$E:$I,5,FALSE)</f>
        <v>181</v>
      </c>
    </row>
    <row r="1234" spans="1:37" x14ac:dyDescent="0.25">
      <c r="A1234">
        <v>180</v>
      </c>
      <c r="B1234" t="s">
        <v>43</v>
      </c>
      <c r="C1234" t="s">
        <v>1738</v>
      </c>
      <c r="D1234" t="s">
        <v>1738</v>
      </c>
      <c r="E1234" t="s">
        <v>25</v>
      </c>
      <c r="F1234" t="s">
        <v>26</v>
      </c>
      <c r="G1234">
        <v>19</v>
      </c>
      <c r="H1234">
        <v>2022</v>
      </c>
      <c r="I1234" t="s">
        <v>212</v>
      </c>
      <c r="J1234">
        <v>4</v>
      </c>
      <c r="K1234">
        <v>1</v>
      </c>
      <c r="L1234">
        <v>0</v>
      </c>
      <c r="M1234">
        <v>1</v>
      </c>
      <c r="N1234">
        <v>-2</v>
      </c>
      <c r="O1234">
        <v>5</v>
      </c>
      <c r="V1234">
        <v>0.1</v>
      </c>
      <c r="W1234">
        <v>2015</v>
      </c>
      <c r="X1234" t="str">
        <f>VLOOKUP($D1234,'draft year stats'!$D:$O,1,FALSE)</f>
        <v>Bokondji Imama</v>
      </c>
      <c r="Y1234" t="str">
        <f>VLOOKUP($D1234,'draft year stats'!$D:$O,2,FALSE)</f>
        <v>L</v>
      </c>
      <c r="Z1234">
        <f>VLOOKUP($D1234,'draft year stats'!$D:$O,3,FALSE)</f>
        <v>6</v>
      </c>
      <c r="AA1234">
        <f>VLOOKUP($D1234,'draft year stats'!$D:$O,4,FALSE)</f>
        <v>2015</v>
      </c>
      <c r="AB1234" t="str">
        <f>VLOOKUP($D1234,'draft year stats'!$D:$O,5,FALSE)</f>
        <v>Tampa Bay</v>
      </c>
      <c r="AC1234" t="str">
        <f>VLOOKUP($D1234,'draft year stats'!$D:$O,6,FALSE)</f>
        <v>Baie-Comeau Drakkar</v>
      </c>
      <c r="AD1234" t="str">
        <f>VLOOKUP($D1234,'draft year stats'!$D:$O,7,FALSE)</f>
        <v>QMJHL</v>
      </c>
      <c r="AE1234">
        <f>VLOOKUP($D1234,'draft year stats'!$D:$O,8,FALSE)</f>
        <v>36</v>
      </c>
      <c r="AF1234">
        <f>VLOOKUP($D1234,'draft year stats'!$D:$O,9,FALSE)</f>
        <v>10</v>
      </c>
      <c r="AG1234">
        <f>VLOOKUP($D1234,'draft year stats'!$D:$O,10,FALSE)</f>
        <v>9</v>
      </c>
      <c r="AH1234">
        <f>VLOOKUP($D1234,'draft year stats'!$D:$O,11,FALSE)</f>
        <v>19</v>
      </c>
      <c r="AI1234">
        <f>VLOOKUP($D1234,'draft year stats'!$D:$O,12,FALSE)</f>
        <v>89</v>
      </c>
      <c r="AJ1234" t="str">
        <f>VLOOKUP($C1234,Sheet3!$E:$I,4,FALSE)</f>
        <v>6' 1</v>
      </c>
      <c r="AK1234">
        <f>VLOOKUP($C1234,Sheet3!$E:$I,5,FALSE)</f>
        <v>214</v>
      </c>
    </row>
    <row r="1235" spans="1:37" x14ac:dyDescent="0.25">
      <c r="A1235">
        <v>181</v>
      </c>
      <c r="B1235" t="s">
        <v>95</v>
      </c>
      <c r="C1235" t="s">
        <v>1739</v>
      </c>
      <c r="D1235" t="s">
        <v>1739</v>
      </c>
      <c r="E1235" t="s">
        <v>55</v>
      </c>
      <c r="F1235" t="s">
        <v>34</v>
      </c>
      <c r="G1235">
        <v>19</v>
      </c>
      <c r="I1235" t="s">
        <v>1740</v>
      </c>
      <c r="W1235">
        <v>2015</v>
      </c>
      <c r="X1235" t="str">
        <f>VLOOKUP($D1235,'draft year stats'!$D:$O,1,FALSE)</f>
        <v>Joni Tuulola</v>
      </c>
      <c r="Y1235" t="str">
        <f>VLOOKUP($D1235,'draft year stats'!$D:$O,2,FALSE)</f>
        <v>D</v>
      </c>
      <c r="Z1235">
        <f>VLOOKUP($D1235,'draft year stats'!$D:$O,3,FALSE)</f>
        <v>6</v>
      </c>
      <c r="AA1235">
        <f>VLOOKUP($D1235,'draft year stats'!$D:$O,4,FALSE)</f>
        <v>2015</v>
      </c>
      <c r="AB1235" t="str">
        <f>VLOOKUP($D1235,'draft year stats'!$D:$O,5,FALSE)</f>
        <v>Chicago</v>
      </c>
      <c r="AC1235" t="str">
        <f>VLOOKUP($D1235,'draft year stats'!$D:$O,6,FALSE)</f>
        <v>HPK</v>
      </c>
      <c r="AD1235" t="str">
        <f>VLOOKUP($D1235,'draft year stats'!$D:$O,7,FALSE)</f>
        <v>Liiga</v>
      </c>
      <c r="AE1235">
        <f>VLOOKUP($D1235,'draft year stats'!$D:$O,8,FALSE)</f>
        <v>32</v>
      </c>
      <c r="AF1235">
        <f>VLOOKUP($D1235,'draft year stats'!$D:$O,9,FALSE)</f>
        <v>5</v>
      </c>
      <c r="AG1235">
        <f>VLOOKUP($D1235,'draft year stats'!$D:$O,10,FALSE)</f>
        <v>5</v>
      </c>
      <c r="AH1235">
        <f>VLOOKUP($D1235,'draft year stats'!$D:$O,11,FALSE)</f>
        <v>10</v>
      </c>
      <c r="AI1235">
        <f>VLOOKUP($D1235,'draft year stats'!$D:$O,12,FALSE)</f>
        <v>8</v>
      </c>
      <c r="AJ1235" t="str">
        <f>VLOOKUP($C1235,Sheet3!$E:$I,4,FALSE)</f>
        <v>6' 2</v>
      </c>
      <c r="AK1235">
        <f>VLOOKUP($C1235,Sheet3!$E:$I,5,FALSE)</f>
        <v>180</v>
      </c>
    </row>
    <row r="1236" spans="1:37" x14ac:dyDescent="0.25">
      <c r="A1236">
        <v>182</v>
      </c>
      <c r="B1236" t="s">
        <v>92</v>
      </c>
      <c r="C1236" t="s">
        <v>1741</v>
      </c>
      <c r="D1236" t="s">
        <v>1741</v>
      </c>
      <c r="E1236" t="s">
        <v>62</v>
      </c>
      <c r="F1236" t="s">
        <v>34</v>
      </c>
      <c r="G1236">
        <v>20</v>
      </c>
      <c r="I1236" t="s">
        <v>1742</v>
      </c>
      <c r="W1236">
        <v>2015</v>
      </c>
      <c r="X1236" t="str">
        <f>VLOOKUP($D1236,'draft year stats'!$D:$O,1,FALSE)</f>
        <v>Ivan Chukarov</v>
      </c>
      <c r="Y1236" t="str">
        <f>VLOOKUP($D1236,'draft year stats'!$D:$O,2,FALSE)</f>
        <v>D</v>
      </c>
      <c r="Z1236">
        <f>VLOOKUP($D1236,'draft year stats'!$D:$O,3,FALSE)</f>
        <v>7</v>
      </c>
      <c r="AA1236">
        <f>VLOOKUP($D1236,'draft year stats'!$D:$O,4,FALSE)</f>
        <v>2015</v>
      </c>
      <c r="AB1236" t="str">
        <f>VLOOKUP($D1236,'draft year stats'!$D:$O,5,FALSE)</f>
        <v>Buffalo</v>
      </c>
      <c r="AC1236" t="str">
        <f>VLOOKUP($D1236,'draft year stats'!$D:$O,6,FALSE)</f>
        <v>Minnesota Wilderness</v>
      </c>
      <c r="AD1236" t="str">
        <f>VLOOKUP($D1236,'draft year stats'!$D:$O,7,FALSE)</f>
        <v>NAHL</v>
      </c>
      <c r="AE1236">
        <f>VLOOKUP($D1236,'draft year stats'!$D:$O,8,FALSE)</f>
        <v>55</v>
      </c>
      <c r="AF1236">
        <f>VLOOKUP($D1236,'draft year stats'!$D:$O,9,FALSE)</f>
        <v>12</v>
      </c>
      <c r="AG1236">
        <f>VLOOKUP($D1236,'draft year stats'!$D:$O,10,FALSE)</f>
        <v>31</v>
      </c>
      <c r="AH1236">
        <f>VLOOKUP($D1236,'draft year stats'!$D:$O,11,FALSE)</f>
        <v>43</v>
      </c>
      <c r="AI1236">
        <f>VLOOKUP($D1236,'draft year stats'!$D:$O,12,FALSE)</f>
        <v>63</v>
      </c>
      <c r="AJ1236" t="str">
        <f>VLOOKUP($C1236,Sheet3!$E:$I,4,FALSE)</f>
        <v>6' 2</v>
      </c>
      <c r="AK1236">
        <f>VLOOKUP($C1236,Sheet3!$E:$I,5,FALSE)</f>
        <v>190</v>
      </c>
    </row>
    <row r="1237" spans="1:37" hidden="1" x14ac:dyDescent="0.25">
      <c r="A1237">
        <v>183</v>
      </c>
      <c r="B1237" t="s">
        <v>1220</v>
      </c>
      <c r="C1237" t="s">
        <v>1743</v>
      </c>
      <c r="D1237" t="s">
        <v>1743</v>
      </c>
      <c r="E1237" t="s">
        <v>121</v>
      </c>
      <c r="F1237" t="s">
        <v>12</v>
      </c>
      <c r="G1237">
        <v>18</v>
      </c>
      <c r="H1237">
        <v>2022</v>
      </c>
      <c r="I1237" t="s">
        <v>534</v>
      </c>
      <c r="J1237">
        <v>14</v>
      </c>
      <c r="K1237">
        <v>0</v>
      </c>
      <c r="L1237">
        <v>0</v>
      </c>
      <c r="M1237">
        <v>0</v>
      </c>
      <c r="N1237">
        <v>0</v>
      </c>
      <c r="O1237">
        <v>2</v>
      </c>
      <c r="P1237">
        <v>14</v>
      </c>
      <c r="Q1237">
        <v>8</v>
      </c>
      <c r="R1237">
        <v>4</v>
      </c>
      <c r="S1237">
        <v>1</v>
      </c>
      <c r="T1237">
        <v>0.88800000000000001</v>
      </c>
      <c r="U1237">
        <v>3.31</v>
      </c>
      <c r="V1237">
        <v>1.4</v>
      </c>
      <c r="W1237">
        <v>2015</v>
      </c>
      <c r="X1237" t="str">
        <f>VLOOKUP($D1237,'draft year stats'!$D:$O,1,FALSE)</f>
        <v>Erik Kallgren</v>
      </c>
      <c r="Y1237" t="str">
        <f>VLOOKUP($D1237,'draft year stats'!$D:$O,2,FALSE)</f>
        <v>G</v>
      </c>
      <c r="Z1237">
        <f>VLOOKUP($D1237,'draft year stats'!$D:$O,3,FALSE)</f>
        <v>7</v>
      </c>
      <c r="AA1237">
        <f>VLOOKUP($D1237,'draft year stats'!$D:$O,4,FALSE)</f>
        <v>2015</v>
      </c>
      <c r="AB1237" t="str">
        <f>VLOOKUP($D1237,'draft year stats'!$D:$O,5,FALSE)</f>
        <v>Arizona</v>
      </c>
      <c r="AC1237" t="str">
        <f>VLOOKUP($D1237,'draft year stats'!$D:$O,6,FALSE)</f>
        <v>Linkoping Jrs (Sweden)</v>
      </c>
      <c r="AD1237">
        <f>VLOOKUP($D1237,'draft year stats'!$D:$O,7,FALSE)</f>
        <v>0</v>
      </c>
      <c r="AE1237">
        <f>VLOOKUP($D1237,'draft year stats'!$D:$O,8,FALSE)</f>
        <v>0</v>
      </c>
      <c r="AF1237">
        <f>VLOOKUP($D1237,'draft year stats'!$D:$O,9,FALSE)</f>
        <v>0</v>
      </c>
      <c r="AG1237">
        <f>VLOOKUP($D1237,'draft year stats'!$D:$O,10,FALSE)</f>
        <v>0</v>
      </c>
      <c r="AH1237">
        <f>VLOOKUP($D1237,'draft year stats'!$D:$O,11,FALSE)</f>
        <v>0</v>
      </c>
      <c r="AI1237">
        <f>VLOOKUP($D1237,'draft year stats'!$D:$O,12,FALSE)</f>
        <v>0</v>
      </c>
      <c r="AJ1237" t="str">
        <f>VLOOKUP($C1237,Sheet3!$E:$I,4,FALSE)</f>
        <v>5' 11</v>
      </c>
      <c r="AK1237">
        <f>VLOOKUP($C1237,Sheet3!$E:$I,5,FALSE)</f>
        <v>157</v>
      </c>
    </row>
    <row r="1238" spans="1:37" hidden="1" x14ac:dyDescent="0.25">
      <c r="A1238">
        <v>184</v>
      </c>
      <c r="B1238" t="s">
        <v>57</v>
      </c>
      <c r="C1238" t="s">
        <v>1744</v>
      </c>
      <c r="D1238" t="s">
        <v>1744</v>
      </c>
      <c r="E1238" t="s">
        <v>142</v>
      </c>
      <c r="F1238" t="s">
        <v>12</v>
      </c>
      <c r="G1238">
        <v>18</v>
      </c>
      <c r="H1238">
        <v>2022</v>
      </c>
      <c r="I1238" t="s">
        <v>394</v>
      </c>
      <c r="J1238">
        <v>1</v>
      </c>
      <c r="K1238">
        <v>0</v>
      </c>
      <c r="L1238">
        <v>0</v>
      </c>
      <c r="M1238">
        <v>0</v>
      </c>
      <c r="O1238">
        <v>0</v>
      </c>
      <c r="P1238">
        <v>1</v>
      </c>
      <c r="Q1238">
        <v>0</v>
      </c>
      <c r="R1238">
        <v>1</v>
      </c>
      <c r="S1238">
        <v>0</v>
      </c>
      <c r="T1238">
        <v>0.82099999999999995</v>
      </c>
      <c r="U1238">
        <v>7.04</v>
      </c>
      <c r="V1238">
        <v>-0.1</v>
      </c>
      <c r="W1238">
        <v>2015</v>
      </c>
      <c r="X1238" t="str">
        <f>VLOOKUP($D1238,'draft year stats'!$D:$O,1,FALSE)</f>
        <v>Adam Huska</v>
      </c>
      <c r="Y1238" t="str">
        <f>VLOOKUP($D1238,'draft year stats'!$D:$O,2,FALSE)</f>
        <v>G</v>
      </c>
      <c r="Z1238">
        <f>VLOOKUP($D1238,'draft year stats'!$D:$O,3,FALSE)</f>
        <v>7</v>
      </c>
      <c r="AA1238">
        <f>VLOOKUP($D1238,'draft year stats'!$D:$O,4,FALSE)</f>
        <v>2015</v>
      </c>
      <c r="AB1238" t="str">
        <f>VLOOKUP($D1238,'draft year stats'!$D:$O,5,FALSE)</f>
        <v>NY Rangers</v>
      </c>
      <c r="AC1238" t="str">
        <f>VLOOKUP($D1238,'draft year stats'!$D:$O,6,FALSE)</f>
        <v>Slovakia U-18</v>
      </c>
      <c r="AD1238">
        <f>VLOOKUP($D1238,'draft year stats'!$D:$O,7,FALSE)</f>
        <v>0</v>
      </c>
      <c r="AE1238">
        <f>VLOOKUP($D1238,'draft year stats'!$D:$O,8,FALSE)</f>
        <v>0</v>
      </c>
      <c r="AF1238">
        <f>VLOOKUP($D1238,'draft year stats'!$D:$O,9,FALSE)</f>
        <v>0</v>
      </c>
      <c r="AG1238">
        <f>VLOOKUP($D1238,'draft year stats'!$D:$O,10,FALSE)</f>
        <v>0</v>
      </c>
      <c r="AH1238">
        <f>VLOOKUP($D1238,'draft year stats'!$D:$O,11,FALSE)</f>
        <v>0</v>
      </c>
      <c r="AI1238">
        <f>VLOOKUP($D1238,'draft year stats'!$D:$O,12,FALSE)</f>
        <v>0</v>
      </c>
      <c r="AJ1238" t="str">
        <f>VLOOKUP($C1238,Sheet3!$E:$I,4,FALSE)</f>
        <v>6' 3</v>
      </c>
      <c r="AK1238">
        <f>VLOOKUP($C1238,Sheet3!$E:$I,5,FALSE)</f>
        <v>189</v>
      </c>
    </row>
    <row r="1239" spans="1:37" x14ac:dyDescent="0.25">
      <c r="A1239">
        <v>185</v>
      </c>
      <c r="B1239" t="s">
        <v>136</v>
      </c>
      <c r="C1239" t="s">
        <v>1745</v>
      </c>
      <c r="D1239" t="s">
        <v>1745</v>
      </c>
      <c r="E1239" t="s">
        <v>51</v>
      </c>
      <c r="F1239" t="s">
        <v>42</v>
      </c>
      <c r="G1239">
        <v>18</v>
      </c>
      <c r="I1239" t="s">
        <v>321</v>
      </c>
      <c r="W1239">
        <v>2015</v>
      </c>
      <c r="X1239" t="str">
        <f>VLOOKUP($D1239,'draft year stats'!$D:$O,1,FALSE)</f>
        <v>Nikita Korostelev</v>
      </c>
      <c r="Y1239" t="str">
        <f>VLOOKUP($D1239,'draft year stats'!$D:$O,2,FALSE)</f>
        <v>R</v>
      </c>
      <c r="Z1239">
        <f>VLOOKUP($D1239,'draft year stats'!$D:$O,3,FALSE)</f>
        <v>7</v>
      </c>
      <c r="AA1239">
        <f>VLOOKUP($D1239,'draft year stats'!$D:$O,4,FALSE)</f>
        <v>2015</v>
      </c>
      <c r="AB1239" t="str">
        <f>VLOOKUP($D1239,'draft year stats'!$D:$O,5,FALSE)</f>
        <v>Toronto</v>
      </c>
      <c r="AC1239" t="str">
        <f>VLOOKUP($D1239,'draft year stats'!$D:$O,6,FALSE)</f>
        <v>Sarnia Sting</v>
      </c>
      <c r="AD1239" t="str">
        <f>VLOOKUP($D1239,'draft year stats'!$D:$O,7,FALSE)</f>
        <v>OHL</v>
      </c>
      <c r="AE1239">
        <f>VLOOKUP($D1239,'draft year stats'!$D:$O,8,FALSE)</f>
        <v>55</v>
      </c>
      <c r="AF1239">
        <f>VLOOKUP($D1239,'draft year stats'!$D:$O,9,FALSE)</f>
        <v>24</v>
      </c>
      <c r="AG1239">
        <f>VLOOKUP($D1239,'draft year stats'!$D:$O,10,FALSE)</f>
        <v>29</v>
      </c>
      <c r="AH1239">
        <f>VLOOKUP($D1239,'draft year stats'!$D:$O,11,FALSE)</f>
        <v>53</v>
      </c>
      <c r="AI1239">
        <f>VLOOKUP($D1239,'draft year stats'!$D:$O,12,FALSE)</f>
        <v>18</v>
      </c>
      <c r="AJ1239" t="str">
        <f>VLOOKUP($C1239,Sheet3!$E:$I,4,FALSE)</f>
        <v>6' 1</v>
      </c>
      <c r="AK1239">
        <f>VLOOKUP($C1239,Sheet3!$E:$I,5,FALSE)</f>
        <v>195</v>
      </c>
    </row>
    <row r="1240" spans="1:37" x14ac:dyDescent="0.25">
      <c r="A1240">
        <v>186</v>
      </c>
      <c r="B1240" t="s">
        <v>46</v>
      </c>
      <c r="C1240" t="s">
        <v>1746</v>
      </c>
      <c r="D1240" t="s">
        <v>1746</v>
      </c>
      <c r="E1240" t="s">
        <v>25</v>
      </c>
      <c r="F1240" t="s">
        <v>1747</v>
      </c>
      <c r="G1240">
        <v>19</v>
      </c>
      <c r="H1240">
        <v>2022</v>
      </c>
      <c r="I1240" t="s">
        <v>81</v>
      </c>
      <c r="J1240">
        <v>112</v>
      </c>
      <c r="K1240">
        <v>10</v>
      </c>
      <c r="L1240">
        <v>11</v>
      </c>
      <c r="M1240">
        <v>21</v>
      </c>
      <c r="N1240">
        <v>1</v>
      </c>
      <c r="O1240">
        <v>16</v>
      </c>
      <c r="V1240">
        <v>1.1000000000000001</v>
      </c>
      <c r="W1240">
        <v>2015</v>
      </c>
      <c r="X1240" t="str">
        <f>VLOOKUP($D1240,'draft year stats'!$D:$O,1,FALSE)</f>
        <v>Steven Lorentz</v>
      </c>
      <c r="Y1240" t="str">
        <f>VLOOKUP($D1240,'draft year stats'!$D:$O,2,FALSE)</f>
        <v>C</v>
      </c>
      <c r="Z1240">
        <f>VLOOKUP($D1240,'draft year stats'!$D:$O,3,FALSE)</f>
        <v>7</v>
      </c>
      <c r="AA1240">
        <f>VLOOKUP($D1240,'draft year stats'!$D:$O,4,FALSE)</f>
        <v>2015</v>
      </c>
      <c r="AB1240" t="str">
        <f>VLOOKUP($D1240,'draft year stats'!$D:$O,5,FALSE)</f>
        <v>Carolina</v>
      </c>
      <c r="AC1240" t="str">
        <f>VLOOKUP($D1240,'draft year stats'!$D:$O,6,FALSE)</f>
        <v>Peterborough Petes</v>
      </c>
      <c r="AD1240" t="str">
        <f>VLOOKUP($D1240,'draft year stats'!$D:$O,7,FALSE)</f>
        <v>OHL</v>
      </c>
      <c r="AE1240">
        <f>VLOOKUP($D1240,'draft year stats'!$D:$O,8,FALSE)</f>
        <v>59</v>
      </c>
      <c r="AF1240">
        <f>VLOOKUP($D1240,'draft year stats'!$D:$O,9,FALSE)</f>
        <v>16</v>
      </c>
      <c r="AG1240">
        <f>VLOOKUP($D1240,'draft year stats'!$D:$O,10,FALSE)</f>
        <v>21</v>
      </c>
      <c r="AH1240">
        <f>VLOOKUP($D1240,'draft year stats'!$D:$O,11,FALSE)</f>
        <v>37</v>
      </c>
      <c r="AI1240">
        <f>VLOOKUP($D1240,'draft year stats'!$D:$O,12,FALSE)</f>
        <v>15</v>
      </c>
      <c r="AJ1240" t="str">
        <f>VLOOKUP($C1240,Sheet3!$E:$I,4,FALSE)</f>
        <v>6' 2</v>
      </c>
      <c r="AK1240">
        <f>VLOOKUP($C1240,Sheet3!$E:$I,5,FALSE)</f>
        <v>191</v>
      </c>
    </row>
    <row r="1241" spans="1:37" x14ac:dyDescent="0.25">
      <c r="A1241">
        <v>187</v>
      </c>
      <c r="B1241" t="s">
        <v>72</v>
      </c>
      <c r="C1241" t="s">
        <v>1748</v>
      </c>
      <c r="D1241" t="s">
        <v>1748</v>
      </c>
      <c r="E1241" t="s">
        <v>25</v>
      </c>
      <c r="F1241" t="s">
        <v>34</v>
      </c>
      <c r="G1241">
        <v>18</v>
      </c>
      <c r="I1241" t="s">
        <v>594</v>
      </c>
      <c r="W1241">
        <v>2015</v>
      </c>
      <c r="X1241" t="str">
        <f>VLOOKUP($D1241,'draft year stats'!$D:$O,1,FALSE)</f>
        <v>Chaz Reddekopp</v>
      </c>
      <c r="Y1241" t="str">
        <f>VLOOKUP($D1241,'draft year stats'!$D:$O,2,FALSE)</f>
        <v>D</v>
      </c>
      <c r="Z1241">
        <f>VLOOKUP($D1241,'draft year stats'!$D:$O,3,FALSE)</f>
        <v>7</v>
      </c>
      <c r="AA1241">
        <f>VLOOKUP($D1241,'draft year stats'!$D:$O,4,FALSE)</f>
        <v>2015</v>
      </c>
      <c r="AB1241" t="str">
        <f>VLOOKUP($D1241,'draft year stats'!$D:$O,5,FALSE)</f>
        <v>Los Angeles</v>
      </c>
      <c r="AC1241" t="str">
        <f>VLOOKUP($D1241,'draft year stats'!$D:$O,6,FALSE)</f>
        <v>Victoria Royals</v>
      </c>
      <c r="AD1241" t="str">
        <f>VLOOKUP($D1241,'draft year stats'!$D:$O,7,FALSE)</f>
        <v>WHL</v>
      </c>
      <c r="AE1241">
        <f>VLOOKUP($D1241,'draft year stats'!$D:$O,8,FALSE)</f>
        <v>72</v>
      </c>
      <c r="AF1241">
        <f>VLOOKUP($D1241,'draft year stats'!$D:$O,9,FALSE)</f>
        <v>5</v>
      </c>
      <c r="AG1241">
        <f>VLOOKUP($D1241,'draft year stats'!$D:$O,10,FALSE)</f>
        <v>16</v>
      </c>
      <c r="AH1241">
        <f>VLOOKUP($D1241,'draft year stats'!$D:$O,11,FALSE)</f>
        <v>21</v>
      </c>
      <c r="AI1241">
        <f>VLOOKUP($D1241,'draft year stats'!$D:$O,12,FALSE)</f>
        <v>53</v>
      </c>
      <c r="AJ1241" t="str">
        <f>VLOOKUP($C1241,Sheet3!$E:$I,4,FALSE)</f>
        <v>6' 3</v>
      </c>
      <c r="AK1241">
        <f>VLOOKUP($C1241,Sheet3!$E:$I,5,FALSE)</f>
        <v>219</v>
      </c>
    </row>
    <row r="1242" spans="1:37" hidden="1" x14ac:dyDescent="0.25">
      <c r="A1242">
        <v>188</v>
      </c>
      <c r="B1242" t="s">
        <v>217</v>
      </c>
      <c r="C1242" t="s">
        <v>1749</v>
      </c>
      <c r="D1242" t="s">
        <v>1749</v>
      </c>
      <c r="E1242" t="s">
        <v>51</v>
      </c>
      <c r="F1242" t="s">
        <v>12</v>
      </c>
      <c r="G1242">
        <v>18</v>
      </c>
      <c r="I1242" t="s">
        <v>1046</v>
      </c>
      <c r="W1242">
        <v>2015</v>
      </c>
      <c r="X1242" t="str">
        <f>VLOOKUP($D1242,'draft year stats'!$D:$O,1,FALSE)</f>
        <v>Ivan Fedotov</v>
      </c>
      <c r="Y1242" t="str">
        <f>VLOOKUP($D1242,'draft year stats'!$D:$O,2,FALSE)</f>
        <v>G</v>
      </c>
      <c r="Z1242">
        <f>VLOOKUP($D1242,'draft year stats'!$D:$O,3,FALSE)</f>
        <v>7</v>
      </c>
      <c r="AA1242">
        <f>VLOOKUP($D1242,'draft year stats'!$D:$O,4,FALSE)</f>
        <v>2015</v>
      </c>
      <c r="AB1242" t="str">
        <f>VLOOKUP($D1242,'draft year stats'!$D:$O,5,FALSE)</f>
        <v>Philadelphia</v>
      </c>
      <c r="AC1242" t="str">
        <f>VLOOKUP($D1242,'draft year stats'!$D:$O,6,FALSE)</f>
        <v>Nizhnekamsk Jrs (Russia)</v>
      </c>
      <c r="AD1242">
        <f>VLOOKUP($D1242,'draft year stats'!$D:$O,7,FALSE)</f>
        <v>0</v>
      </c>
      <c r="AE1242">
        <f>VLOOKUP($D1242,'draft year stats'!$D:$O,8,FALSE)</f>
        <v>0</v>
      </c>
      <c r="AF1242">
        <f>VLOOKUP($D1242,'draft year stats'!$D:$O,9,FALSE)</f>
        <v>0</v>
      </c>
      <c r="AG1242">
        <f>VLOOKUP($D1242,'draft year stats'!$D:$O,10,FALSE)</f>
        <v>0</v>
      </c>
      <c r="AH1242">
        <f>VLOOKUP($D1242,'draft year stats'!$D:$O,11,FALSE)</f>
        <v>0</v>
      </c>
      <c r="AI1242">
        <f>VLOOKUP($D1242,'draft year stats'!$D:$O,12,FALSE)</f>
        <v>0</v>
      </c>
      <c r="AJ1242" t="str">
        <f>VLOOKUP($C1242,Sheet3!$E:$I,4,FALSE)</f>
        <v>6' 6</v>
      </c>
      <c r="AK1242">
        <f>VLOOKUP($C1242,Sheet3!$E:$I,5,FALSE)</f>
        <v>191</v>
      </c>
    </row>
    <row r="1243" spans="1:37" x14ac:dyDescent="0.25">
      <c r="A1243">
        <v>189</v>
      </c>
      <c r="B1243" t="s">
        <v>36</v>
      </c>
      <c r="C1243" t="s">
        <v>1750</v>
      </c>
      <c r="D1243" t="s">
        <v>1750</v>
      </c>
      <c r="E1243" t="s">
        <v>55</v>
      </c>
      <c r="F1243" t="s">
        <v>34</v>
      </c>
      <c r="G1243">
        <v>21</v>
      </c>
      <c r="H1243">
        <v>2022</v>
      </c>
      <c r="I1243" t="s">
        <v>236</v>
      </c>
      <c r="J1243">
        <v>275</v>
      </c>
      <c r="K1243">
        <v>17</v>
      </c>
      <c r="L1243">
        <v>54</v>
      </c>
      <c r="M1243">
        <v>71</v>
      </c>
      <c r="N1243">
        <v>26</v>
      </c>
      <c r="O1243">
        <v>42</v>
      </c>
      <c r="V1243">
        <v>15</v>
      </c>
      <c r="W1243">
        <v>2015</v>
      </c>
      <c r="X1243" t="str">
        <f>VLOOKUP($D1243,'draft year stats'!$D:$O,1,FALSE)</f>
        <v>Markus Nutivaara</v>
      </c>
      <c r="Y1243" t="str">
        <f>VLOOKUP($D1243,'draft year stats'!$D:$O,2,FALSE)</f>
        <v>D</v>
      </c>
      <c r="Z1243">
        <f>VLOOKUP($D1243,'draft year stats'!$D:$O,3,FALSE)</f>
        <v>7</v>
      </c>
      <c r="AA1243">
        <f>VLOOKUP($D1243,'draft year stats'!$D:$O,4,FALSE)</f>
        <v>2015</v>
      </c>
      <c r="AB1243" t="str">
        <f>VLOOKUP($D1243,'draft year stats'!$D:$O,5,FALSE)</f>
        <v>Columbus</v>
      </c>
      <c r="AC1243" t="str">
        <f>VLOOKUP($D1243,'draft year stats'!$D:$O,6,FALSE)</f>
        <v>Kärpät</v>
      </c>
      <c r="AD1243" t="str">
        <f>VLOOKUP($D1243,'draft year stats'!$D:$O,7,FALSE)</f>
        <v>Liiga</v>
      </c>
      <c r="AE1243">
        <f>VLOOKUP($D1243,'draft year stats'!$D:$O,8,FALSE)</f>
        <v>35</v>
      </c>
      <c r="AF1243">
        <f>VLOOKUP($D1243,'draft year stats'!$D:$O,9,FALSE)</f>
        <v>0</v>
      </c>
      <c r="AG1243">
        <f>VLOOKUP($D1243,'draft year stats'!$D:$O,10,FALSE)</f>
        <v>2</v>
      </c>
      <c r="AH1243">
        <f>VLOOKUP($D1243,'draft year stats'!$D:$O,11,FALSE)</f>
        <v>2</v>
      </c>
      <c r="AI1243">
        <f>VLOOKUP($D1243,'draft year stats'!$D:$O,12,FALSE)</f>
        <v>4</v>
      </c>
      <c r="AJ1243" t="str">
        <f>VLOOKUP($C1243,Sheet3!$E:$I,4,FALSE)</f>
        <v>6' 0</v>
      </c>
      <c r="AK1243">
        <f>VLOOKUP($C1243,Sheet3!$E:$I,5,FALSE)</f>
        <v>174</v>
      </c>
    </row>
    <row r="1244" spans="1:37" x14ac:dyDescent="0.25">
      <c r="A1244">
        <v>190</v>
      </c>
      <c r="B1244" t="s">
        <v>104</v>
      </c>
      <c r="C1244" t="s">
        <v>1751</v>
      </c>
      <c r="D1244" t="s">
        <v>1751</v>
      </c>
      <c r="E1244" t="s">
        <v>25</v>
      </c>
      <c r="F1244" t="s">
        <v>30</v>
      </c>
      <c r="G1244">
        <v>18</v>
      </c>
      <c r="I1244" t="s">
        <v>1101</v>
      </c>
      <c r="W1244">
        <v>2015</v>
      </c>
      <c r="X1244" t="str">
        <f>VLOOKUP($D1244,'draft year stats'!$D:$O,1,FALSE)</f>
        <v>Marcus Vela</v>
      </c>
      <c r="Y1244" t="str">
        <f>VLOOKUP($D1244,'draft year stats'!$D:$O,2,FALSE)</f>
        <v>C</v>
      </c>
      <c r="Z1244">
        <f>VLOOKUP($D1244,'draft year stats'!$D:$O,3,FALSE)</f>
        <v>7</v>
      </c>
      <c r="AA1244">
        <f>VLOOKUP($D1244,'draft year stats'!$D:$O,4,FALSE)</f>
        <v>2015</v>
      </c>
      <c r="AB1244" t="str">
        <f>VLOOKUP($D1244,'draft year stats'!$D:$O,5,FALSE)</f>
        <v>San Jose</v>
      </c>
      <c r="AC1244" t="str">
        <f>VLOOKUP($D1244,'draft year stats'!$D:$O,6,FALSE)</f>
        <v>Langley Rivermen</v>
      </c>
      <c r="AD1244" t="str">
        <f>VLOOKUP($D1244,'draft year stats'!$D:$O,7,FALSE)</f>
        <v>BCHL</v>
      </c>
      <c r="AE1244">
        <f>VLOOKUP($D1244,'draft year stats'!$D:$O,8,FALSE)</f>
        <v>50</v>
      </c>
      <c r="AF1244">
        <f>VLOOKUP($D1244,'draft year stats'!$D:$O,9,FALSE)</f>
        <v>20</v>
      </c>
      <c r="AG1244">
        <f>VLOOKUP($D1244,'draft year stats'!$D:$O,10,FALSE)</f>
        <v>26</v>
      </c>
      <c r="AH1244">
        <f>VLOOKUP($D1244,'draft year stats'!$D:$O,11,FALSE)</f>
        <v>46</v>
      </c>
      <c r="AI1244">
        <f>VLOOKUP($D1244,'draft year stats'!$D:$O,12,FALSE)</f>
        <v>57</v>
      </c>
      <c r="AJ1244" t="str">
        <f>VLOOKUP($C1244,Sheet3!$E:$I,4,FALSE)</f>
        <v>6' 0</v>
      </c>
      <c r="AK1244">
        <f>VLOOKUP($C1244,Sheet3!$E:$I,5,FALSE)</f>
        <v>204</v>
      </c>
    </row>
    <row r="1245" spans="1:37" x14ac:dyDescent="0.25">
      <c r="A1245">
        <v>191</v>
      </c>
      <c r="B1245" t="s">
        <v>76</v>
      </c>
      <c r="C1245" t="s">
        <v>1752</v>
      </c>
      <c r="D1245" t="s">
        <v>1752</v>
      </c>
      <c r="E1245" t="s">
        <v>121</v>
      </c>
      <c r="F1245" t="s">
        <v>30</v>
      </c>
      <c r="G1245">
        <v>18</v>
      </c>
      <c r="I1245" t="s">
        <v>702</v>
      </c>
      <c r="W1245">
        <v>2015</v>
      </c>
      <c r="X1245" t="str">
        <f>VLOOKUP($D1245,'draft year stats'!$D:$O,1,FALSE)</f>
        <v>Gustav Olhaver</v>
      </c>
      <c r="Y1245" t="str">
        <f>VLOOKUP($D1245,'draft year stats'!$D:$O,2,FALSE)</f>
        <v>C</v>
      </c>
      <c r="Z1245">
        <f>VLOOKUP($D1245,'draft year stats'!$D:$O,3,FALSE)</f>
        <v>7</v>
      </c>
      <c r="AA1245">
        <f>VLOOKUP($D1245,'draft year stats'!$D:$O,4,FALSE)</f>
        <v>2015</v>
      </c>
      <c r="AB1245" t="str">
        <f>VLOOKUP($D1245,'draft year stats'!$D:$O,5,FALSE)</f>
        <v>Colorado</v>
      </c>
      <c r="AC1245" t="str">
        <f>VLOOKUP($D1245,'draft year stats'!$D:$O,6,FALSE)</f>
        <v>Rögle BK J20</v>
      </c>
      <c r="AD1245" t="str">
        <f>VLOOKUP($D1245,'draft year stats'!$D:$O,7,FALSE)</f>
        <v>J20 SuperElit</v>
      </c>
      <c r="AE1245">
        <f>VLOOKUP($D1245,'draft year stats'!$D:$O,8,FALSE)</f>
        <v>41</v>
      </c>
      <c r="AF1245">
        <f>VLOOKUP($D1245,'draft year stats'!$D:$O,9,FALSE)</f>
        <v>6</v>
      </c>
      <c r="AG1245">
        <f>VLOOKUP($D1245,'draft year stats'!$D:$O,10,FALSE)</f>
        <v>6</v>
      </c>
      <c r="AH1245">
        <f>VLOOKUP($D1245,'draft year stats'!$D:$O,11,FALSE)</f>
        <v>12</v>
      </c>
      <c r="AI1245">
        <f>VLOOKUP($D1245,'draft year stats'!$D:$O,12,FALSE)</f>
        <v>10</v>
      </c>
      <c r="AJ1245" t="str">
        <f>VLOOKUP($C1245,Sheet3!$E:$I,4,FALSE)</f>
        <v>6' 6</v>
      </c>
      <c r="AK1245">
        <f>VLOOKUP($C1245,Sheet3!$E:$I,5,FALSE)</f>
        <v>213</v>
      </c>
    </row>
    <row r="1246" spans="1:37" x14ac:dyDescent="0.25">
      <c r="A1246">
        <v>192</v>
      </c>
      <c r="B1246" t="s">
        <v>32</v>
      </c>
      <c r="C1246" t="s">
        <v>1753</v>
      </c>
      <c r="D1246" t="s">
        <v>1753</v>
      </c>
      <c r="E1246" t="s">
        <v>62</v>
      </c>
      <c r="F1246" t="s">
        <v>30</v>
      </c>
      <c r="G1246">
        <v>18</v>
      </c>
      <c r="I1246" t="s">
        <v>370</v>
      </c>
      <c r="W1246">
        <v>2015</v>
      </c>
      <c r="X1246" t="str">
        <f>VLOOKUP($D1246,'draft year stats'!$D:$O,1,FALSE)</f>
        <v>Patrick Shea</v>
      </c>
      <c r="Y1246" t="str">
        <f>VLOOKUP($D1246,'draft year stats'!$D:$O,2,FALSE)</f>
        <v>C</v>
      </c>
      <c r="Z1246">
        <f>VLOOKUP($D1246,'draft year stats'!$D:$O,3,FALSE)</f>
        <v>7</v>
      </c>
      <c r="AA1246">
        <f>VLOOKUP($D1246,'draft year stats'!$D:$O,4,FALSE)</f>
        <v>2015</v>
      </c>
      <c r="AB1246" t="str">
        <f>VLOOKUP($D1246,'draft year stats'!$D:$O,5,FALSE)</f>
        <v>Florida</v>
      </c>
      <c r="AC1246" t="str">
        <f>VLOOKUP($D1246,'draft year stats'!$D:$O,6,FALSE)</f>
        <v>Kimball Union Academy</v>
      </c>
      <c r="AD1246" t="str">
        <f>VLOOKUP($D1246,'draft year stats'!$D:$O,7,FALSE)</f>
        <v>USHS-Prep</v>
      </c>
      <c r="AE1246">
        <f>VLOOKUP($D1246,'draft year stats'!$D:$O,8,FALSE)</f>
        <v>33</v>
      </c>
      <c r="AF1246">
        <f>VLOOKUP($D1246,'draft year stats'!$D:$O,9,FALSE)</f>
        <v>19</v>
      </c>
      <c r="AG1246">
        <f>VLOOKUP($D1246,'draft year stats'!$D:$O,10,FALSE)</f>
        <v>20</v>
      </c>
      <c r="AH1246">
        <f>VLOOKUP($D1246,'draft year stats'!$D:$O,11,FALSE)</f>
        <v>39</v>
      </c>
      <c r="AI1246">
        <f>VLOOKUP($D1246,'draft year stats'!$D:$O,12,FALSE)</f>
        <v>0</v>
      </c>
      <c r="AJ1246" t="str">
        <f>VLOOKUP($C1246,Sheet3!$E:$I,4,FALSE)</f>
        <v>5' 10</v>
      </c>
      <c r="AK1246">
        <f>VLOOKUP($C1246,Sheet3!$E:$I,5,FALSE)</f>
        <v>186</v>
      </c>
    </row>
    <row r="1247" spans="1:37" hidden="1" x14ac:dyDescent="0.25">
      <c r="A1247">
        <v>193</v>
      </c>
      <c r="B1247" t="s">
        <v>104</v>
      </c>
      <c r="C1247" t="s">
        <v>2707</v>
      </c>
      <c r="D1247" t="s">
        <v>1754</v>
      </c>
      <c r="E1247" t="s">
        <v>62</v>
      </c>
      <c r="F1247" t="s">
        <v>12</v>
      </c>
      <c r="G1247">
        <v>19</v>
      </c>
      <c r="I1247" t="s">
        <v>1755</v>
      </c>
      <c r="W1247">
        <v>2015</v>
      </c>
      <c r="X1247" t="e">
        <f>VLOOKUP($D1247,'draft year stats'!$D:$O,1,FALSE)</f>
        <v>#N/A</v>
      </c>
      <c r="Y1247" t="e">
        <f>VLOOKUP($D1247,'draft year stats'!$D:$O,2,FALSE)</f>
        <v>#N/A</v>
      </c>
      <c r="Z1247" t="e">
        <f>VLOOKUP($D1247,'draft year stats'!$D:$O,3,FALSE)</f>
        <v>#N/A</v>
      </c>
      <c r="AA1247" t="e">
        <f>VLOOKUP($D1247,'draft year stats'!$D:$O,4,FALSE)</f>
        <v>#N/A</v>
      </c>
      <c r="AB1247" t="e">
        <f>VLOOKUP($D1247,'draft year stats'!$D:$O,5,FALSE)</f>
        <v>#N/A</v>
      </c>
      <c r="AC1247" t="e">
        <f>VLOOKUP($D1247,'draft year stats'!$D:$O,6,FALSE)</f>
        <v>#N/A</v>
      </c>
      <c r="AD1247" t="e">
        <f>VLOOKUP($D1247,'draft year stats'!$D:$O,7,FALSE)</f>
        <v>#N/A</v>
      </c>
      <c r="AE1247" t="e">
        <f>VLOOKUP($D1247,'draft year stats'!$D:$O,8,FALSE)</f>
        <v>#N/A</v>
      </c>
      <c r="AF1247" t="e">
        <f>VLOOKUP($D1247,'draft year stats'!$D:$O,9,FALSE)</f>
        <v>#N/A</v>
      </c>
      <c r="AG1247" t="e">
        <f>VLOOKUP($D1247,'draft year stats'!$D:$O,10,FALSE)</f>
        <v>#N/A</v>
      </c>
      <c r="AH1247" t="e">
        <f>VLOOKUP($D1247,'draft year stats'!$D:$O,11,FALSE)</f>
        <v>#N/A</v>
      </c>
      <c r="AI1247" t="e">
        <f>VLOOKUP($D1247,'draft year stats'!$D:$O,12,FALSE)</f>
        <v>#N/A</v>
      </c>
      <c r="AJ1247" t="str">
        <f>VLOOKUP($C1247,Sheet3!$E:$I,4,FALSE)</f>
        <v>6' 5</v>
      </c>
      <c r="AK1247">
        <f>VLOOKUP($C1247,Sheet3!$E:$I,5,FALSE)</f>
        <v>210</v>
      </c>
    </row>
    <row r="1248" spans="1:37" x14ac:dyDescent="0.25">
      <c r="A1248">
        <v>194</v>
      </c>
      <c r="B1248" t="s">
        <v>72</v>
      </c>
      <c r="C1248" t="s">
        <v>1756</v>
      </c>
      <c r="D1248" t="s">
        <v>1756</v>
      </c>
      <c r="E1248" t="s">
        <v>25</v>
      </c>
      <c r="F1248" t="s">
        <v>34</v>
      </c>
      <c r="G1248">
        <v>20</v>
      </c>
      <c r="H1248">
        <v>2022</v>
      </c>
      <c r="I1248" t="s">
        <v>1757</v>
      </c>
      <c r="J1248">
        <v>206</v>
      </c>
      <c r="K1248">
        <v>10</v>
      </c>
      <c r="L1248">
        <v>45</v>
      </c>
      <c r="M1248">
        <v>55</v>
      </c>
      <c r="N1248">
        <v>38</v>
      </c>
      <c r="O1248">
        <v>54</v>
      </c>
      <c r="V1248">
        <v>14.4</v>
      </c>
      <c r="W1248">
        <v>2015</v>
      </c>
      <c r="X1248" t="str">
        <f>VLOOKUP($D1248,'draft year stats'!$D:$O,1,FALSE)</f>
        <v>Matt Roy</v>
      </c>
      <c r="Y1248" t="str">
        <f>VLOOKUP($D1248,'draft year stats'!$D:$O,2,FALSE)</f>
        <v>D</v>
      </c>
      <c r="Z1248">
        <f>VLOOKUP($D1248,'draft year stats'!$D:$O,3,FALSE)</f>
        <v>7</v>
      </c>
      <c r="AA1248">
        <f>VLOOKUP($D1248,'draft year stats'!$D:$O,4,FALSE)</f>
        <v>2015</v>
      </c>
      <c r="AB1248" t="str">
        <f>VLOOKUP($D1248,'draft year stats'!$D:$O,5,FALSE)</f>
        <v>Los Angeles</v>
      </c>
      <c r="AC1248" t="str">
        <f>VLOOKUP($D1248,'draft year stats'!$D:$O,6,FALSE)</f>
        <v>Michigan Tech</v>
      </c>
      <c r="AD1248" t="str">
        <f>VLOOKUP($D1248,'draft year stats'!$D:$O,7,FALSE)</f>
        <v>NCAA</v>
      </c>
      <c r="AE1248">
        <f>VLOOKUP($D1248,'draft year stats'!$D:$O,8,FALSE)</f>
        <v>36</v>
      </c>
      <c r="AF1248">
        <f>VLOOKUP($D1248,'draft year stats'!$D:$O,9,FALSE)</f>
        <v>0</v>
      </c>
      <c r="AG1248">
        <f>VLOOKUP($D1248,'draft year stats'!$D:$O,10,FALSE)</f>
        <v>9</v>
      </c>
      <c r="AH1248">
        <f>VLOOKUP($D1248,'draft year stats'!$D:$O,11,FALSE)</f>
        <v>9</v>
      </c>
      <c r="AI1248">
        <f>VLOOKUP($D1248,'draft year stats'!$D:$O,12,FALSE)</f>
        <v>22</v>
      </c>
      <c r="AJ1248" t="str">
        <f>VLOOKUP($C1248,Sheet3!$E:$I,4,FALSE)</f>
        <v>6' 0</v>
      </c>
      <c r="AK1248">
        <f>VLOOKUP($C1248,Sheet3!$E:$I,5,FALSE)</f>
        <v>200</v>
      </c>
    </row>
    <row r="1249" spans="1:37" x14ac:dyDescent="0.25">
      <c r="A1249">
        <v>195</v>
      </c>
      <c r="B1249" t="s">
        <v>28</v>
      </c>
      <c r="C1249" t="s">
        <v>1758</v>
      </c>
      <c r="D1249" t="s">
        <v>1758</v>
      </c>
      <c r="E1249" t="s">
        <v>62</v>
      </c>
      <c r="F1249" t="s">
        <v>30</v>
      </c>
      <c r="G1249">
        <v>18</v>
      </c>
      <c r="I1249" t="s">
        <v>396</v>
      </c>
      <c r="W1249">
        <v>2015</v>
      </c>
      <c r="X1249" t="str">
        <f>VLOOKUP($D1249,'draft year stats'!$D:$O,1,FALSE)</f>
        <v>Jack Becker</v>
      </c>
      <c r="Y1249" t="str">
        <f>VLOOKUP($D1249,'draft year stats'!$D:$O,2,FALSE)</f>
        <v>C</v>
      </c>
      <c r="Z1249">
        <f>VLOOKUP($D1249,'draft year stats'!$D:$O,3,FALSE)</f>
        <v>7</v>
      </c>
      <c r="AA1249">
        <f>VLOOKUP($D1249,'draft year stats'!$D:$O,4,FALSE)</f>
        <v>2015</v>
      </c>
      <c r="AB1249" t="str">
        <f>VLOOKUP($D1249,'draft year stats'!$D:$O,5,FALSE)</f>
        <v>Boston</v>
      </c>
      <c r="AC1249" t="str">
        <f>VLOOKUP($D1249,'draft year stats'!$D:$O,6,FALSE)</f>
        <v>Mahtomedi High</v>
      </c>
      <c r="AD1249" t="str">
        <f>VLOOKUP($D1249,'draft year stats'!$D:$O,7,FALSE)</f>
        <v>USHS-MN</v>
      </c>
      <c r="AE1249">
        <f>VLOOKUP($D1249,'draft year stats'!$D:$O,8,FALSE)</f>
        <v>23</v>
      </c>
      <c r="AF1249">
        <f>VLOOKUP($D1249,'draft year stats'!$D:$O,9,FALSE)</f>
        <v>22</v>
      </c>
      <c r="AG1249">
        <f>VLOOKUP($D1249,'draft year stats'!$D:$O,10,FALSE)</f>
        <v>25</v>
      </c>
      <c r="AH1249">
        <f>VLOOKUP($D1249,'draft year stats'!$D:$O,11,FALSE)</f>
        <v>47</v>
      </c>
      <c r="AI1249">
        <f>VLOOKUP($D1249,'draft year stats'!$D:$O,12,FALSE)</f>
        <v>16</v>
      </c>
      <c r="AJ1249" t="str">
        <f>VLOOKUP($C1249,Sheet3!$E:$I,4,FALSE)</f>
        <v>6' 3</v>
      </c>
      <c r="AK1249">
        <f>VLOOKUP($C1249,Sheet3!$E:$I,5,FALSE)</f>
        <v>188</v>
      </c>
    </row>
    <row r="1250" spans="1:37" x14ac:dyDescent="0.25">
      <c r="A1250">
        <v>196</v>
      </c>
      <c r="B1250" t="s">
        <v>173</v>
      </c>
      <c r="C1250" t="s">
        <v>1759</v>
      </c>
      <c r="D1250" t="s">
        <v>1759</v>
      </c>
      <c r="E1250" t="s">
        <v>25</v>
      </c>
      <c r="F1250" t="s">
        <v>34</v>
      </c>
      <c r="G1250">
        <v>18</v>
      </c>
      <c r="I1250" t="s">
        <v>1760</v>
      </c>
      <c r="W1250">
        <v>2015</v>
      </c>
      <c r="X1250" t="str">
        <f>VLOOKUP($D1250,'draft year stats'!$D:$O,1,FALSE)</f>
        <v>Riley Bruce</v>
      </c>
      <c r="Y1250" t="str">
        <f>VLOOKUP($D1250,'draft year stats'!$D:$O,2,FALSE)</f>
        <v>D</v>
      </c>
      <c r="Z1250">
        <f>VLOOKUP($D1250,'draft year stats'!$D:$O,3,FALSE)</f>
        <v>7</v>
      </c>
      <c r="AA1250">
        <f>VLOOKUP($D1250,'draft year stats'!$D:$O,4,FALSE)</f>
        <v>2015</v>
      </c>
      <c r="AB1250" t="str">
        <f>VLOOKUP($D1250,'draft year stats'!$D:$O,5,FALSE)</f>
        <v>Calgary</v>
      </c>
      <c r="AC1250" t="str">
        <f>VLOOKUP($D1250,'draft year stats'!$D:$O,6,FALSE)</f>
        <v>North Bay Battalion</v>
      </c>
      <c r="AD1250" t="str">
        <f>VLOOKUP($D1250,'draft year stats'!$D:$O,7,FALSE)</f>
        <v>OHL</v>
      </c>
      <c r="AE1250">
        <f>VLOOKUP($D1250,'draft year stats'!$D:$O,8,FALSE)</f>
        <v>52</v>
      </c>
      <c r="AF1250">
        <f>VLOOKUP($D1250,'draft year stats'!$D:$O,9,FALSE)</f>
        <v>0</v>
      </c>
      <c r="AG1250">
        <f>VLOOKUP($D1250,'draft year stats'!$D:$O,10,FALSE)</f>
        <v>3</v>
      </c>
      <c r="AH1250">
        <f>VLOOKUP($D1250,'draft year stats'!$D:$O,11,FALSE)</f>
        <v>3</v>
      </c>
      <c r="AI1250">
        <f>VLOOKUP($D1250,'draft year stats'!$D:$O,12,FALSE)</f>
        <v>32</v>
      </c>
      <c r="AJ1250" t="str">
        <f>VLOOKUP($C1250,Sheet3!$E:$I,4,FALSE)</f>
        <v>6' 6</v>
      </c>
      <c r="AK1250">
        <f>VLOOKUP($C1250,Sheet3!$E:$I,5,FALSE)</f>
        <v>205</v>
      </c>
    </row>
    <row r="1251" spans="1:37" x14ac:dyDescent="0.25">
      <c r="A1251">
        <v>197</v>
      </c>
      <c r="B1251" t="s">
        <v>84</v>
      </c>
      <c r="C1251" t="s">
        <v>1761</v>
      </c>
      <c r="D1251" t="s">
        <v>1761</v>
      </c>
      <c r="E1251" t="s">
        <v>51</v>
      </c>
      <c r="F1251" t="s">
        <v>30</v>
      </c>
      <c r="G1251">
        <v>18</v>
      </c>
      <c r="I1251" t="s">
        <v>150</v>
      </c>
      <c r="W1251">
        <v>2015</v>
      </c>
      <c r="X1251" t="str">
        <f>VLOOKUP($D1251,'draft year stats'!$D:$O,1,FALSE)</f>
        <v>Nikita Pavlychev</v>
      </c>
      <c r="Y1251" t="str">
        <f>VLOOKUP($D1251,'draft year stats'!$D:$O,2,FALSE)</f>
        <v>C</v>
      </c>
      <c r="Z1251">
        <f>VLOOKUP($D1251,'draft year stats'!$D:$O,3,FALSE)</f>
        <v>7</v>
      </c>
      <c r="AA1251">
        <f>VLOOKUP($D1251,'draft year stats'!$D:$O,4,FALSE)</f>
        <v>2015</v>
      </c>
      <c r="AB1251" t="str">
        <f>VLOOKUP($D1251,'draft year stats'!$D:$O,5,FALSE)</f>
        <v>Pittsburgh</v>
      </c>
      <c r="AC1251" t="str">
        <f>VLOOKUP($D1251,'draft year stats'!$D:$O,6,FALSE)</f>
        <v>Des Moines Buccaneers</v>
      </c>
      <c r="AD1251" t="str">
        <f>VLOOKUP($D1251,'draft year stats'!$D:$O,7,FALSE)</f>
        <v>USHL</v>
      </c>
      <c r="AE1251">
        <f>VLOOKUP($D1251,'draft year stats'!$D:$O,8,FALSE)</f>
        <v>42</v>
      </c>
      <c r="AF1251">
        <f>VLOOKUP($D1251,'draft year stats'!$D:$O,9,FALSE)</f>
        <v>6</v>
      </c>
      <c r="AG1251">
        <f>VLOOKUP($D1251,'draft year stats'!$D:$O,10,FALSE)</f>
        <v>10</v>
      </c>
      <c r="AH1251">
        <f>VLOOKUP($D1251,'draft year stats'!$D:$O,11,FALSE)</f>
        <v>16</v>
      </c>
      <c r="AI1251">
        <f>VLOOKUP($D1251,'draft year stats'!$D:$O,12,FALSE)</f>
        <v>80</v>
      </c>
      <c r="AJ1251" t="str">
        <f>VLOOKUP($C1251,Sheet3!$E:$I,4,FALSE)</f>
        <v>6' 7</v>
      </c>
      <c r="AK1251">
        <f>VLOOKUP($C1251,Sheet3!$E:$I,5,FALSE)</f>
        <v>200</v>
      </c>
    </row>
    <row r="1252" spans="1:37" x14ac:dyDescent="0.25">
      <c r="A1252">
        <v>198</v>
      </c>
      <c r="B1252" t="s">
        <v>417</v>
      </c>
      <c r="C1252" t="s">
        <v>1762</v>
      </c>
      <c r="D1252" t="s">
        <v>1762</v>
      </c>
      <c r="E1252" t="s">
        <v>55</v>
      </c>
      <c r="F1252" t="s">
        <v>34</v>
      </c>
      <c r="G1252">
        <v>18</v>
      </c>
      <c r="H1252">
        <v>2022</v>
      </c>
      <c r="I1252" t="s">
        <v>1589</v>
      </c>
      <c r="J1252">
        <v>67</v>
      </c>
      <c r="K1252">
        <v>2</v>
      </c>
      <c r="L1252">
        <v>14</v>
      </c>
      <c r="M1252">
        <v>16</v>
      </c>
      <c r="N1252">
        <v>-2</v>
      </c>
      <c r="O1252">
        <v>24</v>
      </c>
      <c r="V1252">
        <v>2.2999999999999998</v>
      </c>
      <c r="W1252">
        <v>2015</v>
      </c>
      <c r="X1252" t="str">
        <f>VLOOKUP($D1252,'draft year stats'!$D:$O,1,FALSE)</f>
        <v>Sami Niku</v>
      </c>
      <c r="Y1252" t="str">
        <f>VLOOKUP($D1252,'draft year stats'!$D:$O,2,FALSE)</f>
        <v>D</v>
      </c>
      <c r="Z1252">
        <f>VLOOKUP($D1252,'draft year stats'!$D:$O,3,FALSE)</f>
        <v>7</v>
      </c>
      <c r="AA1252">
        <f>VLOOKUP($D1252,'draft year stats'!$D:$O,4,FALSE)</f>
        <v>2015</v>
      </c>
      <c r="AB1252" t="str">
        <f>VLOOKUP($D1252,'draft year stats'!$D:$O,5,FALSE)</f>
        <v>Winnipeg</v>
      </c>
      <c r="AC1252" t="str">
        <f>VLOOKUP($D1252,'draft year stats'!$D:$O,6,FALSE)</f>
        <v>JYP-Akatemia</v>
      </c>
      <c r="AD1252" t="str">
        <f>VLOOKUP($D1252,'draft year stats'!$D:$O,7,FALSE)</f>
        <v>Mestis</v>
      </c>
      <c r="AE1252">
        <f>VLOOKUP($D1252,'draft year stats'!$D:$O,8,FALSE)</f>
        <v>39</v>
      </c>
      <c r="AF1252">
        <f>VLOOKUP($D1252,'draft year stats'!$D:$O,9,FALSE)</f>
        <v>3</v>
      </c>
      <c r="AG1252">
        <f>VLOOKUP($D1252,'draft year stats'!$D:$O,10,FALSE)</f>
        <v>22</v>
      </c>
      <c r="AH1252">
        <f>VLOOKUP($D1252,'draft year stats'!$D:$O,11,FALSE)</f>
        <v>25</v>
      </c>
      <c r="AI1252">
        <f>VLOOKUP($D1252,'draft year stats'!$D:$O,12,FALSE)</f>
        <v>24</v>
      </c>
      <c r="AJ1252" t="str">
        <f>VLOOKUP($C1252,Sheet3!$E:$I,4,FALSE)</f>
        <v>6' 0</v>
      </c>
      <c r="AK1252">
        <f>VLOOKUP($C1252,Sheet3!$E:$I,5,FALSE)</f>
        <v>176</v>
      </c>
    </row>
    <row r="1253" spans="1:37" hidden="1" x14ac:dyDescent="0.25">
      <c r="A1253">
        <v>199</v>
      </c>
      <c r="B1253" t="s">
        <v>194</v>
      </c>
      <c r="C1253" t="s">
        <v>1763</v>
      </c>
      <c r="D1253" t="s">
        <v>1763</v>
      </c>
      <c r="E1253" t="s">
        <v>62</v>
      </c>
      <c r="F1253" t="s">
        <v>12</v>
      </c>
      <c r="G1253">
        <v>19</v>
      </c>
      <c r="H1253">
        <v>2022</v>
      </c>
      <c r="I1253" t="s">
        <v>368</v>
      </c>
      <c r="J1253">
        <v>14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14</v>
      </c>
      <c r="Q1253">
        <v>1</v>
      </c>
      <c r="R1253">
        <v>8</v>
      </c>
      <c r="S1253">
        <v>1</v>
      </c>
      <c r="T1253">
        <v>0.878</v>
      </c>
      <c r="U1253">
        <v>3.81</v>
      </c>
      <c r="V1253">
        <v>1</v>
      </c>
      <c r="W1253">
        <v>2015</v>
      </c>
      <c r="X1253" t="str">
        <f>VLOOKUP($D1253,'draft year stats'!$D:$O,1,FALSE)</f>
        <v>Joey Daccord</v>
      </c>
      <c r="Y1253" t="str">
        <f>VLOOKUP($D1253,'draft year stats'!$D:$O,2,FALSE)</f>
        <v>G</v>
      </c>
      <c r="Z1253">
        <f>VLOOKUP($D1253,'draft year stats'!$D:$O,3,FALSE)</f>
        <v>7</v>
      </c>
      <c r="AA1253">
        <f>VLOOKUP($D1253,'draft year stats'!$D:$O,4,FALSE)</f>
        <v>2015</v>
      </c>
      <c r="AB1253" t="str">
        <f>VLOOKUP($D1253,'draft year stats'!$D:$O,5,FALSE)</f>
        <v>Ottawa</v>
      </c>
      <c r="AC1253" t="str">
        <f>VLOOKUP($D1253,'draft year stats'!$D:$O,6,FALSE)</f>
        <v>Cushing Academy (Mass. H.S.)</v>
      </c>
      <c r="AD1253">
        <f>VLOOKUP($D1253,'draft year stats'!$D:$O,7,FALSE)</f>
        <v>0</v>
      </c>
      <c r="AE1253">
        <f>VLOOKUP($D1253,'draft year stats'!$D:$O,8,FALSE)</f>
        <v>0</v>
      </c>
      <c r="AF1253">
        <f>VLOOKUP($D1253,'draft year stats'!$D:$O,9,FALSE)</f>
        <v>0</v>
      </c>
      <c r="AG1253">
        <f>VLOOKUP($D1253,'draft year stats'!$D:$O,10,FALSE)</f>
        <v>0</v>
      </c>
      <c r="AH1253">
        <f>VLOOKUP($D1253,'draft year stats'!$D:$O,11,FALSE)</f>
        <v>0</v>
      </c>
      <c r="AI1253">
        <f>VLOOKUP($D1253,'draft year stats'!$D:$O,12,FALSE)</f>
        <v>0</v>
      </c>
      <c r="AJ1253" t="str">
        <f>VLOOKUP($C1253,Sheet3!$E:$I,4,FALSE)</f>
        <v>6' 2</v>
      </c>
      <c r="AK1253">
        <f>VLOOKUP($C1253,Sheet3!$E:$I,5,FALSE)</f>
        <v>197</v>
      </c>
    </row>
    <row r="1254" spans="1:37" x14ac:dyDescent="0.25">
      <c r="A1254">
        <v>200</v>
      </c>
      <c r="B1254" t="s">
        <v>87</v>
      </c>
      <c r="C1254" t="s">
        <v>1764</v>
      </c>
      <c r="D1254" t="s">
        <v>1764</v>
      </c>
      <c r="E1254" t="s">
        <v>62</v>
      </c>
      <c r="F1254" t="s">
        <v>26</v>
      </c>
      <c r="G1254">
        <v>18</v>
      </c>
      <c r="I1254" t="s">
        <v>212</v>
      </c>
      <c r="W1254">
        <v>2015</v>
      </c>
      <c r="X1254" t="str">
        <f>VLOOKUP($D1254,'draft year stats'!$D:$O,1,FALSE)</f>
        <v>Adam Marsh</v>
      </c>
      <c r="Y1254" t="str">
        <f>VLOOKUP($D1254,'draft year stats'!$D:$O,2,FALSE)</f>
        <v>L</v>
      </c>
      <c r="Z1254">
        <f>VLOOKUP($D1254,'draft year stats'!$D:$O,3,FALSE)</f>
        <v>7</v>
      </c>
      <c r="AA1254">
        <f>VLOOKUP($D1254,'draft year stats'!$D:$O,4,FALSE)</f>
        <v>2015</v>
      </c>
      <c r="AB1254" t="str">
        <f>VLOOKUP($D1254,'draft year stats'!$D:$O,5,FALSE)</f>
        <v>Detroit</v>
      </c>
      <c r="AC1254" t="str">
        <f>VLOOKUP($D1254,'draft year stats'!$D:$O,6,FALSE)</f>
        <v>Saint John Sea Dogs</v>
      </c>
      <c r="AD1254" t="str">
        <f>VLOOKUP($D1254,'draft year stats'!$D:$O,7,FALSE)</f>
        <v>QMJHL</v>
      </c>
      <c r="AE1254">
        <f>VLOOKUP($D1254,'draft year stats'!$D:$O,8,FALSE)</f>
        <v>60</v>
      </c>
      <c r="AF1254">
        <f>VLOOKUP($D1254,'draft year stats'!$D:$O,9,FALSE)</f>
        <v>24</v>
      </c>
      <c r="AG1254">
        <f>VLOOKUP($D1254,'draft year stats'!$D:$O,10,FALSE)</f>
        <v>20</v>
      </c>
      <c r="AH1254">
        <f>VLOOKUP($D1254,'draft year stats'!$D:$O,11,FALSE)</f>
        <v>44</v>
      </c>
      <c r="AI1254">
        <f>VLOOKUP($D1254,'draft year stats'!$D:$O,12,FALSE)</f>
        <v>57</v>
      </c>
      <c r="AJ1254" t="str">
        <f>VLOOKUP($C1254,Sheet3!$E:$I,4,FALSE)</f>
        <v>6' 0</v>
      </c>
      <c r="AK1254">
        <f>VLOOKUP($C1254,Sheet3!$E:$I,5,FALSE)</f>
        <v>160</v>
      </c>
    </row>
    <row r="1255" spans="1:37" x14ac:dyDescent="0.25">
      <c r="A1255">
        <v>201</v>
      </c>
      <c r="B1255" t="s">
        <v>53</v>
      </c>
      <c r="C1255" t="s">
        <v>1765</v>
      </c>
      <c r="D1255" t="s">
        <v>1765</v>
      </c>
      <c r="E1255" t="s">
        <v>121</v>
      </c>
      <c r="F1255" t="s">
        <v>34</v>
      </c>
      <c r="G1255">
        <v>18</v>
      </c>
      <c r="I1255" t="s">
        <v>172</v>
      </c>
      <c r="W1255">
        <v>2015</v>
      </c>
      <c r="X1255" t="str">
        <f>VLOOKUP($D1255,'draft year stats'!$D:$O,1,FALSE)</f>
        <v>Gustav Bouramman</v>
      </c>
      <c r="Y1255" t="str">
        <f>VLOOKUP($D1255,'draft year stats'!$D:$O,2,FALSE)</f>
        <v>D</v>
      </c>
      <c r="Z1255">
        <f>VLOOKUP($D1255,'draft year stats'!$D:$O,3,FALSE)</f>
        <v>7</v>
      </c>
      <c r="AA1255">
        <f>VLOOKUP($D1255,'draft year stats'!$D:$O,4,FALSE)</f>
        <v>2015</v>
      </c>
      <c r="AB1255" t="str">
        <f>VLOOKUP($D1255,'draft year stats'!$D:$O,5,FALSE)</f>
        <v>Minnesota</v>
      </c>
      <c r="AC1255" t="str">
        <f>VLOOKUP($D1255,'draft year stats'!$D:$O,6,FALSE)</f>
        <v>Soo Greyhounds</v>
      </c>
      <c r="AD1255" t="str">
        <f>VLOOKUP($D1255,'draft year stats'!$D:$O,7,FALSE)</f>
        <v>OHL</v>
      </c>
      <c r="AE1255">
        <f>VLOOKUP($D1255,'draft year stats'!$D:$O,8,FALSE)</f>
        <v>67</v>
      </c>
      <c r="AF1255">
        <f>VLOOKUP($D1255,'draft year stats'!$D:$O,9,FALSE)</f>
        <v>5</v>
      </c>
      <c r="AG1255">
        <f>VLOOKUP($D1255,'draft year stats'!$D:$O,10,FALSE)</f>
        <v>39</v>
      </c>
      <c r="AH1255">
        <f>VLOOKUP($D1255,'draft year stats'!$D:$O,11,FALSE)</f>
        <v>44</v>
      </c>
      <c r="AI1255">
        <f>VLOOKUP($D1255,'draft year stats'!$D:$O,12,FALSE)</f>
        <v>14</v>
      </c>
      <c r="AJ1255" t="str">
        <f>VLOOKUP($C1255,Sheet3!$E:$I,4,FALSE)</f>
        <v>6' 0</v>
      </c>
      <c r="AK1255">
        <f>VLOOKUP($C1255,Sheet3!$E:$I,5,FALSE)</f>
        <v>189</v>
      </c>
    </row>
    <row r="1256" spans="1:37" x14ac:dyDescent="0.25">
      <c r="A1256">
        <v>202</v>
      </c>
      <c r="B1256" t="s">
        <v>39</v>
      </c>
      <c r="C1256" t="s">
        <v>1766</v>
      </c>
      <c r="D1256" t="s">
        <v>1766</v>
      </c>
      <c r="E1256" t="s">
        <v>121</v>
      </c>
      <c r="F1256" t="s">
        <v>34</v>
      </c>
      <c r="G1256">
        <v>19</v>
      </c>
      <c r="I1256" t="s">
        <v>534</v>
      </c>
      <c r="W1256">
        <v>2015</v>
      </c>
      <c r="X1256" t="str">
        <f>VLOOKUP($D1256,'draft year stats'!$D:$O,1,FALSE)</f>
        <v>Petter Hansson</v>
      </c>
      <c r="Y1256" t="str">
        <f>VLOOKUP($D1256,'draft year stats'!$D:$O,2,FALSE)</f>
        <v>D</v>
      </c>
      <c r="Z1256">
        <f>VLOOKUP($D1256,'draft year stats'!$D:$O,3,FALSE)</f>
        <v>7</v>
      </c>
      <c r="AA1256">
        <f>VLOOKUP($D1256,'draft year stats'!$D:$O,4,FALSE)</f>
        <v>2015</v>
      </c>
      <c r="AB1256" t="str">
        <f>VLOOKUP($D1256,'draft year stats'!$D:$O,5,FALSE)</f>
        <v>NY Islanders</v>
      </c>
      <c r="AC1256" t="str">
        <f>VLOOKUP($D1256,'draft year stats'!$D:$O,6,FALSE)</f>
        <v>Linköping HC J20</v>
      </c>
      <c r="AD1256" t="str">
        <f>VLOOKUP($D1256,'draft year stats'!$D:$O,7,FALSE)</f>
        <v>J20 SuperElit</v>
      </c>
      <c r="AE1256">
        <f>VLOOKUP($D1256,'draft year stats'!$D:$O,8,FALSE)</f>
        <v>38</v>
      </c>
      <c r="AF1256">
        <f>VLOOKUP($D1256,'draft year stats'!$D:$O,9,FALSE)</f>
        <v>15</v>
      </c>
      <c r="AG1256">
        <f>VLOOKUP($D1256,'draft year stats'!$D:$O,10,FALSE)</f>
        <v>19</v>
      </c>
      <c r="AH1256">
        <f>VLOOKUP($D1256,'draft year stats'!$D:$O,11,FALSE)</f>
        <v>34</v>
      </c>
      <c r="AI1256">
        <f>VLOOKUP($D1256,'draft year stats'!$D:$O,12,FALSE)</f>
        <v>32</v>
      </c>
      <c r="AJ1256" t="str">
        <f>VLOOKUP($C1256,Sheet3!$E:$I,4,FALSE)</f>
        <v>6' 1</v>
      </c>
      <c r="AK1256">
        <f>VLOOKUP($C1256,Sheet3!$E:$I,5,FALSE)</f>
        <v>187</v>
      </c>
    </row>
    <row r="1257" spans="1:37" x14ac:dyDescent="0.25">
      <c r="A1257">
        <v>203</v>
      </c>
      <c r="B1257" t="s">
        <v>417</v>
      </c>
      <c r="C1257" t="s">
        <v>1767</v>
      </c>
      <c r="D1257" t="s">
        <v>1767</v>
      </c>
      <c r="E1257" t="s">
        <v>25</v>
      </c>
      <c r="F1257" t="s">
        <v>30</v>
      </c>
      <c r="G1257">
        <v>18</v>
      </c>
      <c r="I1257" t="s">
        <v>434</v>
      </c>
      <c r="W1257">
        <v>2015</v>
      </c>
      <c r="X1257" t="str">
        <f>VLOOKUP($D1257,'draft year stats'!$D:$O,1,FALSE)</f>
        <v>Matteo Gennaro</v>
      </c>
      <c r="Y1257" t="str">
        <f>VLOOKUP($D1257,'draft year stats'!$D:$O,2,FALSE)</f>
        <v>C</v>
      </c>
      <c r="Z1257">
        <f>VLOOKUP($D1257,'draft year stats'!$D:$O,3,FALSE)</f>
        <v>7</v>
      </c>
      <c r="AA1257">
        <f>VLOOKUP($D1257,'draft year stats'!$D:$O,4,FALSE)</f>
        <v>2015</v>
      </c>
      <c r="AB1257" t="str">
        <f>VLOOKUP($D1257,'draft year stats'!$D:$O,5,FALSE)</f>
        <v>Winnipeg</v>
      </c>
      <c r="AC1257" t="str">
        <f>VLOOKUP($D1257,'draft year stats'!$D:$O,6,FALSE)</f>
        <v>Prince Albert Raiders</v>
      </c>
      <c r="AD1257" t="str">
        <f>VLOOKUP($D1257,'draft year stats'!$D:$O,7,FALSE)</f>
        <v>WHL</v>
      </c>
      <c r="AE1257">
        <f>VLOOKUP($D1257,'draft year stats'!$D:$O,8,FALSE)</f>
        <v>72</v>
      </c>
      <c r="AF1257">
        <f>VLOOKUP($D1257,'draft year stats'!$D:$O,9,FALSE)</f>
        <v>16</v>
      </c>
      <c r="AG1257">
        <f>VLOOKUP($D1257,'draft year stats'!$D:$O,10,FALSE)</f>
        <v>15</v>
      </c>
      <c r="AH1257">
        <f>VLOOKUP($D1257,'draft year stats'!$D:$O,11,FALSE)</f>
        <v>31</v>
      </c>
      <c r="AI1257">
        <f>VLOOKUP($D1257,'draft year stats'!$D:$O,12,FALSE)</f>
        <v>44</v>
      </c>
      <c r="AJ1257" t="str">
        <f>VLOOKUP($C1257,Sheet3!$E:$I,4,FALSE)</f>
        <v>6' 2</v>
      </c>
      <c r="AK1257">
        <f>VLOOKUP($C1257,Sheet3!$E:$I,5,FALSE)</f>
        <v>187</v>
      </c>
    </row>
    <row r="1258" spans="1:37" x14ac:dyDescent="0.25">
      <c r="A1258">
        <v>204</v>
      </c>
      <c r="B1258" t="s">
        <v>53</v>
      </c>
      <c r="C1258" t="s">
        <v>1768</v>
      </c>
      <c r="D1258" t="s">
        <v>1768</v>
      </c>
      <c r="E1258" t="s">
        <v>62</v>
      </c>
      <c r="F1258" t="s">
        <v>34</v>
      </c>
      <c r="G1258">
        <v>18</v>
      </c>
      <c r="I1258" t="s">
        <v>1769</v>
      </c>
      <c r="W1258">
        <v>2015</v>
      </c>
      <c r="X1258" t="str">
        <f>VLOOKUP($D1258,'draft year stats'!$D:$O,1,FALSE)</f>
        <v>Jack Sadek</v>
      </c>
      <c r="Y1258" t="str">
        <f>VLOOKUP($D1258,'draft year stats'!$D:$O,2,FALSE)</f>
        <v>D</v>
      </c>
      <c r="Z1258">
        <f>VLOOKUP($D1258,'draft year stats'!$D:$O,3,FALSE)</f>
        <v>7</v>
      </c>
      <c r="AA1258">
        <f>VLOOKUP($D1258,'draft year stats'!$D:$O,4,FALSE)</f>
        <v>2015</v>
      </c>
      <c r="AB1258" t="str">
        <f>VLOOKUP($D1258,'draft year stats'!$D:$O,5,FALSE)</f>
        <v>Minnesota</v>
      </c>
      <c r="AC1258" t="str">
        <f>VLOOKUP($D1258,'draft year stats'!$D:$O,6,FALSE)</f>
        <v>Lakeville North High</v>
      </c>
      <c r="AD1258" t="str">
        <f>VLOOKUP($D1258,'draft year stats'!$D:$O,7,FALSE)</f>
        <v>USHS-MN</v>
      </c>
      <c r="AE1258">
        <f>VLOOKUP($D1258,'draft year stats'!$D:$O,8,FALSE)</f>
        <v>25</v>
      </c>
      <c r="AF1258">
        <f>VLOOKUP($D1258,'draft year stats'!$D:$O,9,FALSE)</f>
        <v>5</v>
      </c>
      <c r="AG1258">
        <f>VLOOKUP($D1258,'draft year stats'!$D:$O,10,FALSE)</f>
        <v>20</v>
      </c>
      <c r="AH1258">
        <f>VLOOKUP($D1258,'draft year stats'!$D:$O,11,FALSE)</f>
        <v>25</v>
      </c>
      <c r="AI1258">
        <f>VLOOKUP($D1258,'draft year stats'!$D:$O,12,FALSE)</f>
        <v>36</v>
      </c>
      <c r="AJ1258" t="str">
        <f>VLOOKUP($C1258,Sheet3!$E:$I,4,FALSE)</f>
        <v>6' 2</v>
      </c>
      <c r="AK1258">
        <f>VLOOKUP($C1258,Sheet3!$E:$I,5,FALSE)</f>
        <v>197</v>
      </c>
    </row>
    <row r="1259" spans="1:37" hidden="1" x14ac:dyDescent="0.25">
      <c r="A1259">
        <v>205</v>
      </c>
      <c r="B1259" t="s">
        <v>79</v>
      </c>
      <c r="C1259" t="s">
        <v>1770</v>
      </c>
      <c r="D1259" t="s">
        <v>1770</v>
      </c>
      <c r="E1259" t="s">
        <v>62</v>
      </c>
      <c r="F1259" t="s">
        <v>12</v>
      </c>
      <c r="G1259">
        <v>18</v>
      </c>
      <c r="I1259" t="s">
        <v>1771</v>
      </c>
      <c r="W1259">
        <v>2015</v>
      </c>
      <c r="X1259" t="str">
        <f>VLOOKUP($D1259,'draft year stats'!$D:$O,1,FALSE)</f>
        <v>Evan Smith</v>
      </c>
      <c r="Y1259" t="str">
        <f>VLOOKUP($D1259,'draft year stats'!$D:$O,2,FALSE)</f>
        <v>G</v>
      </c>
      <c r="Z1259">
        <f>VLOOKUP($D1259,'draft year stats'!$D:$O,3,FALSE)</f>
        <v>7</v>
      </c>
      <c r="AA1259">
        <f>VLOOKUP($D1259,'draft year stats'!$D:$O,4,FALSE)</f>
        <v>2015</v>
      </c>
      <c r="AB1259" t="str">
        <f>VLOOKUP($D1259,'draft year stats'!$D:$O,5,FALSE)</f>
        <v>Nashville</v>
      </c>
      <c r="AC1259" t="str">
        <f>VLOOKUP($D1259,'draft year stats'!$D:$O,6,FALSE)</f>
        <v>Austin Bruins [NAHL]</v>
      </c>
      <c r="AD1259">
        <f>VLOOKUP($D1259,'draft year stats'!$D:$O,7,FALSE)</f>
        <v>0</v>
      </c>
      <c r="AE1259">
        <f>VLOOKUP($D1259,'draft year stats'!$D:$O,8,FALSE)</f>
        <v>0</v>
      </c>
      <c r="AF1259">
        <f>VLOOKUP($D1259,'draft year stats'!$D:$O,9,FALSE)</f>
        <v>0</v>
      </c>
      <c r="AG1259">
        <f>VLOOKUP($D1259,'draft year stats'!$D:$O,10,FALSE)</f>
        <v>0</v>
      </c>
      <c r="AH1259">
        <f>VLOOKUP($D1259,'draft year stats'!$D:$O,11,FALSE)</f>
        <v>0</v>
      </c>
      <c r="AI1259">
        <f>VLOOKUP($D1259,'draft year stats'!$D:$O,12,FALSE)</f>
        <v>0</v>
      </c>
      <c r="AJ1259" t="str">
        <f>VLOOKUP($C1259,Sheet3!$E:$I,4,FALSE)</f>
        <v>6' 6</v>
      </c>
      <c r="AK1259">
        <f>VLOOKUP($C1259,Sheet3!$E:$I,5,FALSE)</f>
        <v>174</v>
      </c>
    </row>
    <row r="1260" spans="1:37" hidden="1" x14ac:dyDescent="0.25">
      <c r="A1260">
        <v>206</v>
      </c>
      <c r="B1260" t="s">
        <v>32</v>
      </c>
      <c r="C1260" t="s">
        <v>1772</v>
      </c>
      <c r="D1260" t="s">
        <v>1772</v>
      </c>
      <c r="E1260" t="s">
        <v>62</v>
      </c>
      <c r="F1260" t="s">
        <v>12</v>
      </c>
      <c r="G1260">
        <v>18</v>
      </c>
      <c r="I1260" t="s">
        <v>1773</v>
      </c>
      <c r="W1260">
        <v>2015</v>
      </c>
      <c r="X1260" t="str">
        <f>VLOOKUP($D1260,'draft year stats'!$D:$O,1,FALSE)</f>
        <v>Ryan Bednard</v>
      </c>
      <c r="Y1260" t="str">
        <f>VLOOKUP($D1260,'draft year stats'!$D:$O,2,FALSE)</f>
        <v>G</v>
      </c>
      <c r="Z1260">
        <f>VLOOKUP($D1260,'draft year stats'!$D:$O,3,FALSE)</f>
        <v>7</v>
      </c>
      <c r="AA1260">
        <f>VLOOKUP($D1260,'draft year stats'!$D:$O,4,FALSE)</f>
        <v>2015</v>
      </c>
      <c r="AB1260" t="str">
        <f>VLOOKUP($D1260,'draft year stats'!$D:$O,5,FALSE)</f>
        <v>Florida</v>
      </c>
      <c r="AC1260" t="str">
        <f>VLOOKUP($D1260,'draft year stats'!$D:$O,6,FALSE)</f>
        <v>Johnstown Tomahawks [NAHL]</v>
      </c>
      <c r="AD1260">
        <f>VLOOKUP($D1260,'draft year stats'!$D:$O,7,FALSE)</f>
        <v>0</v>
      </c>
      <c r="AE1260">
        <f>VLOOKUP($D1260,'draft year stats'!$D:$O,8,FALSE)</f>
        <v>0</v>
      </c>
      <c r="AF1260">
        <f>VLOOKUP($D1260,'draft year stats'!$D:$O,9,FALSE)</f>
        <v>0</v>
      </c>
      <c r="AG1260">
        <f>VLOOKUP($D1260,'draft year stats'!$D:$O,10,FALSE)</f>
        <v>0</v>
      </c>
      <c r="AH1260">
        <f>VLOOKUP($D1260,'draft year stats'!$D:$O,11,FALSE)</f>
        <v>0</v>
      </c>
      <c r="AI1260">
        <f>VLOOKUP($D1260,'draft year stats'!$D:$O,12,FALSE)</f>
        <v>0</v>
      </c>
      <c r="AJ1260" t="str">
        <f>VLOOKUP($C1260,Sheet3!$E:$I,4,FALSE)</f>
        <v>6' 3</v>
      </c>
      <c r="AK1260">
        <f>VLOOKUP($C1260,Sheet3!$E:$I,5,FALSE)</f>
        <v>179</v>
      </c>
    </row>
    <row r="1261" spans="1:37" x14ac:dyDescent="0.25">
      <c r="A1261">
        <v>207</v>
      </c>
      <c r="B1261" t="s">
        <v>90</v>
      </c>
      <c r="C1261" t="s">
        <v>1774</v>
      </c>
      <c r="D1261" t="s">
        <v>1774</v>
      </c>
      <c r="E1261" t="s">
        <v>25</v>
      </c>
      <c r="F1261" t="s">
        <v>26</v>
      </c>
      <c r="G1261">
        <v>18</v>
      </c>
      <c r="I1261" t="s">
        <v>119</v>
      </c>
      <c r="W1261">
        <v>2015</v>
      </c>
      <c r="X1261" t="str">
        <f>VLOOKUP($D1261,'draft year stats'!$D:$O,1,FALSE)</f>
        <v>Jeremiah Addison</v>
      </c>
      <c r="Y1261" t="str">
        <f>VLOOKUP($D1261,'draft year stats'!$D:$O,2,FALSE)</f>
        <v>L</v>
      </c>
      <c r="Z1261">
        <f>VLOOKUP($D1261,'draft year stats'!$D:$O,3,FALSE)</f>
        <v>7</v>
      </c>
      <c r="AA1261">
        <f>VLOOKUP($D1261,'draft year stats'!$D:$O,4,FALSE)</f>
        <v>2015</v>
      </c>
      <c r="AB1261" t="str">
        <f>VLOOKUP($D1261,'draft year stats'!$D:$O,5,FALSE)</f>
        <v>Montreal</v>
      </c>
      <c r="AC1261" t="str">
        <f>VLOOKUP($D1261,'draft year stats'!$D:$O,6,FALSE)</f>
        <v>Ottawa 67's</v>
      </c>
      <c r="AD1261" t="str">
        <f>VLOOKUP($D1261,'draft year stats'!$D:$O,7,FALSE)</f>
        <v>OHL</v>
      </c>
      <c r="AE1261">
        <f>VLOOKUP($D1261,'draft year stats'!$D:$O,8,FALSE)</f>
        <v>63</v>
      </c>
      <c r="AF1261">
        <f>VLOOKUP($D1261,'draft year stats'!$D:$O,9,FALSE)</f>
        <v>19</v>
      </c>
      <c r="AG1261">
        <f>VLOOKUP($D1261,'draft year stats'!$D:$O,10,FALSE)</f>
        <v>28</v>
      </c>
      <c r="AH1261">
        <f>VLOOKUP($D1261,'draft year stats'!$D:$O,11,FALSE)</f>
        <v>47</v>
      </c>
      <c r="AI1261">
        <f>VLOOKUP($D1261,'draft year stats'!$D:$O,12,FALSE)</f>
        <v>49</v>
      </c>
      <c r="AJ1261" t="str">
        <f>VLOOKUP($C1261,Sheet3!$E:$I,4,FALSE)</f>
        <v>5' 11</v>
      </c>
      <c r="AK1261">
        <f>VLOOKUP($C1261,Sheet3!$E:$I,5,FALSE)</f>
        <v>182</v>
      </c>
    </row>
    <row r="1262" spans="1:37" hidden="1" x14ac:dyDescent="0.25">
      <c r="A1262">
        <v>208</v>
      </c>
      <c r="B1262" t="s">
        <v>23</v>
      </c>
      <c r="C1262" t="s">
        <v>1775</v>
      </c>
      <c r="D1262" t="s">
        <v>1775</v>
      </c>
      <c r="E1262" t="s">
        <v>159</v>
      </c>
      <c r="F1262" t="s">
        <v>12</v>
      </c>
      <c r="G1262">
        <v>20</v>
      </c>
      <c r="I1262" t="s">
        <v>1776</v>
      </c>
      <c r="W1262">
        <v>2015</v>
      </c>
      <c r="X1262" t="str">
        <f>VLOOKUP($D1262,'draft year stats'!$D:$O,1,FALSE)</f>
        <v>Miroslav Svoboda</v>
      </c>
      <c r="Y1262" t="str">
        <f>VLOOKUP($D1262,'draft year stats'!$D:$O,2,FALSE)</f>
        <v>G</v>
      </c>
      <c r="Z1262">
        <f>VLOOKUP($D1262,'draft year stats'!$D:$O,3,FALSE)</f>
        <v>7</v>
      </c>
      <c r="AA1262">
        <f>VLOOKUP($D1262,'draft year stats'!$D:$O,4,FALSE)</f>
        <v>2015</v>
      </c>
      <c r="AB1262" t="str">
        <f>VLOOKUP($D1262,'draft year stats'!$D:$O,5,FALSE)</f>
        <v>Edmonton</v>
      </c>
      <c r="AC1262" t="str">
        <f>VLOOKUP($D1262,'draft year stats'!$D:$O,6,FALSE)</f>
        <v>Trinec Jrs. (Czech Rep.)</v>
      </c>
      <c r="AD1262">
        <f>VLOOKUP($D1262,'draft year stats'!$D:$O,7,FALSE)</f>
        <v>0</v>
      </c>
      <c r="AE1262">
        <f>VLOOKUP($D1262,'draft year stats'!$D:$O,8,FALSE)</f>
        <v>0</v>
      </c>
      <c r="AF1262">
        <f>VLOOKUP($D1262,'draft year stats'!$D:$O,9,FALSE)</f>
        <v>0</v>
      </c>
      <c r="AG1262">
        <f>VLOOKUP($D1262,'draft year stats'!$D:$O,10,FALSE)</f>
        <v>0</v>
      </c>
      <c r="AH1262">
        <f>VLOOKUP($D1262,'draft year stats'!$D:$O,11,FALSE)</f>
        <v>0</v>
      </c>
      <c r="AI1262">
        <f>VLOOKUP($D1262,'draft year stats'!$D:$O,12,FALSE)</f>
        <v>0</v>
      </c>
      <c r="AJ1262" t="str">
        <f>VLOOKUP($C1262,Sheet3!$E:$I,4,FALSE)</f>
        <v>6' 3</v>
      </c>
      <c r="AK1262">
        <f>VLOOKUP($C1262,Sheet3!$E:$I,5,FALSE)</f>
        <v>176</v>
      </c>
    </row>
    <row r="1263" spans="1:37" x14ac:dyDescent="0.25">
      <c r="A1263">
        <v>209</v>
      </c>
      <c r="B1263" t="s">
        <v>23</v>
      </c>
      <c r="C1263" t="s">
        <v>1777</v>
      </c>
      <c r="D1263" t="s">
        <v>1777</v>
      </c>
      <c r="E1263" t="s">
        <v>51</v>
      </c>
      <c r="F1263" t="s">
        <v>34</v>
      </c>
      <c r="G1263">
        <v>20</v>
      </c>
      <c r="I1263" t="s">
        <v>1778</v>
      </c>
      <c r="W1263">
        <v>2015</v>
      </c>
      <c r="X1263" t="str">
        <f>VLOOKUP($D1263,'draft year stats'!$D:$O,1,FALSE)</f>
        <v>Ziyat Paigin</v>
      </c>
      <c r="Y1263" t="str">
        <f>VLOOKUP($D1263,'draft year stats'!$D:$O,2,FALSE)</f>
        <v>D</v>
      </c>
      <c r="Z1263">
        <f>VLOOKUP($D1263,'draft year stats'!$D:$O,3,FALSE)</f>
        <v>7</v>
      </c>
      <c r="AA1263">
        <f>VLOOKUP($D1263,'draft year stats'!$D:$O,4,FALSE)</f>
        <v>2015</v>
      </c>
      <c r="AB1263" t="str">
        <f>VLOOKUP($D1263,'draft year stats'!$D:$O,5,FALSE)</f>
        <v>Edmonton</v>
      </c>
      <c r="AC1263" t="str">
        <f>VLOOKUP($D1263,'draft year stats'!$D:$O,6,FALSE)</f>
        <v>Ak Bars Kazan</v>
      </c>
      <c r="AD1263" t="str">
        <f>VLOOKUP($D1263,'draft year stats'!$D:$O,7,FALSE)</f>
        <v>KHL</v>
      </c>
      <c r="AE1263">
        <f>VLOOKUP($D1263,'draft year stats'!$D:$O,8,FALSE)</f>
        <v>33</v>
      </c>
      <c r="AF1263">
        <f>VLOOKUP($D1263,'draft year stats'!$D:$O,9,FALSE)</f>
        <v>1</v>
      </c>
      <c r="AG1263">
        <f>VLOOKUP($D1263,'draft year stats'!$D:$O,10,FALSE)</f>
        <v>1</v>
      </c>
      <c r="AH1263">
        <f>VLOOKUP($D1263,'draft year stats'!$D:$O,11,FALSE)</f>
        <v>2</v>
      </c>
      <c r="AI1263">
        <f>VLOOKUP($D1263,'draft year stats'!$D:$O,12,FALSE)</f>
        <v>2</v>
      </c>
      <c r="AJ1263" t="str">
        <f>VLOOKUP($C1263,Sheet3!$E:$I,4,FALSE)</f>
        <v>6' 6</v>
      </c>
      <c r="AK1263">
        <f>VLOOKUP($C1263,Sheet3!$E:$I,5,FALSE)</f>
        <v>209</v>
      </c>
    </row>
    <row r="1264" spans="1:37" x14ac:dyDescent="0.25">
      <c r="A1264">
        <v>210</v>
      </c>
      <c r="B1264" t="s">
        <v>264</v>
      </c>
      <c r="C1264" t="s">
        <v>1779</v>
      </c>
      <c r="D1264" t="s">
        <v>1779</v>
      </c>
      <c r="E1264" t="s">
        <v>25</v>
      </c>
      <c r="F1264" t="s">
        <v>34</v>
      </c>
      <c r="G1264">
        <v>18</v>
      </c>
      <c r="I1264" t="s">
        <v>45</v>
      </c>
      <c r="W1264">
        <v>2015</v>
      </c>
      <c r="X1264" t="str">
        <f>VLOOKUP($D1264,'draft year stats'!$D:$O,1,FALSE)</f>
        <v>Tate Olson</v>
      </c>
      <c r="Y1264" t="str">
        <f>VLOOKUP($D1264,'draft year stats'!$D:$O,2,FALSE)</f>
        <v>D</v>
      </c>
      <c r="Z1264">
        <f>VLOOKUP($D1264,'draft year stats'!$D:$O,3,FALSE)</f>
        <v>7</v>
      </c>
      <c r="AA1264">
        <f>VLOOKUP($D1264,'draft year stats'!$D:$O,4,FALSE)</f>
        <v>2015</v>
      </c>
      <c r="AB1264" t="str">
        <f>VLOOKUP($D1264,'draft year stats'!$D:$O,5,FALSE)</f>
        <v>Vancouver</v>
      </c>
      <c r="AC1264" t="str">
        <f>VLOOKUP($D1264,'draft year stats'!$D:$O,6,FALSE)</f>
        <v>Prince George Cougars</v>
      </c>
      <c r="AD1264" t="str">
        <f>VLOOKUP($D1264,'draft year stats'!$D:$O,7,FALSE)</f>
        <v>WHL</v>
      </c>
      <c r="AE1264">
        <f>VLOOKUP($D1264,'draft year stats'!$D:$O,8,FALSE)</f>
        <v>68</v>
      </c>
      <c r="AF1264">
        <f>VLOOKUP($D1264,'draft year stats'!$D:$O,9,FALSE)</f>
        <v>5</v>
      </c>
      <c r="AG1264">
        <f>VLOOKUP($D1264,'draft year stats'!$D:$O,10,FALSE)</f>
        <v>19</v>
      </c>
      <c r="AH1264">
        <f>VLOOKUP($D1264,'draft year stats'!$D:$O,11,FALSE)</f>
        <v>24</v>
      </c>
      <c r="AI1264">
        <f>VLOOKUP($D1264,'draft year stats'!$D:$O,12,FALSE)</f>
        <v>69</v>
      </c>
      <c r="AJ1264" t="str">
        <f>VLOOKUP($C1264,Sheet3!$E:$I,4,FALSE)</f>
        <v>6' 2</v>
      </c>
      <c r="AK1264">
        <f>VLOOKUP($C1264,Sheet3!$E:$I,5,FALSE)</f>
        <v>174</v>
      </c>
    </row>
    <row r="1265" spans="1:37" x14ac:dyDescent="0.25">
      <c r="A1265">
        <v>211</v>
      </c>
      <c r="B1265" t="s">
        <v>95</v>
      </c>
      <c r="C1265" t="s">
        <v>1780</v>
      </c>
      <c r="D1265" t="s">
        <v>1780</v>
      </c>
      <c r="E1265" t="s">
        <v>121</v>
      </c>
      <c r="F1265" t="s">
        <v>42</v>
      </c>
      <c r="G1265">
        <v>18</v>
      </c>
      <c r="I1265" t="s">
        <v>290</v>
      </c>
      <c r="W1265">
        <v>2015</v>
      </c>
      <c r="X1265" t="str">
        <f>VLOOKUP($D1265,'draft year stats'!$D:$O,1,FALSE)</f>
        <v>John Dahlstrom</v>
      </c>
      <c r="Y1265" t="str">
        <f>VLOOKUP($D1265,'draft year stats'!$D:$O,2,FALSE)</f>
        <v>R</v>
      </c>
      <c r="Z1265">
        <f>VLOOKUP($D1265,'draft year stats'!$D:$O,3,FALSE)</f>
        <v>7</v>
      </c>
      <c r="AA1265">
        <f>VLOOKUP($D1265,'draft year stats'!$D:$O,4,FALSE)</f>
        <v>2015</v>
      </c>
      <c r="AB1265" t="str">
        <f>VLOOKUP($D1265,'draft year stats'!$D:$O,5,FALSE)</f>
        <v>Chicago</v>
      </c>
      <c r="AC1265" t="str">
        <f>VLOOKUP($D1265,'draft year stats'!$D:$O,6,FALSE)</f>
        <v>Frölunda HC J20</v>
      </c>
      <c r="AD1265" t="str">
        <f>VLOOKUP($D1265,'draft year stats'!$D:$O,7,FALSE)</f>
        <v>J20 SuperElit</v>
      </c>
      <c r="AE1265">
        <f>VLOOKUP($D1265,'draft year stats'!$D:$O,8,FALSE)</f>
        <v>28</v>
      </c>
      <c r="AF1265">
        <f>VLOOKUP($D1265,'draft year stats'!$D:$O,9,FALSE)</f>
        <v>20</v>
      </c>
      <c r="AG1265">
        <f>VLOOKUP($D1265,'draft year stats'!$D:$O,10,FALSE)</f>
        <v>15</v>
      </c>
      <c r="AH1265">
        <f>VLOOKUP($D1265,'draft year stats'!$D:$O,11,FALSE)</f>
        <v>35</v>
      </c>
      <c r="AI1265">
        <f>VLOOKUP($D1265,'draft year stats'!$D:$O,12,FALSE)</f>
        <v>2</v>
      </c>
      <c r="AJ1265" t="str">
        <f>VLOOKUP($C1265,Sheet3!$E:$I,4,FALSE)</f>
        <v>5' 11</v>
      </c>
      <c r="AK1265">
        <f>VLOOKUP($C1265,Sheet3!$E:$I,5,FALSE)</f>
        <v>189</v>
      </c>
    </row>
    <row r="1266" spans="1:37" x14ac:dyDescent="0.25">
      <c r="A1266">
        <v>1</v>
      </c>
      <c r="B1266" t="s">
        <v>136</v>
      </c>
      <c r="C1266" t="s">
        <v>1781</v>
      </c>
      <c r="D1266" t="s">
        <v>1781</v>
      </c>
      <c r="E1266" t="s">
        <v>62</v>
      </c>
      <c r="F1266" t="s">
        <v>30</v>
      </c>
      <c r="G1266">
        <v>18</v>
      </c>
      <c r="H1266">
        <v>2022</v>
      </c>
      <c r="I1266" t="s">
        <v>1586</v>
      </c>
      <c r="J1266">
        <v>407</v>
      </c>
      <c r="K1266">
        <v>259</v>
      </c>
      <c r="L1266">
        <v>198</v>
      </c>
      <c r="M1266">
        <v>457</v>
      </c>
      <c r="N1266">
        <v>78</v>
      </c>
      <c r="O1266">
        <v>74</v>
      </c>
      <c r="V1266">
        <v>61.1</v>
      </c>
      <c r="W1266">
        <v>2016</v>
      </c>
      <c r="X1266" t="str">
        <f>VLOOKUP($D1266,'draft year stats'!$D:$O,1,FALSE)</f>
        <v>Auston Matthews</v>
      </c>
      <c r="Y1266" t="str">
        <f>VLOOKUP($D1266,'draft year stats'!$D:$O,2,FALSE)</f>
        <v>C</v>
      </c>
      <c r="Z1266">
        <f>VLOOKUP($D1266,'draft year stats'!$D:$O,3,FALSE)</f>
        <v>1</v>
      </c>
      <c r="AA1266">
        <f>VLOOKUP($D1266,'draft year stats'!$D:$O,4,FALSE)</f>
        <v>2016</v>
      </c>
      <c r="AB1266" t="str">
        <f>VLOOKUP($D1266,'draft year stats'!$D:$O,5,FALSE)</f>
        <v>TOR</v>
      </c>
      <c r="AC1266" t="str">
        <f>VLOOKUP($D1266,'draft year stats'!$D:$O,6,FALSE)</f>
        <v>Zurich</v>
      </c>
      <c r="AD1266" t="str">
        <f>VLOOKUP($D1266,'draft year stats'!$D:$O,7,FALSE)</f>
        <v>SWISS</v>
      </c>
      <c r="AE1266">
        <f>VLOOKUP($D1266,'draft year stats'!$D:$O,8,FALSE)</f>
        <v>36</v>
      </c>
      <c r="AF1266">
        <f>VLOOKUP($D1266,'draft year stats'!$D:$O,9,FALSE)</f>
        <v>24</v>
      </c>
      <c r="AG1266">
        <f>VLOOKUP($D1266,'draft year stats'!$D:$O,10,FALSE)</f>
        <v>22</v>
      </c>
      <c r="AH1266">
        <f>VLOOKUP($D1266,'draft year stats'!$D:$O,11,FALSE)</f>
        <v>46</v>
      </c>
      <c r="AI1266">
        <f>VLOOKUP($D1266,'draft year stats'!$D:$O,12,FALSE)</f>
        <v>6</v>
      </c>
      <c r="AJ1266" t="str">
        <f>VLOOKUP($C1266,Sheet3!$E:$I,4,FALSE)</f>
        <v>6' 2</v>
      </c>
      <c r="AK1266">
        <f>VLOOKUP($C1266,Sheet3!$E:$I,5,FALSE)</f>
        <v>216</v>
      </c>
    </row>
    <row r="1267" spans="1:37" x14ac:dyDescent="0.25">
      <c r="A1267">
        <v>2</v>
      </c>
      <c r="B1267" t="s">
        <v>417</v>
      </c>
      <c r="C1267" t="s">
        <v>1782</v>
      </c>
      <c r="D1267" t="s">
        <v>1782</v>
      </c>
      <c r="E1267" t="s">
        <v>55</v>
      </c>
      <c r="F1267" t="s">
        <v>42</v>
      </c>
      <c r="G1267">
        <v>18</v>
      </c>
      <c r="H1267">
        <v>2022</v>
      </c>
      <c r="I1267" t="s">
        <v>954</v>
      </c>
      <c r="J1267">
        <v>407</v>
      </c>
      <c r="K1267">
        <v>176</v>
      </c>
      <c r="L1267">
        <v>151</v>
      </c>
      <c r="M1267">
        <v>327</v>
      </c>
      <c r="N1267">
        <v>-36</v>
      </c>
      <c r="O1267">
        <v>163</v>
      </c>
      <c r="V1267">
        <v>37.4</v>
      </c>
      <c r="W1267">
        <v>2016</v>
      </c>
      <c r="X1267" t="str">
        <f>VLOOKUP($D1267,'draft year stats'!$D:$O,1,FALSE)</f>
        <v>Patrik Laine</v>
      </c>
      <c r="Y1267" t="str">
        <f>VLOOKUP($D1267,'draft year stats'!$D:$O,2,FALSE)</f>
        <v>RW</v>
      </c>
      <c r="Z1267">
        <f>VLOOKUP($D1267,'draft year stats'!$D:$O,3,FALSE)</f>
        <v>1</v>
      </c>
      <c r="AA1267">
        <f>VLOOKUP($D1267,'draft year stats'!$D:$O,4,FALSE)</f>
        <v>2016</v>
      </c>
      <c r="AB1267" t="str">
        <f>VLOOKUP($D1267,'draft year stats'!$D:$O,5,FALSE)</f>
        <v>WPG</v>
      </c>
      <c r="AC1267" t="str">
        <f>VLOOKUP($D1267,'draft year stats'!$D:$O,6,FALSE)</f>
        <v>Tappara</v>
      </c>
      <c r="AD1267" t="str">
        <f>VLOOKUP($D1267,'draft year stats'!$D:$O,7,FALSE)</f>
        <v>FINLAND</v>
      </c>
      <c r="AE1267">
        <f>VLOOKUP($D1267,'draft year stats'!$D:$O,8,FALSE)</f>
        <v>36</v>
      </c>
      <c r="AF1267">
        <f>VLOOKUP($D1267,'draft year stats'!$D:$O,9,FALSE)</f>
        <v>24</v>
      </c>
      <c r="AG1267">
        <f>VLOOKUP($D1267,'draft year stats'!$D:$O,10,FALSE)</f>
        <v>22</v>
      </c>
      <c r="AH1267">
        <f>VLOOKUP($D1267,'draft year stats'!$D:$O,11,FALSE)</f>
        <v>46</v>
      </c>
      <c r="AI1267">
        <f>VLOOKUP($D1267,'draft year stats'!$D:$O,12,FALSE)</f>
        <v>6</v>
      </c>
      <c r="AJ1267" t="str">
        <f>VLOOKUP($C1267,Sheet3!$E:$I,4,FALSE)</f>
        <v>6' 3</v>
      </c>
      <c r="AK1267">
        <f>VLOOKUP($C1267,Sheet3!$E:$I,5,FALSE)</f>
        <v>201</v>
      </c>
    </row>
    <row r="1268" spans="1:37" x14ac:dyDescent="0.25">
      <c r="A1268">
        <v>3</v>
      </c>
      <c r="B1268" t="s">
        <v>36</v>
      </c>
      <c r="C1268" t="s">
        <v>1783</v>
      </c>
      <c r="D1268" t="s">
        <v>1783</v>
      </c>
      <c r="E1268" t="s">
        <v>25</v>
      </c>
      <c r="F1268" t="s">
        <v>26</v>
      </c>
      <c r="G1268">
        <v>18</v>
      </c>
      <c r="H1268">
        <v>2022</v>
      </c>
      <c r="I1268" t="s">
        <v>270</v>
      </c>
      <c r="J1268">
        <v>361</v>
      </c>
      <c r="K1268">
        <v>102</v>
      </c>
      <c r="L1268">
        <v>137</v>
      </c>
      <c r="M1268">
        <v>239</v>
      </c>
      <c r="N1268">
        <v>8</v>
      </c>
      <c r="O1268">
        <v>306</v>
      </c>
      <c r="V1268">
        <v>24.6</v>
      </c>
      <c r="W1268">
        <v>2016</v>
      </c>
      <c r="X1268" t="str">
        <f>VLOOKUP($D1268,'draft year stats'!$D:$O,1,FALSE)</f>
        <v>Pierre-Luc Dubois</v>
      </c>
      <c r="Y1268" t="str">
        <f>VLOOKUP($D1268,'draft year stats'!$D:$O,2,FALSE)</f>
        <v>LW</v>
      </c>
      <c r="Z1268">
        <f>VLOOKUP($D1268,'draft year stats'!$D:$O,3,FALSE)</f>
        <v>1</v>
      </c>
      <c r="AA1268">
        <f>VLOOKUP($D1268,'draft year stats'!$D:$O,4,FALSE)</f>
        <v>2016</v>
      </c>
      <c r="AB1268" t="str">
        <f>VLOOKUP($D1268,'draft year stats'!$D:$O,5,FALSE)</f>
        <v>CBJ</v>
      </c>
      <c r="AC1268" t="str">
        <f>VLOOKUP($D1268,'draft year stats'!$D:$O,6,FALSE)</f>
        <v>Cape Breton</v>
      </c>
      <c r="AD1268" t="str">
        <f>VLOOKUP($D1268,'draft year stats'!$D:$O,7,FALSE)</f>
        <v>QMJHL</v>
      </c>
      <c r="AE1268">
        <f>VLOOKUP($D1268,'draft year stats'!$D:$O,8,FALSE)</f>
        <v>62</v>
      </c>
      <c r="AF1268">
        <f>VLOOKUP($D1268,'draft year stats'!$D:$O,9,FALSE)</f>
        <v>42</v>
      </c>
      <c r="AG1268">
        <f>VLOOKUP($D1268,'draft year stats'!$D:$O,10,FALSE)</f>
        <v>57</v>
      </c>
      <c r="AH1268">
        <f>VLOOKUP($D1268,'draft year stats'!$D:$O,11,FALSE)</f>
        <v>99</v>
      </c>
      <c r="AI1268">
        <f>VLOOKUP($D1268,'draft year stats'!$D:$O,12,FALSE)</f>
        <v>112</v>
      </c>
      <c r="AJ1268" t="str">
        <f>VLOOKUP($C1268,Sheet3!$E:$I,4,FALSE)</f>
        <v>6' 2</v>
      </c>
      <c r="AK1268">
        <f>VLOOKUP($C1268,Sheet3!$E:$I,5,FALSE)</f>
        <v>205</v>
      </c>
    </row>
    <row r="1269" spans="1:37" x14ac:dyDescent="0.25">
      <c r="A1269">
        <v>4</v>
      </c>
      <c r="B1269" t="s">
        <v>23</v>
      </c>
      <c r="C1269" t="s">
        <v>1784</v>
      </c>
      <c r="D1269" t="s">
        <v>1784</v>
      </c>
      <c r="E1269" t="s">
        <v>121</v>
      </c>
      <c r="F1269" t="s">
        <v>42</v>
      </c>
      <c r="G1269">
        <v>18</v>
      </c>
      <c r="H1269">
        <v>2022</v>
      </c>
      <c r="I1269" t="s">
        <v>236</v>
      </c>
      <c r="J1269">
        <v>259</v>
      </c>
      <c r="K1269">
        <v>46</v>
      </c>
      <c r="L1269">
        <v>52</v>
      </c>
      <c r="M1269">
        <v>98</v>
      </c>
      <c r="N1269">
        <v>18</v>
      </c>
      <c r="O1269">
        <v>76</v>
      </c>
      <c r="V1269">
        <v>9</v>
      </c>
      <c r="W1269">
        <v>2016</v>
      </c>
      <c r="X1269" t="str">
        <f>VLOOKUP($D1269,'draft year stats'!$D:$O,1,FALSE)</f>
        <v>Jesse Puljujarvi</v>
      </c>
      <c r="Y1269" t="str">
        <f>VLOOKUP($D1269,'draft year stats'!$D:$O,2,FALSE)</f>
        <v>RW</v>
      </c>
      <c r="Z1269">
        <f>VLOOKUP($D1269,'draft year stats'!$D:$O,3,FALSE)</f>
        <v>1</v>
      </c>
      <c r="AA1269">
        <f>VLOOKUP($D1269,'draft year stats'!$D:$O,4,FALSE)</f>
        <v>2016</v>
      </c>
      <c r="AB1269" t="str">
        <f>VLOOKUP($D1269,'draft year stats'!$D:$O,5,FALSE)</f>
        <v>EDM</v>
      </c>
      <c r="AC1269" t="str">
        <f>VLOOKUP($D1269,'draft year stats'!$D:$O,6,FALSE)</f>
        <v>Karpat</v>
      </c>
      <c r="AD1269" t="str">
        <f>VLOOKUP($D1269,'draft year stats'!$D:$O,7,FALSE)</f>
        <v>FINLAND</v>
      </c>
      <c r="AE1269">
        <f>VLOOKUP($D1269,'draft year stats'!$D:$O,8,FALSE)</f>
        <v>50</v>
      </c>
      <c r="AF1269">
        <f>VLOOKUP($D1269,'draft year stats'!$D:$O,9,FALSE)</f>
        <v>13</v>
      </c>
      <c r="AG1269">
        <f>VLOOKUP($D1269,'draft year stats'!$D:$O,10,FALSE)</f>
        <v>15</v>
      </c>
      <c r="AH1269">
        <f>VLOOKUP($D1269,'draft year stats'!$D:$O,11,FALSE)</f>
        <v>28</v>
      </c>
      <c r="AI1269">
        <f>VLOOKUP($D1269,'draft year stats'!$D:$O,12,FALSE)</f>
        <v>22</v>
      </c>
      <c r="AJ1269" t="str">
        <f>VLOOKUP($C1269,Sheet3!$E:$I,4,FALSE)</f>
        <v>6' 3</v>
      </c>
      <c r="AK1269">
        <f>VLOOKUP($C1269,Sheet3!$E:$I,5,FALSE)</f>
        <v>208</v>
      </c>
    </row>
    <row r="1270" spans="1:37" x14ac:dyDescent="0.25">
      <c r="A1270">
        <v>5</v>
      </c>
      <c r="B1270" t="s">
        <v>264</v>
      </c>
      <c r="C1270" t="s">
        <v>1785</v>
      </c>
      <c r="D1270" t="s">
        <v>1785</v>
      </c>
      <c r="E1270" t="s">
        <v>55</v>
      </c>
      <c r="F1270" t="s">
        <v>34</v>
      </c>
      <c r="G1270">
        <v>18</v>
      </c>
      <c r="H1270">
        <v>2022</v>
      </c>
      <c r="I1270" t="s">
        <v>115</v>
      </c>
      <c r="J1270">
        <v>41</v>
      </c>
      <c r="K1270">
        <v>2</v>
      </c>
      <c r="L1270">
        <v>1</v>
      </c>
      <c r="M1270">
        <v>3</v>
      </c>
      <c r="N1270">
        <v>-2</v>
      </c>
      <c r="O1270">
        <v>6</v>
      </c>
      <c r="V1270">
        <v>0.8</v>
      </c>
      <c r="W1270">
        <v>2016</v>
      </c>
      <c r="X1270" t="str">
        <f>VLOOKUP($D1270,'draft year stats'!$D:$O,1,FALSE)</f>
        <v>Olli Juolevi</v>
      </c>
      <c r="Y1270" t="str">
        <f>VLOOKUP($D1270,'draft year stats'!$D:$O,2,FALSE)</f>
        <v>D</v>
      </c>
      <c r="Z1270">
        <f>VLOOKUP($D1270,'draft year stats'!$D:$O,3,FALSE)</f>
        <v>1</v>
      </c>
      <c r="AA1270">
        <f>VLOOKUP($D1270,'draft year stats'!$D:$O,4,FALSE)</f>
        <v>2016</v>
      </c>
      <c r="AB1270" t="str">
        <f>VLOOKUP($D1270,'draft year stats'!$D:$O,5,FALSE)</f>
        <v>VAN</v>
      </c>
      <c r="AC1270" t="str">
        <f>VLOOKUP($D1270,'draft year stats'!$D:$O,6,FALSE)</f>
        <v>London</v>
      </c>
      <c r="AD1270" t="str">
        <f>VLOOKUP($D1270,'draft year stats'!$D:$O,7,FALSE)</f>
        <v>OHL</v>
      </c>
      <c r="AE1270">
        <f>VLOOKUP($D1270,'draft year stats'!$D:$O,8,FALSE)</f>
        <v>57</v>
      </c>
      <c r="AF1270">
        <f>VLOOKUP($D1270,'draft year stats'!$D:$O,9,FALSE)</f>
        <v>9</v>
      </c>
      <c r="AG1270">
        <f>VLOOKUP($D1270,'draft year stats'!$D:$O,10,FALSE)</f>
        <v>33</v>
      </c>
      <c r="AH1270">
        <f>VLOOKUP($D1270,'draft year stats'!$D:$O,11,FALSE)</f>
        <v>42</v>
      </c>
      <c r="AI1270">
        <f>VLOOKUP($D1270,'draft year stats'!$D:$O,12,FALSE)</f>
        <v>16</v>
      </c>
      <c r="AJ1270" t="str">
        <f>VLOOKUP($C1270,Sheet3!$E:$I,4,FALSE)</f>
        <v>6' 2</v>
      </c>
      <c r="AK1270">
        <f>VLOOKUP($C1270,Sheet3!$E:$I,5,FALSE)</f>
        <v>188</v>
      </c>
    </row>
    <row r="1271" spans="1:37" x14ac:dyDescent="0.25">
      <c r="A1271">
        <v>6</v>
      </c>
      <c r="B1271" t="s">
        <v>173</v>
      </c>
      <c r="C1271" t="s">
        <v>1786</v>
      </c>
      <c r="D1271" t="s">
        <v>1786</v>
      </c>
      <c r="E1271" t="s">
        <v>62</v>
      </c>
      <c r="F1271" t="s">
        <v>26</v>
      </c>
      <c r="G1271">
        <v>18</v>
      </c>
      <c r="H1271">
        <v>2022</v>
      </c>
      <c r="I1271" t="s">
        <v>115</v>
      </c>
      <c r="J1271">
        <v>431</v>
      </c>
      <c r="K1271">
        <v>152</v>
      </c>
      <c r="L1271">
        <v>230</v>
      </c>
      <c r="M1271">
        <v>382</v>
      </c>
      <c r="N1271">
        <v>85</v>
      </c>
      <c r="O1271">
        <v>425</v>
      </c>
      <c r="V1271">
        <v>44.5</v>
      </c>
      <c r="W1271">
        <v>2016</v>
      </c>
      <c r="X1271" t="str">
        <f>VLOOKUP($D1271,'draft year stats'!$D:$O,1,FALSE)</f>
        <v>Matthew Tkachuk</v>
      </c>
      <c r="Y1271" t="str">
        <f>VLOOKUP($D1271,'draft year stats'!$D:$O,2,FALSE)</f>
        <v>LW</v>
      </c>
      <c r="Z1271">
        <f>VLOOKUP($D1271,'draft year stats'!$D:$O,3,FALSE)</f>
        <v>1</v>
      </c>
      <c r="AA1271">
        <f>VLOOKUP($D1271,'draft year stats'!$D:$O,4,FALSE)</f>
        <v>2016</v>
      </c>
      <c r="AB1271" t="str">
        <f>VLOOKUP($D1271,'draft year stats'!$D:$O,5,FALSE)</f>
        <v>CGY</v>
      </c>
      <c r="AC1271" t="str">
        <f>VLOOKUP($D1271,'draft year stats'!$D:$O,6,FALSE)</f>
        <v>London</v>
      </c>
      <c r="AD1271" t="str">
        <f>VLOOKUP($D1271,'draft year stats'!$D:$O,7,FALSE)</f>
        <v>OHL</v>
      </c>
      <c r="AE1271">
        <f>VLOOKUP($D1271,'draft year stats'!$D:$O,8,FALSE)</f>
        <v>57</v>
      </c>
      <c r="AF1271">
        <f>VLOOKUP($D1271,'draft year stats'!$D:$O,9,FALSE)</f>
        <v>30</v>
      </c>
      <c r="AG1271">
        <f>VLOOKUP($D1271,'draft year stats'!$D:$O,10,FALSE)</f>
        <v>77</v>
      </c>
      <c r="AH1271">
        <f>VLOOKUP($D1271,'draft year stats'!$D:$O,11,FALSE)</f>
        <v>107</v>
      </c>
      <c r="AI1271">
        <f>VLOOKUP($D1271,'draft year stats'!$D:$O,12,FALSE)</f>
        <v>80</v>
      </c>
      <c r="AJ1271" t="str">
        <f>VLOOKUP($C1271,Sheet3!$E:$I,4,FALSE)</f>
        <v>6' 1</v>
      </c>
      <c r="AK1271">
        <f>VLOOKUP($C1271,Sheet3!$E:$I,5,FALSE)</f>
        <v>202</v>
      </c>
    </row>
    <row r="1272" spans="1:37" x14ac:dyDescent="0.25">
      <c r="A1272">
        <v>7</v>
      </c>
      <c r="B1272" t="s">
        <v>1220</v>
      </c>
      <c r="C1272" t="s">
        <v>1787</v>
      </c>
      <c r="D1272" t="s">
        <v>1787</v>
      </c>
      <c r="E1272" t="s">
        <v>62</v>
      </c>
      <c r="F1272" t="s">
        <v>30</v>
      </c>
      <c r="G1272">
        <v>18</v>
      </c>
      <c r="H1272">
        <v>2022</v>
      </c>
      <c r="I1272" t="s">
        <v>63</v>
      </c>
      <c r="J1272">
        <v>360</v>
      </c>
      <c r="K1272">
        <v>96</v>
      </c>
      <c r="L1272">
        <v>160</v>
      </c>
      <c r="M1272">
        <v>256</v>
      </c>
      <c r="N1272">
        <v>-39</v>
      </c>
      <c r="O1272">
        <v>122</v>
      </c>
      <c r="V1272">
        <v>24.9</v>
      </c>
      <c r="W1272">
        <v>2016</v>
      </c>
      <c r="X1272" t="str">
        <f>VLOOKUP($D1272,'draft year stats'!$D:$O,1,FALSE)</f>
        <v>Clayton Keller</v>
      </c>
      <c r="Y1272" t="str">
        <f>VLOOKUP($D1272,'draft year stats'!$D:$O,2,FALSE)</f>
        <v>C</v>
      </c>
      <c r="Z1272">
        <f>VLOOKUP($D1272,'draft year stats'!$D:$O,3,FALSE)</f>
        <v>1</v>
      </c>
      <c r="AA1272">
        <f>VLOOKUP($D1272,'draft year stats'!$D:$O,4,FALSE)</f>
        <v>2016</v>
      </c>
      <c r="AB1272" t="str">
        <f>VLOOKUP($D1272,'draft year stats'!$D:$O,5,FALSE)</f>
        <v>ARI</v>
      </c>
      <c r="AC1272" t="str">
        <f>VLOOKUP($D1272,'draft year stats'!$D:$O,6,FALSE)</f>
        <v>USA U-18</v>
      </c>
      <c r="AD1272" t="str">
        <f>VLOOKUP($D1272,'draft year stats'!$D:$O,7,FALSE)</f>
        <v>USHL</v>
      </c>
      <c r="AE1272">
        <f>VLOOKUP($D1272,'draft year stats'!$D:$O,8,FALSE)</f>
        <v>23</v>
      </c>
      <c r="AF1272">
        <f>VLOOKUP($D1272,'draft year stats'!$D:$O,9,FALSE)</f>
        <v>13</v>
      </c>
      <c r="AG1272">
        <f>VLOOKUP($D1272,'draft year stats'!$D:$O,10,FALSE)</f>
        <v>24</v>
      </c>
      <c r="AH1272">
        <f>VLOOKUP($D1272,'draft year stats'!$D:$O,11,FALSE)</f>
        <v>37</v>
      </c>
      <c r="AI1272">
        <f>VLOOKUP($D1272,'draft year stats'!$D:$O,12,FALSE)</f>
        <v>14</v>
      </c>
      <c r="AJ1272" t="str">
        <f>VLOOKUP($C1272,Sheet3!$E:$I,4,FALSE)</f>
        <v>5' 10</v>
      </c>
      <c r="AK1272">
        <f>VLOOKUP($C1272,Sheet3!$E:$I,5,FALSE)</f>
        <v>164</v>
      </c>
    </row>
    <row r="1273" spans="1:37" x14ac:dyDescent="0.25">
      <c r="A1273">
        <v>8</v>
      </c>
      <c r="B1273" t="s">
        <v>92</v>
      </c>
      <c r="C1273" t="s">
        <v>4063</v>
      </c>
      <c r="D1273" t="s">
        <v>4063</v>
      </c>
      <c r="E1273" t="s">
        <v>25</v>
      </c>
      <c r="F1273" t="s">
        <v>26</v>
      </c>
      <c r="G1273">
        <v>18</v>
      </c>
      <c r="H1273">
        <v>2020</v>
      </c>
      <c r="I1273" t="s">
        <v>135</v>
      </c>
      <c r="J1273">
        <v>84</v>
      </c>
      <c r="K1273">
        <v>13</v>
      </c>
      <c r="L1273">
        <v>19</v>
      </c>
      <c r="M1273">
        <v>32</v>
      </c>
      <c r="N1273">
        <v>-11</v>
      </c>
      <c r="O1273">
        <v>14</v>
      </c>
      <c r="V1273">
        <v>2.4</v>
      </c>
      <c r="W1273">
        <v>2016</v>
      </c>
      <c r="X1273" t="str">
        <f>VLOOKUP($D1273,'draft year stats'!$D:$O,1,FALSE)</f>
        <v>Alex Nylander</v>
      </c>
      <c r="Y1273" t="str">
        <f>VLOOKUP($D1273,'draft year stats'!$D:$O,2,FALSE)</f>
        <v>LW</v>
      </c>
      <c r="Z1273">
        <f>VLOOKUP($D1273,'draft year stats'!$D:$O,3,FALSE)</f>
        <v>1</v>
      </c>
      <c r="AA1273">
        <f>VLOOKUP($D1273,'draft year stats'!$D:$O,4,FALSE)</f>
        <v>2016</v>
      </c>
      <c r="AB1273" t="str">
        <f>VLOOKUP($D1273,'draft year stats'!$D:$O,5,FALSE)</f>
        <v>BUF</v>
      </c>
      <c r="AC1273" t="str">
        <f>VLOOKUP($D1273,'draft year stats'!$D:$O,6,FALSE)</f>
        <v>Mississauga</v>
      </c>
      <c r="AD1273" t="str">
        <f>VLOOKUP($D1273,'draft year stats'!$D:$O,7,FALSE)</f>
        <v>OHL</v>
      </c>
      <c r="AE1273">
        <f>VLOOKUP($D1273,'draft year stats'!$D:$O,8,FALSE)</f>
        <v>57</v>
      </c>
      <c r="AF1273">
        <f>VLOOKUP($D1273,'draft year stats'!$D:$O,9,FALSE)</f>
        <v>28</v>
      </c>
      <c r="AG1273">
        <f>VLOOKUP($D1273,'draft year stats'!$D:$O,10,FALSE)</f>
        <v>47</v>
      </c>
      <c r="AH1273">
        <f>VLOOKUP($D1273,'draft year stats'!$D:$O,11,FALSE)</f>
        <v>75</v>
      </c>
      <c r="AI1273">
        <f>VLOOKUP($D1273,'draft year stats'!$D:$O,12,FALSE)</f>
        <v>18</v>
      </c>
      <c r="AJ1273" t="str">
        <f>VLOOKUP($C1273,Sheet3!$E:$I,4,FALSE)</f>
        <v>6' 0</v>
      </c>
      <c r="AK1273">
        <f>VLOOKUP($C1273,Sheet3!$E:$I,5,FALSE)</f>
        <v>178</v>
      </c>
    </row>
    <row r="1274" spans="1:37" x14ac:dyDescent="0.25">
      <c r="A1274">
        <v>9</v>
      </c>
      <c r="B1274" t="s">
        <v>90</v>
      </c>
      <c r="C1274" t="s">
        <v>1788</v>
      </c>
      <c r="D1274" t="s">
        <v>1788</v>
      </c>
      <c r="E1274" t="s">
        <v>51</v>
      </c>
      <c r="F1274" t="s">
        <v>34</v>
      </c>
      <c r="G1274">
        <v>18</v>
      </c>
      <c r="H1274">
        <v>2022</v>
      </c>
      <c r="I1274" t="s">
        <v>27</v>
      </c>
      <c r="J1274">
        <v>362</v>
      </c>
      <c r="K1274">
        <v>36</v>
      </c>
      <c r="L1274">
        <v>138</v>
      </c>
      <c r="M1274">
        <v>174</v>
      </c>
      <c r="N1274">
        <v>50</v>
      </c>
      <c r="O1274">
        <v>213</v>
      </c>
      <c r="V1274">
        <v>28.8</v>
      </c>
      <c r="W1274">
        <v>2016</v>
      </c>
      <c r="X1274" t="str">
        <f>VLOOKUP($D1274,'draft year stats'!$D:$O,1,FALSE)</f>
        <v>Mikhail Sergachev</v>
      </c>
      <c r="Y1274" t="str">
        <f>VLOOKUP($D1274,'draft year stats'!$D:$O,2,FALSE)</f>
        <v>D</v>
      </c>
      <c r="Z1274">
        <f>VLOOKUP($D1274,'draft year stats'!$D:$O,3,FALSE)</f>
        <v>1</v>
      </c>
      <c r="AA1274">
        <f>VLOOKUP($D1274,'draft year stats'!$D:$O,4,FALSE)</f>
        <v>2016</v>
      </c>
      <c r="AB1274" t="str">
        <f>VLOOKUP($D1274,'draft year stats'!$D:$O,5,FALSE)</f>
        <v>MTL</v>
      </c>
      <c r="AC1274" t="str">
        <f>VLOOKUP($D1274,'draft year stats'!$D:$O,6,FALSE)</f>
        <v>Windsor</v>
      </c>
      <c r="AD1274" t="str">
        <f>VLOOKUP($D1274,'draft year stats'!$D:$O,7,FALSE)</f>
        <v>OHL</v>
      </c>
      <c r="AE1274">
        <f>VLOOKUP($D1274,'draft year stats'!$D:$O,8,FALSE)</f>
        <v>67</v>
      </c>
      <c r="AF1274">
        <f>VLOOKUP($D1274,'draft year stats'!$D:$O,9,FALSE)</f>
        <v>17</v>
      </c>
      <c r="AG1274">
        <f>VLOOKUP($D1274,'draft year stats'!$D:$O,10,FALSE)</f>
        <v>40</v>
      </c>
      <c r="AH1274">
        <f>VLOOKUP($D1274,'draft year stats'!$D:$O,11,FALSE)</f>
        <v>57</v>
      </c>
      <c r="AI1274">
        <f>VLOOKUP($D1274,'draft year stats'!$D:$O,12,FALSE)</f>
        <v>56</v>
      </c>
      <c r="AJ1274" t="str">
        <f>VLOOKUP($C1274,Sheet3!$E:$I,4,FALSE)</f>
        <v>6' 2</v>
      </c>
      <c r="AK1274">
        <f>VLOOKUP($C1274,Sheet3!$E:$I,5,FALSE)</f>
        <v>221</v>
      </c>
    </row>
    <row r="1275" spans="1:37" x14ac:dyDescent="0.25">
      <c r="A1275">
        <v>10</v>
      </c>
      <c r="B1275" t="s">
        <v>76</v>
      </c>
      <c r="C1275" t="s">
        <v>1789</v>
      </c>
      <c r="D1275" t="s">
        <v>1789</v>
      </c>
      <c r="E1275" t="s">
        <v>25</v>
      </c>
      <c r="F1275" t="s">
        <v>30</v>
      </c>
      <c r="G1275">
        <v>18</v>
      </c>
      <c r="H1275">
        <v>2022</v>
      </c>
      <c r="I1275" t="s">
        <v>86</v>
      </c>
      <c r="J1275">
        <v>342</v>
      </c>
      <c r="K1275">
        <v>47</v>
      </c>
      <c r="L1275">
        <v>62</v>
      </c>
      <c r="M1275">
        <v>109</v>
      </c>
      <c r="N1275">
        <v>10</v>
      </c>
      <c r="O1275">
        <v>120</v>
      </c>
      <c r="V1275">
        <v>8</v>
      </c>
      <c r="W1275">
        <v>2016</v>
      </c>
      <c r="X1275" t="str">
        <f>VLOOKUP($D1275,'draft year stats'!$D:$O,1,FALSE)</f>
        <v>Tyson Jost</v>
      </c>
      <c r="Y1275" t="str">
        <f>VLOOKUP($D1275,'draft year stats'!$D:$O,2,FALSE)</f>
        <v>C</v>
      </c>
      <c r="Z1275">
        <f>VLOOKUP($D1275,'draft year stats'!$D:$O,3,FALSE)</f>
        <v>1</v>
      </c>
      <c r="AA1275">
        <f>VLOOKUP($D1275,'draft year stats'!$D:$O,4,FALSE)</f>
        <v>2016</v>
      </c>
      <c r="AB1275" t="str">
        <f>VLOOKUP($D1275,'draft year stats'!$D:$O,5,FALSE)</f>
        <v>COL</v>
      </c>
      <c r="AC1275" t="str">
        <f>VLOOKUP($D1275,'draft year stats'!$D:$O,6,FALSE)</f>
        <v>Penticton</v>
      </c>
      <c r="AD1275" t="str">
        <f>VLOOKUP($D1275,'draft year stats'!$D:$O,7,FALSE)</f>
        <v>BCHL</v>
      </c>
      <c r="AE1275">
        <f>VLOOKUP($D1275,'draft year stats'!$D:$O,8,FALSE)</f>
        <v>48</v>
      </c>
      <c r="AF1275">
        <f>VLOOKUP($D1275,'draft year stats'!$D:$O,9,FALSE)</f>
        <v>42</v>
      </c>
      <c r="AG1275">
        <f>VLOOKUP($D1275,'draft year stats'!$D:$O,10,FALSE)</f>
        <v>62</v>
      </c>
      <c r="AH1275">
        <f>VLOOKUP($D1275,'draft year stats'!$D:$O,11,FALSE)</f>
        <v>104</v>
      </c>
      <c r="AI1275">
        <f>VLOOKUP($D1275,'draft year stats'!$D:$O,12,FALSE)</f>
        <v>43</v>
      </c>
      <c r="AJ1275" t="str">
        <f>VLOOKUP($C1275,Sheet3!$E:$I,4,FALSE)</f>
        <v>5' 11</v>
      </c>
      <c r="AK1275">
        <f>VLOOKUP($C1275,Sheet3!$E:$I,5,FALSE)</f>
        <v>190</v>
      </c>
    </row>
    <row r="1276" spans="1:37" x14ac:dyDescent="0.25">
      <c r="A1276">
        <v>11</v>
      </c>
      <c r="B1276" t="s">
        <v>194</v>
      </c>
      <c r="C1276" t="s">
        <v>1790</v>
      </c>
      <c r="D1276" t="s">
        <v>1790</v>
      </c>
      <c r="E1276" t="s">
        <v>62</v>
      </c>
      <c r="F1276" t="s">
        <v>30</v>
      </c>
      <c r="G1276">
        <v>18</v>
      </c>
      <c r="H1276">
        <v>2022</v>
      </c>
      <c r="I1276" t="s">
        <v>27</v>
      </c>
      <c r="J1276">
        <v>69</v>
      </c>
      <c r="K1276">
        <v>5</v>
      </c>
      <c r="L1276">
        <v>15</v>
      </c>
      <c r="M1276">
        <v>20</v>
      </c>
      <c r="N1276">
        <v>-5</v>
      </c>
      <c r="O1276">
        <v>14</v>
      </c>
      <c r="V1276">
        <v>1</v>
      </c>
      <c r="W1276">
        <v>2016</v>
      </c>
      <c r="X1276" t="str">
        <f>VLOOKUP($D1276,'draft year stats'!$D:$O,1,FALSE)</f>
        <v>Logan Brown</v>
      </c>
      <c r="Y1276" t="str">
        <f>VLOOKUP($D1276,'draft year stats'!$D:$O,2,FALSE)</f>
        <v>C</v>
      </c>
      <c r="Z1276">
        <f>VLOOKUP($D1276,'draft year stats'!$D:$O,3,FALSE)</f>
        <v>1</v>
      </c>
      <c r="AA1276">
        <f>VLOOKUP($D1276,'draft year stats'!$D:$O,4,FALSE)</f>
        <v>2016</v>
      </c>
      <c r="AB1276" t="str">
        <f>VLOOKUP($D1276,'draft year stats'!$D:$O,5,FALSE)</f>
        <v>OTT</v>
      </c>
      <c r="AC1276" t="str">
        <f>VLOOKUP($D1276,'draft year stats'!$D:$O,6,FALSE)</f>
        <v>Windsor</v>
      </c>
      <c r="AD1276" t="str">
        <f>VLOOKUP($D1276,'draft year stats'!$D:$O,7,FALSE)</f>
        <v>OHL</v>
      </c>
      <c r="AE1276">
        <f>VLOOKUP($D1276,'draft year stats'!$D:$O,8,FALSE)</f>
        <v>59</v>
      </c>
      <c r="AF1276">
        <f>VLOOKUP($D1276,'draft year stats'!$D:$O,9,FALSE)</f>
        <v>21</v>
      </c>
      <c r="AG1276">
        <f>VLOOKUP($D1276,'draft year stats'!$D:$O,10,FALSE)</f>
        <v>53</v>
      </c>
      <c r="AH1276">
        <f>VLOOKUP($D1276,'draft year stats'!$D:$O,11,FALSE)</f>
        <v>74</v>
      </c>
      <c r="AI1276">
        <f>VLOOKUP($D1276,'draft year stats'!$D:$O,12,FALSE)</f>
        <v>40</v>
      </c>
      <c r="AJ1276" t="str">
        <f>VLOOKUP($C1276,Sheet3!$E:$I,4,FALSE)</f>
        <v>6' 6</v>
      </c>
      <c r="AK1276">
        <f>VLOOKUP($C1276,Sheet3!$E:$I,5,FALSE)</f>
        <v>208</v>
      </c>
    </row>
    <row r="1277" spans="1:37" x14ac:dyDescent="0.25">
      <c r="A1277">
        <v>12</v>
      </c>
      <c r="B1277" t="s">
        <v>126</v>
      </c>
      <c r="C1277" t="s">
        <v>1791</v>
      </c>
      <c r="D1277" t="s">
        <v>1791</v>
      </c>
      <c r="E1277" t="s">
        <v>25</v>
      </c>
      <c r="F1277" t="s">
        <v>30</v>
      </c>
      <c r="G1277">
        <v>18</v>
      </c>
      <c r="H1277">
        <v>2022</v>
      </c>
      <c r="I1277" t="s">
        <v>135</v>
      </c>
      <c r="J1277">
        <v>162</v>
      </c>
      <c r="K1277">
        <v>15</v>
      </c>
      <c r="L1277">
        <v>25</v>
      </c>
      <c r="M1277">
        <v>40</v>
      </c>
      <c r="N1277">
        <v>-29</v>
      </c>
      <c r="O1277">
        <v>111</v>
      </c>
      <c r="V1277">
        <v>0.9</v>
      </c>
      <c r="W1277">
        <v>2016</v>
      </c>
      <c r="X1277" t="str">
        <f>VLOOKUP($D1277,'draft year stats'!$D:$O,1,FALSE)</f>
        <v>Michael McLeod</v>
      </c>
      <c r="Y1277" t="str">
        <f>VLOOKUP($D1277,'draft year stats'!$D:$O,2,FALSE)</f>
        <v>C</v>
      </c>
      <c r="Z1277">
        <f>VLOOKUP($D1277,'draft year stats'!$D:$O,3,FALSE)</f>
        <v>1</v>
      </c>
      <c r="AA1277">
        <f>VLOOKUP($D1277,'draft year stats'!$D:$O,4,FALSE)</f>
        <v>2016</v>
      </c>
      <c r="AB1277" t="str">
        <f>VLOOKUP($D1277,'draft year stats'!$D:$O,5,FALSE)</f>
        <v>NJD</v>
      </c>
      <c r="AC1277" t="str">
        <f>VLOOKUP($D1277,'draft year stats'!$D:$O,6,FALSE)</f>
        <v>Mississauga</v>
      </c>
      <c r="AD1277" t="str">
        <f>VLOOKUP($D1277,'draft year stats'!$D:$O,7,FALSE)</f>
        <v>OHL</v>
      </c>
      <c r="AE1277">
        <f>VLOOKUP($D1277,'draft year stats'!$D:$O,8,FALSE)</f>
        <v>57</v>
      </c>
      <c r="AF1277">
        <f>VLOOKUP($D1277,'draft year stats'!$D:$O,9,FALSE)</f>
        <v>21</v>
      </c>
      <c r="AG1277">
        <f>VLOOKUP($D1277,'draft year stats'!$D:$O,10,FALSE)</f>
        <v>40</v>
      </c>
      <c r="AH1277">
        <f>VLOOKUP($D1277,'draft year stats'!$D:$O,11,FALSE)</f>
        <v>61</v>
      </c>
      <c r="AI1277">
        <f>VLOOKUP($D1277,'draft year stats'!$D:$O,12,FALSE)</f>
        <v>71</v>
      </c>
      <c r="AJ1277" t="str">
        <f>VLOOKUP($C1277,Sheet3!$E:$I,4,FALSE)</f>
        <v>6' 2</v>
      </c>
      <c r="AK1277">
        <f>VLOOKUP($C1277,Sheet3!$E:$I,5,FALSE)</f>
        <v>185</v>
      </c>
    </row>
    <row r="1278" spans="1:37" x14ac:dyDescent="0.25">
      <c r="A1278">
        <v>13</v>
      </c>
      <c r="B1278" t="s">
        <v>46</v>
      </c>
      <c r="C1278" t="s">
        <v>1792</v>
      </c>
      <c r="D1278" t="s">
        <v>1792</v>
      </c>
      <c r="E1278" t="s">
        <v>25</v>
      </c>
      <c r="F1278" t="s">
        <v>34</v>
      </c>
      <c r="G1278">
        <v>18</v>
      </c>
      <c r="H1278">
        <v>2022</v>
      </c>
      <c r="I1278" t="s">
        <v>208</v>
      </c>
      <c r="J1278">
        <v>111</v>
      </c>
      <c r="K1278">
        <v>8</v>
      </c>
      <c r="L1278">
        <v>29</v>
      </c>
      <c r="M1278">
        <v>37</v>
      </c>
      <c r="N1278">
        <v>-7</v>
      </c>
      <c r="O1278">
        <v>38</v>
      </c>
      <c r="V1278">
        <v>5.5</v>
      </c>
      <c r="W1278">
        <v>2016</v>
      </c>
      <c r="X1278" t="str">
        <f>VLOOKUP($D1278,'draft year stats'!$D:$O,1,FALSE)</f>
        <v>Jake Bean</v>
      </c>
      <c r="Y1278" t="str">
        <f>VLOOKUP($D1278,'draft year stats'!$D:$O,2,FALSE)</f>
        <v>D</v>
      </c>
      <c r="Z1278">
        <f>VLOOKUP($D1278,'draft year stats'!$D:$O,3,FALSE)</f>
        <v>1</v>
      </c>
      <c r="AA1278">
        <f>VLOOKUP($D1278,'draft year stats'!$D:$O,4,FALSE)</f>
        <v>2016</v>
      </c>
      <c r="AB1278" t="str">
        <f>VLOOKUP($D1278,'draft year stats'!$D:$O,5,FALSE)</f>
        <v>CAR</v>
      </c>
      <c r="AC1278" t="str">
        <f>VLOOKUP($D1278,'draft year stats'!$D:$O,6,FALSE)</f>
        <v>Calgary</v>
      </c>
      <c r="AD1278" t="str">
        <f>VLOOKUP($D1278,'draft year stats'!$D:$O,7,FALSE)</f>
        <v>WHL</v>
      </c>
      <c r="AE1278">
        <f>VLOOKUP($D1278,'draft year stats'!$D:$O,8,FALSE)</f>
        <v>68</v>
      </c>
      <c r="AF1278">
        <f>VLOOKUP($D1278,'draft year stats'!$D:$O,9,FALSE)</f>
        <v>24</v>
      </c>
      <c r="AG1278">
        <f>VLOOKUP($D1278,'draft year stats'!$D:$O,10,FALSE)</f>
        <v>40</v>
      </c>
      <c r="AH1278">
        <f>VLOOKUP($D1278,'draft year stats'!$D:$O,11,FALSE)</f>
        <v>64</v>
      </c>
      <c r="AI1278">
        <f>VLOOKUP($D1278,'draft year stats'!$D:$O,12,FALSE)</f>
        <v>28</v>
      </c>
      <c r="AJ1278" t="str">
        <f>VLOOKUP($C1278,Sheet3!$E:$I,4,FALSE)</f>
        <v>6' 0</v>
      </c>
      <c r="AK1278">
        <f>VLOOKUP($C1278,Sheet3!$E:$I,5,FALSE)</f>
        <v>168</v>
      </c>
    </row>
    <row r="1279" spans="1:37" x14ac:dyDescent="0.25">
      <c r="A1279">
        <v>14</v>
      </c>
      <c r="B1279" t="s">
        <v>28</v>
      </c>
      <c r="C1279" t="s">
        <v>4064</v>
      </c>
      <c r="D1279" t="s">
        <v>4064</v>
      </c>
      <c r="E1279" t="s">
        <v>62</v>
      </c>
      <c r="F1279" t="s">
        <v>34</v>
      </c>
      <c r="G1279">
        <v>18</v>
      </c>
      <c r="H1279">
        <v>2022</v>
      </c>
      <c r="I1279" t="s">
        <v>455</v>
      </c>
      <c r="J1279">
        <v>313</v>
      </c>
      <c r="K1279">
        <v>34</v>
      </c>
      <c r="L1279">
        <v>144</v>
      </c>
      <c r="M1279">
        <v>178</v>
      </c>
      <c r="N1279">
        <v>111</v>
      </c>
      <c r="O1279">
        <v>243</v>
      </c>
      <c r="V1279">
        <v>37</v>
      </c>
      <c r="W1279">
        <v>2016</v>
      </c>
      <c r="X1279" t="str">
        <f>VLOOKUP($D1279,'draft year stats'!$D:$O,1,FALSE)</f>
        <v>Charlie McAvoy</v>
      </c>
      <c r="Y1279" t="str">
        <f>VLOOKUP($D1279,'draft year stats'!$D:$O,2,FALSE)</f>
        <v>D</v>
      </c>
      <c r="Z1279">
        <f>VLOOKUP($D1279,'draft year stats'!$D:$O,3,FALSE)</f>
        <v>1</v>
      </c>
      <c r="AA1279">
        <f>VLOOKUP($D1279,'draft year stats'!$D:$O,4,FALSE)</f>
        <v>2016</v>
      </c>
      <c r="AB1279" t="str">
        <f>VLOOKUP($D1279,'draft year stats'!$D:$O,5,FALSE)</f>
        <v>BOS</v>
      </c>
      <c r="AC1279" t="str">
        <f>VLOOKUP($D1279,'draft year stats'!$D:$O,6,FALSE)</f>
        <v>Boston University</v>
      </c>
      <c r="AD1279" t="str">
        <f>VLOOKUP($D1279,'draft year stats'!$D:$O,7,FALSE)</f>
        <v>H-EAST</v>
      </c>
      <c r="AE1279">
        <f>VLOOKUP($D1279,'draft year stats'!$D:$O,8,FALSE)</f>
        <v>37</v>
      </c>
      <c r="AF1279">
        <f>VLOOKUP($D1279,'draft year stats'!$D:$O,9,FALSE)</f>
        <v>3</v>
      </c>
      <c r="AG1279">
        <f>VLOOKUP($D1279,'draft year stats'!$D:$O,10,FALSE)</f>
        <v>22</v>
      </c>
      <c r="AH1279">
        <f>VLOOKUP($D1279,'draft year stats'!$D:$O,11,FALSE)</f>
        <v>25</v>
      </c>
      <c r="AI1279">
        <f>VLOOKUP($D1279,'draft year stats'!$D:$O,12,FALSE)</f>
        <v>56</v>
      </c>
      <c r="AJ1279" t="str">
        <f>VLOOKUP($C1279,Sheet3!$E:$I,4,FALSE)</f>
        <v>6' 0</v>
      </c>
      <c r="AK1279">
        <f>VLOOKUP($C1279,Sheet3!$E:$I,5,FALSE)</f>
        <v>199</v>
      </c>
    </row>
    <row r="1280" spans="1:37" x14ac:dyDescent="0.25">
      <c r="A1280">
        <v>15</v>
      </c>
      <c r="B1280" t="s">
        <v>53</v>
      </c>
      <c r="C1280" t="s">
        <v>1793</v>
      </c>
      <c r="D1280" t="s">
        <v>1793</v>
      </c>
      <c r="E1280" t="s">
        <v>62</v>
      </c>
      <c r="F1280" t="s">
        <v>30</v>
      </c>
      <c r="G1280">
        <v>18</v>
      </c>
      <c r="H1280">
        <v>2022</v>
      </c>
      <c r="I1280" t="s">
        <v>1717</v>
      </c>
      <c r="J1280">
        <v>251</v>
      </c>
      <c r="K1280">
        <v>46</v>
      </c>
      <c r="L1280">
        <v>47</v>
      </c>
      <c r="M1280">
        <v>93</v>
      </c>
      <c r="N1280">
        <v>-30</v>
      </c>
      <c r="O1280">
        <v>207</v>
      </c>
      <c r="V1280">
        <v>6.9</v>
      </c>
      <c r="W1280">
        <v>2016</v>
      </c>
      <c r="X1280" t="str">
        <f>VLOOKUP($D1280,'draft year stats'!$D:$O,1,FALSE)</f>
        <v>Luke Kunin</v>
      </c>
      <c r="Y1280" t="str">
        <f>VLOOKUP($D1280,'draft year stats'!$D:$O,2,FALSE)</f>
        <v>C</v>
      </c>
      <c r="Z1280">
        <f>VLOOKUP($D1280,'draft year stats'!$D:$O,3,FALSE)</f>
        <v>1</v>
      </c>
      <c r="AA1280">
        <f>VLOOKUP($D1280,'draft year stats'!$D:$O,4,FALSE)</f>
        <v>2016</v>
      </c>
      <c r="AB1280" t="str">
        <f>VLOOKUP($D1280,'draft year stats'!$D:$O,5,FALSE)</f>
        <v>MIN</v>
      </c>
      <c r="AC1280" t="str">
        <f>VLOOKUP($D1280,'draft year stats'!$D:$O,6,FALSE)</f>
        <v>U. of Wisconsin</v>
      </c>
      <c r="AD1280" t="str">
        <f>VLOOKUP($D1280,'draft year stats'!$D:$O,7,FALSE)</f>
        <v>BIG10</v>
      </c>
      <c r="AE1280">
        <f>VLOOKUP($D1280,'draft year stats'!$D:$O,8,FALSE)</f>
        <v>34</v>
      </c>
      <c r="AF1280">
        <f>VLOOKUP($D1280,'draft year stats'!$D:$O,9,FALSE)</f>
        <v>19</v>
      </c>
      <c r="AG1280">
        <f>VLOOKUP($D1280,'draft year stats'!$D:$O,10,FALSE)</f>
        <v>13</v>
      </c>
      <c r="AH1280">
        <f>VLOOKUP($D1280,'draft year stats'!$D:$O,11,FALSE)</f>
        <v>32</v>
      </c>
      <c r="AI1280">
        <f>VLOOKUP($D1280,'draft year stats'!$D:$O,12,FALSE)</f>
        <v>34</v>
      </c>
      <c r="AJ1280" t="str">
        <f>VLOOKUP($C1280,Sheet3!$E:$I,4,FALSE)</f>
        <v>6' 0</v>
      </c>
      <c r="AK1280">
        <f>VLOOKUP($C1280,Sheet3!$E:$I,5,FALSE)</f>
        <v>191</v>
      </c>
    </row>
    <row r="1281" spans="1:37" x14ac:dyDescent="0.25">
      <c r="A1281">
        <v>16</v>
      </c>
      <c r="B1281" t="s">
        <v>1220</v>
      </c>
      <c r="C1281" t="s">
        <v>1794</v>
      </c>
      <c r="D1281" t="s">
        <v>1794</v>
      </c>
      <c r="E1281" t="s">
        <v>62</v>
      </c>
      <c r="F1281" t="s">
        <v>34</v>
      </c>
      <c r="G1281">
        <v>18</v>
      </c>
      <c r="H1281">
        <v>2022</v>
      </c>
      <c r="I1281" t="s">
        <v>321</v>
      </c>
      <c r="J1281">
        <v>337</v>
      </c>
      <c r="K1281">
        <v>53</v>
      </c>
      <c r="L1281">
        <v>89</v>
      </c>
      <c r="M1281">
        <v>142</v>
      </c>
      <c r="N1281">
        <v>-46</v>
      </c>
      <c r="O1281">
        <v>218</v>
      </c>
      <c r="V1281">
        <v>25.6</v>
      </c>
      <c r="W1281">
        <v>2016</v>
      </c>
      <c r="X1281" t="str">
        <f>VLOOKUP($D1281,'draft year stats'!$D:$O,1,FALSE)</f>
        <v>Jakob Chychrun</v>
      </c>
      <c r="Y1281" t="str">
        <f>VLOOKUP($D1281,'draft year stats'!$D:$O,2,FALSE)</f>
        <v>D</v>
      </c>
      <c r="Z1281">
        <f>VLOOKUP($D1281,'draft year stats'!$D:$O,3,FALSE)</f>
        <v>1</v>
      </c>
      <c r="AA1281">
        <f>VLOOKUP($D1281,'draft year stats'!$D:$O,4,FALSE)</f>
        <v>2016</v>
      </c>
      <c r="AB1281" t="str">
        <f>VLOOKUP($D1281,'draft year stats'!$D:$O,5,FALSE)</f>
        <v>ARI</v>
      </c>
      <c r="AC1281" t="str">
        <f>VLOOKUP($D1281,'draft year stats'!$D:$O,6,FALSE)</f>
        <v>Sarnia</v>
      </c>
      <c r="AD1281" t="str">
        <f>VLOOKUP($D1281,'draft year stats'!$D:$O,7,FALSE)</f>
        <v>OHL</v>
      </c>
      <c r="AE1281">
        <f>VLOOKUP($D1281,'draft year stats'!$D:$O,8,FALSE)</f>
        <v>62</v>
      </c>
      <c r="AF1281">
        <v>11</v>
      </c>
      <c r="AG1281">
        <v>38</v>
      </c>
      <c r="AH1281">
        <v>49</v>
      </c>
      <c r="AI1281">
        <v>51</v>
      </c>
      <c r="AJ1281" t="str">
        <f>VLOOKUP($C1281,Sheet3!$E:$I,4,FALSE)</f>
        <v>6' 2</v>
      </c>
      <c r="AK1281">
        <f>VLOOKUP($C1281,Sheet3!$E:$I,5,FALSE)</f>
        <v>200</v>
      </c>
    </row>
    <row r="1282" spans="1:37" x14ac:dyDescent="0.25">
      <c r="A1282">
        <v>17</v>
      </c>
      <c r="B1282" t="s">
        <v>79</v>
      </c>
      <c r="C1282" t="s">
        <v>1795</v>
      </c>
      <c r="D1282" t="s">
        <v>1795</v>
      </c>
      <c r="E1282" t="s">
        <v>25</v>
      </c>
      <c r="F1282" t="s">
        <v>34</v>
      </c>
      <c r="G1282">
        <v>18</v>
      </c>
      <c r="H1282">
        <v>2022</v>
      </c>
      <c r="I1282" t="s">
        <v>86</v>
      </c>
      <c r="J1282">
        <v>174</v>
      </c>
      <c r="K1282">
        <v>11</v>
      </c>
      <c r="L1282">
        <v>37</v>
      </c>
      <c r="M1282">
        <v>48</v>
      </c>
      <c r="N1282">
        <v>4</v>
      </c>
      <c r="O1282">
        <v>85</v>
      </c>
      <c r="V1282">
        <v>8.6999999999999993</v>
      </c>
      <c r="W1282">
        <v>2016</v>
      </c>
      <c r="X1282" t="str">
        <f>VLOOKUP($D1282,'draft year stats'!$D:$O,1,FALSE)</f>
        <v>Dante Fabbro</v>
      </c>
      <c r="Y1282" t="str">
        <f>VLOOKUP($D1282,'draft year stats'!$D:$O,2,FALSE)</f>
        <v>D</v>
      </c>
      <c r="Z1282">
        <f>VLOOKUP($D1282,'draft year stats'!$D:$O,3,FALSE)</f>
        <v>1</v>
      </c>
      <c r="AA1282">
        <f>VLOOKUP($D1282,'draft year stats'!$D:$O,4,FALSE)</f>
        <v>2016</v>
      </c>
      <c r="AB1282" t="str">
        <f>VLOOKUP($D1282,'draft year stats'!$D:$O,5,FALSE)</f>
        <v>NSH</v>
      </c>
      <c r="AC1282" t="str">
        <f>VLOOKUP($D1282,'draft year stats'!$D:$O,6,FALSE)</f>
        <v>Penticton</v>
      </c>
      <c r="AD1282" t="str">
        <f>VLOOKUP($D1282,'draft year stats'!$D:$O,7,FALSE)</f>
        <v>BCHL</v>
      </c>
      <c r="AE1282">
        <f>VLOOKUP($D1282,'draft year stats'!$D:$O,8,FALSE)</f>
        <v>45</v>
      </c>
      <c r="AF1282">
        <v>14</v>
      </c>
      <c r="AG1282">
        <v>53</v>
      </c>
      <c r="AH1282">
        <v>67</v>
      </c>
      <c r="AI1282">
        <v>30</v>
      </c>
      <c r="AJ1282" t="str">
        <f>VLOOKUP($C1282,Sheet3!$E:$I,4,FALSE)</f>
        <v>6' 0</v>
      </c>
      <c r="AK1282">
        <f>VLOOKUP($C1282,Sheet3!$E:$I,5,FALSE)</f>
        <v>192</v>
      </c>
    </row>
    <row r="1283" spans="1:37" x14ac:dyDescent="0.25">
      <c r="A1283">
        <v>18</v>
      </c>
      <c r="B1283" t="s">
        <v>417</v>
      </c>
      <c r="C1283" t="s">
        <v>1796</v>
      </c>
      <c r="D1283" t="s">
        <v>1796</v>
      </c>
      <c r="E1283" t="s">
        <v>25</v>
      </c>
      <c r="F1283" t="s">
        <v>34</v>
      </c>
      <c r="G1283">
        <v>18</v>
      </c>
      <c r="H1283">
        <v>2022</v>
      </c>
      <c r="I1283" t="s">
        <v>27</v>
      </c>
      <c r="J1283">
        <v>95</v>
      </c>
      <c r="K1283">
        <v>2</v>
      </c>
      <c r="L1283">
        <v>15</v>
      </c>
      <c r="M1283">
        <v>17</v>
      </c>
      <c r="N1283">
        <v>14</v>
      </c>
      <c r="O1283">
        <v>70</v>
      </c>
      <c r="V1283">
        <v>4.0999999999999996</v>
      </c>
      <c r="W1283">
        <v>2016</v>
      </c>
      <c r="X1283" t="str">
        <f>VLOOKUP($D1283,'draft year stats'!$D:$O,1,FALSE)</f>
        <v>Logan Stanley</v>
      </c>
      <c r="Y1283" t="str">
        <f>VLOOKUP($D1283,'draft year stats'!$D:$O,2,FALSE)</f>
        <v>D</v>
      </c>
      <c r="Z1283">
        <f>VLOOKUP($D1283,'draft year stats'!$D:$O,3,FALSE)</f>
        <v>1</v>
      </c>
      <c r="AA1283">
        <f>VLOOKUP($D1283,'draft year stats'!$D:$O,4,FALSE)</f>
        <v>2016</v>
      </c>
      <c r="AB1283" t="str">
        <f>VLOOKUP($D1283,'draft year stats'!$D:$O,5,FALSE)</f>
        <v>WPG</v>
      </c>
      <c r="AC1283" t="str">
        <f>VLOOKUP($D1283,'draft year stats'!$D:$O,6,FALSE)</f>
        <v>Windsor</v>
      </c>
      <c r="AD1283" t="str">
        <f>VLOOKUP($D1283,'draft year stats'!$D:$O,7,FALSE)</f>
        <v>OHL</v>
      </c>
      <c r="AE1283">
        <f>VLOOKUP($D1283,'draft year stats'!$D:$O,8,FALSE)</f>
        <v>64</v>
      </c>
      <c r="AF1283">
        <v>5</v>
      </c>
      <c r="AG1283">
        <v>12</v>
      </c>
      <c r="AH1283">
        <v>17</v>
      </c>
      <c r="AI1283">
        <v>103</v>
      </c>
      <c r="AJ1283" t="str">
        <f>VLOOKUP($C1283,Sheet3!$E:$I,4,FALSE)</f>
        <v>6' 7</v>
      </c>
      <c r="AK1283">
        <f>VLOOKUP($C1283,Sheet3!$E:$I,5,FALSE)</f>
        <v>224</v>
      </c>
    </row>
    <row r="1284" spans="1:37" x14ac:dyDescent="0.25">
      <c r="A1284">
        <v>19</v>
      </c>
      <c r="B1284" t="s">
        <v>39</v>
      </c>
      <c r="C1284" t="s">
        <v>1797</v>
      </c>
      <c r="D1284" t="s">
        <v>1797</v>
      </c>
      <c r="E1284" t="s">
        <v>62</v>
      </c>
      <c r="F1284" t="s">
        <v>26</v>
      </c>
      <c r="G1284">
        <v>18</v>
      </c>
      <c r="H1284">
        <v>2022</v>
      </c>
      <c r="I1284" t="s">
        <v>63</v>
      </c>
      <c r="J1284">
        <v>67</v>
      </c>
      <c r="K1284">
        <v>11</v>
      </c>
      <c r="L1284">
        <v>14</v>
      </c>
      <c r="M1284">
        <v>25</v>
      </c>
      <c r="N1284">
        <v>2</v>
      </c>
      <c r="O1284">
        <v>25</v>
      </c>
      <c r="V1284">
        <v>2.6</v>
      </c>
      <c r="W1284">
        <v>2016</v>
      </c>
      <c r="X1284" t="str">
        <f>VLOOKUP($D1284,'draft year stats'!$D:$O,1,FALSE)</f>
        <v>Kieffer Bellows</v>
      </c>
      <c r="Y1284" t="str">
        <f>VLOOKUP($D1284,'draft year stats'!$D:$O,2,FALSE)</f>
        <v>LW</v>
      </c>
      <c r="Z1284">
        <f>VLOOKUP($D1284,'draft year stats'!$D:$O,3,FALSE)</f>
        <v>1</v>
      </c>
      <c r="AA1284">
        <f>VLOOKUP($D1284,'draft year stats'!$D:$O,4,FALSE)</f>
        <v>2016</v>
      </c>
      <c r="AB1284" t="str">
        <f>VLOOKUP($D1284,'draft year stats'!$D:$O,5,FALSE)</f>
        <v>NYI</v>
      </c>
      <c r="AC1284" t="str">
        <f>VLOOKUP($D1284,'draft year stats'!$D:$O,6,FALSE)</f>
        <v>USA U-18</v>
      </c>
      <c r="AD1284" t="s">
        <v>2054</v>
      </c>
      <c r="AE1284">
        <f>VLOOKUP($D1284,'draft year stats'!$D:$O,8,FALSE)</f>
        <v>62</v>
      </c>
      <c r="AF1284">
        <v>50</v>
      </c>
      <c r="AG1284">
        <v>31</v>
      </c>
      <c r="AH1284">
        <v>81</v>
      </c>
      <c r="AI1284">
        <v>101</v>
      </c>
      <c r="AJ1284" t="str">
        <f>VLOOKUP($C1284,Sheet3!$E:$I,4,FALSE)</f>
        <v>6' 0</v>
      </c>
      <c r="AK1284">
        <f>VLOOKUP($C1284,Sheet3!$E:$I,5,FALSE)</f>
        <v>197</v>
      </c>
    </row>
    <row r="1285" spans="1:37" x14ac:dyDescent="0.25">
      <c r="A1285">
        <v>20</v>
      </c>
      <c r="B1285" t="s">
        <v>87</v>
      </c>
      <c r="C1285" t="s">
        <v>1798</v>
      </c>
      <c r="D1285" t="s">
        <v>1798</v>
      </c>
      <c r="E1285" t="s">
        <v>25</v>
      </c>
      <c r="F1285" t="s">
        <v>34</v>
      </c>
      <c r="G1285">
        <v>18</v>
      </c>
      <c r="H1285">
        <v>2022</v>
      </c>
      <c r="I1285" t="s">
        <v>1799</v>
      </c>
      <c r="J1285">
        <v>115</v>
      </c>
      <c r="K1285">
        <v>10</v>
      </c>
      <c r="L1285">
        <v>20</v>
      </c>
      <c r="M1285">
        <v>30</v>
      </c>
      <c r="N1285">
        <v>-50</v>
      </c>
      <c r="O1285">
        <v>28</v>
      </c>
      <c r="V1285">
        <v>2.7</v>
      </c>
      <c r="W1285">
        <v>2016</v>
      </c>
      <c r="X1285" t="str">
        <f>VLOOKUP($D1285,'draft year stats'!$D:$O,1,FALSE)</f>
        <v>Dennis Cholowski</v>
      </c>
      <c r="Y1285" t="str">
        <f>VLOOKUP($D1285,'draft year stats'!$D:$O,2,FALSE)</f>
        <v>D</v>
      </c>
      <c r="Z1285">
        <f>VLOOKUP($D1285,'draft year stats'!$D:$O,3,FALSE)</f>
        <v>1</v>
      </c>
      <c r="AA1285">
        <f>VLOOKUP($D1285,'draft year stats'!$D:$O,4,FALSE)</f>
        <v>2016</v>
      </c>
      <c r="AB1285" t="str">
        <f>VLOOKUP($D1285,'draft year stats'!$D:$O,5,FALSE)</f>
        <v>DET</v>
      </c>
      <c r="AC1285" t="str">
        <f>VLOOKUP($D1285,'draft year stats'!$D:$O,6,FALSE)</f>
        <v>Chilliwack</v>
      </c>
      <c r="AD1285" t="str">
        <f>VLOOKUP($D1285,'draft year stats'!$D:$O,7,FALSE)</f>
        <v>BCHL</v>
      </c>
      <c r="AE1285">
        <f>VLOOKUP($D1285,'draft year stats'!$D:$O,8,FALSE)</f>
        <v>50</v>
      </c>
      <c r="AF1285">
        <v>12</v>
      </c>
      <c r="AG1285">
        <v>28</v>
      </c>
      <c r="AH1285">
        <v>40</v>
      </c>
      <c r="AI1285">
        <v>16</v>
      </c>
      <c r="AJ1285" t="str">
        <f>VLOOKUP($C1285,Sheet3!$E:$I,4,FALSE)</f>
        <v>6' 1</v>
      </c>
      <c r="AK1285">
        <f>VLOOKUP($C1285,Sheet3!$E:$I,5,FALSE)</f>
        <v>177</v>
      </c>
    </row>
    <row r="1286" spans="1:37" x14ac:dyDescent="0.25">
      <c r="A1286">
        <v>21</v>
      </c>
      <c r="B1286" t="s">
        <v>46</v>
      </c>
      <c r="C1286" t="s">
        <v>1800</v>
      </c>
      <c r="D1286" t="s">
        <v>1800</v>
      </c>
      <c r="E1286" t="s">
        <v>25</v>
      </c>
      <c r="F1286" t="s">
        <v>42</v>
      </c>
      <c r="G1286">
        <v>18</v>
      </c>
      <c r="H1286">
        <v>2022</v>
      </c>
      <c r="I1286" t="s">
        <v>1635</v>
      </c>
      <c r="J1286">
        <v>96</v>
      </c>
      <c r="K1286">
        <v>5</v>
      </c>
      <c r="L1286">
        <v>13</v>
      </c>
      <c r="M1286">
        <v>18</v>
      </c>
      <c r="N1286">
        <v>-14</v>
      </c>
      <c r="O1286">
        <v>30</v>
      </c>
      <c r="V1286">
        <v>0.3</v>
      </c>
      <c r="W1286">
        <v>2016</v>
      </c>
      <c r="X1286" t="str">
        <f>VLOOKUP($D1286,'draft year stats'!$D:$O,1,FALSE)</f>
        <v>Julien Gauthier</v>
      </c>
      <c r="Y1286" t="str">
        <f>VLOOKUP($D1286,'draft year stats'!$D:$O,2,FALSE)</f>
        <v>RW</v>
      </c>
      <c r="Z1286">
        <f>VLOOKUP($D1286,'draft year stats'!$D:$O,3,FALSE)</f>
        <v>1</v>
      </c>
      <c r="AA1286">
        <f>VLOOKUP($D1286,'draft year stats'!$D:$O,4,FALSE)</f>
        <v>2016</v>
      </c>
      <c r="AB1286" t="str">
        <f>VLOOKUP($D1286,'draft year stats'!$D:$O,5,FALSE)</f>
        <v>CAR</v>
      </c>
      <c r="AC1286" t="str">
        <f>VLOOKUP($D1286,'draft year stats'!$D:$O,6,FALSE)</f>
        <v>Val d'Or</v>
      </c>
      <c r="AD1286" t="str">
        <f>VLOOKUP($D1286,'draft year stats'!$D:$O,7,FALSE)</f>
        <v>QMJHL</v>
      </c>
      <c r="AE1286">
        <f>VLOOKUP($D1286,'draft year stats'!$D:$O,8,FALSE)</f>
        <v>54</v>
      </c>
      <c r="AF1286">
        <v>41</v>
      </c>
      <c r="AG1286">
        <v>16</v>
      </c>
      <c r="AH1286">
        <v>57</v>
      </c>
      <c r="AI1286">
        <v>24</v>
      </c>
      <c r="AJ1286" t="str">
        <f>VLOOKUP($C1286,Sheet3!$E:$I,4,FALSE)</f>
        <v>6' 3</v>
      </c>
      <c r="AK1286">
        <f>VLOOKUP($C1286,Sheet3!$E:$I,5,FALSE)</f>
        <v>231</v>
      </c>
    </row>
    <row r="1287" spans="1:37" x14ac:dyDescent="0.25">
      <c r="A1287">
        <v>22</v>
      </c>
      <c r="B1287" t="s">
        <v>217</v>
      </c>
      <c r="C1287" t="s">
        <v>1801</v>
      </c>
      <c r="D1287" t="s">
        <v>1801</v>
      </c>
      <c r="E1287" t="s">
        <v>51</v>
      </c>
      <c r="F1287" t="s">
        <v>30</v>
      </c>
      <c r="G1287">
        <v>18</v>
      </c>
      <c r="H1287">
        <v>2020</v>
      </c>
      <c r="I1287" t="s">
        <v>1802</v>
      </c>
      <c r="J1287">
        <v>4</v>
      </c>
      <c r="K1287">
        <v>0</v>
      </c>
      <c r="L1287">
        <v>0</v>
      </c>
      <c r="M1287">
        <v>0</v>
      </c>
      <c r="N1287">
        <v>-1</v>
      </c>
      <c r="O1287">
        <v>0</v>
      </c>
      <c r="V1287">
        <v>-0.1</v>
      </c>
      <c r="W1287">
        <v>2016</v>
      </c>
      <c r="X1287" t="str">
        <f>VLOOKUP($D1287,'draft year stats'!$D:$O,1,FALSE)</f>
        <v>German Rubtsov</v>
      </c>
      <c r="Y1287" t="str">
        <f>VLOOKUP($D1287,'draft year stats'!$D:$O,2,FALSE)</f>
        <v>C</v>
      </c>
      <c r="Z1287">
        <f>VLOOKUP($D1287,'draft year stats'!$D:$O,3,FALSE)</f>
        <v>1</v>
      </c>
      <c r="AA1287">
        <f>VLOOKUP($D1287,'draft year stats'!$D:$O,4,FALSE)</f>
        <v>2016</v>
      </c>
      <c r="AB1287" t="str">
        <f>VLOOKUP($D1287,'draft year stats'!$D:$O,5,FALSE)</f>
        <v>PHI</v>
      </c>
      <c r="AC1287" t="str">
        <f>VLOOKUP($D1287,'draft year stats'!$D:$O,6,FALSE)</f>
        <v>Team Russia U18</v>
      </c>
      <c r="AD1287" t="str">
        <f>VLOOKUP($D1287,'draft year stats'!$D:$O,7,FALSE)</f>
        <v>RUSSIA-JR.</v>
      </c>
      <c r="AE1287">
        <v>28</v>
      </c>
      <c r="AF1287">
        <v>12</v>
      </c>
      <c r="AG1287">
        <v>14</v>
      </c>
      <c r="AH1287">
        <v>26</v>
      </c>
      <c r="AI1287">
        <v>10</v>
      </c>
      <c r="AJ1287" t="str">
        <f>VLOOKUP($C1287,Sheet3!$E:$I,4,FALSE)</f>
        <v>6' 0</v>
      </c>
      <c r="AK1287">
        <f>VLOOKUP($C1287,Sheet3!$E:$I,5,FALSE)</f>
        <v>190</v>
      </c>
    </row>
    <row r="1288" spans="1:37" x14ac:dyDescent="0.25">
      <c r="A1288">
        <v>23</v>
      </c>
      <c r="B1288" t="s">
        <v>32</v>
      </c>
      <c r="C1288" t="s">
        <v>4066</v>
      </c>
      <c r="D1288" t="s">
        <v>4066</v>
      </c>
      <c r="E1288" t="s">
        <v>55</v>
      </c>
      <c r="F1288" t="s">
        <v>30</v>
      </c>
      <c r="G1288">
        <v>19</v>
      </c>
      <c r="H1288">
        <v>2022</v>
      </c>
      <c r="I1288" t="s">
        <v>467</v>
      </c>
      <c r="J1288">
        <v>110</v>
      </c>
      <c r="K1288">
        <v>13</v>
      </c>
      <c r="L1288">
        <v>13</v>
      </c>
      <c r="M1288">
        <v>26</v>
      </c>
      <c r="N1288">
        <v>-31</v>
      </c>
      <c r="O1288">
        <v>28</v>
      </c>
      <c r="V1288">
        <v>0.8</v>
      </c>
      <c r="W1288">
        <v>2016</v>
      </c>
      <c r="X1288" t="str">
        <f>VLOOKUP($D1288,'draft year stats'!$D:$O,1,FALSE)</f>
        <v>Henrik Borgstrom</v>
      </c>
      <c r="Y1288" t="str">
        <f>VLOOKUP($D1288,'draft year stats'!$D:$O,2,FALSE)</f>
        <v>C</v>
      </c>
      <c r="Z1288">
        <f>VLOOKUP($D1288,'draft year stats'!$D:$O,3,FALSE)</f>
        <v>1</v>
      </c>
      <c r="AA1288">
        <f>VLOOKUP($D1288,'draft year stats'!$D:$O,4,FALSE)</f>
        <v>2016</v>
      </c>
      <c r="AB1288" t="str">
        <f>VLOOKUP($D1288,'draft year stats'!$D:$O,5,FALSE)</f>
        <v>FLA</v>
      </c>
      <c r="AC1288" t="str">
        <f>VLOOKUP($D1288,'draft year stats'!$D:$O,6,FALSE)</f>
        <v>HIFK Jr.</v>
      </c>
      <c r="AD1288" t="str">
        <f>VLOOKUP($D1288,'draft year stats'!$D:$O,7,FALSE)</f>
        <v>Finland Jr.</v>
      </c>
      <c r="AE1288">
        <v>40</v>
      </c>
      <c r="AF1288">
        <v>29</v>
      </c>
      <c r="AG1288">
        <v>26</v>
      </c>
      <c r="AH1288">
        <v>55</v>
      </c>
      <c r="AI1288">
        <v>20</v>
      </c>
      <c r="AJ1288" t="str">
        <f>VLOOKUP($C1288,Sheet3!$E:$I,4,FALSE)</f>
        <v>6' 3</v>
      </c>
      <c r="AK1288">
        <f>VLOOKUP($C1288,Sheet3!$E:$I,5,FALSE)</f>
        <v>182</v>
      </c>
    </row>
    <row r="1289" spans="1:37" x14ac:dyDescent="0.25">
      <c r="A1289">
        <v>24</v>
      </c>
      <c r="B1289" t="s">
        <v>64</v>
      </c>
      <c r="C1289" t="s">
        <v>1803</v>
      </c>
      <c r="D1289" t="s">
        <v>1803</v>
      </c>
      <c r="E1289" t="s">
        <v>62</v>
      </c>
      <c r="F1289" t="s">
        <v>26</v>
      </c>
      <c r="G1289">
        <v>18</v>
      </c>
      <c r="H1289">
        <v>2022</v>
      </c>
      <c r="I1289" t="s">
        <v>115</v>
      </c>
      <c r="J1289">
        <v>137</v>
      </c>
      <c r="K1289">
        <v>17</v>
      </c>
      <c r="L1289">
        <v>11</v>
      </c>
      <c r="M1289">
        <v>28</v>
      </c>
      <c r="N1289">
        <v>-17</v>
      </c>
      <c r="O1289">
        <v>101</v>
      </c>
      <c r="V1289">
        <v>1.1000000000000001</v>
      </c>
      <c r="W1289">
        <v>2016</v>
      </c>
      <c r="X1289" t="str">
        <f>VLOOKUP($D1289,'draft year stats'!$D:$O,1,FALSE)</f>
        <v>Max Jones</v>
      </c>
      <c r="Y1289" t="str">
        <f>VLOOKUP($D1289,'draft year stats'!$D:$O,2,FALSE)</f>
        <v>LW</v>
      </c>
      <c r="Z1289">
        <f>VLOOKUP($D1289,'draft year stats'!$D:$O,3,FALSE)</f>
        <v>1</v>
      </c>
      <c r="AA1289">
        <f>VLOOKUP($D1289,'draft year stats'!$D:$O,4,FALSE)</f>
        <v>2016</v>
      </c>
      <c r="AB1289" t="str">
        <f>VLOOKUP($D1289,'draft year stats'!$D:$O,5,FALSE)</f>
        <v>ANA</v>
      </c>
      <c r="AC1289" t="str">
        <f>VLOOKUP($D1289,'draft year stats'!$D:$O,6,FALSE)</f>
        <v>London</v>
      </c>
      <c r="AD1289" t="str">
        <f>VLOOKUP($D1289,'draft year stats'!$D:$O,7,FALSE)</f>
        <v>OHL</v>
      </c>
      <c r="AE1289">
        <v>63</v>
      </c>
      <c r="AF1289">
        <v>28</v>
      </c>
      <c r="AG1289">
        <v>24</v>
      </c>
      <c r="AH1289">
        <v>52</v>
      </c>
      <c r="AI1289">
        <v>106</v>
      </c>
      <c r="AJ1289" t="str">
        <f>VLOOKUP($C1289,Sheet3!$E:$I,4,FALSE)</f>
        <v>6' 2</v>
      </c>
      <c r="AK1289">
        <f>VLOOKUP($C1289,Sheet3!$E:$I,5,FALSE)</f>
        <v>206</v>
      </c>
    </row>
    <row r="1290" spans="1:37" x14ac:dyDescent="0.25">
      <c r="A1290">
        <v>25</v>
      </c>
      <c r="B1290" t="s">
        <v>60</v>
      </c>
      <c r="C1290" t="s">
        <v>1804</v>
      </c>
      <c r="D1290" t="s">
        <v>1804</v>
      </c>
      <c r="E1290" t="s">
        <v>62</v>
      </c>
      <c r="F1290" t="s">
        <v>26</v>
      </c>
      <c r="G1290">
        <v>18</v>
      </c>
      <c r="H1290">
        <v>2022</v>
      </c>
      <c r="I1290" t="s">
        <v>83</v>
      </c>
      <c r="J1290">
        <v>10</v>
      </c>
      <c r="K1290">
        <v>1</v>
      </c>
      <c r="L1290">
        <v>0</v>
      </c>
      <c r="M1290">
        <v>1</v>
      </c>
      <c r="N1290">
        <v>0</v>
      </c>
      <c r="O1290">
        <v>4</v>
      </c>
      <c r="V1290">
        <v>0.1</v>
      </c>
      <c r="W1290">
        <v>2016</v>
      </c>
      <c r="X1290" t="str">
        <f>VLOOKUP($D1290,'draft year stats'!$D:$O,1,FALSE)</f>
        <v>Riley Tufte</v>
      </c>
      <c r="Y1290" t="str">
        <f>VLOOKUP($D1290,'draft year stats'!$D:$O,2,FALSE)</f>
        <v>LW</v>
      </c>
      <c r="Z1290">
        <f>VLOOKUP($D1290,'draft year stats'!$D:$O,3,FALSE)</f>
        <v>1</v>
      </c>
      <c r="AA1290">
        <f>VLOOKUP($D1290,'draft year stats'!$D:$O,4,FALSE)</f>
        <v>2016</v>
      </c>
      <c r="AB1290" t="str">
        <f>VLOOKUP($D1290,'draft year stats'!$D:$O,5,FALSE)</f>
        <v>DAL</v>
      </c>
      <c r="AC1290" t="str">
        <f>VLOOKUP($D1290,'draft year stats'!$D:$O,6,FALSE)</f>
        <v>Blaine</v>
      </c>
      <c r="AD1290" t="str">
        <f>VLOOKUP($D1290,'draft year stats'!$D:$O,7,FALSE)</f>
        <v>HIGH-MN</v>
      </c>
      <c r="AE1290">
        <v>25</v>
      </c>
      <c r="AF1290">
        <v>47</v>
      </c>
      <c r="AG1290">
        <v>31</v>
      </c>
      <c r="AH1290">
        <v>78</v>
      </c>
      <c r="AI1290">
        <v>53</v>
      </c>
      <c r="AJ1290" t="str">
        <f>VLOOKUP($C1290,Sheet3!$E:$I,4,FALSE)</f>
        <v>6' 5</v>
      </c>
      <c r="AK1290">
        <f>VLOOKUP($C1290,Sheet3!$E:$I,5,FALSE)</f>
        <v>211</v>
      </c>
    </row>
    <row r="1291" spans="1:37" x14ac:dyDescent="0.25">
      <c r="A1291">
        <v>26</v>
      </c>
      <c r="B1291" t="s">
        <v>69</v>
      </c>
      <c r="C1291" t="s">
        <v>1805</v>
      </c>
      <c r="D1291" t="s">
        <v>1805</v>
      </c>
      <c r="E1291" t="s">
        <v>62</v>
      </c>
      <c r="F1291" t="s">
        <v>30</v>
      </c>
      <c r="G1291">
        <v>18</v>
      </c>
      <c r="H1291">
        <v>2022</v>
      </c>
      <c r="I1291" t="s">
        <v>1806</v>
      </c>
      <c r="J1291">
        <v>223</v>
      </c>
      <c r="K1291">
        <v>56</v>
      </c>
      <c r="L1291">
        <v>47</v>
      </c>
      <c r="M1291">
        <v>103</v>
      </c>
      <c r="N1291">
        <v>-57</v>
      </c>
      <c r="O1291">
        <v>86</v>
      </c>
      <c r="V1291">
        <v>8.9</v>
      </c>
      <c r="W1291">
        <v>2016</v>
      </c>
      <c r="X1291" t="str">
        <f>VLOOKUP($D1291,'draft year stats'!$D:$O,1,FALSE)</f>
        <v>Tage Thompson</v>
      </c>
      <c r="Y1291" t="str">
        <f>VLOOKUP($D1291,'draft year stats'!$D:$O,2,FALSE)</f>
        <v>C</v>
      </c>
      <c r="Z1291">
        <f>VLOOKUP($D1291,'draft year stats'!$D:$O,3,FALSE)</f>
        <v>1</v>
      </c>
      <c r="AA1291">
        <f>VLOOKUP($D1291,'draft year stats'!$D:$O,4,FALSE)</f>
        <v>2016</v>
      </c>
      <c r="AB1291" t="str">
        <f>VLOOKUP($D1291,'draft year stats'!$D:$O,5,FALSE)</f>
        <v>STL</v>
      </c>
      <c r="AC1291" t="str">
        <f>VLOOKUP($D1291,'draft year stats'!$D:$O,6,FALSE)</f>
        <v>U. of Connecticut</v>
      </c>
      <c r="AD1291" t="str">
        <f>VLOOKUP($D1291,'draft year stats'!$D:$O,7,FALSE)</f>
        <v>H-EAST</v>
      </c>
      <c r="AE1291">
        <v>36</v>
      </c>
      <c r="AF1291">
        <v>14</v>
      </c>
      <c r="AG1291">
        <v>18</v>
      </c>
      <c r="AH1291">
        <v>32</v>
      </c>
      <c r="AI1291">
        <v>12</v>
      </c>
      <c r="AJ1291" t="str">
        <f>VLOOKUP($C1291,Sheet3!$E:$I,4,FALSE)</f>
        <v>6' 5</v>
      </c>
      <c r="AK1291">
        <f>VLOOKUP($C1291,Sheet3!$E:$I,5,FALSE)</f>
        <v>195</v>
      </c>
    </row>
    <row r="1292" spans="1:37" x14ac:dyDescent="0.25">
      <c r="A1292">
        <v>27</v>
      </c>
      <c r="B1292" t="s">
        <v>43</v>
      </c>
      <c r="C1292" t="s">
        <v>1807</v>
      </c>
      <c r="D1292" t="s">
        <v>1807</v>
      </c>
      <c r="E1292" t="s">
        <v>25</v>
      </c>
      <c r="F1292" t="s">
        <v>30</v>
      </c>
      <c r="G1292">
        <v>18</v>
      </c>
      <c r="H1292">
        <v>2022</v>
      </c>
      <c r="I1292" t="s">
        <v>59</v>
      </c>
      <c r="J1292">
        <v>225</v>
      </c>
      <c r="K1292">
        <v>25</v>
      </c>
      <c r="L1292">
        <v>44</v>
      </c>
      <c r="M1292">
        <v>69</v>
      </c>
      <c r="N1292">
        <v>-20</v>
      </c>
      <c r="O1292">
        <v>65</v>
      </c>
      <c r="V1292">
        <v>3.5</v>
      </c>
      <c r="W1292">
        <v>2016</v>
      </c>
      <c r="X1292" t="str">
        <f>VLOOKUP($D1292,'draft year stats'!$D:$O,1,FALSE)</f>
        <v>Brett Howden</v>
      </c>
      <c r="Y1292" t="str">
        <f>VLOOKUP($D1292,'draft year stats'!$D:$O,2,FALSE)</f>
        <v>C</v>
      </c>
      <c r="Z1292">
        <f>VLOOKUP($D1292,'draft year stats'!$D:$O,3,FALSE)</f>
        <v>1</v>
      </c>
      <c r="AA1292">
        <f>VLOOKUP($D1292,'draft year stats'!$D:$O,4,FALSE)</f>
        <v>2016</v>
      </c>
      <c r="AB1292" t="str">
        <f>VLOOKUP($D1292,'draft year stats'!$D:$O,5,FALSE)</f>
        <v>TBL</v>
      </c>
      <c r="AC1292" t="str">
        <f>VLOOKUP($D1292,'draft year stats'!$D:$O,6,FALSE)</f>
        <v>Moose Jaw</v>
      </c>
      <c r="AD1292" t="str">
        <f>VLOOKUP($D1292,'draft year stats'!$D:$O,7,FALSE)</f>
        <v>WHL</v>
      </c>
      <c r="AE1292">
        <v>68</v>
      </c>
      <c r="AF1292">
        <v>24</v>
      </c>
      <c r="AG1292">
        <v>40</v>
      </c>
      <c r="AH1292">
        <v>64</v>
      </c>
      <c r="AI1292">
        <v>61</v>
      </c>
      <c r="AJ1292" t="str">
        <f>VLOOKUP($C1292,Sheet3!$E:$I,4,FALSE)</f>
        <v>6' 2</v>
      </c>
      <c r="AK1292">
        <f>VLOOKUP($C1292,Sheet3!$E:$I,5,FALSE)</f>
        <v>190</v>
      </c>
    </row>
    <row r="1293" spans="1:37" x14ac:dyDescent="0.25">
      <c r="A1293">
        <v>28</v>
      </c>
      <c r="B1293" t="s">
        <v>99</v>
      </c>
      <c r="C1293" t="s">
        <v>1808</v>
      </c>
      <c r="D1293" t="s">
        <v>1808</v>
      </c>
      <c r="E1293" t="s">
        <v>25</v>
      </c>
      <c r="F1293" t="s">
        <v>34</v>
      </c>
      <c r="G1293">
        <v>18</v>
      </c>
      <c r="H1293">
        <v>2022</v>
      </c>
      <c r="I1293" t="s">
        <v>129</v>
      </c>
      <c r="J1293">
        <v>1</v>
      </c>
      <c r="K1293">
        <v>0</v>
      </c>
      <c r="L1293">
        <v>1</v>
      </c>
      <c r="M1293">
        <v>1</v>
      </c>
      <c r="N1293">
        <v>1</v>
      </c>
      <c r="O1293">
        <v>0</v>
      </c>
      <c r="V1293">
        <v>0.2</v>
      </c>
      <c r="W1293">
        <v>2016</v>
      </c>
      <c r="X1293" t="str">
        <f>VLOOKUP($D1293,'draft year stats'!$D:$O,1,FALSE)</f>
        <v>Lucas Johansen</v>
      </c>
      <c r="Y1293" t="str">
        <f>VLOOKUP($D1293,'draft year stats'!$D:$O,2,FALSE)</f>
        <v>D</v>
      </c>
      <c r="Z1293">
        <f>VLOOKUP($D1293,'draft year stats'!$D:$O,3,FALSE)</f>
        <v>1</v>
      </c>
      <c r="AA1293">
        <f>VLOOKUP($D1293,'draft year stats'!$D:$O,4,FALSE)</f>
        <v>2016</v>
      </c>
      <c r="AB1293" t="str">
        <f>VLOOKUP($D1293,'draft year stats'!$D:$O,5,FALSE)</f>
        <v>WSH</v>
      </c>
      <c r="AC1293" t="str">
        <f>VLOOKUP($D1293,'draft year stats'!$D:$O,6,FALSE)</f>
        <v>Kelowna</v>
      </c>
      <c r="AD1293" t="str">
        <f>VLOOKUP($D1293,'draft year stats'!$D:$O,7,FALSE)</f>
        <v>WHL</v>
      </c>
      <c r="AE1293">
        <v>69</v>
      </c>
      <c r="AF1293">
        <v>10</v>
      </c>
      <c r="AG1293">
        <v>39</v>
      </c>
      <c r="AH1293">
        <v>49</v>
      </c>
      <c r="AI1293">
        <v>20</v>
      </c>
      <c r="AJ1293" t="str">
        <f>VLOOKUP($C1293,Sheet3!$E:$I,4,FALSE)</f>
        <v>6' 1</v>
      </c>
      <c r="AK1293">
        <f>VLOOKUP($C1293,Sheet3!$E:$I,5,FALSE)</f>
        <v>175</v>
      </c>
    </row>
    <row r="1294" spans="1:37" x14ac:dyDescent="0.25">
      <c r="A1294">
        <v>29</v>
      </c>
      <c r="B1294" t="s">
        <v>28</v>
      </c>
      <c r="C1294" t="s">
        <v>1809</v>
      </c>
      <c r="D1294" t="s">
        <v>1809</v>
      </c>
      <c r="E1294" t="s">
        <v>62</v>
      </c>
      <c r="F1294" t="s">
        <v>30</v>
      </c>
      <c r="G1294">
        <v>18</v>
      </c>
      <c r="H1294">
        <v>2022</v>
      </c>
      <c r="I1294" t="s">
        <v>63</v>
      </c>
      <c r="J1294">
        <v>119</v>
      </c>
      <c r="K1294">
        <v>12</v>
      </c>
      <c r="L1294">
        <v>11</v>
      </c>
      <c r="M1294">
        <v>23</v>
      </c>
      <c r="N1294">
        <v>-3</v>
      </c>
      <c r="O1294">
        <v>137</v>
      </c>
      <c r="V1294">
        <v>1.3</v>
      </c>
      <c r="W1294">
        <v>2016</v>
      </c>
      <c r="X1294" t="str">
        <f>VLOOKUP($D1294,'draft year stats'!$D:$O,1,FALSE)</f>
        <v>Trent Frederic</v>
      </c>
      <c r="Y1294" t="str">
        <f>VLOOKUP($D1294,'draft year stats'!$D:$O,2,FALSE)</f>
        <v>C</v>
      </c>
      <c r="Z1294">
        <f>VLOOKUP($D1294,'draft year stats'!$D:$O,3,FALSE)</f>
        <v>1</v>
      </c>
      <c r="AA1294">
        <f>VLOOKUP($D1294,'draft year stats'!$D:$O,4,FALSE)</f>
        <v>2016</v>
      </c>
      <c r="AB1294" t="str">
        <f>VLOOKUP($D1294,'draft year stats'!$D:$O,5,FALSE)</f>
        <v>BOS</v>
      </c>
      <c r="AC1294" t="str">
        <f>VLOOKUP($D1294,'draft year stats'!$D:$O,6,FALSE)</f>
        <v>USA U-18</v>
      </c>
      <c r="AD1294" t="str">
        <f>VLOOKUP($D1294,'draft year stats'!$D:$O,7,FALSE)</f>
        <v>USHL</v>
      </c>
      <c r="AE1294">
        <v>23</v>
      </c>
      <c r="AF1294">
        <v>4</v>
      </c>
      <c r="AG1294">
        <v>10</v>
      </c>
      <c r="AH1294">
        <v>14</v>
      </c>
      <c r="AI1294">
        <v>23</v>
      </c>
      <c r="AJ1294" t="str">
        <f>VLOOKUP($C1294,Sheet3!$E:$I,4,FALSE)</f>
        <v>6' 1</v>
      </c>
      <c r="AK1294">
        <f>VLOOKUP($C1294,Sheet3!$E:$I,5,FALSE)</f>
        <v>204</v>
      </c>
    </row>
    <row r="1295" spans="1:37" x14ac:dyDescent="0.25">
      <c r="A1295">
        <v>30</v>
      </c>
      <c r="B1295" t="s">
        <v>64</v>
      </c>
      <c r="C1295" t="s">
        <v>1810</v>
      </c>
      <c r="D1295" t="s">
        <v>1810</v>
      </c>
      <c r="E1295" t="s">
        <v>25</v>
      </c>
      <c r="F1295" t="s">
        <v>30</v>
      </c>
      <c r="G1295">
        <v>18</v>
      </c>
      <c r="H1295">
        <v>2022</v>
      </c>
      <c r="I1295" t="s">
        <v>185</v>
      </c>
      <c r="J1295">
        <v>197</v>
      </c>
      <c r="K1295">
        <v>24</v>
      </c>
      <c r="L1295">
        <v>41</v>
      </c>
      <c r="M1295">
        <v>65</v>
      </c>
      <c r="N1295">
        <v>-35</v>
      </c>
      <c r="O1295">
        <v>52</v>
      </c>
      <c r="V1295">
        <v>3.5</v>
      </c>
      <c r="W1295">
        <v>2016</v>
      </c>
      <c r="X1295" t="str">
        <f>VLOOKUP($D1295,'draft year stats'!$D:$O,1,FALSE)</f>
        <v>Sam Steel</v>
      </c>
      <c r="Y1295" t="str">
        <f>VLOOKUP($D1295,'draft year stats'!$D:$O,2,FALSE)</f>
        <v>C</v>
      </c>
      <c r="Z1295">
        <f>VLOOKUP($D1295,'draft year stats'!$D:$O,3,FALSE)</f>
        <v>2</v>
      </c>
      <c r="AA1295">
        <f>VLOOKUP($D1295,'draft year stats'!$D:$O,4,FALSE)</f>
        <v>2016</v>
      </c>
      <c r="AB1295" t="str">
        <f>VLOOKUP($D1295,'draft year stats'!$D:$O,5,FALSE)</f>
        <v>ANA</v>
      </c>
      <c r="AC1295" t="str">
        <f>VLOOKUP($D1295,'draft year stats'!$D:$O,6,FALSE)</f>
        <v>Regina</v>
      </c>
      <c r="AD1295" t="str">
        <f>VLOOKUP($D1295,'draft year stats'!$D:$O,7,FALSE)</f>
        <v>WHL</v>
      </c>
      <c r="AE1295">
        <v>72</v>
      </c>
      <c r="AF1295">
        <v>23</v>
      </c>
      <c r="AG1295">
        <v>47</v>
      </c>
      <c r="AH1295">
        <v>70</v>
      </c>
      <c r="AI1295">
        <v>24</v>
      </c>
      <c r="AJ1295" t="str">
        <f>VLOOKUP($C1295,Sheet3!$E:$I,4,FALSE)</f>
        <v>5' 11</v>
      </c>
      <c r="AK1295">
        <f>VLOOKUP($C1295,Sheet3!$E:$I,5,FALSE)</f>
        <v>178</v>
      </c>
    </row>
    <row r="1296" spans="1:37" x14ac:dyDescent="0.25">
      <c r="A1296">
        <v>31</v>
      </c>
      <c r="B1296" t="s">
        <v>136</v>
      </c>
      <c r="C1296" t="s">
        <v>4068</v>
      </c>
      <c r="D1296" t="s">
        <v>4068</v>
      </c>
      <c r="E1296" t="s">
        <v>51</v>
      </c>
      <c r="F1296" t="s">
        <v>42</v>
      </c>
      <c r="G1296">
        <v>20</v>
      </c>
      <c r="H1296">
        <v>2020</v>
      </c>
      <c r="I1296" t="s">
        <v>1194</v>
      </c>
      <c r="J1296">
        <v>1</v>
      </c>
      <c r="K1296">
        <v>1</v>
      </c>
      <c r="L1296">
        <v>0</v>
      </c>
      <c r="M1296">
        <v>1</v>
      </c>
      <c r="N1296">
        <v>1</v>
      </c>
      <c r="O1296">
        <v>0</v>
      </c>
      <c r="V1296">
        <v>0.2</v>
      </c>
      <c r="W1296">
        <v>2016</v>
      </c>
      <c r="X1296" t="str">
        <f>VLOOKUP($D1296,'draft year stats'!$D:$O,1,FALSE)</f>
        <v>Egor Korshkov</v>
      </c>
      <c r="Y1296" t="str">
        <f>VLOOKUP($D1296,'draft year stats'!$D:$O,2,FALSE)</f>
        <v>RW</v>
      </c>
      <c r="Z1296">
        <f>VLOOKUP($D1296,'draft year stats'!$D:$O,3,FALSE)</f>
        <v>2</v>
      </c>
      <c r="AA1296">
        <f>VLOOKUP($D1296,'draft year stats'!$D:$O,4,FALSE)</f>
        <v>2016</v>
      </c>
      <c r="AB1296" t="str">
        <f>VLOOKUP($D1296,'draft year stats'!$D:$O,5,FALSE)</f>
        <v>TOR</v>
      </c>
      <c r="AC1296" t="str">
        <f>VLOOKUP($D1296,'draft year stats'!$D:$O,6,FALSE)</f>
        <v>Yaroslavl</v>
      </c>
      <c r="AD1296" t="str">
        <f>VLOOKUP($D1296,'draft year stats'!$D:$O,7,FALSE)</f>
        <v>RUSSIA</v>
      </c>
      <c r="AE1296">
        <v>41</v>
      </c>
      <c r="AF1296">
        <v>6</v>
      </c>
      <c r="AG1296">
        <v>6</v>
      </c>
      <c r="AH1296">
        <v>12</v>
      </c>
      <c r="AI1296">
        <v>23</v>
      </c>
      <c r="AJ1296" t="str">
        <f>VLOOKUP($C1296,Sheet3!$E:$I,4,FALSE)</f>
        <v>6' 4</v>
      </c>
      <c r="AK1296">
        <f>VLOOKUP($C1296,Sheet3!$E:$I,5,FALSE)</f>
        <v>180</v>
      </c>
    </row>
    <row r="1297" spans="1:37" x14ac:dyDescent="0.25">
      <c r="A1297">
        <v>32</v>
      </c>
      <c r="B1297" t="s">
        <v>23</v>
      </c>
      <c r="C1297" t="s">
        <v>1811</v>
      </c>
      <c r="D1297" t="s">
        <v>1811</v>
      </c>
      <c r="E1297" t="s">
        <v>25</v>
      </c>
      <c r="F1297" t="s">
        <v>26</v>
      </c>
      <c r="G1297">
        <v>18</v>
      </c>
      <c r="H1297">
        <v>2022</v>
      </c>
      <c r="I1297" t="s">
        <v>1812</v>
      </c>
      <c r="J1297">
        <v>36</v>
      </c>
      <c r="K1297">
        <v>1</v>
      </c>
      <c r="L1297">
        <v>2</v>
      </c>
      <c r="M1297">
        <v>3</v>
      </c>
      <c r="N1297">
        <v>-6</v>
      </c>
      <c r="O1297">
        <v>18</v>
      </c>
      <c r="V1297">
        <v>-0.4</v>
      </c>
      <c r="W1297">
        <v>2016</v>
      </c>
      <c r="X1297" t="str">
        <f>VLOOKUP($D1297,'draft year stats'!$D:$O,1,FALSE)</f>
        <v>Tyler Benson</v>
      </c>
      <c r="Y1297" t="str">
        <f>VLOOKUP($D1297,'draft year stats'!$D:$O,2,FALSE)</f>
        <v>LW</v>
      </c>
      <c r="Z1297">
        <f>VLOOKUP($D1297,'draft year stats'!$D:$O,3,FALSE)</f>
        <v>2</v>
      </c>
      <c r="AA1297">
        <f>VLOOKUP($D1297,'draft year stats'!$D:$O,4,FALSE)</f>
        <v>2016</v>
      </c>
      <c r="AB1297" t="str">
        <f>VLOOKUP($D1297,'draft year stats'!$D:$O,5,FALSE)</f>
        <v>EDM</v>
      </c>
      <c r="AC1297" t="str">
        <f>VLOOKUP($D1297,'draft year stats'!$D:$O,6,FALSE)</f>
        <v>Vancouver</v>
      </c>
      <c r="AD1297" t="str">
        <f>VLOOKUP($D1297,'draft year stats'!$D:$O,7,FALSE)</f>
        <v>WHL</v>
      </c>
      <c r="AE1297">
        <v>30</v>
      </c>
      <c r="AF1297">
        <v>9</v>
      </c>
      <c r="AG1297">
        <v>19</v>
      </c>
      <c r="AH1297">
        <v>28</v>
      </c>
      <c r="AI1297">
        <v>46</v>
      </c>
      <c r="AJ1297" t="str">
        <f>VLOOKUP($C1297,Sheet3!$E:$I,4,FALSE)</f>
        <v>5' 11</v>
      </c>
      <c r="AK1297">
        <f>VLOOKUP($C1297,Sheet3!$E:$I,5,FALSE)</f>
        <v>197</v>
      </c>
    </row>
    <row r="1298" spans="1:37" x14ac:dyDescent="0.25">
      <c r="A1298">
        <v>33</v>
      </c>
      <c r="B1298" t="s">
        <v>92</v>
      </c>
      <c r="C1298" t="s">
        <v>1813</v>
      </c>
      <c r="D1298" t="s">
        <v>1813</v>
      </c>
      <c r="E1298" t="s">
        <v>121</v>
      </c>
      <c r="F1298" t="s">
        <v>30</v>
      </c>
      <c r="G1298">
        <v>18</v>
      </c>
      <c r="H1298">
        <v>2022</v>
      </c>
      <c r="I1298" t="s">
        <v>423</v>
      </c>
      <c r="J1298">
        <v>137</v>
      </c>
      <c r="K1298">
        <v>16</v>
      </c>
      <c r="L1298">
        <v>25</v>
      </c>
      <c r="M1298">
        <v>41</v>
      </c>
      <c r="N1298">
        <v>-8</v>
      </c>
      <c r="O1298">
        <v>16</v>
      </c>
      <c r="V1298">
        <v>2.7</v>
      </c>
      <c r="W1298">
        <v>2016</v>
      </c>
      <c r="X1298" t="str">
        <f>VLOOKUP($D1298,'draft year stats'!$D:$O,1,FALSE)</f>
        <v>Rasmus Asplund</v>
      </c>
      <c r="Y1298" t="str">
        <f>VLOOKUP($D1298,'draft year stats'!$D:$O,2,FALSE)</f>
        <v>C</v>
      </c>
      <c r="Z1298">
        <f>VLOOKUP($D1298,'draft year stats'!$D:$O,3,FALSE)</f>
        <v>2</v>
      </c>
      <c r="AA1298">
        <f>VLOOKUP($D1298,'draft year stats'!$D:$O,4,FALSE)</f>
        <v>2016</v>
      </c>
      <c r="AB1298" t="str">
        <f>VLOOKUP($D1298,'draft year stats'!$D:$O,5,FALSE)</f>
        <v>BUF</v>
      </c>
      <c r="AC1298" t="str">
        <f>VLOOKUP($D1298,'draft year stats'!$D:$O,6,FALSE)</f>
        <v>Farjestad</v>
      </c>
      <c r="AD1298" t="str">
        <f>VLOOKUP($D1298,'draft year stats'!$D:$O,7,FALSE)</f>
        <v>SWEDEN</v>
      </c>
      <c r="AE1298">
        <v>46</v>
      </c>
      <c r="AF1298">
        <v>4</v>
      </c>
      <c r="AG1298">
        <v>8</v>
      </c>
      <c r="AH1298">
        <v>12</v>
      </c>
      <c r="AI1298">
        <v>16</v>
      </c>
      <c r="AJ1298" t="str">
        <f>VLOOKUP($C1298,Sheet3!$E:$I,4,FALSE)</f>
        <v>5' 10</v>
      </c>
      <c r="AK1298">
        <f>VLOOKUP($C1298,Sheet3!$E:$I,5,FALSE)</f>
        <v>176</v>
      </c>
    </row>
    <row r="1299" spans="1:37" x14ac:dyDescent="0.25">
      <c r="A1299">
        <v>34</v>
      </c>
      <c r="B1299" t="s">
        <v>36</v>
      </c>
      <c r="C1299" t="s">
        <v>1814</v>
      </c>
      <c r="D1299" t="s">
        <v>1814</v>
      </c>
      <c r="E1299" t="s">
        <v>62</v>
      </c>
      <c r="F1299" t="s">
        <v>34</v>
      </c>
      <c r="G1299">
        <v>18</v>
      </c>
      <c r="H1299">
        <v>2022</v>
      </c>
      <c r="I1299" t="s">
        <v>394</v>
      </c>
      <c r="J1299">
        <v>115</v>
      </c>
      <c r="K1299">
        <v>3</v>
      </c>
      <c r="L1299">
        <v>18</v>
      </c>
      <c r="M1299">
        <v>21</v>
      </c>
      <c r="N1299">
        <v>-17</v>
      </c>
      <c r="O1299">
        <v>68</v>
      </c>
      <c r="V1299">
        <v>3</v>
      </c>
      <c r="W1299">
        <v>2016</v>
      </c>
      <c r="X1299" t="str">
        <f>VLOOKUP($D1299,'draft year stats'!$D:$O,1,FALSE)</f>
        <v>Andrew Peeke</v>
      </c>
      <c r="Y1299" t="str">
        <f>VLOOKUP($D1299,'draft year stats'!$D:$O,2,FALSE)</f>
        <v>D</v>
      </c>
      <c r="Z1299">
        <f>VLOOKUP($D1299,'draft year stats'!$D:$O,3,FALSE)</f>
        <v>2</v>
      </c>
      <c r="AA1299">
        <f>VLOOKUP($D1299,'draft year stats'!$D:$O,4,FALSE)</f>
        <v>2016</v>
      </c>
      <c r="AB1299" t="str">
        <f>VLOOKUP($D1299,'draft year stats'!$D:$O,5,FALSE)</f>
        <v>CBJ</v>
      </c>
      <c r="AC1299" t="str">
        <f>VLOOKUP($D1299,'draft year stats'!$D:$O,6,FALSE)</f>
        <v>Green Bay</v>
      </c>
      <c r="AD1299" t="str">
        <f>VLOOKUP($D1299,'draft year stats'!$D:$O,7,FALSE)</f>
        <v>USHL</v>
      </c>
      <c r="AE1299">
        <v>56</v>
      </c>
      <c r="AF1299">
        <v>4</v>
      </c>
      <c r="AG1299">
        <v>26</v>
      </c>
      <c r="AH1299">
        <v>30</v>
      </c>
      <c r="AI1299">
        <v>30</v>
      </c>
      <c r="AJ1299" t="str">
        <f>VLOOKUP($C1299,Sheet3!$E:$I,4,FALSE)</f>
        <v>6' 2</v>
      </c>
      <c r="AK1299">
        <f>VLOOKUP($C1299,Sheet3!$E:$I,5,FALSE)</f>
        <v>196</v>
      </c>
    </row>
    <row r="1300" spans="1:37" x14ac:dyDescent="0.25">
      <c r="A1300">
        <v>35</v>
      </c>
      <c r="B1300" t="s">
        <v>69</v>
      </c>
      <c r="C1300" t="s">
        <v>1815</v>
      </c>
      <c r="D1300" t="s">
        <v>1815</v>
      </c>
      <c r="E1300" t="s">
        <v>25</v>
      </c>
      <c r="F1300" t="s">
        <v>30</v>
      </c>
      <c r="G1300">
        <v>18</v>
      </c>
      <c r="H1300">
        <v>2022</v>
      </c>
      <c r="I1300" t="s">
        <v>321</v>
      </c>
      <c r="J1300">
        <v>173</v>
      </c>
      <c r="K1300">
        <v>46</v>
      </c>
      <c r="L1300">
        <v>76</v>
      </c>
      <c r="M1300">
        <v>122</v>
      </c>
      <c r="N1300">
        <v>11</v>
      </c>
      <c r="O1300">
        <v>44</v>
      </c>
      <c r="V1300">
        <v>12.4</v>
      </c>
      <c r="W1300">
        <v>2016</v>
      </c>
      <c r="X1300" t="str">
        <f>VLOOKUP($D1300,'draft year stats'!$D:$O,1,FALSE)</f>
        <v>Jordan Kyrou</v>
      </c>
      <c r="Y1300" t="str">
        <f>VLOOKUP($D1300,'draft year stats'!$D:$O,2,FALSE)</f>
        <v>C</v>
      </c>
      <c r="Z1300">
        <f>VLOOKUP($D1300,'draft year stats'!$D:$O,3,FALSE)</f>
        <v>2</v>
      </c>
      <c r="AA1300">
        <f>VLOOKUP($D1300,'draft year stats'!$D:$O,4,FALSE)</f>
        <v>2016</v>
      </c>
      <c r="AB1300" t="str">
        <f>VLOOKUP($D1300,'draft year stats'!$D:$O,5,FALSE)</f>
        <v>STL</v>
      </c>
      <c r="AC1300" t="str">
        <f>VLOOKUP($D1300,'draft year stats'!$D:$O,6,FALSE)</f>
        <v>Sarnia</v>
      </c>
      <c r="AD1300" t="str">
        <f>VLOOKUP($D1300,'draft year stats'!$D:$O,7,FALSE)</f>
        <v>OHL</v>
      </c>
      <c r="AE1300">
        <v>65</v>
      </c>
      <c r="AF1300">
        <v>17</v>
      </c>
      <c r="AG1300">
        <v>34</v>
      </c>
      <c r="AH1300">
        <v>51</v>
      </c>
      <c r="AI1300">
        <v>14</v>
      </c>
      <c r="AJ1300" t="str">
        <f>VLOOKUP($C1300,Sheet3!$E:$I,4,FALSE)</f>
        <v>6' 0</v>
      </c>
      <c r="AK1300">
        <f>VLOOKUP($C1300,Sheet3!$E:$I,5,FALSE)</f>
        <v>169</v>
      </c>
    </row>
    <row r="1301" spans="1:37" x14ac:dyDescent="0.25">
      <c r="A1301">
        <v>36</v>
      </c>
      <c r="B1301" t="s">
        <v>217</v>
      </c>
      <c r="C1301" t="s">
        <v>1816</v>
      </c>
      <c r="D1301" t="s">
        <v>1816</v>
      </c>
      <c r="E1301" t="s">
        <v>25</v>
      </c>
      <c r="F1301" t="s">
        <v>30</v>
      </c>
      <c r="G1301">
        <v>18</v>
      </c>
      <c r="I1301" t="s">
        <v>443</v>
      </c>
      <c r="W1301">
        <v>2016</v>
      </c>
      <c r="X1301" t="str">
        <f>VLOOKUP($D1301,'draft year stats'!$D:$O,1,FALSE)</f>
        <v>Pascal Laberge</v>
      </c>
      <c r="Y1301" t="str">
        <f>VLOOKUP($D1301,'draft year stats'!$D:$O,2,FALSE)</f>
        <v>C</v>
      </c>
      <c r="Z1301">
        <f>VLOOKUP($D1301,'draft year stats'!$D:$O,3,FALSE)</f>
        <v>2</v>
      </c>
      <c r="AA1301">
        <f>VLOOKUP($D1301,'draft year stats'!$D:$O,4,FALSE)</f>
        <v>2016</v>
      </c>
      <c r="AB1301" t="str">
        <f>VLOOKUP($D1301,'draft year stats'!$D:$O,5,FALSE)</f>
        <v>PHI</v>
      </c>
      <c r="AC1301" t="str">
        <f>VLOOKUP($D1301,'draft year stats'!$D:$O,6,FALSE)</f>
        <v>Victoriaville</v>
      </c>
      <c r="AD1301" t="str">
        <f>VLOOKUP($D1301,'draft year stats'!$D:$O,7,FALSE)</f>
        <v>QMJHL</v>
      </c>
      <c r="AE1301">
        <v>56</v>
      </c>
      <c r="AF1301">
        <v>23</v>
      </c>
      <c r="AG1301">
        <v>45</v>
      </c>
      <c r="AH1301">
        <v>68</v>
      </c>
      <c r="AI1301">
        <v>64</v>
      </c>
      <c r="AJ1301" t="str">
        <f>VLOOKUP($C1301,Sheet3!$E:$I,4,FALSE)</f>
        <v>6' 1</v>
      </c>
      <c r="AK1301">
        <f>VLOOKUP($C1301,Sheet3!$E:$I,5,FALSE)</f>
        <v>174</v>
      </c>
    </row>
    <row r="1302" spans="1:37" x14ac:dyDescent="0.25">
      <c r="A1302">
        <v>37</v>
      </c>
      <c r="B1302" t="s">
        <v>43</v>
      </c>
      <c r="C1302" t="s">
        <v>1817</v>
      </c>
      <c r="D1302" t="s">
        <v>1817</v>
      </c>
      <c r="E1302" t="s">
        <v>159</v>
      </c>
      <c r="F1302" t="s">
        <v>34</v>
      </c>
      <c r="G1302">
        <v>18</v>
      </c>
      <c r="H1302">
        <v>2022</v>
      </c>
      <c r="I1302" t="s">
        <v>146</v>
      </c>
      <c r="J1302">
        <v>94</v>
      </c>
      <c r="K1302">
        <v>3</v>
      </c>
      <c r="L1302">
        <v>8</v>
      </c>
      <c r="M1302">
        <v>11</v>
      </c>
      <c r="N1302">
        <v>-11</v>
      </c>
      <c r="O1302">
        <v>36</v>
      </c>
      <c r="V1302">
        <v>1.7</v>
      </c>
      <c r="W1302">
        <v>2016</v>
      </c>
      <c r="X1302" t="str">
        <f>VLOOKUP($D1302,'draft year stats'!$D:$O,1,FALSE)</f>
        <v>Libor Hajek</v>
      </c>
      <c r="Y1302" t="str">
        <f>VLOOKUP($D1302,'draft year stats'!$D:$O,2,FALSE)</f>
        <v>D</v>
      </c>
      <c r="Z1302">
        <f>VLOOKUP($D1302,'draft year stats'!$D:$O,3,FALSE)</f>
        <v>2</v>
      </c>
      <c r="AA1302">
        <f>VLOOKUP($D1302,'draft year stats'!$D:$O,4,FALSE)</f>
        <v>2016</v>
      </c>
      <c r="AB1302" t="str">
        <f>VLOOKUP($D1302,'draft year stats'!$D:$O,5,FALSE)</f>
        <v>TBL</v>
      </c>
      <c r="AC1302" t="str">
        <f>VLOOKUP($D1302,'draft year stats'!$D:$O,6,FALSE)</f>
        <v>Saskatoon</v>
      </c>
      <c r="AD1302" t="str">
        <f>VLOOKUP($D1302,'draft year stats'!$D:$O,7,FALSE)</f>
        <v>WHL</v>
      </c>
      <c r="AE1302">
        <v>69</v>
      </c>
      <c r="AF1302">
        <v>3</v>
      </c>
      <c r="AG1302">
        <v>23</v>
      </c>
      <c r="AH1302">
        <v>26</v>
      </c>
      <c r="AI1302">
        <v>76</v>
      </c>
      <c r="AJ1302" t="str">
        <f>VLOOKUP($C1302,Sheet3!$E:$I,4,FALSE)</f>
        <v>6' 1</v>
      </c>
      <c r="AK1302">
        <f>VLOOKUP($C1302,Sheet3!$E:$I,5,FALSE)</f>
        <v>205</v>
      </c>
    </row>
    <row r="1303" spans="1:37" x14ac:dyDescent="0.25">
      <c r="A1303">
        <v>38</v>
      </c>
      <c r="B1303" t="s">
        <v>32</v>
      </c>
      <c r="C1303" t="s">
        <v>1818</v>
      </c>
      <c r="D1303" t="s">
        <v>1818</v>
      </c>
      <c r="E1303" t="s">
        <v>25</v>
      </c>
      <c r="F1303" t="s">
        <v>26</v>
      </c>
      <c r="G1303">
        <v>18</v>
      </c>
      <c r="I1303" t="s">
        <v>48</v>
      </c>
      <c r="W1303">
        <v>2016</v>
      </c>
      <c r="X1303" t="str">
        <f>VLOOKUP($D1303,'draft year stats'!$D:$O,1,FALSE)</f>
        <v>Adam Mascherin</v>
      </c>
      <c r="Y1303" t="str">
        <f>VLOOKUP($D1303,'draft year stats'!$D:$O,2,FALSE)</f>
        <v>LW</v>
      </c>
      <c r="Z1303">
        <f>VLOOKUP($D1303,'draft year stats'!$D:$O,3,FALSE)</f>
        <v>2</v>
      </c>
      <c r="AA1303">
        <f>VLOOKUP($D1303,'draft year stats'!$D:$O,4,FALSE)</f>
        <v>2016</v>
      </c>
      <c r="AB1303" t="str">
        <f>VLOOKUP($D1303,'draft year stats'!$D:$O,5,FALSE)</f>
        <v>FLA</v>
      </c>
      <c r="AC1303" t="str">
        <f>VLOOKUP($D1303,'draft year stats'!$D:$O,6,FALSE)</f>
        <v>Kitchener</v>
      </c>
      <c r="AD1303" t="str">
        <f>VLOOKUP($D1303,'draft year stats'!$D:$O,7,FALSE)</f>
        <v>OHL</v>
      </c>
      <c r="AE1303">
        <v>65</v>
      </c>
      <c r="AF1303">
        <v>35</v>
      </c>
      <c r="AG1303">
        <v>46</v>
      </c>
      <c r="AH1303">
        <v>81</v>
      </c>
      <c r="AI1303">
        <v>16</v>
      </c>
      <c r="AJ1303" t="str">
        <f>VLOOKUP($C1303,Sheet3!$E:$I,4,FALSE)</f>
        <v>5' 9</v>
      </c>
      <c r="AK1303">
        <f>VLOOKUP($C1303,Sheet3!$E:$I,5,FALSE)</f>
        <v>193</v>
      </c>
    </row>
    <row r="1304" spans="1:37" x14ac:dyDescent="0.25">
      <c r="A1304">
        <v>39</v>
      </c>
      <c r="B1304" t="s">
        <v>95</v>
      </c>
      <c r="C1304" t="s">
        <v>4069</v>
      </c>
      <c r="D1304" t="s">
        <v>4069</v>
      </c>
      <c r="E1304" t="s">
        <v>62</v>
      </c>
      <c r="F1304" t="s">
        <v>42</v>
      </c>
      <c r="G1304">
        <v>18</v>
      </c>
      <c r="H1304">
        <v>2022</v>
      </c>
      <c r="I1304" t="s">
        <v>170</v>
      </c>
      <c r="J1304">
        <v>368</v>
      </c>
      <c r="K1304">
        <v>160</v>
      </c>
      <c r="L1304">
        <v>147</v>
      </c>
      <c r="M1304">
        <v>307</v>
      </c>
      <c r="N1304">
        <v>-14</v>
      </c>
      <c r="O1304">
        <v>67</v>
      </c>
      <c r="V1304">
        <v>35.1</v>
      </c>
      <c r="W1304">
        <v>2016</v>
      </c>
      <c r="X1304" t="str">
        <f>VLOOKUP($D1304,'draft year stats'!$D:$O,1,FALSE)</f>
        <v>Alex DeBrincat</v>
      </c>
      <c r="Y1304" t="str">
        <f>VLOOKUP($D1304,'draft year stats'!$D:$O,2,FALSE)</f>
        <v>RW</v>
      </c>
      <c r="Z1304">
        <f>VLOOKUP($D1304,'draft year stats'!$D:$O,3,FALSE)</f>
        <v>2</v>
      </c>
      <c r="AA1304">
        <f>VLOOKUP($D1304,'draft year stats'!$D:$O,4,FALSE)</f>
        <v>2016</v>
      </c>
      <c r="AB1304" t="str">
        <f>VLOOKUP($D1304,'draft year stats'!$D:$O,5,FALSE)</f>
        <v>CHI</v>
      </c>
      <c r="AC1304" t="str">
        <f>VLOOKUP($D1304,'draft year stats'!$D:$O,6,FALSE)</f>
        <v>Erie</v>
      </c>
      <c r="AD1304" t="str">
        <f>VLOOKUP($D1304,'draft year stats'!$D:$O,7,FALSE)</f>
        <v>OHL</v>
      </c>
      <c r="AE1304">
        <v>60</v>
      </c>
      <c r="AF1304">
        <v>51</v>
      </c>
      <c r="AG1304">
        <v>50</v>
      </c>
      <c r="AH1304">
        <v>101</v>
      </c>
      <c r="AI1304">
        <v>28</v>
      </c>
      <c r="AJ1304" t="str">
        <f>VLOOKUP($C1304,Sheet3!$E:$I,4,FALSE)</f>
        <v>5' 7</v>
      </c>
      <c r="AK1304">
        <f>VLOOKUP($C1304,Sheet3!$E:$I,5,FALSE)</f>
        <v>165</v>
      </c>
    </row>
    <row r="1305" spans="1:37" x14ac:dyDescent="0.25">
      <c r="A1305">
        <v>40</v>
      </c>
      <c r="B1305" t="s">
        <v>76</v>
      </c>
      <c r="C1305" t="s">
        <v>4070</v>
      </c>
      <c r="D1305" t="s">
        <v>4070</v>
      </c>
      <c r="E1305" t="s">
        <v>25</v>
      </c>
      <c r="F1305" t="s">
        <v>26</v>
      </c>
      <c r="G1305">
        <v>18</v>
      </c>
      <c r="I1305" t="s">
        <v>452</v>
      </c>
      <c r="W1305">
        <v>2016</v>
      </c>
      <c r="X1305" t="str">
        <f>VLOOKUP($D1305,'draft year stats'!$D:$O,1,FALSE)</f>
        <v>Cam Morrison</v>
      </c>
      <c r="Y1305" t="str">
        <f>VLOOKUP($D1305,'draft year stats'!$D:$O,2,FALSE)</f>
        <v>LW</v>
      </c>
      <c r="Z1305">
        <f>VLOOKUP($D1305,'draft year stats'!$D:$O,3,FALSE)</f>
        <v>2</v>
      </c>
      <c r="AA1305">
        <f>VLOOKUP($D1305,'draft year stats'!$D:$O,4,FALSE)</f>
        <v>2016</v>
      </c>
      <c r="AB1305" t="str">
        <f>VLOOKUP($D1305,'draft year stats'!$D:$O,5,FALSE)</f>
        <v>COL</v>
      </c>
      <c r="AC1305" t="str">
        <f>VLOOKUP($D1305,'draft year stats'!$D:$O,6,FALSE)</f>
        <v>Youngstown</v>
      </c>
      <c r="AD1305" t="str">
        <f>VLOOKUP($D1305,'draft year stats'!$D:$O,7,FALSE)</f>
        <v>USHL</v>
      </c>
      <c r="AE1305">
        <v>60</v>
      </c>
      <c r="AF1305">
        <v>34</v>
      </c>
      <c r="AG1305">
        <v>32</v>
      </c>
      <c r="AH1305">
        <v>66</v>
      </c>
      <c r="AI1305">
        <v>42</v>
      </c>
      <c r="AJ1305" t="str">
        <f>VLOOKUP($C1305,Sheet3!$E:$I,4,FALSE)</f>
        <v>6' 2</v>
      </c>
      <c r="AK1305">
        <f>VLOOKUP($C1305,Sheet3!$E:$I,5,FALSE)</f>
        <v>209</v>
      </c>
    </row>
    <row r="1306" spans="1:37" x14ac:dyDescent="0.25">
      <c r="A1306">
        <v>41</v>
      </c>
      <c r="B1306" t="s">
        <v>126</v>
      </c>
      <c r="C1306" t="s">
        <v>1819</v>
      </c>
      <c r="D1306" t="s">
        <v>1819</v>
      </c>
      <c r="E1306" t="s">
        <v>25</v>
      </c>
      <c r="F1306" t="s">
        <v>42</v>
      </c>
      <c r="G1306">
        <v>18</v>
      </c>
      <c r="H1306">
        <v>2022</v>
      </c>
      <c r="I1306" t="s">
        <v>135</v>
      </c>
      <c r="J1306">
        <v>120</v>
      </c>
      <c r="K1306">
        <v>18</v>
      </c>
      <c r="L1306">
        <v>13</v>
      </c>
      <c r="M1306">
        <v>31</v>
      </c>
      <c r="N1306">
        <v>-12</v>
      </c>
      <c r="O1306">
        <v>96</v>
      </c>
      <c r="V1306">
        <v>2</v>
      </c>
      <c r="W1306">
        <v>2016</v>
      </c>
      <c r="X1306" t="str">
        <f>VLOOKUP($D1306,'draft year stats'!$D:$O,1,FALSE)</f>
        <v>Nathan Bastian</v>
      </c>
      <c r="Y1306" t="str">
        <f>VLOOKUP($D1306,'draft year stats'!$D:$O,2,FALSE)</f>
        <v>RW</v>
      </c>
      <c r="Z1306">
        <f>VLOOKUP($D1306,'draft year stats'!$D:$O,3,FALSE)</f>
        <v>2</v>
      </c>
      <c r="AA1306">
        <f>VLOOKUP($D1306,'draft year stats'!$D:$O,4,FALSE)</f>
        <v>2016</v>
      </c>
      <c r="AB1306" t="str">
        <f>VLOOKUP($D1306,'draft year stats'!$D:$O,5,FALSE)</f>
        <v>NJD</v>
      </c>
      <c r="AC1306" t="str">
        <f>VLOOKUP($D1306,'draft year stats'!$D:$O,6,FALSE)</f>
        <v>Mississauga</v>
      </c>
      <c r="AD1306" t="str">
        <f>VLOOKUP($D1306,'draft year stats'!$D:$O,7,FALSE)</f>
        <v>OHL</v>
      </c>
      <c r="AE1306">
        <v>64</v>
      </c>
      <c r="AF1306">
        <v>19</v>
      </c>
      <c r="AG1306">
        <v>40</v>
      </c>
      <c r="AH1306">
        <v>59</v>
      </c>
      <c r="AI1306">
        <v>50</v>
      </c>
      <c r="AJ1306" t="str">
        <f>VLOOKUP($C1306,Sheet3!$E:$I,4,FALSE)</f>
        <v>6' 3</v>
      </c>
      <c r="AK1306">
        <f>VLOOKUP($C1306,Sheet3!$E:$I,5,FALSE)</f>
        <v>206</v>
      </c>
    </row>
    <row r="1307" spans="1:37" x14ac:dyDescent="0.25">
      <c r="A1307">
        <v>42</v>
      </c>
      <c r="B1307" t="s">
        <v>194</v>
      </c>
      <c r="C1307" t="s">
        <v>1820</v>
      </c>
      <c r="D1307" t="s">
        <v>1820</v>
      </c>
      <c r="E1307" t="s">
        <v>121</v>
      </c>
      <c r="F1307" t="s">
        <v>30</v>
      </c>
      <c r="G1307">
        <v>18</v>
      </c>
      <c r="H1307">
        <v>2022</v>
      </c>
      <c r="I1307" t="s">
        <v>1821</v>
      </c>
      <c r="J1307">
        <v>61</v>
      </c>
      <c r="K1307">
        <v>12</v>
      </c>
      <c r="L1307">
        <v>10</v>
      </c>
      <c r="M1307">
        <v>22</v>
      </c>
      <c r="N1307">
        <v>-25</v>
      </c>
      <c r="O1307">
        <v>12</v>
      </c>
      <c r="V1307">
        <v>1.3</v>
      </c>
      <c r="W1307">
        <v>2016</v>
      </c>
      <c r="X1307" t="str">
        <f>VLOOKUP($D1307,'draft year stats'!$D:$O,1,FALSE)</f>
        <v>Jonathan Dahlen</v>
      </c>
      <c r="Y1307" t="str">
        <f>VLOOKUP($D1307,'draft year stats'!$D:$O,2,FALSE)</f>
        <v>C</v>
      </c>
      <c r="Z1307">
        <f>VLOOKUP($D1307,'draft year stats'!$D:$O,3,FALSE)</f>
        <v>2</v>
      </c>
      <c r="AA1307">
        <f>VLOOKUP($D1307,'draft year stats'!$D:$O,4,FALSE)</f>
        <v>2016</v>
      </c>
      <c r="AB1307" t="str">
        <f>VLOOKUP($D1307,'draft year stats'!$D:$O,5,FALSE)</f>
        <v>OTT</v>
      </c>
      <c r="AC1307" t="str">
        <f>VLOOKUP($D1307,'draft year stats'!$D:$O,6,FALSE)</f>
        <v>Timra</v>
      </c>
      <c r="AD1307" t="str">
        <f>VLOOKUP($D1307,'draft year stats'!$D:$O,7,FALSE)</f>
        <v>SWEDEN-2</v>
      </c>
      <c r="AE1307">
        <v>51</v>
      </c>
      <c r="AF1307">
        <v>15</v>
      </c>
      <c r="AG1307">
        <v>14</v>
      </c>
      <c r="AH1307">
        <v>29</v>
      </c>
      <c r="AI1307">
        <v>8</v>
      </c>
      <c r="AJ1307" t="str">
        <f>VLOOKUP($C1307,Sheet3!$E:$I,4,FALSE)</f>
        <v>5' 10</v>
      </c>
      <c r="AK1307">
        <f>VLOOKUP($C1307,Sheet3!$E:$I,5,FALSE)</f>
        <v>183</v>
      </c>
    </row>
    <row r="1308" spans="1:37" x14ac:dyDescent="0.25">
      <c r="A1308">
        <v>43</v>
      </c>
      <c r="B1308" t="s">
        <v>46</v>
      </c>
      <c r="C1308" t="s">
        <v>1822</v>
      </c>
      <c r="D1308" t="s">
        <v>1822</v>
      </c>
      <c r="E1308" t="s">
        <v>55</v>
      </c>
      <c r="F1308" t="s">
        <v>206</v>
      </c>
      <c r="G1308">
        <v>18</v>
      </c>
      <c r="H1308">
        <v>2022</v>
      </c>
      <c r="I1308" t="s">
        <v>1097</v>
      </c>
      <c r="J1308">
        <v>119</v>
      </c>
      <c r="K1308">
        <v>14</v>
      </c>
      <c r="L1308">
        <v>28</v>
      </c>
      <c r="M1308">
        <v>42</v>
      </c>
      <c r="N1308">
        <v>-26</v>
      </c>
      <c r="O1308">
        <v>28</v>
      </c>
      <c r="V1308">
        <v>1.9</v>
      </c>
      <c r="W1308">
        <v>2016</v>
      </c>
      <c r="X1308" t="str">
        <f>VLOOKUP($D1308,'draft year stats'!$D:$O,1,FALSE)</f>
        <v>Janne Kuokkanen</v>
      </c>
      <c r="Y1308" t="str">
        <f>VLOOKUP($D1308,'draft year stats'!$D:$O,2,FALSE)</f>
        <v>C/LW</v>
      </c>
      <c r="Z1308">
        <f>VLOOKUP($D1308,'draft year stats'!$D:$O,3,FALSE)</f>
        <v>2</v>
      </c>
      <c r="AA1308">
        <f>VLOOKUP($D1308,'draft year stats'!$D:$O,4,FALSE)</f>
        <v>2016</v>
      </c>
      <c r="AB1308" t="str">
        <f>VLOOKUP($D1308,'draft year stats'!$D:$O,5,FALSE)</f>
        <v>CAR</v>
      </c>
      <c r="AC1308" t="str">
        <f>VLOOKUP($D1308,'draft year stats'!$D:$O,6,FALSE)</f>
        <v>Karpat Jr.</v>
      </c>
      <c r="AD1308" t="str">
        <f>VLOOKUP($D1308,'draft year stats'!$D:$O,7,FALSE)</f>
        <v>Finland Jr.</v>
      </c>
      <c r="AE1308">
        <v>47</v>
      </c>
      <c r="AF1308">
        <v>22</v>
      </c>
      <c r="AG1308">
        <v>31</v>
      </c>
      <c r="AH1308">
        <v>53</v>
      </c>
      <c r="AI1308">
        <v>53</v>
      </c>
      <c r="AJ1308" t="str">
        <f>VLOOKUP($C1308,Sheet3!$E:$I,4,FALSE)</f>
        <v>6' 0</v>
      </c>
      <c r="AK1308">
        <f>VLOOKUP($C1308,Sheet3!$E:$I,5,FALSE)</f>
        <v>175</v>
      </c>
    </row>
    <row r="1309" spans="1:37" x14ac:dyDescent="0.25">
      <c r="A1309">
        <v>44</v>
      </c>
      <c r="B1309" t="s">
        <v>43</v>
      </c>
      <c r="C1309" t="s">
        <v>1823</v>
      </c>
      <c r="D1309" t="s">
        <v>1823</v>
      </c>
      <c r="E1309" t="s">
        <v>25</v>
      </c>
      <c r="F1309" t="s">
        <v>26</v>
      </c>
      <c r="G1309">
        <v>18</v>
      </c>
      <c r="H1309">
        <v>2022</v>
      </c>
      <c r="I1309" t="s">
        <v>172</v>
      </c>
      <c r="J1309">
        <v>59</v>
      </c>
      <c r="K1309">
        <v>3</v>
      </c>
      <c r="L1309">
        <v>4</v>
      </c>
      <c r="M1309">
        <v>7</v>
      </c>
      <c r="N1309">
        <v>-7</v>
      </c>
      <c r="O1309">
        <v>39</v>
      </c>
      <c r="V1309">
        <v>-0.2</v>
      </c>
      <c r="W1309">
        <v>2016</v>
      </c>
      <c r="X1309" t="str">
        <f>VLOOKUP($D1309,'draft year stats'!$D:$O,1,FALSE)</f>
        <v>Boris Katchouk</v>
      </c>
      <c r="Y1309" t="str">
        <f>VLOOKUP($D1309,'draft year stats'!$D:$O,2,FALSE)</f>
        <v>LW</v>
      </c>
      <c r="Z1309">
        <f>VLOOKUP($D1309,'draft year stats'!$D:$O,3,FALSE)</f>
        <v>2</v>
      </c>
      <c r="AA1309">
        <f>VLOOKUP($D1309,'draft year stats'!$D:$O,4,FALSE)</f>
        <v>2016</v>
      </c>
      <c r="AB1309" t="str">
        <f>VLOOKUP($D1309,'draft year stats'!$D:$O,5,FALSE)</f>
        <v>TBL</v>
      </c>
      <c r="AC1309" t="str">
        <f>VLOOKUP($D1309,'draft year stats'!$D:$O,6,FALSE)</f>
        <v>Sault Ste. Marie</v>
      </c>
      <c r="AD1309" t="str">
        <f>VLOOKUP($D1309,'draft year stats'!$D:$O,7,FALSE)</f>
        <v>OHL</v>
      </c>
      <c r="AE1309">
        <v>63</v>
      </c>
      <c r="AF1309">
        <v>24</v>
      </c>
      <c r="AG1309">
        <v>27</v>
      </c>
      <c r="AH1309">
        <v>51</v>
      </c>
      <c r="AI1309">
        <v>61</v>
      </c>
      <c r="AJ1309" t="str">
        <f>VLOOKUP($C1309,Sheet3!$E:$I,4,FALSE)</f>
        <v>6' 1</v>
      </c>
      <c r="AK1309">
        <f>VLOOKUP($C1309,Sheet3!$E:$I,5,FALSE)</f>
        <v>190</v>
      </c>
    </row>
    <row r="1310" spans="1:37" x14ac:dyDescent="0.25">
      <c r="A1310">
        <v>45</v>
      </c>
      <c r="B1310" t="s">
        <v>95</v>
      </c>
      <c r="C1310" t="s">
        <v>1824</v>
      </c>
      <c r="D1310" t="s">
        <v>1824</v>
      </c>
      <c r="E1310" t="s">
        <v>62</v>
      </c>
      <c r="F1310" t="s">
        <v>34</v>
      </c>
      <c r="G1310">
        <v>18</v>
      </c>
      <c r="I1310" t="s">
        <v>63</v>
      </c>
      <c r="W1310">
        <v>2016</v>
      </c>
      <c r="X1310" t="str">
        <f>VLOOKUP($D1310,'draft year stats'!$D:$O,1,FALSE)</f>
        <v>Chad Krys</v>
      </c>
      <c r="Y1310" t="str">
        <f>VLOOKUP($D1310,'draft year stats'!$D:$O,2,FALSE)</f>
        <v>D</v>
      </c>
      <c r="Z1310">
        <f>VLOOKUP($D1310,'draft year stats'!$D:$O,3,FALSE)</f>
        <v>2</v>
      </c>
      <c r="AA1310">
        <f>VLOOKUP($D1310,'draft year stats'!$D:$O,4,FALSE)</f>
        <v>2016</v>
      </c>
      <c r="AB1310" t="str">
        <f>VLOOKUP($D1310,'draft year stats'!$D:$O,5,FALSE)</f>
        <v>CHI</v>
      </c>
      <c r="AC1310" t="str">
        <f>VLOOKUP($D1310,'draft year stats'!$D:$O,6,FALSE)</f>
        <v>USA U-18</v>
      </c>
      <c r="AD1310" t="str">
        <f>VLOOKUP($D1310,'draft year stats'!$D:$O,7,FALSE)</f>
        <v>USHL</v>
      </c>
      <c r="AE1310">
        <v>18</v>
      </c>
      <c r="AF1310">
        <v>2</v>
      </c>
      <c r="AG1310">
        <v>11</v>
      </c>
      <c r="AH1310">
        <v>13</v>
      </c>
      <c r="AI1310">
        <v>19</v>
      </c>
      <c r="AJ1310" t="str">
        <f>VLOOKUP($C1310,Sheet3!$E:$I,4,FALSE)</f>
        <v>5' 11</v>
      </c>
      <c r="AK1310">
        <f>VLOOKUP($C1310,Sheet3!$E:$I,5,FALSE)</f>
        <v>185</v>
      </c>
    </row>
    <row r="1311" spans="1:37" x14ac:dyDescent="0.25">
      <c r="A1311">
        <v>46</v>
      </c>
      <c r="B1311" t="s">
        <v>87</v>
      </c>
      <c r="C1311" t="s">
        <v>1825</v>
      </c>
      <c r="D1311" t="s">
        <v>1825</v>
      </c>
      <c r="E1311" t="s">
        <v>25</v>
      </c>
      <c r="F1311" t="s">
        <v>42</v>
      </c>
      <c r="G1311">
        <v>18</v>
      </c>
      <c r="H1311">
        <v>2022</v>
      </c>
      <c r="I1311" t="s">
        <v>496</v>
      </c>
      <c r="J1311">
        <v>83</v>
      </c>
      <c r="K1311">
        <v>7</v>
      </c>
      <c r="L1311">
        <v>7</v>
      </c>
      <c r="M1311">
        <v>14</v>
      </c>
      <c r="N1311">
        <v>-13</v>
      </c>
      <c r="O1311">
        <v>138</v>
      </c>
      <c r="V1311">
        <v>0.5</v>
      </c>
      <c r="W1311">
        <v>2016</v>
      </c>
      <c r="X1311" t="str">
        <f>VLOOKUP($D1311,'draft year stats'!$D:$O,1,FALSE)</f>
        <v>Givani Smith</v>
      </c>
      <c r="Y1311" t="str">
        <f>VLOOKUP($D1311,'draft year stats'!$D:$O,2,FALSE)</f>
        <v>RW</v>
      </c>
      <c r="Z1311">
        <f>VLOOKUP($D1311,'draft year stats'!$D:$O,3,FALSE)</f>
        <v>2</v>
      </c>
      <c r="AA1311">
        <f>VLOOKUP($D1311,'draft year stats'!$D:$O,4,FALSE)</f>
        <v>2016</v>
      </c>
      <c r="AB1311" t="str">
        <f>VLOOKUP($D1311,'draft year stats'!$D:$O,5,FALSE)</f>
        <v>DET</v>
      </c>
      <c r="AC1311" t="str">
        <f>VLOOKUP($D1311,'draft year stats'!$D:$O,6,FALSE)</f>
        <v>Guelph</v>
      </c>
      <c r="AD1311" t="str">
        <f>VLOOKUP($D1311,'draft year stats'!$D:$O,7,FALSE)</f>
        <v>OHL</v>
      </c>
      <c r="AE1311">
        <v>65</v>
      </c>
      <c r="AF1311">
        <v>23</v>
      </c>
      <c r="AG1311">
        <v>19</v>
      </c>
      <c r="AH1311">
        <v>42</v>
      </c>
      <c r="AI1311">
        <v>146</v>
      </c>
      <c r="AJ1311" t="str">
        <f>VLOOKUP($C1311,Sheet3!$E:$I,4,FALSE)</f>
        <v>6' 1</v>
      </c>
      <c r="AK1311">
        <f>VLOOKUP($C1311,Sheet3!$E:$I,5,FALSE)</f>
        <v>205</v>
      </c>
    </row>
    <row r="1312" spans="1:37" x14ac:dyDescent="0.25">
      <c r="A1312">
        <v>47</v>
      </c>
      <c r="B1312" t="s">
        <v>79</v>
      </c>
      <c r="C1312" t="s">
        <v>1826</v>
      </c>
      <c r="D1312" t="s">
        <v>1826</v>
      </c>
      <c r="E1312" t="s">
        <v>25</v>
      </c>
      <c r="F1312" t="s">
        <v>34</v>
      </c>
      <c r="G1312">
        <v>18</v>
      </c>
      <c r="H1312">
        <v>2022</v>
      </c>
      <c r="I1312" t="s">
        <v>187</v>
      </c>
      <c r="J1312">
        <v>340</v>
      </c>
      <c r="K1312">
        <v>22</v>
      </c>
      <c r="L1312">
        <v>122</v>
      </c>
      <c r="M1312">
        <v>144</v>
      </c>
      <c r="N1312">
        <v>9</v>
      </c>
      <c r="O1312">
        <v>67</v>
      </c>
      <c r="V1312">
        <v>21.7</v>
      </c>
      <c r="W1312">
        <v>2016</v>
      </c>
      <c r="X1312" t="str">
        <f>VLOOKUP($D1312,'draft year stats'!$D:$O,1,FALSE)</f>
        <v>Samuel Girard</v>
      </c>
      <c r="Y1312" t="str">
        <f>VLOOKUP($D1312,'draft year stats'!$D:$O,2,FALSE)</f>
        <v>D</v>
      </c>
      <c r="Z1312">
        <f>VLOOKUP($D1312,'draft year stats'!$D:$O,3,FALSE)</f>
        <v>2</v>
      </c>
      <c r="AA1312">
        <f>VLOOKUP($D1312,'draft year stats'!$D:$O,4,FALSE)</f>
        <v>2016</v>
      </c>
      <c r="AB1312" t="str">
        <f>VLOOKUP($D1312,'draft year stats'!$D:$O,5,FALSE)</f>
        <v>NSH</v>
      </c>
      <c r="AC1312" t="str">
        <f>VLOOKUP($D1312,'draft year stats'!$D:$O,6,FALSE)</f>
        <v>Shawinigan</v>
      </c>
      <c r="AD1312" t="str">
        <f>VLOOKUP($D1312,'draft year stats'!$D:$O,7,FALSE)</f>
        <v>QMJHL</v>
      </c>
      <c r="AE1312">
        <v>67</v>
      </c>
      <c r="AF1312">
        <v>10</v>
      </c>
      <c r="AG1312">
        <v>64</v>
      </c>
      <c r="AH1312">
        <v>74</v>
      </c>
      <c r="AI1312">
        <v>10</v>
      </c>
      <c r="AJ1312" t="str">
        <f>VLOOKUP($C1312,Sheet3!$E:$I,4,FALSE)</f>
        <v>5' 9</v>
      </c>
      <c r="AK1312">
        <f>VLOOKUP($C1312,Sheet3!$E:$I,5,FALSE)</f>
        <v>160</v>
      </c>
    </row>
    <row r="1313" spans="1:37" hidden="1" x14ac:dyDescent="0.25">
      <c r="A1313">
        <v>48</v>
      </c>
      <c r="B1313" t="s">
        <v>217</v>
      </c>
      <c r="C1313" t="s">
        <v>1827</v>
      </c>
      <c r="D1313" t="s">
        <v>1827</v>
      </c>
      <c r="E1313" t="s">
        <v>25</v>
      </c>
      <c r="F1313" t="s">
        <v>12</v>
      </c>
      <c r="G1313">
        <v>18</v>
      </c>
      <c r="H1313">
        <v>2022</v>
      </c>
      <c r="I1313" t="s">
        <v>165</v>
      </c>
      <c r="J1313">
        <v>146</v>
      </c>
      <c r="K1313">
        <v>0</v>
      </c>
      <c r="L1313">
        <v>1</v>
      </c>
      <c r="M1313">
        <v>1</v>
      </c>
      <c r="N1313">
        <v>0</v>
      </c>
      <c r="O1313">
        <v>2</v>
      </c>
      <c r="P1313">
        <v>146</v>
      </c>
      <c r="Q1313">
        <v>62</v>
      </c>
      <c r="R1313">
        <v>61</v>
      </c>
      <c r="S1313">
        <v>16</v>
      </c>
      <c r="T1313">
        <v>0.90500000000000003</v>
      </c>
      <c r="U1313">
        <v>2.97</v>
      </c>
      <c r="V1313">
        <v>22.2</v>
      </c>
      <c r="W1313">
        <v>2016</v>
      </c>
      <c r="X1313" t="str">
        <f>VLOOKUP($D1313,'draft year stats'!$D:$O,1,FALSE)</f>
        <v>Carter Hart</v>
      </c>
      <c r="Y1313" t="str">
        <f>VLOOKUP($D1313,'draft year stats'!$D:$O,2,FALSE)</f>
        <v>G</v>
      </c>
      <c r="Z1313">
        <f>VLOOKUP($D1313,'draft year stats'!$D:$O,3,FALSE)</f>
        <v>2</v>
      </c>
      <c r="AA1313">
        <f>VLOOKUP($D1313,'draft year stats'!$D:$O,4,FALSE)</f>
        <v>2016</v>
      </c>
      <c r="AB1313" t="str">
        <f>VLOOKUP($D1313,'draft year stats'!$D:$O,5,FALSE)</f>
        <v>PHI</v>
      </c>
      <c r="AC1313" t="str">
        <f>VLOOKUP($D1313,'draft year stats'!$D:$O,6,FALSE)</f>
        <v>Everett</v>
      </c>
      <c r="AD1313" t="str">
        <f>VLOOKUP($D1313,'draft year stats'!$D:$O,7,FALSE)</f>
        <v>WHL</v>
      </c>
      <c r="AE1313">
        <f>VLOOKUP($D1313,'draft year stats'!$D:$O,8,FALSE)</f>
        <v>61</v>
      </c>
      <c r="AF1313">
        <f>VLOOKUP($D1313,'draft year stats'!$D:$O,9,FALSE)</f>
        <v>6</v>
      </c>
      <c r="AG1313">
        <f>VLOOKUP($D1313,'draft year stats'!$D:$O,10,FALSE)</f>
        <v>19</v>
      </c>
      <c r="AH1313">
        <f>VLOOKUP($D1313,'draft year stats'!$D:$O,11,FALSE)</f>
        <v>25</v>
      </c>
      <c r="AI1313">
        <f>VLOOKUP($D1313,'draft year stats'!$D:$O,12,FALSE)</f>
        <v>60</v>
      </c>
      <c r="AJ1313" t="str">
        <f>VLOOKUP($C1313,Sheet3!$E:$I,4,FALSE)</f>
        <v>6' 1</v>
      </c>
      <c r="AK1313">
        <f>VLOOKUP($C1313,Sheet3!$E:$I,5,FALSE)</f>
        <v>176</v>
      </c>
    </row>
    <row r="1314" spans="1:37" x14ac:dyDescent="0.25">
      <c r="A1314">
        <v>49</v>
      </c>
      <c r="B1314" t="s">
        <v>28</v>
      </c>
      <c r="C1314" t="s">
        <v>1828</v>
      </c>
      <c r="D1314" t="s">
        <v>1828</v>
      </c>
      <c r="E1314" t="s">
        <v>62</v>
      </c>
      <c r="F1314" t="s">
        <v>34</v>
      </c>
      <c r="G1314">
        <v>18</v>
      </c>
      <c r="H1314">
        <v>2022</v>
      </c>
      <c r="I1314" t="s">
        <v>63</v>
      </c>
      <c r="J1314">
        <v>194</v>
      </c>
      <c r="K1314">
        <v>6</v>
      </c>
      <c r="L1314">
        <v>39</v>
      </c>
      <c r="M1314">
        <v>45</v>
      </c>
      <c r="N1314">
        <v>48</v>
      </c>
      <c r="O1314">
        <v>138</v>
      </c>
      <c r="V1314">
        <v>12</v>
      </c>
      <c r="W1314">
        <v>2016</v>
      </c>
      <c r="X1314" t="str">
        <f>VLOOKUP($D1314,'draft year stats'!$D:$O,1,FALSE)</f>
        <v>Ryan Lindgren</v>
      </c>
      <c r="Y1314" t="str">
        <f>VLOOKUP($D1314,'draft year stats'!$D:$O,2,FALSE)</f>
        <v>D</v>
      </c>
      <c r="Z1314">
        <f>VLOOKUP($D1314,'draft year stats'!$D:$O,3,FALSE)</f>
        <v>2</v>
      </c>
      <c r="AA1314">
        <f>VLOOKUP($D1314,'draft year stats'!$D:$O,4,FALSE)</f>
        <v>2016</v>
      </c>
      <c r="AB1314" t="str">
        <f>VLOOKUP($D1314,'draft year stats'!$D:$O,5,FALSE)</f>
        <v>BOS</v>
      </c>
      <c r="AC1314" t="str">
        <f>VLOOKUP($D1314,'draft year stats'!$D:$O,6,FALSE)</f>
        <v>USA U-18</v>
      </c>
      <c r="AD1314" t="s">
        <v>2054</v>
      </c>
      <c r="AE1314">
        <v>61</v>
      </c>
      <c r="AF1314">
        <v>6</v>
      </c>
      <c r="AG1314">
        <v>19</v>
      </c>
      <c r="AH1314">
        <v>25</v>
      </c>
      <c r="AI1314">
        <v>60</v>
      </c>
      <c r="AJ1314" t="str">
        <f>VLOOKUP($C1314,Sheet3!$E:$I,4,FALSE)</f>
        <v>5' 11</v>
      </c>
      <c r="AK1314">
        <f>VLOOKUP($C1314,Sheet3!$E:$I,5,FALSE)</f>
        <v>203</v>
      </c>
    </row>
    <row r="1315" spans="1:37" x14ac:dyDescent="0.25">
      <c r="A1315">
        <v>50</v>
      </c>
      <c r="B1315" t="s">
        <v>95</v>
      </c>
      <c r="C1315" t="s">
        <v>1829</v>
      </c>
      <c r="D1315" t="s">
        <v>1829</v>
      </c>
      <c r="E1315" t="s">
        <v>51</v>
      </c>
      <c r="F1315" t="s">
        <v>17</v>
      </c>
      <c r="G1315">
        <v>18</v>
      </c>
      <c r="I1315" t="s">
        <v>1802</v>
      </c>
      <c r="W1315">
        <v>2016</v>
      </c>
      <c r="X1315" t="str">
        <f>VLOOKUP($D1315,'draft year stats'!$D:$O,1,FALSE)</f>
        <v>Artur Kayumov</v>
      </c>
      <c r="Y1315" t="str">
        <f>VLOOKUP($D1315,'draft year stats'!$D:$O,2,FALSE)</f>
        <v>LW/RW</v>
      </c>
      <c r="Z1315">
        <f>VLOOKUP($D1315,'draft year stats'!$D:$O,3,FALSE)</f>
        <v>2</v>
      </c>
      <c r="AA1315">
        <f>VLOOKUP($D1315,'draft year stats'!$D:$O,4,FALSE)</f>
        <v>2016</v>
      </c>
      <c r="AB1315" t="str">
        <f>VLOOKUP($D1315,'draft year stats'!$D:$O,5,FALSE)</f>
        <v>CHI</v>
      </c>
      <c r="AC1315" t="str">
        <f>VLOOKUP($D1315,'draft year stats'!$D:$O,6,FALSE)</f>
        <v>Team Russia U18</v>
      </c>
      <c r="AD1315" t="str">
        <f>VLOOKUP($D1315,'draft year stats'!$D:$O,7,FALSE)</f>
        <v>RUSSIA-JR.</v>
      </c>
      <c r="AE1315">
        <v>39</v>
      </c>
      <c r="AF1315">
        <v>12</v>
      </c>
      <c r="AG1315">
        <v>19</v>
      </c>
      <c r="AH1315">
        <v>31</v>
      </c>
      <c r="AI1315">
        <v>12</v>
      </c>
      <c r="AJ1315" t="str">
        <f>VLOOKUP($C1315,Sheet3!$E:$I,4,FALSE)</f>
        <v>5' 11</v>
      </c>
      <c r="AK1315">
        <f>VLOOKUP($C1315,Sheet3!$E:$I,5,FALSE)</f>
        <v>171</v>
      </c>
    </row>
    <row r="1316" spans="1:37" x14ac:dyDescent="0.25">
      <c r="A1316">
        <v>51</v>
      </c>
      <c r="B1316" t="s">
        <v>72</v>
      </c>
      <c r="C1316" t="s">
        <v>1830</v>
      </c>
      <c r="D1316" t="s">
        <v>1830</v>
      </c>
      <c r="E1316" t="s">
        <v>25</v>
      </c>
      <c r="F1316" t="s">
        <v>34</v>
      </c>
      <c r="G1316">
        <v>18</v>
      </c>
      <c r="H1316">
        <v>2022</v>
      </c>
      <c r="I1316" t="s">
        <v>294</v>
      </c>
      <c r="J1316">
        <v>58</v>
      </c>
      <c r="K1316">
        <v>2</v>
      </c>
      <c r="L1316">
        <v>14</v>
      </c>
      <c r="M1316">
        <v>16</v>
      </c>
      <c r="N1316">
        <v>-19</v>
      </c>
      <c r="O1316">
        <v>26</v>
      </c>
      <c r="V1316">
        <v>1.4</v>
      </c>
      <c r="W1316">
        <v>2016</v>
      </c>
      <c r="X1316" t="str">
        <f>VLOOKUP($D1316,'draft year stats'!$D:$O,1,FALSE)</f>
        <v>Kale Clague</v>
      </c>
      <c r="Y1316" t="str">
        <f>VLOOKUP($D1316,'draft year stats'!$D:$O,2,FALSE)</f>
        <v>D</v>
      </c>
      <c r="Z1316">
        <f>VLOOKUP($D1316,'draft year stats'!$D:$O,3,FALSE)</f>
        <v>2</v>
      </c>
      <c r="AA1316">
        <f>VLOOKUP($D1316,'draft year stats'!$D:$O,4,FALSE)</f>
        <v>2016</v>
      </c>
      <c r="AB1316" t="str">
        <f>VLOOKUP($D1316,'draft year stats'!$D:$O,5,FALSE)</f>
        <v>LAK</v>
      </c>
      <c r="AC1316" t="str">
        <f>VLOOKUP($D1316,'draft year stats'!$D:$O,6,FALSE)</f>
        <v>Brandon</v>
      </c>
      <c r="AD1316" t="str">
        <f>VLOOKUP($D1316,'draft year stats'!$D:$O,7,FALSE)</f>
        <v>WHL</v>
      </c>
      <c r="AE1316">
        <v>71</v>
      </c>
      <c r="AF1316">
        <v>6</v>
      </c>
      <c r="AG1316">
        <v>37</v>
      </c>
      <c r="AH1316">
        <v>43</v>
      </c>
      <c r="AI1316">
        <v>54</v>
      </c>
      <c r="AJ1316" t="str">
        <f>VLOOKUP($C1316,Sheet3!$E:$I,4,FALSE)</f>
        <v>5' 11</v>
      </c>
      <c r="AK1316">
        <f>VLOOKUP($C1316,Sheet3!$E:$I,5,FALSE)</f>
        <v>184</v>
      </c>
    </row>
    <row r="1317" spans="1:37" x14ac:dyDescent="0.25">
      <c r="A1317">
        <v>52</v>
      </c>
      <c r="B1317" t="s">
        <v>217</v>
      </c>
      <c r="C1317" t="s">
        <v>1831</v>
      </c>
      <c r="D1317" t="s">
        <v>1831</v>
      </c>
      <c r="E1317" t="s">
        <v>25</v>
      </c>
      <c r="F1317" t="s">
        <v>42</v>
      </c>
      <c r="G1317">
        <v>18</v>
      </c>
      <c r="H1317">
        <v>2022</v>
      </c>
      <c r="I1317" t="s">
        <v>71</v>
      </c>
      <c r="J1317">
        <v>15</v>
      </c>
      <c r="K1317">
        <v>4</v>
      </c>
      <c r="L1317">
        <v>3</v>
      </c>
      <c r="M1317">
        <v>7</v>
      </c>
      <c r="N1317">
        <v>0</v>
      </c>
      <c r="O1317">
        <v>4</v>
      </c>
      <c r="V1317">
        <v>0.8</v>
      </c>
      <c r="W1317">
        <v>2016</v>
      </c>
      <c r="X1317" t="str">
        <f>VLOOKUP($D1317,'draft year stats'!$D:$O,1,FALSE)</f>
        <v>Wade Allison</v>
      </c>
      <c r="Y1317" t="str">
        <f>VLOOKUP($D1317,'draft year stats'!$D:$O,2,FALSE)</f>
        <v>RW</v>
      </c>
      <c r="Z1317">
        <f>VLOOKUP($D1317,'draft year stats'!$D:$O,3,FALSE)</f>
        <v>2</v>
      </c>
      <c r="AA1317">
        <f>VLOOKUP($D1317,'draft year stats'!$D:$O,4,FALSE)</f>
        <v>2016</v>
      </c>
      <c r="AB1317" t="str">
        <f>VLOOKUP($D1317,'draft year stats'!$D:$O,5,FALSE)</f>
        <v>PHI</v>
      </c>
      <c r="AC1317" t="str">
        <f>VLOOKUP($D1317,'draft year stats'!$D:$O,6,FALSE)</f>
        <v>Tri-City</v>
      </c>
      <c r="AD1317" t="str">
        <f>VLOOKUP($D1317,'draft year stats'!$D:$O,7,FALSE)</f>
        <v>USHL</v>
      </c>
      <c r="AE1317">
        <v>56</v>
      </c>
      <c r="AF1317">
        <v>25</v>
      </c>
      <c r="AG1317">
        <v>22</v>
      </c>
      <c r="AH1317">
        <v>47</v>
      </c>
      <c r="AI1317">
        <v>46</v>
      </c>
      <c r="AJ1317" t="str">
        <f>VLOOKUP($C1317,Sheet3!$E:$I,4,FALSE)</f>
        <v>6' 1</v>
      </c>
      <c r="AK1317">
        <f>VLOOKUP($C1317,Sheet3!$E:$I,5,FALSE)</f>
        <v>204</v>
      </c>
    </row>
    <row r="1318" spans="1:37" x14ac:dyDescent="0.25">
      <c r="A1318">
        <v>53</v>
      </c>
      <c r="B1318" t="s">
        <v>87</v>
      </c>
      <c r="C1318" t="s">
        <v>1832</v>
      </c>
      <c r="D1318" t="s">
        <v>1832</v>
      </c>
      <c r="E1318" t="s">
        <v>159</v>
      </c>
      <c r="F1318" t="s">
        <v>34</v>
      </c>
      <c r="G1318">
        <v>18</v>
      </c>
      <c r="H1318">
        <v>2022</v>
      </c>
      <c r="I1318" t="s">
        <v>1833</v>
      </c>
      <c r="J1318">
        <v>245</v>
      </c>
      <c r="K1318">
        <v>21</v>
      </c>
      <c r="L1318">
        <v>97</v>
      </c>
      <c r="M1318">
        <v>118</v>
      </c>
      <c r="N1318">
        <v>-95</v>
      </c>
      <c r="O1318">
        <v>128</v>
      </c>
      <c r="V1318">
        <v>13.5</v>
      </c>
      <c r="W1318">
        <v>2016</v>
      </c>
      <c r="X1318" t="str">
        <f>VLOOKUP($D1318,'draft year stats'!$D:$O,1,FALSE)</f>
        <v>Filip Hronek</v>
      </c>
      <c r="Y1318" t="str">
        <f>VLOOKUP($D1318,'draft year stats'!$D:$O,2,FALSE)</f>
        <v>D</v>
      </c>
      <c r="Z1318">
        <f>VLOOKUP($D1318,'draft year stats'!$D:$O,3,FALSE)</f>
        <v>2</v>
      </c>
      <c r="AA1318">
        <f>VLOOKUP($D1318,'draft year stats'!$D:$O,4,FALSE)</f>
        <v>2016</v>
      </c>
      <c r="AB1318" t="str">
        <f>VLOOKUP($D1318,'draft year stats'!$D:$O,5,FALSE)</f>
        <v>DET</v>
      </c>
      <c r="AC1318" t="str">
        <f>VLOOKUP($D1318,'draft year stats'!$D:$O,6,FALSE)</f>
        <v>HR. Kralove</v>
      </c>
      <c r="AD1318" t="str">
        <f>VLOOKUP($D1318,'draft year stats'!$D:$O,7,FALSE)</f>
        <v>Czech Republic</v>
      </c>
      <c r="AE1318">
        <v>40</v>
      </c>
      <c r="AF1318">
        <v>0</v>
      </c>
      <c r="AG1318">
        <v>4</v>
      </c>
      <c r="AH1318">
        <v>4</v>
      </c>
      <c r="AI1318">
        <v>22</v>
      </c>
      <c r="AJ1318" t="str">
        <f>VLOOKUP($C1318,Sheet3!$E:$I,4,FALSE)</f>
        <v>6' 0</v>
      </c>
      <c r="AK1318">
        <f>VLOOKUP($C1318,Sheet3!$E:$I,5,FALSE)</f>
        <v>163</v>
      </c>
    </row>
    <row r="1319" spans="1:37" hidden="1" x14ac:dyDescent="0.25">
      <c r="A1319">
        <v>54</v>
      </c>
      <c r="B1319" t="s">
        <v>173</v>
      </c>
      <c r="C1319" t="s">
        <v>1834</v>
      </c>
      <c r="D1319" t="s">
        <v>1834</v>
      </c>
      <c r="E1319" t="s">
        <v>62</v>
      </c>
      <c r="F1319" t="s">
        <v>12</v>
      </c>
      <c r="G1319">
        <v>18</v>
      </c>
      <c r="I1319" t="s">
        <v>115</v>
      </c>
      <c r="W1319">
        <v>2016</v>
      </c>
      <c r="X1319" t="str">
        <f>VLOOKUP($D1319,'draft year stats'!$D:$O,1,FALSE)</f>
        <v>Tyler Parsons</v>
      </c>
      <c r="Y1319" t="str">
        <f>VLOOKUP($D1319,'draft year stats'!$D:$O,2,FALSE)</f>
        <v>G</v>
      </c>
      <c r="Z1319">
        <f>VLOOKUP($D1319,'draft year stats'!$D:$O,3,FALSE)</f>
        <v>2</v>
      </c>
      <c r="AA1319">
        <f>VLOOKUP($D1319,'draft year stats'!$D:$O,4,FALSE)</f>
        <v>2016</v>
      </c>
      <c r="AB1319" t="str">
        <f>VLOOKUP($D1319,'draft year stats'!$D:$O,5,FALSE)</f>
        <v>CGY</v>
      </c>
      <c r="AC1319" t="str">
        <f>VLOOKUP($D1319,'draft year stats'!$D:$O,6,FALSE)</f>
        <v>London</v>
      </c>
      <c r="AD1319" t="str">
        <f>VLOOKUP($D1319,'draft year stats'!$D:$O,7,FALSE)</f>
        <v>OHL</v>
      </c>
      <c r="AE1319">
        <f>VLOOKUP($D1319,'draft year stats'!$D:$O,8,FALSE)</f>
        <v>49</v>
      </c>
      <c r="AF1319">
        <f>VLOOKUP($D1319,'draft year stats'!$D:$O,9,FALSE)</f>
        <v>7</v>
      </c>
      <c r="AG1319">
        <f>VLOOKUP($D1319,'draft year stats'!$D:$O,10,FALSE)</f>
        <v>9</v>
      </c>
      <c r="AH1319">
        <f>VLOOKUP($D1319,'draft year stats'!$D:$O,11,FALSE)</f>
        <v>16</v>
      </c>
      <c r="AI1319">
        <f>VLOOKUP($D1319,'draft year stats'!$D:$O,12,FALSE)</f>
        <v>53</v>
      </c>
      <c r="AJ1319" t="str">
        <f>VLOOKUP($C1319,Sheet3!$E:$I,4,FALSE)</f>
        <v>6' 1</v>
      </c>
      <c r="AK1319">
        <f>VLOOKUP($C1319,Sheet3!$E:$I,5,FALSE)</f>
        <v>185</v>
      </c>
    </row>
    <row r="1320" spans="1:37" hidden="1" x14ac:dyDescent="0.25">
      <c r="A1320">
        <v>55</v>
      </c>
      <c r="B1320" t="s">
        <v>84</v>
      </c>
      <c r="C1320" t="s">
        <v>1835</v>
      </c>
      <c r="D1320" t="s">
        <v>1835</v>
      </c>
      <c r="E1320" t="s">
        <v>121</v>
      </c>
      <c r="F1320" t="s">
        <v>12</v>
      </c>
      <c r="G1320">
        <v>18</v>
      </c>
      <c r="H1320">
        <v>2022</v>
      </c>
      <c r="I1320" t="s">
        <v>1055</v>
      </c>
      <c r="J1320">
        <v>27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27</v>
      </c>
      <c r="Q1320">
        <v>10</v>
      </c>
      <c r="R1320">
        <v>13</v>
      </c>
      <c r="S1320">
        <v>3</v>
      </c>
      <c r="T1320">
        <v>0.90500000000000003</v>
      </c>
      <c r="U1320">
        <v>3.12</v>
      </c>
      <c r="V1320">
        <v>4.5</v>
      </c>
      <c r="W1320">
        <v>2016</v>
      </c>
      <c r="X1320" t="str">
        <f>VLOOKUP($D1320,'draft year stats'!$D:$O,1,FALSE)</f>
        <v>Filip Gustavsson</v>
      </c>
      <c r="Y1320" t="str">
        <f>VLOOKUP($D1320,'draft year stats'!$D:$O,2,FALSE)</f>
        <v>G</v>
      </c>
      <c r="Z1320">
        <f>VLOOKUP($D1320,'draft year stats'!$D:$O,3,FALSE)</f>
        <v>2</v>
      </c>
      <c r="AA1320">
        <f>VLOOKUP($D1320,'draft year stats'!$D:$O,4,FALSE)</f>
        <v>2016</v>
      </c>
      <c r="AB1320" t="str">
        <f>VLOOKUP($D1320,'draft year stats'!$D:$O,5,FALSE)</f>
        <v>PIT</v>
      </c>
      <c r="AC1320" t="str">
        <f>VLOOKUP($D1320,'draft year stats'!$D:$O,6,FALSE)</f>
        <v>Lulea Jr.</v>
      </c>
      <c r="AD1320" t="str">
        <f>VLOOKUP($D1320,'draft year stats'!$D:$O,7,FALSE)</f>
        <v>SWEDEN-JR.</v>
      </c>
      <c r="AE1320">
        <f>VLOOKUP($D1320,'draft year stats'!$D:$O,8,FALSE)</f>
        <v>67</v>
      </c>
      <c r="AF1320">
        <f>VLOOKUP($D1320,'draft year stats'!$D:$O,9,FALSE)</f>
        <v>24</v>
      </c>
      <c r="AG1320">
        <f>VLOOKUP($D1320,'draft year stats'!$D:$O,10,FALSE)</f>
        <v>49</v>
      </c>
      <c r="AH1320">
        <f>VLOOKUP($D1320,'draft year stats'!$D:$O,11,FALSE)</f>
        <v>73</v>
      </c>
      <c r="AI1320">
        <f>VLOOKUP($D1320,'draft year stats'!$D:$O,12,FALSE)</f>
        <v>18</v>
      </c>
      <c r="AJ1320" t="str">
        <f>VLOOKUP($C1320,Sheet3!$E:$I,4,FALSE)</f>
        <v>6' 1</v>
      </c>
      <c r="AK1320">
        <f>VLOOKUP($C1320,Sheet3!$E:$I,5,FALSE)</f>
        <v>190</v>
      </c>
    </row>
    <row r="1321" spans="1:37" x14ac:dyDescent="0.25">
      <c r="A1321">
        <v>56</v>
      </c>
      <c r="B1321" t="s">
        <v>173</v>
      </c>
      <c r="C1321" t="s">
        <v>1836</v>
      </c>
      <c r="D1321" t="s">
        <v>1836</v>
      </c>
      <c r="E1321" t="s">
        <v>25</v>
      </c>
      <c r="F1321" t="s">
        <v>30</v>
      </c>
      <c r="G1321">
        <v>18</v>
      </c>
      <c r="H1321">
        <v>2022</v>
      </c>
      <c r="I1321" t="s">
        <v>129</v>
      </c>
      <c r="J1321">
        <v>200</v>
      </c>
      <c r="K1321">
        <v>36</v>
      </c>
      <c r="L1321">
        <v>39</v>
      </c>
      <c r="M1321">
        <v>75</v>
      </c>
      <c r="N1321">
        <v>2</v>
      </c>
      <c r="O1321">
        <v>50</v>
      </c>
      <c r="V1321">
        <v>6.9</v>
      </c>
      <c r="W1321">
        <v>2016</v>
      </c>
      <c r="X1321" t="str">
        <f>VLOOKUP($D1321,'draft year stats'!$D:$O,1,FALSE)</f>
        <v>Dillon Dube</v>
      </c>
      <c r="Y1321" t="str">
        <f>VLOOKUP($D1321,'draft year stats'!$D:$O,2,FALSE)</f>
        <v>C</v>
      </c>
      <c r="Z1321">
        <f>VLOOKUP($D1321,'draft year stats'!$D:$O,3,FALSE)</f>
        <v>2</v>
      </c>
      <c r="AA1321">
        <f>VLOOKUP($D1321,'draft year stats'!$D:$O,4,FALSE)</f>
        <v>2016</v>
      </c>
      <c r="AB1321" t="str">
        <f>VLOOKUP($D1321,'draft year stats'!$D:$O,5,FALSE)</f>
        <v>CGY</v>
      </c>
      <c r="AC1321" t="str">
        <f>VLOOKUP($D1321,'draft year stats'!$D:$O,6,FALSE)</f>
        <v>Kelowna</v>
      </c>
      <c r="AD1321" t="str">
        <f>VLOOKUP($D1321,'draft year stats'!$D:$O,7,FALSE)</f>
        <v>WHL</v>
      </c>
      <c r="AE1321">
        <v>65</v>
      </c>
      <c r="AF1321">
        <v>26</v>
      </c>
      <c r="AG1321">
        <v>40</v>
      </c>
      <c r="AH1321">
        <v>66</v>
      </c>
      <c r="AI1321">
        <v>50</v>
      </c>
      <c r="AJ1321" t="str">
        <f>VLOOKUP($C1321,Sheet3!$E:$I,4,FALSE)</f>
        <v>5' 10</v>
      </c>
      <c r="AK1321">
        <f>VLOOKUP($C1321,Sheet3!$E:$I,5,FALSE)</f>
        <v>183</v>
      </c>
    </row>
    <row r="1322" spans="1:37" x14ac:dyDescent="0.25">
      <c r="A1322">
        <v>57</v>
      </c>
      <c r="B1322" t="s">
        <v>136</v>
      </c>
      <c r="C1322" t="s">
        <v>1837</v>
      </c>
      <c r="D1322" t="s">
        <v>1837</v>
      </c>
      <c r="E1322" t="s">
        <v>121</v>
      </c>
      <c r="F1322" t="s">
        <v>42</v>
      </c>
      <c r="G1322">
        <v>18</v>
      </c>
      <c r="H1322">
        <v>2022</v>
      </c>
      <c r="I1322" t="s">
        <v>1838</v>
      </c>
      <c r="J1322">
        <v>129</v>
      </c>
      <c r="K1322">
        <v>20</v>
      </c>
      <c r="L1322">
        <v>16</v>
      </c>
      <c r="M1322">
        <v>36</v>
      </c>
      <c r="N1322">
        <v>-8</v>
      </c>
      <c r="O1322">
        <v>56</v>
      </c>
      <c r="V1322">
        <v>3.1</v>
      </c>
      <c r="W1322">
        <v>2016</v>
      </c>
      <c r="X1322" t="str">
        <f>VLOOKUP($D1322,'draft year stats'!$D:$O,1,FALSE)</f>
        <v>Carl Grundstrom</v>
      </c>
      <c r="Y1322" t="str">
        <f>VLOOKUP($D1322,'draft year stats'!$D:$O,2,FALSE)</f>
        <v>RW</v>
      </c>
      <c r="Z1322">
        <f>VLOOKUP($D1322,'draft year stats'!$D:$O,3,FALSE)</f>
        <v>2</v>
      </c>
      <c r="AA1322">
        <f>VLOOKUP($D1322,'draft year stats'!$D:$O,4,FALSE)</f>
        <v>2016</v>
      </c>
      <c r="AB1322" t="str">
        <f>VLOOKUP($D1322,'draft year stats'!$D:$O,5,FALSE)</f>
        <v>TOR</v>
      </c>
      <c r="AC1322" t="str">
        <f>VLOOKUP($D1322,'draft year stats'!$D:$O,6,FALSE)</f>
        <v>Modo</v>
      </c>
      <c r="AD1322" t="s">
        <v>2176</v>
      </c>
      <c r="AE1322">
        <v>49</v>
      </c>
      <c r="AF1322">
        <v>7</v>
      </c>
      <c r="AG1322">
        <v>9</v>
      </c>
      <c r="AH1322">
        <v>16</v>
      </c>
      <c r="AI1322">
        <v>53</v>
      </c>
      <c r="AJ1322" t="str">
        <f>VLOOKUP($C1322,Sheet3!$E:$I,4,FALSE)</f>
        <v>5' 11</v>
      </c>
      <c r="AK1322">
        <f>VLOOKUP($C1322,Sheet3!$E:$I,5,FALSE)</f>
        <v>195</v>
      </c>
    </row>
    <row r="1323" spans="1:37" x14ac:dyDescent="0.25">
      <c r="A1323">
        <v>58</v>
      </c>
      <c r="B1323" t="s">
        <v>43</v>
      </c>
      <c r="C1323" t="s">
        <v>1839</v>
      </c>
      <c r="D1323" t="s">
        <v>1839</v>
      </c>
      <c r="E1323" t="s">
        <v>25</v>
      </c>
      <c r="F1323" t="s">
        <v>42</v>
      </c>
      <c r="G1323">
        <v>18</v>
      </c>
      <c r="H1323">
        <v>2022</v>
      </c>
      <c r="I1323" t="s">
        <v>170</v>
      </c>
      <c r="J1323">
        <v>74</v>
      </c>
      <c r="K1323">
        <v>11</v>
      </c>
      <c r="L1323">
        <v>11</v>
      </c>
      <c r="M1323">
        <v>22</v>
      </c>
      <c r="N1323">
        <v>1</v>
      </c>
      <c r="O1323">
        <v>10</v>
      </c>
      <c r="V1323">
        <v>1.7</v>
      </c>
      <c r="W1323">
        <v>2016</v>
      </c>
      <c r="X1323" t="str">
        <f>VLOOKUP($D1323,'draft year stats'!$D:$O,1,FALSE)</f>
        <v>Taylor Raddysh</v>
      </c>
      <c r="Y1323" t="str">
        <f>VLOOKUP($D1323,'draft year stats'!$D:$O,2,FALSE)</f>
        <v>RW</v>
      </c>
      <c r="Z1323">
        <f>VLOOKUP($D1323,'draft year stats'!$D:$O,3,FALSE)</f>
        <v>2</v>
      </c>
      <c r="AA1323">
        <f>VLOOKUP($D1323,'draft year stats'!$D:$O,4,FALSE)</f>
        <v>2016</v>
      </c>
      <c r="AB1323" t="str">
        <f>VLOOKUP($D1323,'draft year stats'!$D:$O,5,FALSE)</f>
        <v>TBL</v>
      </c>
      <c r="AC1323" t="str">
        <f>VLOOKUP($D1323,'draft year stats'!$D:$O,6,FALSE)</f>
        <v>Erie</v>
      </c>
      <c r="AD1323" t="str">
        <f>VLOOKUP($D1323,'draft year stats'!$D:$O,7,FALSE)</f>
        <v>OHL</v>
      </c>
      <c r="AE1323">
        <v>67</v>
      </c>
      <c r="AF1323">
        <v>24</v>
      </c>
      <c r="AG1323">
        <v>49</v>
      </c>
      <c r="AH1323">
        <v>73</v>
      </c>
      <c r="AI1323">
        <v>18</v>
      </c>
      <c r="AJ1323" t="str">
        <f>VLOOKUP($C1323,Sheet3!$E:$I,4,FALSE)</f>
        <v>6' 1</v>
      </c>
      <c r="AK1323">
        <f>VLOOKUP($C1323,Sheet3!$E:$I,5,FALSE)</f>
        <v>203</v>
      </c>
    </row>
    <row r="1324" spans="1:37" hidden="1" x14ac:dyDescent="0.25">
      <c r="A1324">
        <v>59</v>
      </c>
      <c r="B1324" t="s">
        <v>69</v>
      </c>
      <c r="C1324" t="s">
        <v>1840</v>
      </c>
      <c r="D1324" t="s">
        <v>1840</v>
      </c>
      <c r="E1324" t="s">
        <v>25</v>
      </c>
      <c r="F1324" t="s">
        <v>12</v>
      </c>
      <c r="G1324">
        <v>18</v>
      </c>
      <c r="I1324" t="s">
        <v>1555</v>
      </c>
      <c r="W1324">
        <v>2016</v>
      </c>
      <c r="X1324" t="str">
        <f>VLOOKUP($D1324,'draft year stats'!$D:$O,1,FALSE)</f>
        <v>Evan Fitzpatrick</v>
      </c>
      <c r="Y1324" t="str">
        <f>VLOOKUP($D1324,'draft year stats'!$D:$O,2,FALSE)</f>
        <v>G</v>
      </c>
      <c r="Z1324">
        <f>VLOOKUP($D1324,'draft year stats'!$D:$O,3,FALSE)</f>
        <v>2</v>
      </c>
      <c r="AA1324">
        <f>VLOOKUP($D1324,'draft year stats'!$D:$O,4,FALSE)</f>
        <v>2016</v>
      </c>
      <c r="AB1324" t="str">
        <f>VLOOKUP($D1324,'draft year stats'!$D:$O,5,FALSE)</f>
        <v>STL</v>
      </c>
      <c r="AC1324" t="str">
        <f>VLOOKUP($D1324,'draft year stats'!$D:$O,6,FALSE)</f>
        <v>Sherbrooke</v>
      </c>
      <c r="AD1324" t="str">
        <f>VLOOKUP($D1324,'draft year stats'!$D:$O,7,FALSE)</f>
        <v>QMJHL</v>
      </c>
      <c r="AE1324">
        <f>VLOOKUP($D1324,'draft year stats'!$D:$O,8,FALSE)</f>
        <v>0</v>
      </c>
      <c r="AF1324">
        <f>VLOOKUP($D1324,'draft year stats'!$D:$O,9,FALSE)</f>
        <v>0</v>
      </c>
      <c r="AG1324">
        <f>VLOOKUP($D1324,'draft year stats'!$D:$O,10,FALSE)</f>
        <v>0</v>
      </c>
      <c r="AH1324">
        <f>VLOOKUP($D1324,'draft year stats'!$D:$O,11,FALSE)</f>
        <v>0</v>
      </c>
      <c r="AI1324">
        <f>VLOOKUP($D1324,'draft year stats'!$D:$O,12,FALSE)</f>
        <v>0</v>
      </c>
      <c r="AJ1324" t="str">
        <f>VLOOKUP($C1324,Sheet3!$E:$I,4,FALSE)</f>
        <v>6' 2</v>
      </c>
      <c r="AK1324">
        <f>VLOOKUP($C1324,Sheet3!$E:$I,5,FALSE)</f>
        <v>203</v>
      </c>
    </row>
    <row r="1325" spans="1:37" x14ac:dyDescent="0.25">
      <c r="A1325">
        <v>60</v>
      </c>
      <c r="B1325" t="s">
        <v>104</v>
      </c>
      <c r="C1325" t="s">
        <v>1841</v>
      </c>
      <c r="D1325" t="s">
        <v>1841</v>
      </c>
      <c r="E1325" t="s">
        <v>62</v>
      </c>
      <c r="F1325" t="s">
        <v>30</v>
      </c>
      <c r="G1325">
        <v>20</v>
      </c>
      <c r="H1325">
        <v>2022</v>
      </c>
      <c r="I1325" t="s">
        <v>1842</v>
      </c>
      <c r="J1325">
        <v>173</v>
      </c>
      <c r="K1325">
        <v>13</v>
      </c>
      <c r="L1325">
        <v>17</v>
      </c>
      <c r="M1325">
        <v>30</v>
      </c>
      <c r="N1325">
        <v>-24</v>
      </c>
      <c r="O1325">
        <v>44</v>
      </c>
      <c r="V1325">
        <v>0.1</v>
      </c>
      <c r="W1325">
        <v>2016</v>
      </c>
      <c r="X1325" t="str">
        <f>VLOOKUP($D1325,'draft year stats'!$D:$O,1,FALSE)</f>
        <v>Dylan Gambrell</v>
      </c>
      <c r="Y1325" t="str">
        <f>VLOOKUP($D1325,'draft year stats'!$D:$O,2,FALSE)</f>
        <v>C</v>
      </c>
      <c r="Z1325">
        <f>VLOOKUP($D1325,'draft year stats'!$D:$O,3,FALSE)</f>
        <v>2</v>
      </c>
      <c r="AA1325">
        <f>VLOOKUP($D1325,'draft year stats'!$D:$O,4,FALSE)</f>
        <v>2016</v>
      </c>
      <c r="AB1325" t="str">
        <f>VLOOKUP($D1325,'draft year stats'!$D:$O,5,FALSE)</f>
        <v>SJS</v>
      </c>
      <c r="AC1325" t="str">
        <f>VLOOKUP($D1325,'draft year stats'!$D:$O,6,FALSE)</f>
        <v>U. of Denver</v>
      </c>
      <c r="AD1325" t="str">
        <f>VLOOKUP($D1325,'draft year stats'!$D:$O,7,FALSE)</f>
        <v>NCHC</v>
      </c>
      <c r="AE1325">
        <f>VLOOKUP($D1325,'draft year stats'!$D:$O,8,FALSE)</f>
        <v>0</v>
      </c>
      <c r="AF1325">
        <f>VLOOKUP($D1325,'draft year stats'!$D:$O,9,FALSE)</f>
        <v>0</v>
      </c>
      <c r="AG1325">
        <f>VLOOKUP($D1325,'draft year stats'!$D:$O,10,FALSE)</f>
        <v>0</v>
      </c>
      <c r="AH1325">
        <f>VLOOKUP($D1325,'draft year stats'!$D:$O,11,FALSE)</f>
        <v>0</v>
      </c>
      <c r="AI1325">
        <f>VLOOKUP($D1325,'draft year stats'!$D:$O,12,FALSE)</f>
        <v>0</v>
      </c>
      <c r="AJ1325" t="str">
        <f>VLOOKUP($C1325,Sheet3!$E:$I,4,FALSE)</f>
        <v>5' 11</v>
      </c>
      <c r="AK1325">
        <f>VLOOKUP($C1325,Sheet3!$E:$I,5,FALSE)</f>
        <v>179</v>
      </c>
    </row>
    <row r="1326" spans="1:37" x14ac:dyDescent="0.25">
      <c r="A1326">
        <v>61</v>
      </c>
      <c r="B1326" t="s">
        <v>84</v>
      </c>
      <c r="C1326" t="s">
        <v>1843</v>
      </c>
      <c r="D1326" t="s">
        <v>1843</v>
      </c>
      <c r="E1326" t="s">
        <v>55</v>
      </c>
      <c r="F1326" t="s">
        <v>42</v>
      </c>
      <c r="G1326">
        <v>19</v>
      </c>
      <c r="H1326">
        <v>2022</v>
      </c>
      <c r="I1326" t="s">
        <v>355</v>
      </c>
      <c r="J1326">
        <v>6</v>
      </c>
      <c r="K1326">
        <v>1</v>
      </c>
      <c r="L1326">
        <v>0</v>
      </c>
      <c r="M1326">
        <v>1</v>
      </c>
      <c r="N1326">
        <v>-1</v>
      </c>
      <c r="O1326">
        <v>2</v>
      </c>
      <c r="V1326">
        <v>0.1</v>
      </c>
      <c r="W1326">
        <v>2016</v>
      </c>
      <c r="X1326" t="str">
        <f>VLOOKUP($D1326,'draft year stats'!$D:$O,1,FALSE)</f>
        <v>Kasper Bjorkqvist</v>
      </c>
      <c r="Y1326" t="str">
        <f>VLOOKUP($D1326,'draft year stats'!$D:$O,2,FALSE)</f>
        <v>RW</v>
      </c>
      <c r="Z1326">
        <f>VLOOKUP($D1326,'draft year stats'!$D:$O,3,FALSE)</f>
        <v>2</v>
      </c>
      <c r="AA1326">
        <f>VLOOKUP($D1326,'draft year stats'!$D:$O,4,FALSE)</f>
        <v>2016</v>
      </c>
      <c r="AB1326" t="str">
        <f>VLOOKUP($D1326,'draft year stats'!$D:$O,5,FALSE)</f>
        <v>PIT</v>
      </c>
      <c r="AC1326" t="str">
        <f>VLOOKUP($D1326,'draft year stats'!$D:$O,6,FALSE)</f>
        <v>Blues Jr.</v>
      </c>
      <c r="AD1326" t="str">
        <f>VLOOKUP($D1326,'draft year stats'!$D:$O,7,FALSE)</f>
        <v>Finland Jr.</v>
      </c>
      <c r="AE1326">
        <f>VLOOKUP($D1326,'draft year stats'!$D:$O,8,FALSE)</f>
        <v>0</v>
      </c>
      <c r="AF1326">
        <f>VLOOKUP($D1326,'draft year stats'!$D:$O,9,FALSE)</f>
        <v>0</v>
      </c>
      <c r="AG1326">
        <f>VLOOKUP($D1326,'draft year stats'!$D:$O,10,FALSE)</f>
        <v>0</v>
      </c>
      <c r="AH1326">
        <f>VLOOKUP($D1326,'draft year stats'!$D:$O,11,FALSE)</f>
        <v>0</v>
      </c>
      <c r="AI1326">
        <f>VLOOKUP($D1326,'draft year stats'!$D:$O,12,FALSE)</f>
        <v>0</v>
      </c>
      <c r="AJ1326" t="str">
        <f>VLOOKUP($C1326,Sheet3!$E:$I,4,FALSE)</f>
        <v>6' 1</v>
      </c>
      <c r="AK1326">
        <f>VLOOKUP($C1326,Sheet3!$E:$I,5,FALSE)</f>
        <v>198</v>
      </c>
    </row>
    <row r="1327" spans="1:37" hidden="1" x14ac:dyDescent="0.25">
      <c r="A1327">
        <v>62</v>
      </c>
      <c r="B1327" t="s">
        <v>136</v>
      </c>
      <c r="C1327" t="s">
        <v>1844</v>
      </c>
      <c r="D1327" t="s">
        <v>1844</v>
      </c>
      <c r="E1327" t="s">
        <v>62</v>
      </c>
      <c r="F1327" t="s">
        <v>12</v>
      </c>
      <c r="G1327">
        <v>18</v>
      </c>
      <c r="H1327">
        <v>2022</v>
      </c>
      <c r="I1327" t="s">
        <v>63</v>
      </c>
      <c r="J1327">
        <v>4</v>
      </c>
      <c r="K1327">
        <v>0</v>
      </c>
      <c r="L1327">
        <v>0</v>
      </c>
      <c r="M1327">
        <v>0</v>
      </c>
      <c r="N1327">
        <v>0</v>
      </c>
      <c r="O1327">
        <v>2</v>
      </c>
      <c r="P1327">
        <v>4</v>
      </c>
      <c r="Q1327">
        <v>3</v>
      </c>
      <c r="R1327">
        <v>1</v>
      </c>
      <c r="S1327">
        <v>0</v>
      </c>
      <c r="T1327">
        <v>0.91100000000000003</v>
      </c>
      <c r="U1327">
        <v>2.76</v>
      </c>
      <c r="V1327">
        <v>0.7</v>
      </c>
      <c r="W1327">
        <v>2016</v>
      </c>
      <c r="X1327" t="str">
        <f>VLOOKUP($D1327,'draft year stats'!$D:$O,1,FALSE)</f>
        <v>Joseph Woll</v>
      </c>
      <c r="Y1327" t="str">
        <f>VLOOKUP($D1327,'draft year stats'!$D:$O,2,FALSE)</f>
        <v>G</v>
      </c>
      <c r="Z1327">
        <f>VLOOKUP($D1327,'draft year stats'!$D:$O,3,FALSE)</f>
        <v>3</v>
      </c>
      <c r="AA1327">
        <f>VLOOKUP($D1327,'draft year stats'!$D:$O,4,FALSE)</f>
        <v>2016</v>
      </c>
      <c r="AB1327" t="str">
        <f>VLOOKUP($D1327,'draft year stats'!$D:$O,5,FALSE)</f>
        <v>TOR</v>
      </c>
      <c r="AC1327" t="str">
        <f>VLOOKUP($D1327,'draft year stats'!$D:$O,6,FALSE)</f>
        <v>USA U-18</v>
      </c>
      <c r="AD1327" t="str">
        <f>VLOOKUP($D1327,'draft year stats'!$D:$O,7,FALSE)</f>
        <v>USHL</v>
      </c>
      <c r="AE1327">
        <f>VLOOKUP($D1327,'draft year stats'!$D:$O,8,FALSE)</f>
        <v>0</v>
      </c>
      <c r="AF1327">
        <f>VLOOKUP($D1327,'draft year stats'!$D:$O,9,FALSE)</f>
        <v>0</v>
      </c>
      <c r="AG1327">
        <f>VLOOKUP($D1327,'draft year stats'!$D:$O,10,FALSE)</f>
        <v>0</v>
      </c>
      <c r="AH1327">
        <f>VLOOKUP($D1327,'draft year stats'!$D:$O,11,FALSE)</f>
        <v>0</v>
      </c>
      <c r="AI1327">
        <f>VLOOKUP($D1327,'draft year stats'!$D:$O,12,FALSE)</f>
        <v>0</v>
      </c>
      <c r="AJ1327" t="str">
        <f>VLOOKUP($C1327,Sheet3!$E:$I,4,FALSE)</f>
        <v>6' 2</v>
      </c>
      <c r="AK1327">
        <f>VLOOKUP($C1327,Sheet3!$E:$I,5,FALSE)</f>
        <v>202</v>
      </c>
    </row>
    <row r="1328" spans="1:37" x14ac:dyDescent="0.25">
      <c r="A1328">
        <v>63</v>
      </c>
      <c r="B1328" t="s">
        <v>23</v>
      </c>
      <c r="C1328" t="s">
        <v>1845</v>
      </c>
      <c r="D1328" t="s">
        <v>1845</v>
      </c>
      <c r="E1328" t="s">
        <v>55</v>
      </c>
      <c r="F1328" t="s">
        <v>34</v>
      </c>
      <c r="G1328">
        <v>18</v>
      </c>
      <c r="H1328">
        <v>2022</v>
      </c>
      <c r="I1328" t="s">
        <v>239</v>
      </c>
      <c r="J1328">
        <v>20</v>
      </c>
      <c r="K1328">
        <v>0</v>
      </c>
      <c r="L1328">
        <v>1</v>
      </c>
      <c r="M1328">
        <v>1</v>
      </c>
      <c r="N1328">
        <v>-5</v>
      </c>
      <c r="O1328">
        <v>4</v>
      </c>
      <c r="V1328">
        <v>-0.1</v>
      </c>
      <c r="W1328">
        <v>2016</v>
      </c>
      <c r="X1328" t="str">
        <f>VLOOKUP($D1328,'draft year stats'!$D:$O,1,FALSE)</f>
        <v>Markus Niemelainen</v>
      </c>
      <c r="Y1328" t="str">
        <f>VLOOKUP($D1328,'draft year stats'!$D:$O,2,FALSE)</f>
        <v>D</v>
      </c>
      <c r="Z1328">
        <f>VLOOKUP($D1328,'draft year stats'!$D:$O,3,FALSE)</f>
        <v>3</v>
      </c>
      <c r="AA1328">
        <f>VLOOKUP($D1328,'draft year stats'!$D:$O,4,FALSE)</f>
        <v>2016</v>
      </c>
      <c r="AB1328" t="str">
        <f>VLOOKUP($D1328,'draft year stats'!$D:$O,5,FALSE)</f>
        <v>EDM</v>
      </c>
      <c r="AC1328" t="str">
        <f>VLOOKUP($D1328,'draft year stats'!$D:$O,6,FALSE)</f>
        <v>Saginaw</v>
      </c>
      <c r="AD1328" t="str">
        <f>VLOOKUP($D1328,'draft year stats'!$D:$O,7,FALSE)</f>
        <v>OHL</v>
      </c>
      <c r="AE1328">
        <f>VLOOKUP($D1328,'draft year stats'!$D:$O,8,FALSE)</f>
        <v>0</v>
      </c>
      <c r="AF1328">
        <f>VLOOKUP($D1328,'draft year stats'!$D:$O,9,FALSE)</f>
        <v>0</v>
      </c>
      <c r="AG1328">
        <f>VLOOKUP($D1328,'draft year stats'!$D:$O,10,FALSE)</f>
        <v>0</v>
      </c>
      <c r="AH1328">
        <f>VLOOKUP($D1328,'draft year stats'!$D:$O,11,FALSE)</f>
        <v>0</v>
      </c>
      <c r="AI1328">
        <f>VLOOKUP($D1328,'draft year stats'!$D:$O,12,FALSE)</f>
        <v>0</v>
      </c>
      <c r="AJ1328" t="str">
        <f>VLOOKUP($C1328,Sheet3!$E:$I,4,FALSE)</f>
        <v>6' 4</v>
      </c>
      <c r="AK1328">
        <f>VLOOKUP($C1328,Sheet3!$E:$I,5,FALSE)</f>
        <v>198</v>
      </c>
    </row>
    <row r="1329" spans="1:37" x14ac:dyDescent="0.25">
      <c r="A1329">
        <v>64</v>
      </c>
      <c r="B1329" t="s">
        <v>264</v>
      </c>
      <c r="C1329" t="s">
        <v>1846</v>
      </c>
      <c r="D1329" t="s">
        <v>1846</v>
      </c>
      <c r="E1329" t="s">
        <v>62</v>
      </c>
      <c r="F1329" t="s">
        <v>42</v>
      </c>
      <c r="G1329">
        <v>18</v>
      </c>
      <c r="H1329">
        <v>2022</v>
      </c>
      <c r="I1329" t="s">
        <v>63</v>
      </c>
      <c r="J1329">
        <v>15</v>
      </c>
      <c r="K1329">
        <v>0</v>
      </c>
      <c r="L1329">
        <v>0</v>
      </c>
      <c r="M1329">
        <v>0</v>
      </c>
      <c r="N1329">
        <v>-5</v>
      </c>
      <c r="O1329">
        <v>11</v>
      </c>
      <c r="V1329">
        <v>-0.5</v>
      </c>
      <c r="W1329">
        <v>2016</v>
      </c>
      <c r="X1329" t="str">
        <f>VLOOKUP($D1329,'draft year stats'!$D:$O,1,FALSE)</f>
        <v>William Lockwood</v>
      </c>
      <c r="Y1329" t="str">
        <f>VLOOKUP($D1329,'draft year stats'!$D:$O,2,FALSE)</f>
        <v>RW</v>
      </c>
      <c r="Z1329">
        <f>VLOOKUP($D1329,'draft year stats'!$D:$O,3,FALSE)</f>
        <v>3</v>
      </c>
      <c r="AA1329">
        <f>VLOOKUP($D1329,'draft year stats'!$D:$O,4,FALSE)</f>
        <v>2016</v>
      </c>
      <c r="AB1329" t="str">
        <f>VLOOKUP($D1329,'draft year stats'!$D:$O,5,FALSE)</f>
        <v>VAN</v>
      </c>
      <c r="AC1329" t="str">
        <f>VLOOKUP($D1329,'draft year stats'!$D:$O,6,FALSE)</f>
        <v>USA U-18</v>
      </c>
      <c r="AD1329" t="str">
        <f>VLOOKUP($D1329,'draft year stats'!$D:$O,7,FALSE)</f>
        <v>USHL</v>
      </c>
      <c r="AE1329">
        <f>VLOOKUP($D1329,'draft year stats'!$D:$O,8,FALSE)</f>
        <v>0</v>
      </c>
      <c r="AF1329">
        <f>VLOOKUP($D1329,'draft year stats'!$D:$O,9,FALSE)</f>
        <v>0</v>
      </c>
      <c r="AG1329">
        <f>VLOOKUP($D1329,'draft year stats'!$D:$O,10,FALSE)</f>
        <v>0</v>
      </c>
      <c r="AH1329">
        <f>VLOOKUP($D1329,'draft year stats'!$D:$O,11,FALSE)</f>
        <v>0</v>
      </c>
      <c r="AI1329">
        <f>VLOOKUP($D1329,'draft year stats'!$D:$O,12,FALSE)</f>
        <v>0</v>
      </c>
      <c r="AJ1329" t="str">
        <f>VLOOKUP($C1329,Sheet3!$E:$I,4,FALSE)</f>
        <v>5' 11</v>
      </c>
      <c r="AK1329">
        <f>VLOOKUP($C1329,Sheet3!$E:$I,5,FALSE)</f>
        <v>171</v>
      </c>
    </row>
    <row r="1330" spans="1:37" x14ac:dyDescent="0.25">
      <c r="A1330">
        <v>65</v>
      </c>
      <c r="B1330" t="s">
        <v>36</v>
      </c>
      <c r="C1330" t="s">
        <v>1847</v>
      </c>
      <c r="D1330" t="s">
        <v>1847</v>
      </c>
      <c r="E1330" t="s">
        <v>51</v>
      </c>
      <c r="F1330" t="s">
        <v>42</v>
      </c>
      <c r="G1330">
        <v>18</v>
      </c>
      <c r="H1330">
        <v>2021</v>
      </c>
      <c r="I1330" t="s">
        <v>189</v>
      </c>
      <c r="J1330">
        <v>5</v>
      </c>
      <c r="K1330">
        <v>1</v>
      </c>
      <c r="L1330">
        <v>0</v>
      </c>
      <c r="M1330">
        <v>1</v>
      </c>
      <c r="N1330">
        <v>-3</v>
      </c>
      <c r="O1330">
        <v>2</v>
      </c>
      <c r="V1330">
        <v>0</v>
      </c>
      <c r="W1330">
        <v>2016</v>
      </c>
      <c r="X1330" t="str">
        <f>VLOOKUP($D1330,'draft year stats'!$D:$O,1,FALSE)</f>
        <v>Vitaly Abramov</v>
      </c>
      <c r="Y1330" t="str">
        <f>VLOOKUP($D1330,'draft year stats'!$D:$O,2,FALSE)</f>
        <v>RW</v>
      </c>
      <c r="Z1330">
        <f>VLOOKUP($D1330,'draft year stats'!$D:$O,3,FALSE)</f>
        <v>3</v>
      </c>
      <c r="AA1330">
        <f>VLOOKUP($D1330,'draft year stats'!$D:$O,4,FALSE)</f>
        <v>2016</v>
      </c>
      <c r="AB1330" t="str">
        <f>VLOOKUP($D1330,'draft year stats'!$D:$O,5,FALSE)</f>
        <v>CBJ</v>
      </c>
      <c r="AC1330" t="str">
        <f>VLOOKUP($D1330,'draft year stats'!$D:$O,6,FALSE)</f>
        <v>Gatineau</v>
      </c>
      <c r="AD1330" t="str">
        <f>VLOOKUP($D1330,'draft year stats'!$D:$O,7,FALSE)</f>
        <v>QMJHL</v>
      </c>
      <c r="AE1330">
        <f>VLOOKUP($D1330,'draft year stats'!$D:$O,8,FALSE)</f>
        <v>0</v>
      </c>
      <c r="AF1330">
        <f>VLOOKUP($D1330,'draft year stats'!$D:$O,9,FALSE)</f>
        <v>0</v>
      </c>
      <c r="AG1330">
        <f>VLOOKUP($D1330,'draft year stats'!$D:$O,10,FALSE)</f>
        <v>0</v>
      </c>
      <c r="AH1330">
        <f>VLOOKUP($D1330,'draft year stats'!$D:$O,11,FALSE)</f>
        <v>0</v>
      </c>
      <c r="AI1330">
        <f>VLOOKUP($D1330,'draft year stats'!$D:$O,12,FALSE)</f>
        <v>0</v>
      </c>
      <c r="AJ1330" t="str">
        <f>VLOOKUP($C1330,Sheet3!$E:$I,4,FALSE)</f>
        <v>5' 9</v>
      </c>
      <c r="AK1330">
        <f>VLOOKUP($C1330,Sheet3!$E:$I,5,FALSE)</f>
        <v>175</v>
      </c>
    </row>
    <row r="1331" spans="1:37" x14ac:dyDescent="0.25">
      <c r="A1331">
        <v>66</v>
      </c>
      <c r="B1331" t="s">
        <v>173</v>
      </c>
      <c r="C1331" t="s">
        <v>1848</v>
      </c>
      <c r="D1331" t="s">
        <v>1848</v>
      </c>
      <c r="E1331" t="s">
        <v>62</v>
      </c>
      <c r="F1331" t="s">
        <v>34</v>
      </c>
      <c r="G1331">
        <v>18</v>
      </c>
      <c r="H1331">
        <v>2022</v>
      </c>
      <c r="I1331" t="s">
        <v>63</v>
      </c>
      <c r="J1331">
        <v>203</v>
      </c>
      <c r="K1331">
        <v>24</v>
      </c>
      <c r="L1331">
        <v>139</v>
      </c>
      <c r="M1331">
        <v>163</v>
      </c>
      <c r="N1331">
        <v>59</v>
      </c>
      <c r="O1331">
        <v>72</v>
      </c>
      <c r="V1331">
        <v>26.9</v>
      </c>
      <c r="W1331">
        <v>2016</v>
      </c>
      <c r="X1331" t="str">
        <f>VLOOKUP($D1331,'draft year stats'!$D:$O,1,FALSE)</f>
        <v>Adam Fox</v>
      </c>
      <c r="Y1331" t="str">
        <f>VLOOKUP($D1331,'draft year stats'!$D:$O,2,FALSE)</f>
        <v>D</v>
      </c>
      <c r="Z1331">
        <f>VLOOKUP($D1331,'draft year stats'!$D:$O,3,FALSE)</f>
        <v>3</v>
      </c>
      <c r="AA1331">
        <f>VLOOKUP($D1331,'draft year stats'!$D:$O,4,FALSE)</f>
        <v>2016</v>
      </c>
      <c r="AB1331" t="str">
        <f>VLOOKUP($D1331,'draft year stats'!$D:$O,5,FALSE)</f>
        <v>CGY</v>
      </c>
      <c r="AC1331" t="str">
        <f>VLOOKUP($D1331,'draft year stats'!$D:$O,6,FALSE)</f>
        <v>USA U-18</v>
      </c>
      <c r="AD1331" t="str">
        <f>VLOOKUP($D1331,'draft year stats'!$D:$O,7,FALSE)</f>
        <v>USHL</v>
      </c>
      <c r="AE1331">
        <f>VLOOKUP($D1331,'draft year stats'!$D:$O,8,FALSE)</f>
        <v>0</v>
      </c>
      <c r="AF1331">
        <f>VLOOKUP($D1331,'draft year stats'!$D:$O,9,FALSE)</f>
        <v>0</v>
      </c>
      <c r="AG1331">
        <f>VLOOKUP($D1331,'draft year stats'!$D:$O,10,FALSE)</f>
        <v>0</v>
      </c>
      <c r="AH1331">
        <f>VLOOKUP($D1331,'draft year stats'!$D:$O,11,FALSE)</f>
        <v>0</v>
      </c>
      <c r="AI1331">
        <f>VLOOKUP($D1331,'draft year stats'!$D:$O,12,FALSE)</f>
        <v>0</v>
      </c>
      <c r="AJ1331" t="str">
        <f>VLOOKUP($C1331,Sheet3!$E:$I,4,FALSE)</f>
        <v>5' 10</v>
      </c>
      <c r="AK1331">
        <f>VLOOKUP($C1331,Sheet3!$E:$I,5,FALSE)</f>
        <v>181</v>
      </c>
    </row>
    <row r="1332" spans="1:37" x14ac:dyDescent="0.25">
      <c r="A1332">
        <v>67</v>
      </c>
      <c r="B1332" t="s">
        <v>46</v>
      </c>
      <c r="C1332" t="s">
        <v>1849</v>
      </c>
      <c r="D1332" t="s">
        <v>1849</v>
      </c>
      <c r="E1332" t="s">
        <v>62</v>
      </c>
      <c r="F1332" t="s">
        <v>26</v>
      </c>
      <c r="G1332">
        <v>18</v>
      </c>
      <c r="I1332" t="s">
        <v>316</v>
      </c>
      <c r="W1332">
        <v>2016</v>
      </c>
      <c r="X1332" t="str">
        <f>VLOOKUP($D1332,'draft year stats'!$D:$O,1,FALSE)</f>
        <v>Matt Filipe</v>
      </c>
      <c r="Y1332" t="str">
        <f>VLOOKUP($D1332,'draft year stats'!$D:$O,2,FALSE)</f>
        <v>LW</v>
      </c>
      <c r="Z1332">
        <f>VLOOKUP($D1332,'draft year stats'!$D:$O,3,FALSE)</f>
        <v>3</v>
      </c>
      <c r="AA1332">
        <f>VLOOKUP($D1332,'draft year stats'!$D:$O,4,FALSE)</f>
        <v>2016</v>
      </c>
      <c r="AB1332" t="str">
        <f>VLOOKUP($D1332,'draft year stats'!$D:$O,5,FALSE)</f>
        <v>CAR</v>
      </c>
      <c r="AC1332" t="str">
        <f>VLOOKUP($D1332,'draft year stats'!$D:$O,6,FALSE)</f>
        <v>Cedar Rapids</v>
      </c>
      <c r="AD1332" t="str">
        <f>VLOOKUP($D1332,'draft year stats'!$D:$O,7,FALSE)</f>
        <v>USHL</v>
      </c>
      <c r="AE1332">
        <f>VLOOKUP($D1332,'draft year stats'!$D:$O,8,FALSE)</f>
        <v>0</v>
      </c>
      <c r="AF1332">
        <f>VLOOKUP($D1332,'draft year stats'!$D:$O,9,FALSE)</f>
        <v>0</v>
      </c>
      <c r="AG1332">
        <f>VLOOKUP($D1332,'draft year stats'!$D:$O,10,FALSE)</f>
        <v>0</v>
      </c>
      <c r="AH1332">
        <f>VLOOKUP($D1332,'draft year stats'!$D:$O,11,FALSE)</f>
        <v>0</v>
      </c>
      <c r="AI1332">
        <f>VLOOKUP($D1332,'draft year stats'!$D:$O,12,FALSE)</f>
        <v>0</v>
      </c>
      <c r="AJ1332" t="str">
        <f>VLOOKUP($C1332,Sheet3!$E:$I,4,FALSE)</f>
        <v>6' 1</v>
      </c>
      <c r="AK1332">
        <f>VLOOKUP($C1332,Sheet3!$E:$I,5,FALSE)</f>
        <v>198</v>
      </c>
    </row>
    <row r="1333" spans="1:37" x14ac:dyDescent="0.25">
      <c r="A1333">
        <v>68</v>
      </c>
      <c r="B1333" t="s">
        <v>1220</v>
      </c>
      <c r="C1333" t="s">
        <v>1850</v>
      </c>
      <c r="D1333" t="s">
        <v>1850</v>
      </c>
      <c r="E1333" t="s">
        <v>62</v>
      </c>
      <c r="F1333" t="s">
        <v>34</v>
      </c>
      <c r="G1333">
        <v>18</v>
      </c>
      <c r="H1333">
        <v>2022</v>
      </c>
      <c r="I1333" t="s">
        <v>1760</v>
      </c>
      <c r="J1333">
        <v>34</v>
      </c>
      <c r="K1333">
        <v>0</v>
      </c>
      <c r="L1333">
        <v>7</v>
      </c>
      <c r="M1333">
        <v>7</v>
      </c>
      <c r="N1333">
        <v>-16</v>
      </c>
      <c r="O1333">
        <v>4</v>
      </c>
      <c r="V1333">
        <v>0.1</v>
      </c>
      <c r="W1333">
        <v>2016</v>
      </c>
      <c r="X1333" t="str">
        <f>VLOOKUP($D1333,'draft year stats'!$D:$O,1,FALSE)</f>
        <v>Cam Dineen</v>
      </c>
      <c r="Y1333" t="str">
        <f>VLOOKUP($D1333,'draft year stats'!$D:$O,2,FALSE)</f>
        <v>D</v>
      </c>
      <c r="Z1333">
        <f>VLOOKUP($D1333,'draft year stats'!$D:$O,3,FALSE)</f>
        <v>3</v>
      </c>
      <c r="AA1333">
        <f>VLOOKUP($D1333,'draft year stats'!$D:$O,4,FALSE)</f>
        <v>2016</v>
      </c>
      <c r="AB1333" t="str">
        <f>VLOOKUP($D1333,'draft year stats'!$D:$O,5,FALSE)</f>
        <v>ARI</v>
      </c>
      <c r="AC1333" t="str">
        <f>VLOOKUP($D1333,'draft year stats'!$D:$O,6,FALSE)</f>
        <v>North Bay</v>
      </c>
      <c r="AD1333" t="str">
        <f>VLOOKUP($D1333,'draft year stats'!$D:$O,7,FALSE)</f>
        <v>OHL</v>
      </c>
      <c r="AE1333">
        <f>VLOOKUP($D1333,'draft year stats'!$D:$O,8,FALSE)</f>
        <v>0</v>
      </c>
      <c r="AF1333">
        <f>VLOOKUP($D1333,'draft year stats'!$D:$O,9,FALSE)</f>
        <v>0</v>
      </c>
      <c r="AG1333">
        <f>VLOOKUP($D1333,'draft year stats'!$D:$O,10,FALSE)</f>
        <v>0</v>
      </c>
      <c r="AH1333">
        <f>VLOOKUP($D1333,'draft year stats'!$D:$O,11,FALSE)</f>
        <v>0</v>
      </c>
      <c r="AI1333">
        <f>VLOOKUP($D1333,'draft year stats'!$D:$O,12,FALSE)</f>
        <v>0</v>
      </c>
      <c r="AJ1333" t="str">
        <f>VLOOKUP($C1333,Sheet3!$E:$I,4,FALSE)</f>
        <v>5' 11</v>
      </c>
      <c r="AK1333">
        <f>VLOOKUP($C1333,Sheet3!$E:$I,5,FALSE)</f>
        <v>185</v>
      </c>
    </row>
    <row r="1334" spans="1:37" x14ac:dyDescent="0.25">
      <c r="A1334">
        <v>69</v>
      </c>
      <c r="B1334" t="s">
        <v>92</v>
      </c>
      <c r="C1334" t="s">
        <v>1851</v>
      </c>
      <c r="D1334" t="s">
        <v>1851</v>
      </c>
      <c r="E1334" t="s">
        <v>25</v>
      </c>
      <c r="F1334" t="s">
        <v>42</v>
      </c>
      <c r="G1334">
        <v>18</v>
      </c>
      <c r="I1334" t="s">
        <v>115</v>
      </c>
      <c r="W1334">
        <v>2016</v>
      </c>
      <c r="X1334" t="str">
        <f>VLOOKUP($D1334,'draft year stats'!$D:$O,1,FALSE)</f>
        <v>Cliff Pu</v>
      </c>
      <c r="Y1334" t="str">
        <f>VLOOKUP($D1334,'draft year stats'!$D:$O,2,FALSE)</f>
        <v>RW</v>
      </c>
      <c r="Z1334">
        <f>VLOOKUP($D1334,'draft year stats'!$D:$O,3,FALSE)</f>
        <v>3</v>
      </c>
      <c r="AA1334">
        <f>VLOOKUP($D1334,'draft year stats'!$D:$O,4,FALSE)</f>
        <v>2016</v>
      </c>
      <c r="AB1334" t="str">
        <f>VLOOKUP($D1334,'draft year stats'!$D:$O,5,FALSE)</f>
        <v>BUF</v>
      </c>
      <c r="AC1334" t="str">
        <f>VLOOKUP($D1334,'draft year stats'!$D:$O,6,FALSE)</f>
        <v>London</v>
      </c>
      <c r="AD1334" t="str">
        <f>VLOOKUP($D1334,'draft year stats'!$D:$O,7,FALSE)</f>
        <v>OHL</v>
      </c>
      <c r="AE1334">
        <f>VLOOKUP($D1334,'draft year stats'!$D:$O,8,FALSE)</f>
        <v>0</v>
      </c>
      <c r="AF1334">
        <f>VLOOKUP($D1334,'draft year stats'!$D:$O,9,FALSE)</f>
        <v>0</v>
      </c>
      <c r="AG1334">
        <f>VLOOKUP($D1334,'draft year stats'!$D:$O,10,FALSE)</f>
        <v>0</v>
      </c>
      <c r="AH1334">
        <f>VLOOKUP($D1334,'draft year stats'!$D:$O,11,FALSE)</f>
        <v>0</v>
      </c>
      <c r="AI1334">
        <f>VLOOKUP($D1334,'draft year stats'!$D:$O,12,FALSE)</f>
        <v>0</v>
      </c>
      <c r="AJ1334" t="str">
        <f>VLOOKUP($C1334,Sheet3!$E:$I,4,FALSE)</f>
        <v>6' 2</v>
      </c>
      <c r="AK1334">
        <f>VLOOKUP($C1334,Sheet3!$E:$I,5,FALSE)</f>
        <v>193</v>
      </c>
    </row>
    <row r="1335" spans="1:37" x14ac:dyDescent="0.25">
      <c r="A1335">
        <v>70</v>
      </c>
      <c r="B1335" t="s">
        <v>90</v>
      </c>
      <c r="C1335" t="s">
        <v>4072</v>
      </c>
      <c r="D1335" t="s">
        <v>4072</v>
      </c>
      <c r="E1335" t="s">
        <v>25</v>
      </c>
      <c r="F1335" t="s">
        <v>30</v>
      </c>
      <c r="G1335">
        <v>18</v>
      </c>
      <c r="I1335" t="s">
        <v>1852</v>
      </c>
      <c r="W1335">
        <v>2016</v>
      </c>
      <c r="X1335" t="str">
        <f>VLOOKUP($D1335,'draft year stats'!$D:$O,1,FALSE)</f>
        <v>Will Bitten</v>
      </c>
      <c r="Y1335" t="str">
        <f>VLOOKUP($D1335,'draft year stats'!$D:$O,2,FALSE)</f>
        <v>C</v>
      </c>
      <c r="Z1335">
        <f>VLOOKUP($D1335,'draft year stats'!$D:$O,3,FALSE)</f>
        <v>3</v>
      </c>
      <c r="AA1335">
        <f>VLOOKUP($D1335,'draft year stats'!$D:$O,4,FALSE)</f>
        <v>2016</v>
      </c>
      <c r="AB1335" t="str">
        <f>VLOOKUP($D1335,'draft year stats'!$D:$O,5,FALSE)</f>
        <v>MTL</v>
      </c>
      <c r="AC1335" t="str">
        <f>VLOOKUP($D1335,'draft year stats'!$D:$O,6,FALSE)</f>
        <v>Flint</v>
      </c>
      <c r="AD1335" t="str">
        <f>VLOOKUP($D1335,'draft year stats'!$D:$O,7,FALSE)</f>
        <v>OHL</v>
      </c>
      <c r="AE1335">
        <f>VLOOKUP($D1335,'draft year stats'!$D:$O,8,FALSE)</f>
        <v>0</v>
      </c>
      <c r="AF1335">
        <f>VLOOKUP($D1335,'draft year stats'!$D:$O,9,FALSE)</f>
        <v>0</v>
      </c>
      <c r="AG1335">
        <f>VLOOKUP($D1335,'draft year stats'!$D:$O,10,FALSE)</f>
        <v>0</v>
      </c>
      <c r="AH1335">
        <f>VLOOKUP($D1335,'draft year stats'!$D:$O,11,FALSE)</f>
        <v>0</v>
      </c>
      <c r="AI1335">
        <f>VLOOKUP($D1335,'draft year stats'!$D:$O,12,FALSE)</f>
        <v>0</v>
      </c>
      <c r="AJ1335" t="str">
        <f>VLOOKUP($C1335,Sheet3!$E:$I,4,FALSE)</f>
        <v>5' 10</v>
      </c>
      <c r="AK1335">
        <f>VLOOKUP($C1335,Sheet3!$E:$I,5,FALSE)</f>
        <v>164</v>
      </c>
    </row>
    <row r="1336" spans="1:37" x14ac:dyDescent="0.25">
      <c r="A1336">
        <v>71</v>
      </c>
      <c r="B1336" t="s">
        <v>76</v>
      </c>
      <c r="C1336" t="s">
        <v>5096</v>
      </c>
      <c r="D1336" t="s">
        <v>5096</v>
      </c>
      <c r="E1336" t="s">
        <v>25</v>
      </c>
      <c r="F1336" t="s">
        <v>34</v>
      </c>
      <c r="G1336">
        <v>18</v>
      </c>
      <c r="I1336" t="s">
        <v>45</v>
      </c>
      <c r="W1336">
        <v>2016</v>
      </c>
      <c r="X1336" t="str">
        <f>VLOOKUP($D1336,'draft year stats'!$D:$O,1,FALSE)</f>
        <v>Josh Anderson2</v>
      </c>
      <c r="Y1336" t="str">
        <f>VLOOKUP($D1336,'draft year stats'!$D:$O,2,FALSE)</f>
        <v>D</v>
      </c>
      <c r="Z1336">
        <f>VLOOKUP($D1336,'draft year stats'!$D:$O,3,FALSE)</f>
        <v>3</v>
      </c>
      <c r="AA1336">
        <f>VLOOKUP($D1336,'draft year stats'!$D:$O,4,FALSE)</f>
        <v>2016</v>
      </c>
      <c r="AB1336" t="str">
        <f>VLOOKUP($D1336,'draft year stats'!$D:$O,5,FALSE)</f>
        <v>COL</v>
      </c>
      <c r="AC1336" t="str">
        <f>VLOOKUP($D1336,'draft year stats'!$D:$O,6,FALSE)</f>
        <v>Prince George</v>
      </c>
      <c r="AD1336" t="str">
        <f>VLOOKUP($D1336,'draft year stats'!$D:$O,7,FALSE)</f>
        <v>WHL</v>
      </c>
      <c r="AE1336">
        <f>VLOOKUP($D1336,'draft year stats'!$D:$O,8,FALSE)</f>
        <v>0</v>
      </c>
      <c r="AF1336">
        <f>VLOOKUP($D1336,'draft year stats'!$D:$O,9,FALSE)</f>
        <v>0</v>
      </c>
      <c r="AG1336">
        <f>VLOOKUP($D1336,'draft year stats'!$D:$O,10,FALSE)</f>
        <v>0</v>
      </c>
      <c r="AH1336">
        <f>VLOOKUP($D1336,'draft year stats'!$D:$O,11,FALSE)</f>
        <v>0</v>
      </c>
      <c r="AI1336">
        <f>VLOOKUP($D1336,'draft year stats'!$D:$O,12,FALSE)</f>
        <v>0</v>
      </c>
      <c r="AJ1336" t="e">
        <f>VLOOKUP($C1336,Sheet3!$E:$I,4,FALSE)</f>
        <v>#N/A</v>
      </c>
      <c r="AK1336" t="e">
        <f>VLOOKUP($C1336,Sheet3!$E:$I,5,FALSE)</f>
        <v>#N/A</v>
      </c>
    </row>
    <row r="1337" spans="1:37" x14ac:dyDescent="0.25">
      <c r="A1337">
        <v>72</v>
      </c>
      <c r="B1337" t="s">
        <v>136</v>
      </c>
      <c r="C1337" t="s">
        <v>1853</v>
      </c>
      <c r="D1337" t="s">
        <v>1853</v>
      </c>
      <c r="E1337" t="s">
        <v>62</v>
      </c>
      <c r="F1337" t="s">
        <v>34</v>
      </c>
      <c r="G1337">
        <v>18</v>
      </c>
      <c r="I1337" t="s">
        <v>63</v>
      </c>
      <c r="W1337">
        <v>2016</v>
      </c>
      <c r="X1337" t="str">
        <f>VLOOKUP($D1337,'draft year stats'!$D:$O,1,FALSE)</f>
        <v>James Greenway</v>
      </c>
      <c r="Y1337" t="str">
        <f>VLOOKUP($D1337,'draft year stats'!$D:$O,2,FALSE)</f>
        <v>D</v>
      </c>
      <c r="Z1337">
        <f>VLOOKUP($D1337,'draft year stats'!$D:$O,3,FALSE)</f>
        <v>3</v>
      </c>
      <c r="AA1337">
        <f>VLOOKUP($D1337,'draft year stats'!$D:$O,4,FALSE)</f>
        <v>2016</v>
      </c>
      <c r="AB1337" t="str">
        <f>VLOOKUP($D1337,'draft year stats'!$D:$O,5,FALSE)</f>
        <v>TOR</v>
      </c>
      <c r="AC1337" t="str">
        <f>VLOOKUP($D1337,'draft year stats'!$D:$O,6,FALSE)</f>
        <v>USA U-18</v>
      </c>
      <c r="AD1337" t="str">
        <f>VLOOKUP($D1337,'draft year stats'!$D:$O,7,FALSE)</f>
        <v>USHL</v>
      </c>
      <c r="AE1337">
        <f>VLOOKUP($D1337,'draft year stats'!$D:$O,8,FALSE)</f>
        <v>0</v>
      </c>
      <c r="AF1337">
        <f>VLOOKUP($D1337,'draft year stats'!$D:$O,9,FALSE)</f>
        <v>0</v>
      </c>
      <c r="AG1337">
        <f>VLOOKUP($D1337,'draft year stats'!$D:$O,10,FALSE)</f>
        <v>0</v>
      </c>
      <c r="AH1337">
        <f>VLOOKUP($D1337,'draft year stats'!$D:$O,11,FALSE)</f>
        <v>0</v>
      </c>
      <c r="AI1337">
        <f>VLOOKUP($D1337,'draft year stats'!$D:$O,12,FALSE)</f>
        <v>0</v>
      </c>
      <c r="AJ1337" t="str">
        <f>VLOOKUP($C1337,Sheet3!$E:$I,4,FALSE)</f>
        <v>6' 5</v>
      </c>
      <c r="AK1337">
        <f>VLOOKUP($C1337,Sheet3!$E:$I,5,FALSE)</f>
        <v>204</v>
      </c>
    </row>
    <row r="1338" spans="1:37" x14ac:dyDescent="0.25">
      <c r="A1338">
        <v>73</v>
      </c>
      <c r="B1338" t="s">
        <v>126</v>
      </c>
      <c r="C1338" t="s">
        <v>4074</v>
      </c>
      <c r="D1338" t="s">
        <v>4074</v>
      </c>
      <c r="E1338" t="s">
        <v>62</v>
      </c>
      <c r="F1338" t="s">
        <v>42</v>
      </c>
      <c r="G1338">
        <v>18</v>
      </c>
      <c r="H1338">
        <v>2022</v>
      </c>
      <c r="I1338" t="s">
        <v>63</v>
      </c>
      <c r="J1338">
        <v>58</v>
      </c>
      <c r="K1338">
        <v>8</v>
      </c>
      <c r="L1338">
        <v>5</v>
      </c>
      <c r="M1338">
        <v>13</v>
      </c>
      <c r="N1338">
        <v>-5</v>
      </c>
      <c r="O1338">
        <v>10</v>
      </c>
      <c r="V1338">
        <v>0.9</v>
      </c>
      <c r="W1338">
        <v>2016</v>
      </c>
      <c r="X1338" t="str">
        <f>VLOOKUP($D1338,'draft year stats'!$D:$O,1,FALSE)</f>
        <v>Joey Anderson</v>
      </c>
      <c r="Y1338" t="str">
        <f>VLOOKUP($D1338,'draft year stats'!$D:$O,2,FALSE)</f>
        <v>RW</v>
      </c>
      <c r="Z1338">
        <f>VLOOKUP($D1338,'draft year stats'!$D:$O,3,FALSE)</f>
        <v>3</v>
      </c>
      <c r="AA1338">
        <f>VLOOKUP($D1338,'draft year stats'!$D:$O,4,FALSE)</f>
        <v>2016</v>
      </c>
      <c r="AB1338" t="str">
        <f>VLOOKUP($D1338,'draft year stats'!$D:$O,5,FALSE)</f>
        <v>NJD</v>
      </c>
      <c r="AC1338" t="str">
        <f>VLOOKUP($D1338,'draft year stats'!$D:$O,6,FALSE)</f>
        <v>USA U-18</v>
      </c>
      <c r="AD1338" t="str">
        <f>VLOOKUP($D1338,'draft year stats'!$D:$O,7,FALSE)</f>
        <v>USHL</v>
      </c>
      <c r="AE1338">
        <f>VLOOKUP($D1338,'draft year stats'!$D:$O,8,FALSE)</f>
        <v>0</v>
      </c>
      <c r="AF1338">
        <f>VLOOKUP($D1338,'draft year stats'!$D:$O,9,FALSE)</f>
        <v>0</v>
      </c>
      <c r="AG1338">
        <f>VLOOKUP($D1338,'draft year stats'!$D:$O,10,FALSE)</f>
        <v>0</v>
      </c>
      <c r="AH1338">
        <f>VLOOKUP($D1338,'draft year stats'!$D:$O,11,FALSE)</f>
        <v>0</v>
      </c>
      <c r="AI1338">
        <f>VLOOKUP($D1338,'draft year stats'!$D:$O,12,FALSE)</f>
        <v>0</v>
      </c>
      <c r="AJ1338" t="str">
        <f>VLOOKUP($C1338,Sheet3!$E:$I,4,FALSE)</f>
        <v>5' 11</v>
      </c>
      <c r="AK1338">
        <f>VLOOKUP($C1338,Sheet3!$E:$I,5,FALSE)</f>
        <v>202</v>
      </c>
    </row>
    <row r="1339" spans="1:37" x14ac:dyDescent="0.25">
      <c r="A1339">
        <v>74</v>
      </c>
      <c r="B1339" t="s">
        <v>46</v>
      </c>
      <c r="C1339" t="s">
        <v>1854</v>
      </c>
      <c r="D1339" t="s">
        <v>1854</v>
      </c>
      <c r="E1339" t="s">
        <v>25</v>
      </c>
      <c r="F1339" t="s">
        <v>30</v>
      </c>
      <c r="G1339">
        <v>18</v>
      </c>
      <c r="I1339" t="s">
        <v>577</v>
      </c>
      <c r="W1339">
        <v>2016</v>
      </c>
      <c r="X1339" t="str">
        <f>VLOOKUP($D1339,'draft year stats'!$D:$O,1,FALSE)</f>
        <v>Hudson Elynuik</v>
      </c>
      <c r="Y1339" t="str">
        <f>VLOOKUP($D1339,'draft year stats'!$D:$O,2,FALSE)</f>
        <v>C</v>
      </c>
      <c r="Z1339">
        <f>VLOOKUP($D1339,'draft year stats'!$D:$O,3,FALSE)</f>
        <v>3</v>
      </c>
      <c r="AA1339">
        <f>VLOOKUP($D1339,'draft year stats'!$D:$O,4,FALSE)</f>
        <v>2016</v>
      </c>
      <c r="AB1339" t="str">
        <f>VLOOKUP($D1339,'draft year stats'!$D:$O,5,FALSE)</f>
        <v>CAR</v>
      </c>
      <c r="AC1339" t="str">
        <f>VLOOKUP($D1339,'draft year stats'!$D:$O,6,FALSE)</f>
        <v>Spokane</v>
      </c>
      <c r="AD1339" t="str">
        <f>VLOOKUP($D1339,'draft year stats'!$D:$O,7,FALSE)</f>
        <v>WHL</v>
      </c>
      <c r="AE1339">
        <f>VLOOKUP($D1339,'draft year stats'!$D:$O,8,FALSE)</f>
        <v>0</v>
      </c>
      <c r="AF1339">
        <f>VLOOKUP($D1339,'draft year stats'!$D:$O,9,FALSE)</f>
        <v>0</v>
      </c>
      <c r="AG1339">
        <f>VLOOKUP($D1339,'draft year stats'!$D:$O,10,FALSE)</f>
        <v>0</v>
      </c>
      <c r="AH1339">
        <f>VLOOKUP($D1339,'draft year stats'!$D:$O,11,FALSE)</f>
        <v>0</v>
      </c>
      <c r="AI1339">
        <f>VLOOKUP($D1339,'draft year stats'!$D:$O,12,FALSE)</f>
        <v>0</v>
      </c>
      <c r="AJ1339" t="str">
        <f>VLOOKUP($C1339,Sheet3!$E:$I,4,FALSE)</f>
        <v>6' 4</v>
      </c>
      <c r="AK1339">
        <f>VLOOKUP($C1339,Sheet3!$E:$I,5,FALSE)</f>
        <v>201</v>
      </c>
    </row>
    <row r="1340" spans="1:37" hidden="1" x14ac:dyDescent="0.25">
      <c r="A1340">
        <v>75</v>
      </c>
      <c r="B1340" t="s">
        <v>46</v>
      </c>
      <c r="C1340" t="s">
        <v>4075</v>
      </c>
      <c r="D1340" t="s">
        <v>4075</v>
      </c>
      <c r="E1340" t="s">
        <v>25</v>
      </c>
      <c r="F1340" t="s">
        <v>12</v>
      </c>
      <c r="G1340">
        <v>18</v>
      </c>
      <c r="H1340">
        <v>2022</v>
      </c>
      <c r="I1340" t="s">
        <v>1855</v>
      </c>
      <c r="J1340">
        <v>2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2</v>
      </c>
      <c r="Q1340">
        <v>0</v>
      </c>
      <c r="R1340">
        <v>1</v>
      </c>
      <c r="S1340">
        <v>0</v>
      </c>
      <c r="T1340">
        <v>0.78</v>
      </c>
      <c r="U1340">
        <v>7.2</v>
      </c>
      <c r="V1340">
        <v>-0.3</v>
      </c>
      <c r="W1340">
        <v>2016</v>
      </c>
      <c r="X1340" t="str">
        <f>VLOOKUP($D1340,'draft year stats'!$D:$O,1,FALSE)</f>
        <v>Jack Lafontaine</v>
      </c>
      <c r="Y1340" t="str">
        <f>VLOOKUP($D1340,'draft year stats'!$D:$O,2,FALSE)</f>
        <v>G</v>
      </c>
      <c r="Z1340">
        <f>VLOOKUP($D1340,'draft year stats'!$D:$O,3,FALSE)</f>
        <v>3</v>
      </c>
      <c r="AA1340">
        <f>VLOOKUP($D1340,'draft year stats'!$D:$O,4,FALSE)</f>
        <v>2016</v>
      </c>
      <c r="AB1340" t="str">
        <f>VLOOKUP($D1340,'draft year stats'!$D:$O,5,FALSE)</f>
        <v>CAR</v>
      </c>
      <c r="AC1340" t="str">
        <f>VLOOKUP($D1340,'draft year stats'!$D:$O,6,FALSE)</f>
        <v>Janesville</v>
      </c>
      <c r="AD1340" t="str">
        <f>VLOOKUP($D1340,'draft year stats'!$D:$O,7,FALSE)</f>
        <v>NAHL</v>
      </c>
      <c r="AE1340">
        <f>VLOOKUP($D1340,'draft year stats'!$D:$O,8,FALSE)</f>
        <v>0</v>
      </c>
      <c r="AF1340">
        <f>VLOOKUP($D1340,'draft year stats'!$D:$O,9,FALSE)</f>
        <v>0</v>
      </c>
      <c r="AG1340">
        <f>VLOOKUP($D1340,'draft year stats'!$D:$O,10,FALSE)</f>
        <v>0</v>
      </c>
      <c r="AH1340">
        <f>VLOOKUP($D1340,'draft year stats'!$D:$O,11,FALSE)</f>
        <v>0</v>
      </c>
      <c r="AI1340">
        <f>VLOOKUP($D1340,'draft year stats'!$D:$O,12,FALSE)</f>
        <v>0</v>
      </c>
      <c r="AJ1340" t="str">
        <f>VLOOKUP($C1340,Sheet3!$E:$I,4,FALSE)</f>
        <v>6' 3</v>
      </c>
      <c r="AK1340">
        <f>VLOOKUP($C1340,Sheet3!$E:$I,5,FALSE)</f>
        <v>197</v>
      </c>
    </row>
    <row r="1341" spans="1:37" x14ac:dyDescent="0.25">
      <c r="A1341">
        <v>76</v>
      </c>
      <c r="B1341" t="s">
        <v>79</v>
      </c>
      <c r="C1341" t="s">
        <v>1856</v>
      </c>
      <c r="D1341" t="s">
        <v>1856</v>
      </c>
      <c r="E1341" t="s">
        <v>25</v>
      </c>
      <c r="F1341" t="s">
        <v>30</v>
      </c>
      <c r="G1341">
        <v>19</v>
      </c>
      <c r="H1341">
        <v>2022</v>
      </c>
      <c r="I1341" t="s">
        <v>916</v>
      </c>
      <c r="J1341">
        <v>77</v>
      </c>
      <c r="K1341">
        <v>15</v>
      </c>
      <c r="L1341">
        <v>24</v>
      </c>
      <c r="M1341">
        <v>39</v>
      </c>
      <c r="N1341">
        <v>-5</v>
      </c>
      <c r="O1341">
        <v>30</v>
      </c>
      <c r="V1341">
        <v>3.2</v>
      </c>
      <c r="W1341">
        <v>2016</v>
      </c>
      <c r="X1341" t="str">
        <f>VLOOKUP($D1341,'draft year stats'!$D:$O,1,FALSE)</f>
        <v>Rem Pitlick</v>
      </c>
      <c r="Y1341" t="str">
        <f>VLOOKUP($D1341,'draft year stats'!$D:$O,2,FALSE)</f>
        <v>C</v>
      </c>
      <c r="Z1341">
        <f>VLOOKUP($D1341,'draft year stats'!$D:$O,3,FALSE)</f>
        <v>3</v>
      </c>
      <c r="AA1341">
        <f>VLOOKUP($D1341,'draft year stats'!$D:$O,4,FALSE)</f>
        <v>2016</v>
      </c>
      <c r="AB1341" t="str">
        <f>VLOOKUP($D1341,'draft year stats'!$D:$O,5,FALSE)</f>
        <v>NSH</v>
      </c>
      <c r="AC1341" t="str">
        <f>VLOOKUP($D1341,'draft year stats'!$D:$O,6,FALSE)</f>
        <v>Muskegon</v>
      </c>
      <c r="AD1341" t="str">
        <f>VLOOKUP($D1341,'draft year stats'!$D:$O,7,FALSE)</f>
        <v>USHL</v>
      </c>
      <c r="AE1341">
        <f>VLOOKUP($D1341,'draft year stats'!$D:$O,8,FALSE)</f>
        <v>0</v>
      </c>
      <c r="AF1341">
        <f>VLOOKUP($D1341,'draft year stats'!$D:$O,9,FALSE)</f>
        <v>0</v>
      </c>
      <c r="AG1341">
        <f>VLOOKUP($D1341,'draft year stats'!$D:$O,10,FALSE)</f>
        <v>0</v>
      </c>
      <c r="AH1341">
        <f>VLOOKUP($D1341,'draft year stats'!$D:$O,11,FALSE)</f>
        <v>0</v>
      </c>
      <c r="AI1341">
        <f>VLOOKUP($D1341,'draft year stats'!$D:$O,12,FALSE)</f>
        <v>0</v>
      </c>
      <c r="AJ1341" t="str">
        <f>VLOOKUP($C1341,Sheet3!$E:$I,4,FALSE)</f>
        <v>5' 9</v>
      </c>
      <c r="AK1341">
        <f>VLOOKUP($C1341,Sheet3!$E:$I,5,FALSE)</f>
        <v>196</v>
      </c>
    </row>
    <row r="1342" spans="1:37" x14ac:dyDescent="0.25">
      <c r="A1342">
        <v>77</v>
      </c>
      <c r="B1342" t="s">
        <v>84</v>
      </c>
      <c r="C1342" t="s">
        <v>1857</v>
      </c>
      <c r="D1342" t="s">
        <v>1857</v>
      </c>
      <c r="E1342" t="s">
        <v>25</v>
      </c>
      <c r="F1342" t="s">
        <v>34</v>
      </c>
      <c r="G1342">
        <v>18</v>
      </c>
      <c r="I1342" t="s">
        <v>48</v>
      </c>
      <c r="W1342">
        <v>2016</v>
      </c>
      <c r="X1342" t="str">
        <f>VLOOKUP($D1342,'draft year stats'!$D:$O,1,FALSE)</f>
        <v>Connor Hall</v>
      </c>
      <c r="Y1342" t="str">
        <f>VLOOKUP($D1342,'draft year stats'!$D:$O,2,FALSE)</f>
        <v>D</v>
      </c>
      <c r="Z1342">
        <f>VLOOKUP($D1342,'draft year stats'!$D:$O,3,FALSE)</f>
        <v>3</v>
      </c>
      <c r="AA1342">
        <f>VLOOKUP($D1342,'draft year stats'!$D:$O,4,FALSE)</f>
        <v>2016</v>
      </c>
      <c r="AB1342" t="str">
        <f>VLOOKUP($D1342,'draft year stats'!$D:$O,5,FALSE)</f>
        <v>PIT</v>
      </c>
      <c r="AC1342" t="str">
        <f>VLOOKUP($D1342,'draft year stats'!$D:$O,6,FALSE)</f>
        <v>Kitchener</v>
      </c>
      <c r="AD1342" t="str">
        <f>VLOOKUP($D1342,'draft year stats'!$D:$O,7,FALSE)</f>
        <v>OHL</v>
      </c>
      <c r="AE1342">
        <f>VLOOKUP($D1342,'draft year stats'!$D:$O,8,FALSE)</f>
        <v>0</v>
      </c>
      <c r="AF1342">
        <f>VLOOKUP($D1342,'draft year stats'!$D:$O,9,FALSE)</f>
        <v>0</v>
      </c>
      <c r="AG1342">
        <f>VLOOKUP($D1342,'draft year stats'!$D:$O,10,FALSE)</f>
        <v>0</v>
      </c>
      <c r="AH1342">
        <f>VLOOKUP($D1342,'draft year stats'!$D:$O,11,FALSE)</f>
        <v>0</v>
      </c>
      <c r="AI1342">
        <f>VLOOKUP($D1342,'draft year stats'!$D:$O,12,FALSE)</f>
        <v>0</v>
      </c>
      <c r="AJ1342" t="str">
        <f>VLOOKUP($C1342,Sheet3!$E:$I,4,FALSE)</f>
        <v>6' 2</v>
      </c>
      <c r="AK1342">
        <f>VLOOKUP($C1342,Sheet3!$E:$I,5,FALSE)</f>
        <v>190</v>
      </c>
    </row>
    <row r="1343" spans="1:37" x14ac:dyDescent="0.25">
      <c r="A1343">
        <v>78</v>
      </c>
      <c r="B1343" t="s">
        <v>79</v>
      </c>
      <c r="C1343" t="s">
        <v>1858</v>
      </c>
      <c r="D1343" t="s">
        <v>1858</v>
      </c>
      <c r="E1343" t="s">
        <v>25</v>
      </c>
      <c r="F1343" t="s">
        <v>34</v>
      </c>
      <c r="G1343">
        <v>18</v>
      </c>
      <c r="H1343">
        <v>2021</v>
      </c>
      <c r="I1343" t="s">
        <v>473</v>
      </c>
      <c r="J1343">
        <v>1</v>
      </c>
      <c r="K1343">
        <v>0</v>
      </c>
      <c r="L1343">
        <v>0</v>
      </c>
      <c r="M1343">
        <v>0</v>
      </c>
      <c r="N1343">
        <v>-2</v>
      </c>
      <c r="O1343">
        <v>0</v>
      </c>
      <c r="V1343">
        <v>-0.1</v>
      </c>
      <c r="W1343">
        <v>2016</v>
      </c>
      <c r="X1343" t="str">
        <f>VLOOKUP($D1343,'draft year stats'!$D:$O,1,FALSE)</f>
        <v>Frederic Allard</v>
      </c>
      <c r="Y1343" t="str">
        <f>VLOOKUP($D1343,'draft year stats'!$D:$O,2,FALSE)</f>
        <v>D</v>
      </c>
      <c r="Z1343">
        <f>VLOOKUP($D1343,'draft year stats'!$D:$O,3,FALSE)</f>
        <v>3</v>
      </c>
      <c r="AA1343">
        <f>VLOOKUP($D1343,'draft year stats'!$D:$O,4,FALSE)</f>
        <v>2016</v>
      </c>
      <c r="AB1343" t="str">
        <f>VLOOKUP($D1343,'draft year stats'!$D:$O,5,FALSE)</f>
        <v>NSH</v>
      </c>
      <c r="AC1343" t="str">
        <f>VLOOKUP($D1343,'draft year stats'!$D:$O,6,FALSE)</f>
        <v>Chicoutimi</v>
      </c>
      <c r="AD1343" t="str">
        <f>VLOOKUP($D1343,'draft year stats'!$D:$O,7,FALSE)</f>
        <v>QMJHL</v>
      </c>
      <c r="AE1343">
        <f>VLOOKUP($D1343,'draft year stats'!$D:$O,8,FALSE)</f>
        <v>0</v>
      </c>
      <c r="AF1343">
        <f>VLOOKUP($D1343,'draft year stats'!$D:$O,9,FALSE)</f>
        <v>0</v>
      </c>
      <c r="AG1343">
        <f>VLOOKUP($D1343,'draft year stats'!$D:$O,10,FALSE)</f>
        <v>0</v>
      </c>
      <c r="AH1343">
        <f>VLOOKUP($D1343,'draft year stats'!$D:$O,11,FALSE)</f>
        <v>0</v>
      </c>
      <c r="AI1343">
        <f>VLOOKUP($D1343,'draft year stats'!$D:$O,12,FALSE)</f>
        <v>0</v>
      </c>
      <c r="AJ1343" t="str">
        <f>VLOOKUP($C1343,Sheet3!$E:$I,4,FALSE)</f>
        <v>6' 0</v>
      </c>
      <c r="AK1343">
        <f>VLOOKUP($C1343,Sheet3!$E:$I,5,FALSE)</f>
        <v>183</v>
      </c>
    </row>
    <row r="1344" spans="1:37" x14ac:dyDescent="0.25">
      <c r="A1344">
        <v>79</v>
      </c>
      <c r="B1344" t="s">
        <v>417</v>
      </c>
      <c r="C1344" t="s">
        <v>1859</v>
      </c>
      <c r="D1344" t="s">
        <v>1859</v>
      </c>
      <c r="E1344" t="s">
        <v>25</v>
      </c>
      <c r="F1344" t="s">
        <v>34</v>
      </c>
      <c r="G1344">
        <v>18</v>
      </c>
      <c r="I1344" t="s">
        <v>212</v>
      </c>
      <c r="W1344">
        <v>2016</v>
      </c>
      <c r="X1344" t="str">
        <f>VLOOKUP($D1344,'draft year stats'!$D:$O,1,FALSE)</f>
        <v>Luke Green</v>
      </c>
      <c r="Y1344" t="str">
        <f>VLOOKUP($D1344,'draft year stats'!$D:$O,2,FALSE)</f>
        <v>D</v>
      </c>
      <c r="Z1344">
        <f>VLOOKUP($D1344,'draft year stats'!$D:$O,3,FALSE)</f>
        <v>3</v>
      </c>
      <c r="AA1344">
        <f>VLOOKUP($D1344,'draft year stats'!$D:$O,4,FALSE)</f>
        <v>2016</v>
      </c>
      <c r="AB1344" t="str">
        <f>VLOOKUP($D1344,'draft year stats'!$D:$O,5,FALSE)</f>
        <v>WPG</v>
      </c>
      <c r="AC1344" t="str">
        <f>VLOOKUP($D1344,'draft year stats'!$D:$O,6,FALSE)</f>
        <v>Saint John</v>
      </c>
      <c r="AD1344" t="str">
        <f>VLOOKUP($D1344,'draft year stats'!$D:$O,7,FALSE)</f>
        <v>QMJHL</v>
      </c>
      <c r="AE1344">
        <f>VLOOKUP($D1344,'draft year stats'!$D:$O,8,FALSE)</f>
        <v>0</v>
      </c>
      <c r="AF1344">
        <f>VLOOKUP($D1344,'draft year stats'!$D:$O,9,FALSE)</f>
        <v>0</v>
      </c>
      <c r="AG1344">
        <f>VLOOKUP($D1344,'draft year stats'!$D:$O,10,FALSE)</f>
        <v>0</v>
      </c>
      <c r="AH1344">
        <f>VLOOKUP($D1344,'draft year stats'!$D:$O,11,FALSE)</f>
        <v>0</v>
      </c>
      <c r="AI1344">
        <f>VLOOKUP($D1344,'draft year stats'!$D:$O,12,FALSE)</f>
        <v>0</v>
      </c>
      <c r="AJ1344" t="str">
        <f>VLOOKUP($C1344,Sheet3!$E:$I,4,FALSE)</f>
        <v>6' 0</v>
      </c>
      <c r="AK1344">
        <f>VLOOKUP($C1344,Sheet3!$E:$I,5,FALSE)</f>
        <v>186</v>
      </c>
    </row>
    <row r="1345" spans="1:37" x14ac:dyDescent="0.25">
      <c r="A1345">
        <v>80</v>
      </c>
      <c r="B1345" t="s">
        <v>126</v>
      </c>
      <c r="C1345" t="s">
        <v>1860</v>
      </c>
      <c r="D1345" t="s">
        <v>1860</v>
      </c>
      <c r="E1345" t="s">
        <v>25</v>
      </c>
      <c r="F1345" t="s">
        <v>30</v>
      </c>
      <c r="G1345">
        <v>18</v>
      </c>
      <c r="H1345">
        <v>2019</v>
      </c>
      <c r="I1345" t="s">
        <v>187</v>
      </c>
      <c r="J1345">
        <v>1</v>
      </c>
      <c r="K1345">
        <v>0</v>
      </c>
      <c r="L1345">
        <v>0</v>
      </c>
      <c r="M1345">
        <v>0</v>
      </c>
      <c r="N1345">
        <v>-2</v>
      </c>
      <c r="O1345">
        <v>0</v>
      </c>
      <c r="V1345">
        <v>-0.1</v>
      </c>
      <c r="W1345">
        <v>2016</v>
      </c>
      <c r="X1345" t="str">
        <f>VLOOKUP($D1345,'draft year stats'!$D:$O,1,FALSE)</f>
        <v>Brandon Gignac</v>
      </c>
      <c r="Y1345" t="str">
        <f>VLOOKUP($D1345,'draft year stats'!$D:$O,2,FALSE)</f>
        <v>C</v>
      </c>
      <c r="Z1345">
        <f>VLOOKUP($D1345,'draft year stats'!$D:$O,3,FALSE)</f>
        <v>3</v>
      </c>
      <c r="AA1345">
        <f>VLOOKUP($D1345,'draft year stats'!$D:$O,4,FALSE)</f>
        <v>2016</v>
      </c>
      <c r="AB1345" t="str">
        <f>VLOOKUP($D1345,'draft year stats'!$D:$O,5,FALSE)</f>
        <v>NJD</v>
      </c>
      <c r="AC1345" t="str">
        <f>VLOOKUP($D1345,'draft year stats'!$D:$O,6,FALSE)</f>
        <v>Shawinigan</v>
      </c>
      <c r="AD1345" t="str">
        <f>VLOOKUP($D1345,'draft year stats'!$D:$O,7,FALSE)</f>
        <v>QMJHL</v>
      </c>
      <c r="AE1345">
        <f>VLOOKUP($D1345,'draft year stats'!$D:$O,8,FALSE)</f>
        <v>0</v>
      </c>
      <c r="AF1345">
        <f>VLOOKUP($D1345,'draft year stats'!$D:$O,9,FALSE)</f>
        <v>0</v>
      </c>
      <c r="AG1345">
        <f>VLOOKUP($D1345,'draft year stats'!$D:$O,10,FALSE)</f>
        <v>0</v>
      </c>
      <c r="AH1345">
        <f>VLOOKUP($D1345,'draft year stats'!$D:$O,11,FALSE)</f>
        <v>0</v>
      </c>
      <c r="AI1345">
        <f>VLOOKUP($D1345,'draft year stats'!$D:$O,12,FALSE)</f>
        <v>0</v>
      </c>
      <c r="AJ1345" t="str">
        <f>VLOOKUP($C1345,Sheet3!$E:$I,4,FALSE)</f>
        <v>5' 10</v>
      </c>
      <c r="AK1345">
        <f>VLOOKUP($C1345,Sheet3!$E:$I,5,FALSE)</f>
        <v>170</v>
      </c>
    </row>
    <row r="1346" spans="1:37" x14ac:dyDescent="0.25">
      <c r="A1346">
        <v>81</v>
      </c>
      <c r="B1346" t="s">
        <v>57</v>
      </c>
      <c r="C1346" t="s">
        <v>1861</v>
      </c>
      <c r="D1346" t="s">
        <v>1861</v>
      </c>
      <c r="E1346" t="s">
        <v>1862</v>
      </c>
      <c r="F1346" t="s">
        <v>34</v>
      </c>
      <c r="G1346">
        <v>18</v>
      </c>
      <c r="H1346">
        <v>2022</v>
      </c>
      <c r="I1346" t="s">
        <v>135</v>
      </c>
      <c r="J1346">
        <v>2</v>
      </c>
      <c r="K1346">
        <v>0</v>
      </c>
      <c r="L1346">
        <v>0</v>
      </c>
      <c r="M1346">
        <v>0</v>
      </c>
      <c r="N1346">
        <v>-2</v>
      </c>
      <c r="O1346">
        <v>0</v>
      </c>
      <c r="V1346">
        <v>-0.1</v>
      </c>
      <c r="W1346">
        <v>2016</v>
      </c>
      <c r="X1346" t="str">
        <f>VLOOKUP($D1346,'draft year stats'!$D:$O,1,FALSE)</f>
        <v>Sean Day</v>
      </c>
      <c r="Y1346" t="str">
        <f>VLOOKUP($D1346,'draft year stats'!$D:$O,2,FALSE)</f>
        <v>D</v>
      </c>
      <c r="Z1346">
        <f>VLOOKUP($D1346,'draft year stats'!$D:$O,3,FALSE)</f>
        <v>3</v>
      </c>
      <c r="AA1346">
        <f>VLOOKUP($D1346,'draft year stats'!$D:$O,4,FALSE)</f>
        <v>2016</v>
      </c>
      <c r="AB1346" t="str">
        <f>VLOOKUP($D1346,'draft year stats'!$D:$O,5,FALSE)</f>
        <v>NYR</v>
      </c>
      <c r="AC1346" t="str">
        <f>VLOOKUP($D1346,'draft year stats'!$D:$O,6,FALSE)</f>
        <v>Mississauga</v>
      </c>
      <c r="AD1346" t="str">
        <f>VLOOKUP($D1346,'draft year stats'!$D:$O,7,FALSE)</f>
        <v>OHL</v>
      </c>
      <c r="AE1346">
        <f>VLOOKUP($D1346,'draft year stats'!$D:$O,8,FALSE)</f>
        <v>0</v>
      </c>
      <c r="AF1346">
        <f>VLOOKUP($D1346,'draft year stats'!$D:$O,9,FALSE)</f>
        <v>0</v>
      </c>
      <c r="AG1346">
        <f>VLOOKUP($D1346,'draft year stats'!$D:$O,10,FALSE)</f>
        <v>0</v>
      </c>
      <c r="AH1346">
        <f>VLOOKUP($D1346,'draft year stats'!$D:$O,11,FALSE)</f>
        <v>0</v>
      </c>
      <c r="AI1346">
        <f>VLOOKUP($D1346,'draft year stats'!$D:$O,12,FALSE)</f>
        <v>0</v>
      </c>
      <c r="AJ1346" t="str">
        <f>VLOOKUP($C1346,Sheet3!$E:$I,4,FALSE)</f>
        <v>6' 2</v>
      </c>
      <c r="AK1346">
        <f>VLOOKUP($C1346,Sheet3!$E:$I,5,FALSE)</f>
        <v>231</v>
      </c>
    </row>
    <row r="1347" spans="1:37" x14ac:dyDescent="0.25">
      <c r="A1347">
        <v>82</v>
      </c>
      <c r="B1347" t="s">
        <v>217</v>
      </c>
      <c r="C1347" t="s">
        <v>1863</v>
      </c>
      <c r="D1347" t="s">
        <v>1863</v>
      </c>
      <c r="E1347" t="s">
        <v>25</v>
      </c>
      <c r="F1347" t="s">
        <v>26</v>
      </c>
      <c r="G1347">
        <v>18</v>
      </c>
      <c r="H1347">
        <v>2021</v>
      </c>
      <c r="I1347" t="s">
        <v>208</v>
      </c>
      <c r="J1347">
        <v>22</v>
      </c>
      <c r="K1347">
        <v>1</v>
      </c>
      <c r="L1347">
        <v>0</v>
      </c>
      <c r="M1347">
        <v>1</v>
      </c>
      <c r="N1347">
        <v>-5</v>
      </c>
      <c r="O1347">
        <v>6</v>
      </c>
      <c r="V1347">
        <v>-0.4</v>
      </c>
      <c r="W1347">
        <v>2016</v>
      </c>
      <c r="X1347" t="str">
        <f>VLOOKUP($D1347,'draft year stats'!$D:$O,1,FALSE)</f>
        <v>Carsen Twarynski</v>
      </c>
      <c r="Y1347" t="str">
        <f>VLOOKUP($D1347,'draft year stats'!$D:$O,2,FALSE)</f>
        <v>LW</v>
      </c>
      <c r="Z1347">
        <f>VLOOKUP($D1347,'draft year stats'!$D:$O,3,FALSE)</f>
        <v>3</v>
      </c>
      <c r="AA1347">
        <f>VLOOKUP($D1347,'draft year stats'!$D:$O,4,FALSE)</f>
        <v>2016</v>
      </c>
      <c r="AB1347" t="str">
        <f>VLOOKUP($D1347,'draft year stats'!$D:$O,5,FALSE)</f>
        <v>PHI</v>
      </c>
      <c r="AC1347" t="str">
        <f>VLOOKUP($D1347,'draft year stats'!$D:$O,6,FALSE)</f>
        <v>Calgary</v>
      </c>
      <c r="AD1347" t="str">
        <f>VLOOKUP($D1347,'draft year stats'!$D:$O,7,FALSE)</f>
        <v>WHL</v>
      </c>
      <c r="AE1347">
        <f>VLOOKUP($D1347,'draft year stats'!$D:$O,8,FALSE)</f>
        <v>0</v>
      </c>
      <c r="AF1347">
        <f>VLOOKUP($D1347,'draft year stats'!$D:$O,9,FALSE)</f>
        <v>0</v>
      </c>
      <c r="AG1347">
        <f>VLOOKUP($D1347,'draft year stats'!$D:$O,10,FALSE)</f>
        <v>0</v>
      </c>
      <c r="AH1347">
        <f>VLOOKUP($D1347,'draft year stats'!$D:$O,11,FALSE)</f>
        <v>0</v>
      </c>
      <c r="AI1347">
        <f>VLOOKUP($D1347,'draft year stats'!$D:$O,12,FALSE)</f>
        <v>0</v>
      </c>
      <c r="AJ1347" t="str">
        <f>VLOOKUP($C1347,Sheet3!$E:$I,4,FALSE)</f>
        <v>6' 2</v>
      </c>
      <c r="AK1347">
        <f>VLOOKUP($C1347,Sheet3!$E:$I,5,FALSE)</f>
        <v>196</v>
      </c>
    </row>
    <row r="1348" spans="1:37" hidden="1" x14ac:dyDescent="0.25">
      <c r="A1348">
        <v>83</v>
      </c>
      <c r="B1348" t="s">
        <v>95</v>
      </c>
      <c r="C1348" t="s">
        <v>1864</v>
      </c>
      <c r="D1348" t="s">
        <v>1864</v>
      </c>
      <c r="E1348" t="s">
        <v>1862</v>
      </c>
      <c r="F1348" t="s">
        <v>12</v>
      </c>
      <c r="G1348">
        <v>18</v>
      </c>
      <c r="I1348" t="s">
        <v>1865</v>
      </c>
      <c r="W1348">
        <v>2016</v>
      </c>
      <c r="X1348" t="str">
        <f>VLOOKUP($D1348,'draft year stats'!$D:$O,1,FALSE)</f>
        <v>Wouter Peeters</v>
      </c>
      <c r="Y1348" t="str">
        <f>VLOOKUP($D1348,'draft year stats'!$D:$O,2,FALSE)</f>
        <v>G</v>
      </c>
      <c r="Z1348">
        <f>VLOOKUP($D1348,'draft year stats'!$D:$O,3,FALSE)</f>
        <v>3</v>
      </c>
      <c r="AA1348">
        <f>VLOOKUP($D1348,'draft year stats'!$D:$O,4,FALSE)</f>
        <v>2016</v>
      </c>
      <c r="AB1348" t="str">
        <f>VLOOKUP($D1348,'draft year stats'!$D:$O,5,FALSE)</f>
        <v>CHI</v>
      </c>
      <c r="AC1348" t="str">
        <f>VLOOKUP($D1348,'draft year stats'!$D:$O,6,FALSE)</f>
        <v>Ec Salzburg 2</v>
      </c>
      <c r="AD1348" t="str">
        <f>VLOOKUP($D1348,'draft year stats'!$D:$O,7,FALSE)</f>
        <v>RBHS U20</v>
      </c>
      <c r="AE1348">
        <f>VLOOKUP($D1348,'draft year stats'!$D:$O,8,FALSE)</f>
        <v>0</v>
      </c>
      <c r="AF1348">
        <f>VLOOKUP($D1348,'draft year stats'!$D:$O,9,FALSE)</f>
        <v>0</v>
      </c>
      <c r="AG1348">
        <f>VLOOKUP($D1348,'draft year stats'!$D:$O,10,FALSE)</f>
        <v>0</v>
      </c>
      <c r="AH1348">
        <f>VLOOKUP($D1348,'draft year stats'!$D:$O,11,FALSE)</f>
        <v>0</v>
      </c>
      <c r="AI1348">
        <f>VLOOKUP($D1348,'draft year stats'!$D:$O,12,FALSE)</f>
        <v>0</v>
      </c>
      <c r="AJ1348" t="str">
        <f>VLOOKUP($C1348,Sheet3!$E:$I,4,FALSE)</f>
        <v>6' 4</v>
      </c>
      <c r="AK1348">
        <f>VLOOKUP($C1348,Sheet3!$E:$I,5,FALSE)</f>
        <v>205</v>
      </c>
    </row>
    <row r="1349" spans="1:37" x14ac:dyDescent="0.25">
      <c r="A1349">
        <v>84</v>
      </c>
      <c r="B1349" t="s">
        <v>23</v>
      </c>
      <c r="C1349" t="s">
        <v>1866</v>
      </c>
      <c r="D1349" t="s">
        <v>1866</v>
      </c>
      <c r="E1349" t="s">
        <v>25</v>
      </c>
      <c r="F1349" t="s">
        <v>34</v>
      </c>
      <c r="G1349">
        <v>18</v>
      </c>
      <c r="I1349" t="s">
        <v>693</v>
      </c>
      <c r="W1349">
        <v>2016</v>
      </c>
      <c r="X1349" t="str">
        <f>VLOOKUP($D1349,'draft year stats'!$D:$O,1,FALSE)</f>
        <v>Matthew Cairns</v>
      </c>
      <c r="Y1349" t="str">
        <f>VLOOKUP($D1349,'draft year stats'!$D:$O,2,FALSE)</f>
        <v>D</v>
      </c>
      <c r="Z1349">
        <f>VLOOKUP($D1349,'draft year stats'!$D:$O,3,FALSE)</f>
        <v>3</v>
      </c>
      <c r="AA1349">
        <f>VLOOKUP($D1349,'draft year stats'!$D:$O,4,FALSE)</f>
        <v>2016</v>
      </c>
      <c r="AB1349" t="str">
        <f>VLOOKUP($D1349,'draft year stats'!$D:$O,5,FALSE)</f>
        <v>EDM</v>
      </c>
      <c r="AC1349" t="str">
        <f>VLOOKUP($D1349,'draft year stats'!$D:$O,6,FALSE)</f>
        <v>Georgetown</v>
      </c>
      <c r="AD1349" t="str">
        <f>VLOOKUP($D1349,'draft year stats'!$D:$O,7,FALSE)</f>
        <v>OJHL</v>
      </c>
      <c r="AE1349">
        <f>VLOOKUP($D1349,'draft year stats'!$D:$O,8,FALSE)</f>
        <v>0</v>
      </c>
      <c r="AF1349">
        <f>VLOOKUP($D1349,'draft year stats'!$D:$O,9,FALSE)</f>
        <v>0</v>
      </c>
      <c r="AG1349">
        <f>VLOOKUP($D1349,'draft year stats'!$D:$O,10,FALSE)</f>
        <v>0</v>
      </c>
      <c r="AH1349">
        <f>VLOOKUP($D1349,'draft year stats'!$D:$O,11,FALSE)</f>
        <v>0</v>
      </c>
      <c r="AI1349">
        <f>VLOOKUP($D1349,'draft year stats'!$D:$O,12,FALSE)</f>
        <v>0</v>
      </c>
      <c r="AJ1349" t="str">
        <f>VLOOKUP($C1349,Sheet3!$E:$I,4,FALSE)</f>
        <v>6' 2</v>
      </c>
      <c r="AK1349">
        <f>VLOOKUP($C1349,Sheet3!$E:$I,5,FALSE)</f>
        <v>200</v>
      </c>
    </row>
    <row r="1350" spans="1:37" x14ac:dyDescent="0.25">
      <c r="A1350">
        <v>85</v>
      </c>
      <c r="B1350" t="s">
        <v>64</v>
      </c>
      <c r="C1350" t="s">
        <v>4080</v>
      </c>
      <c r="D1350" t="s">
        <v>4080</v>
      </c>
      <c r="E1350" t="s">
        <v>25</v>
      </c>
      <c r="F1350" t="s">
        <v>34</v>
      </c>
      <c r="G1350">
        <v>18</v>
      </c>
      <c r="H1350">
        <v>2022</v>
      </c>
      <c r="I1350" t="s">
        <v>124</v>
      </c>
      <c r="J1350">
        <v>79</v>
      </c>
      <c r="K1350">
        <v>6</v>
      </c>
      <c r="L1350">
        <v>14</v>
      </c>
      <c r="M1350">
        <v>20</v>
      </c>
      <c r="N1350">
        <v>-17</v>
      </c>
      <c r="O1350">
        <v>22</v>
      </c>
      <c r="V1350">
        <v>2.8</v>
      </c>
      <c r="W1350">
        <v>2016</v>
      </c>
      <c r="X1350" t="str">
        <f>VLOOKUP($D1350,'draft year stats'!$D:$O,1,FALSE)</f>
        <v>Josh Mahura</v>
      </c>
      <c r="Y1350" t="str">
        <f>VLOOKUP($D1350,'draft year stats'!$D:$O,2,FALSE)</f>
        <v>D</v>
      </c>
      <c r="Z1350">
        <f>VLOOKUP($D1350,'draft year stats'!$D:$O,3,FALSE)</f>
        <v>3</v>
      </c>
      <c r="AA1350">
        <f>VLOOKUP($D1350,'draft year stats'!$D:$O,4,FALSE)</f>
        <v>2016</v>
      </c>
      <c r="AB1350" t="str">
        <f>VLOOKUP($D1350,'draft year stats'!$D:$O,5,FALSE)</f>
        <v>ANA</v>
      </c>
      <c r="AC1350" t="str">
        <f>VLOOKUP($D1350,'draft year stats'!$D:$O,6,FALSE)</f>
        <v>Red Deer</v>
      </c>
      <c r="AD1350" t="str">
        <f>VLOOKUP($D1350,'draft year stats'!$D:$O,7,FALSE)</f>
        <v>WHL</v>
      </c>
      <c r="AE1350">
        <f>VLOOKUP($D1350,'draft year stats'!$D:$O,8,FALSE)</f>
        <v>0</v>
      </c>
      <c r="AF1350">
        <f>VLOOKUP($D1350,'draft year stats'!$D:$O,9,FALSE)</f>
        <v>0</v>
      </c>
      <c r="AG1350">
        <f>VLOOKUP($D1350,'draft year stats'!$D:$O,10,FALSE)</f>
        <v>0</v>
      </c>
      <c r="AH1350">
        <f>VLOOKUP($D1350,'draft year stats'!$D:$O,11,FALSE)</f>
        <v>0</v>
      </c>
      <c r="AI1350">
        <f>VLOOKUP($D1350,'draft year stats'!$D:$O,12,FALSE)</f>
        <v>0</v>
      </c>
      <c r="AJ1350" t="str">
        <f>VLOOKUP($C1350,Sheet3!$E:$I,4,FALSE)</f>
        <v>6' 0</v>
      </c>
      <c r="AK1350">
        <f>VLOOKUP($C1350,Sheet3!$E:$I,5,FALSE)</f>
        <v>184</v>
      </c>
    </row>
    <row r="1351" spans="1:37" x14ac:dyDescent="0.25">
      <c r="A1351">
        <v>86</v>
      </c>
      <c r="B1351" t="s">
        <v>92</v>
      </c>
      <c r="C1351" t="s">
        <v>1867</v>
      </c>
      <c r="D1351" t="s">
        <v>1867</v>
      </c>
      <c r="E1351" t="s">
        <v>62</v>
      </c>
      <c r="F1351" t="s">
        <v>34</v>
      </c>
      <c r="G1351">
        <v>19</v>
      </c>
      <c r="H1351">
        <v>2022</v>
      </c>
      <c r="I1351" t="s">
        <v>1526</v>
      </c>
      <c r="J1351">
        <v>36</v>
      </c>
      <c r="K1351">
        <v>0</v>
      </c>
      <c r="L1351">
        <v>6</v>
      </c>
      <c r="M1351">
        <v>6</v>
      </c>
      <c r="N1351">
        <v>-19</v>
      </c>
      <c r="O1351">
        <v>36</v>
      </c>
      <c r="V1351">
        <v>-0.1</v>
      </c>
      <c r="W1351">
        <v>2016</v>
      </c>
      <c r="X1351" t="str">
        <f>VLOOKUP($D1351,'draft year stats'!$D:$O,1,FALSE)</f>
        <v>Casey Fitzgerald</v>
      </c>
      <c r="Y1351" t="str">
        <f>VLOOKUP($D1351,'draft year stats'!$D:$O,2,FALSE)</f>
        <v>D</v>
      </c>
      <c r="Z1351">
        <f>VLOOKUP($D1351,'draft year stats'!$D:$O,3,FALSE)</f>
        <v>3</v>
      </c>
      <c r="AA1351">
        <f>VLOOKUP($D1351,'draft year stats'!$D:$O,4,FALSE)</f>
        <v>2016</v>
      </c>
      <c r="AB1351" t="str">
        <f>VLOOKUP($D1351,'draft year stats'!$D:$O,5,FALSE)</f>
        <v>BUF</v>
      </c>
      <c r="AC1351" t="str">
        <f>VLOOKUP($D1351,'draft year stats'!$D:$O,6,FALSE)</f>
        <v>Boston College</v>
      </c>
      <c r="AD1351" t="str">
        <f>VLOOKUP($D1351,'draft year stats'!$D:$O,7,FALSE)</f>
        <v>H-EAST</v>
      </c>
      <c r="AE1351">
        <f>VLOOKUP($D1351,'draft year stats'!$D:$O,8,FALSE)</f>
        <v>0</v>
      </c>
      <c r="AF1351">
        <f>VLOOKUP($D1351,'draft year stats'!$D:$O,9,FALSE)</f>
        <v>0</v>
      </c>
      <c r="AG1351">
        <f>VLOOKUP($D1351,'draft year stats'!$D:$O,10,FALSE)</f>
        <v>0</v>
      </c>
      <c r="AH1351">
        <f>VLOOKUP($D1351,'draft year stats'!$D:$O,11,FALSE)</f>
        <v>0</v>
      </c>
      <c r="AI1351">
        <f>VLOOKUP($D1351,'draft year stats'!$D:$O,12,FALSE)</f>
        <v>0</v>
      </c>
      <c r="AJ1351" t="str">
        <f>VLOOKUP($C1351,Sheet3!$E:$I,4,FALSE)</f>
        <v>5' 10</v>
      </c>
      <c r="AK1351">
        <f>VLOOKUP($C1351,Sheet3!$E:$I,5,FALSE)</f>
        <v>186</v>
      </c>
    </row>
    <row r="1352" spans="1:37" x14ac:dyDescent="0.25">
      <c r="A1352">
        <v>87</v>
      </c>
      <c r="B1352" t="s">
        <v>99</v>
      </c>
      <c r="C1352" t="s">
        <v>1868</v>
      </c>
      <c r="D1352" t="s">
        <v>1868</v>
      </c>
      <c r="E1352" t="s">
        <v>25</v>
      </c>
      <c r="F1352" t="s">
        <v>30</v>
      </c>
      <c r="G1352">
        <v>18</v>
      </c>
      <c r="H1352">
        <v>2022</v>
      </c>
      <c r="I1352" t="s">
        <v>279</v>
      </c>
      <c r="J1352">
        <v>3</v>
      </c>
      <c r="K1352">
        <v>1</v>
      </c>
      <c r="L1352">
        <v>0</v>
      </c>
      <c r="M1352">
        <v>1</v>
      </c>
      <c r="N1352">
        <v>1</v>
      </c>
      <c r="O1352">
        <v>0</v>
      </c>
      <c r="V1352">
        <v>0.2</v>
      </c>
      <c r="W1352">
        <v>2016</v>
      </c>
      <c r="X1352" t="str">
        <f>VLOOKUP($D1352,'draft year stats'!$D:$O,1,FALSE)</f>
        <v>Garrett Pilon</v>
      </c>
      <c r="Y1352" t="str">
        <f>VLOOKUP($D1352,'draft year stats'!$D:$O,2,FALSE)</f>
        <v>C</v>
      </c>
      <c r="Z1352">
        <f>VLOOKUP($D1352,'draft year stats'!$D:$O,3,FALSE)</f>
        <v>3</v>
      </c>
      <c r="AA1352">
        <f>VLOOKUP($D1352,'draft year stats'!$D:$O,4,FALSE)</f>
        <v>2016</v>
      </c>
      <c r="AB1352" t="str">
        <f>VLOOKUP($D1352,'draft year stats'!$D:$O,5,FALSE)</f>
        <v>WSH</v>
      </c>
      <c r="AC1352" t="str">
        <f>VLOOKUP($D1352,'draft year stats'!$D:$O,6,FALSE)</f>
        <v>Kamloops</v>
      </c>
      <c r="AD1352" t="str">
        <f>VLOOKUP($D1352,'draft year stats'!$D:$O,7,FALSE)</f>
        <v>WHL</v>
      </c>
      <c r="AE1352">
        <f>VLOOKUP($D1352,'draft year stats'!$D:$O,8,FALSE)</f>
        <v>0</v>
      </c>
      <c r="AF1352">
        <f>VLOOKUP($D1352,'draft year stats'!$D:$O,9,FALSE)</f>
        <v>0</v>
      </c>
      <c r="AG1352">
        <f>VLOOKUP($D1352,'draft year stats'!$D:$O,10,FALSE)</f>
        <v>0</v>
      </c>
      <c r="AH1352">
        <f>VLOOKUP($D1352,'draft year stats'!$D:$O,11,FALSE)</f>
        <v>0</v>
      </c>
      <c r="AI1352">
        <f>VLOOKUP($D1352,'draft year stats'!$D:$O,12,FALSE)</f>
        <v>0</v>
      </c>
      <c r="AJ1352" t="str">
        <f>VLOOKUP($C1352,Sheet3!$E:$I,4,FALSE)</f>
        <v>5' 10</v>
      </c>
      <c r="AK1352">
        <f>VLOOKUP($C1352,Sheet3!$E:$I,5,FALSE)</f>
        <v>175</v>
      </c>
    </row>
    <row r="1353" spans="1:37" hidden="1" x14ac:dyDescent="0.25">
      <c r="A1353">
        <v>88</v>
      </c>
      <c r="B1353" t="s">
        <v>43</v>
      </c>
      <c r="C1353" t="s">
        <v>1869</v>
      </c>
      <c r="D1353" t="s">
        <v>1869</v>
      </c>
      <c r="E1353" t="s">
        <v>25</v>
      </c>
      <c r="F1353" t="s">
        <v>12</v>
      </c>
      <c r="G1353">
        <v>19</v>
      </c>
      <c r="H1353">
        <v>2022</v>
      </c>
      <c r="I1353" t="s">
        <v>279</v>
      </c>
      <c r="J1353">
        <v>3</v>
      </c>
      <c r="K1353">
        <v>0</v>
      </c>
      <c r="L1353">
        <v>0</v>
      </c>
      <c r="M1353">
        <v>0</v>
      </c>
      <c r="O1353">
        <v>0</v>
      </c>
      <c r="P1353">
        <v>3</v>
      </c>
      <c r="Q1353">
        <v>1</v>
      </c>
      <c r="R1353">
        <v>2</v>
      </c>
      <c r="S1353">
        <v>0</v>
      </c>
      <c r="T1353">
        <v>0.879</v>
      </c>
      <c r="U1353">
        <v>3.71</v>
      </c>
      <c r="V1353">
        <v>0.2</v>
      </c>
      <c r="W1353">
        <v>2016</v>
      </c>
      <c r="X1353" t="str">
        <f>VLOOKUP($D1353,'draft year stats'!$D:$O,1,FALSE)</f>
        <v>Connor Ingram</v>
      </c>
      <c r="Y1353" t="str">
        <f>VLOOKUP($D1353,'draft year stats'!$D:$O,2,FALSE)</f>
        <v>G</v>
      </c>
      <c r="Z1353">
        <f>VLOOKUP($D1353,'draft year stats'!$D:$O,3,FALSE)</f>
        <v>3</v>
      </c>
      <c r="AA1353">
        <f>VLOOKUP($D1353,'draft year stats'!$D:$O,4,FALSE)</f>
        <v>2016</v>
      </c>
      <c r="AB1353" t="str">
        <f>VLOOKUP($D1353,'draft year stats'!$D:$O,5,FALSE)</f>
        <v>TBL</v>
      </c>
      <c r="AC1353" t="str">
        <f>VLOOKUP($D1353,'draft year stats'!$D:$O,6,FALSE)</f>
        <v>Kamloops</v>
      </c>
      <c r="AD1353" t="str">
        <f>VLOOKUP($D1353,'draft year stats'!$D:$O,7,FALSE)</f>
        <v>WHL</v>
      </c>
      <c r="AE1353">
        <f>VLOOKUP($D1353,'draft year stats'!$D:$O,8,FALSE)</f>
        <v>0</v>
      </c>
      <c r="AF1353">
        <f>VLOOKUP($D1353,'draft year stats'!$D:$O,9,FALSE)</f>
        <v>0</v>
      </c>
      <c r="AG1353">
        <f>VLOOKUP($D1353,'draft year stats'!$D:$O,10,FALSE)</f>
        <v>0</v>
      </c>
      <c r="AH1353">
        <f>VLOOKUP($D1353,'draft year stats'!$D:$O,11,FALSE)</f>
        <v>0</v>
      </c>
      <c r="AI1353">
        <f>VLOOKUP($D1353,'draft year stats'!$D:$O,12,FALSE)</f>
        <v>0</v>
      </c>
      <c r="AJ1353" t="str">
        <f>VLOOKUP($C1353,Sheet3!$E:$I,4,FALSE)</f>
        <v>6' 0</v>
      </c>
      <c r="AK1353">
        <f>VLOOKUP($C1353,Sheet3!$E:$I,5,FALSE)</f>
        <v>212</v>
      </c>
    </row>
    <row r="1354" spans="1:37" x14ac:dyDescent="0.25">
      <c r="A1354">
        <v>89</v>
      </c>
      <c r="B1354" t="s">
        <v>32</v>
      </c>
      <c r="C1354" t="s">
        <v>1870</v>
      </c>
      <c r="D1354" t="s">
        <v>1870</v>
      </c>
      <c r="E1354" t="s">
        <v>121</v>
      </c>
      <c r="F1354" t="s">
        <v>34</v>
      </c>
      <c r="G1354">
        <v>18</v>
      </c>
      <c r="I1354" t="s">
        <v>1055</v>
      </c>
      <c r="W1354">
        <v>2016</v>
      </c>
      <c r="X1354" t="str">
        <f>VLOOKUP($D1354,'draft year stats'!$D:$O,1,FALSE)</f>
        <v>Linus Nassen</v>
      </c>
      <c r="Y1354" t="str">
        <f>VLOOKUP($D1354,'draft year stats'!$D:$O,2,FALSE)</f>
        <v>D</v>
      </c>
      <c r="Z1354">
        <f>VLOOKUP($D1354,'draft year stats'!$D:$O,3,FALSE)</f>
        <v>3</v>
      </c>
      <c r="AA1354">
        <f>VLOOKUP($D1354,'draft year stats'!$D:$O,4,FALSE)</f>
        <v>2016</v>
      </c>
      <c r="AB1354" t="str">
        <f>VLOOKUP($D1354,'draft year stats'!$D:$O,5,FALSE)</f>
        <v>FLA</v>
      </c>
      <c r="AC1354" t="str">
        <f>VLOOKUP($D1354,'draft year stats'!$D:$O,6,FALSE)</f>
        <v>Lulea Jr.</v>
      </c>
      <c r="AD1354" t="str">
        <f>VLOOKUP($D1354,'draft year stats'!$D:$O,7,FALSE)</f>
        <v>SWEDEN-JR.</v>
      </c>
      <c r="AE1354">
        <f>VLOOKUP($D1354,'draft year stats'!$D:$O,8,FALSE)</f>
        <v>0</v>
      </c>
      <c r="AF1354">
        <f>VLOOKUP($D1354,'draft year stats'!$D:$O,9,FALSE)</f>
        <v>0</v>
      </c>
      <c r="AG1354">
        <f>VLOOKUP($D1354,'draft year stats'!$D:$O,10,FALSE)</f>
        <v>0</v>
      </c>
      <c r="AH1354">
        <f>VLOOKUP($D1354,'draft year stats'!$D:$O,11,FALSE)</f>
        <v>0</v>
      </c>
      <c r="AI1354">
        <f>VLOOKUP($D1354,'draft year stats'!$D:$O,12,FALSE)</f>
        <v>0</v>
      </c>
      <c r="AJ1354" t="str">
        <f>VLOOKUP($C1354,Sheet3!$E:$I,4,FALSE)</f>
        <v>5' 11</v>
      </c>
      <c r="AK1354">
        <f>VLOOKUP($C1354,Sheet3!$E:$I,5,FALSE)</f>
        <v>167</v>
      </c>
    </row>
    <row r="1355" spans="1:37" x14ac:dyDescent="0.25">
      <c r="A1355">
        <v>90</v>
      </c>
      <c r="B1355" t="s">
        <v>60</v>
      </c>
      <c r="C1355" t="s">
        <v>1871</v>
      </c>
      <c r="D1355" t="s">
        <v>1871</v>
      </c>
      <c r="E1355" t="s">
        <v>121</v>
      </c>
      <c r="F1355" t="s">
        <v>30</v>
      </c>
      <c r="G1355">
        <v>18</v>
      </c>
      <c r="H1355">
        <v>2022</v>
      </c>
      <c r="I1355" t="s">
        <v>221</v>
      </c>
      <c r="J1355">
        <v>3</v>
      </c>
      <c r="K1355">
        <v>0</v>
      </c>
      <c r="L1355">
        <v>1</v>
      </c>
      <c r="M1355">
        <v>1</v>
      </c>
      <c r="N1355">
        <v>2</v>
      </c>
      <c r="O1355">
        <v>0</v>
      </c>
      <c r="V1355">
        <v>0.1</v>
      </c>
      <c r="W1355">
        <v>2016</v>
      </c>
      <c r="X1355" t="str">
        <f>VLOOKUP($D1355,'draft year stats'!$D:$O,1,FALSE)</f>
        <v>Fredrik Karlstrom</v>
      </c>
      <c r="Y1355" t="str">
        <f>VLOOKUP($D1355,'draft year stats'!$D:$O,2,FALSE)</f>
        <v>C</v>
      </c>
      <c r="Z1355">
        <f>VLOOKUP($D1355,'draft year stats'!$D:$O,3,FALSE)</f>
        <v>3</v>
      </c>
      <c r="AA1355">
        <f>VLOOKUP($D1355,'draft year stats'!$D:$O,4,FALSE)</f>
        <v>2016</v>
      </c>
      <c r="AB1355" t="str">
        <f>VLOOKUP($D1355,'draft year stats'!$D:$O,5,FALSE)</f>
        <v>DAL</v>
      </c>
      <c r="AC1355" t="str">
        <f>VLOOKUP($D1355,'draft year stats'!$D:$O,6,FALSE)</f>
        <v>AIK Jr.</v>
      </c>
      <c r="AD1355" t="str">
        <f>VLOOKUP($D1355,'draft year stats'!$D:$O,7,FALSE)</f>
        <v>SWEDEN-JR.</v>
      </c>
      <c r="AE1355">
        <f>VLOOKUP($D1355,'draft year stats'!$D:$O,8,FALSE)</f>
        <v>0</v>
      </c>
      <c r="AF1355">
        <f>VLOOKUP($D1355,'draft year stats'!$D:$O,9,FALSE)</f>
        <v>0</v>
      </c>
      <c r="AG1355">
        <f>VLOOKUP($D1355,'draft year stats'!$D:$O,10,FALSE)</f>
        <v>0</v>
      </c>
      <c r="AH1355">
        <f>VLOOKUP($D1355,'draft year stats'!$D:$O,11,FALSE)</f>
        <v>0</v>
      </c>
      <c r="AI1355">
        <f>VLOOKUP($D1355,'draft year stats'!$D:$O,12,FALSE)</f>
        <v>0</v>
      </c>
      <c r="AJ1355" t="str">
        <f>VLOOKUP($C1355,Sheet3!$E:$I,4,FALSE)</f>
        <v>6' 2</v>
      </c>
      <c r="AK1355">
        <f>VLOOKUP($C1355,Sheet3!$E:$I,5,FALSE)</f>
        <v>185</v>
      </c>
    </row>
    <row r="1356" spans="1:37" x14ac:dyDescent="0.25">
      <c r="A1356">
        <v>91</v>
      </c>
      <c r="B1356" t="s">
        <v>23</v>
      </c>
      <c r="C1356" t="s">
        <v>1872</v>
      </c>
      <c r="D1356" t="s">
        <v>1872</v>
      </c>
      <c r="E1356" t="s">
        <v>121</v>
      </c>
      <c r="F1356" t="s">
        <v>34</v>
      </c>
      <c r="G1356">
        <v>19</v>
      </c>
      <c r="I1356" t="s">
        <v>268</v>
      </c>
      <c r="W1356">
        <v>2016</v>
      </c>
      <c r="X1356" t="str">
        <f>VLOOKUP($D1356,'draft year stats'!$D:$O,1,FALSE)</f>
        <v>Filip Berglund</v>
      </c>
      <c r="Y1356" t="str">
        <f>VLOOKUP($D1356,'draft year stats'!$D:$O,2,FALSE)</f>
        <v>D</v>
      </c>
      <c r="Z1356">
        <f>VLOOKUP($D1356,'draft year stats'!$D:$O,3,FALSE)</f>
        <v>3</v>
      </c>
      <c r="AA1356">
        <f>VLOOKUP($D1356,'draft year stats'!$D:$O,4,FALSE)</f>
        <v>2016</v>
      </c>
      <c r="AB1356" t="str">
        <f>VLOOKUP($D1356,'draft year stats'!$D:$O,5,FALSE)</f>
        <v>EDM</v>
      </c>
      <c r="AC1356" t="str">
        <f>VLOOKUP($D1356,'draft year stats'!$D:$O,6,FALSE)</f>
        <v>Skelleftea Jr.</v>
      </c>
      <c r="AD1356" t="str">
        <f>VLOOKUP($D1356,'draft year stats'!$D:$O,7,FALSE)</f>
        <v>SWEDEN-JR.</v>
      </c>
      <c r="AE1356">
        <f>VLOOKUP($D1356,'draft year stats'!$D:$O,8,FALSE)</f>
        <v>0</v>
      </c>
      <c r="AF1356">
        <f>VLOOKUP($D1356,'draft year stats'!$D:$O,9,FALSE)</f>
        <v>0</v>
      </c>
      <c r="AG1356">
        <f>VLOOKUP($D1356,'draft year stats'!$D:$O,10,FALSE)</f>
        <v>0</v>
      </c>
      <c r="AH1356">
        <f>VLOOKUP($D1356,'draft year stats'!$D:$O,11,FALSE)</f>
        <v>0</v>
      </c>
      <c r="AI1356">
        <f>VLOOKUP($D1356,'draft year stats'!$D:$O,12,FALSE)</f>
        <v>0</v>
      </c>
      <c r="AJ1356" t="str">
        <f>VLOOKUP($C1356,Sheet3!$E:$I,4,FALSE)</f>
        <v>6' 3</v>
      </c>
      <c r="AK1356">
        <f>VLOOKUP($C1356,Sheet3!$E:$I,5,FALSE)</f>
        <v>209</v>
      </c>
    </row>
    <row r="1357" spans="1:37" x14ac:dyDescent="0.25">
      <c r="A1357">
        <v>92</v>
      </c>
      <c r="B1357" t="s">
        <v>136</v>
      </c>
      <c r="C1357" t="s">
        <v>1873</v>
      </c>
      <c r="D1357" t="s">
        <v>1873</v>
      </c>
      <c r="E1357" t="s">
        <v>25</v>
      </c>
      <c r="F1357" t="s">
        <v>30</v>
      </c>
      <c r="G1357">
        <v>20</v>
      </c>
      <c r="H1357">
        <v>2022</v>
      </c>
      <c r="I1357" t="s">
        <v>185</v>
      </c>
      <c r="J1357">
        <v>43</v>
      </c>
      <c r="K1357">
        <v>6</v>
      </c>
      <c r="L1357">
        <v>5</v>
      </c>
      <c r="M1357">
        <v>11</v>
      </c>
      <c r="N1357">
        <v>7</v>
      </c>
      <c r="O1357">
        <v>2</v>
      </c>
      <c r="V1357">
        <v>1.3</v>
      </c>
      <c r="W1357">
        <v>2016</v>
      </c>
      <c r="X1357" t="str">
        <f>VLOOKUP($D1357,'draft year stats'!$D:$O,1,FALSE)</f>
        <v>Adam Brooks</v>
      </c>
      <c r="Y1357" t="str">
        <f>VLOOKUP($D1357,'draft year stats'!$D:$O,2,FALSE)</f>
        <v>C</v>
      </c>
      <c r="Z1357">
        <f>VLOOKUP($D1357,'draft year stats'!$D:$O,3,FALSE)</f>
        <v>4</v>
      </c>
      <c r="AA1357">
        <f>VLOOKUP($D1357,'draft year stats'!$D:$O,4,FALSE)</f>
        <v>2016</v>
      </c>
      <c r="AB1357" t="str">
        <f>VLOOKUP($D1357,'draft year stats'!$D:$O,5,FALSE)</f>
        <v>TOR</v>
      </c>
      <c r="AC1357" t="str">
        <f>VLOOKUP($D1357,'draft year stats'!$D:$O,6,FALSE)</f>
        <v>Regina</v>
      </c>
      <c r="AD1357" t="str">
        <f>VLOOKUP($D1357,'draft year stats'!$D:$O,7,FALSE)</f>
        <v>WHL</v>
      </c>
      <c r="AE1357">
        <f>VLOOKUP($D1357,'draft year stats'!$D:$O,8,FALSE)</f>
        <v>0</v>
      </c>
      <c r="AF1357">
        <f>VLOOKUP($D1357,'draft year stats'!$D:$O,9,FALSE)</f>
        <v>0</v>
      </c>
      <c r="AG1357">
        <f>VLOOKUP($D1357,'draft year stats'!$D:$O,10,FALSE)</f>
        <v>0</v>
      </c>
      <c r="AH1357">
        <f>VLOOKUP($D1357,'draft year stats'!$D:$O,11,FALSE)</f>
        <v>0</v>
      </c>
      <c r="AI1357">
        <f>VLOOKUP($D1357,'draft year stats'!$D:$O,12,FALSE)</f>
        <v>0</v>
      </c>
      <c r="AJ1357" t="str">
        <f>VLOOKUP($C1357,Sheet3!$E:$I,4,FALSE)</f>
        <v>5' 10</v>
      </c>
      <c r="AK1357">
        <f>VLOOKUP($C1357,Sheet3!$E:$I,5,FALSE)</f>
        <v>174</v>
      </c>
    </row>
    <row r="1358" spans="1:37" x14ac:dyDescent="0.25">
      <c r="A1358">
        <v>93</v>
      </c>
      <c r="B1358" t="s">
        <v>64</v>
      </c>
      <c r="C1358" t="s">
        <v>1874</v>
      </c>
      <c r="D1358" t="s">
        <v>1874</v>
      </c>
      <c r="E1358" t="s">
        <v>62</v>
      </c>
      <c r="F1358" t="s">
        <v>26</v>
      </c>
      <c r="G1358">
        <v>18</v>
      </c>
      <c r="I1358" t="s">
        <v>172</v>
      </c>
      <c r="W1358">
        <v>2016</v>
      </c>
      <c r="X1358" t="str">
        <f>VLOOKUP($D1358,'draft year stats'!$D:$O,1,FALSE)</f>
        <v>Jack Kopacka</v>
      </c>
      <c r="Y1358" t="str">
        <f>VLOOKUP($D1358,'draft year stats'!$D:$O,2,FALSE)</f>
        <v>LW</v>
      </c>
      <c r="Z1358">
        <f>VLOOKUP($D1358,'draft year stats'!$D:$O,3,FALSE)</f>
        <v>4</v>
      </c>
      <c r="AA1358">
        <f>VLOOKUP($D1358,'draft year stats'!$D:$O,4,FALSE)</f>
        <v>2016</v>
      </c>
      <c r="AB1358" t="str">
        <f>VLOOKUP($D1358,'draft year stats'!$D:$O,5,FALSE)</f>
        <v>ANA</v>
      </c>
      <c r="AC1358" t="str">
        <f>VLOOKUP($D1358,'draft year stats'!$D:$O,6,FALSE)</f>
        <v>Sault Ste. Marie</v>
      </c>
      <c r="AD1358" t="str">
        <f>VLOOKUP($D1358,'draft year stats'!$D:$O,7,FALSE)</f>
        <v>OHL</v>
      </c>
      <c r="AE1358">
        <f>VLOOKUP($D1358,'draft year stats'!$D:$O,8,FALSE)</f>
        <v>0</v>
      </c>
      <c r="AF1358">
        <f>VLOOKUP($D1358,'draft year stats'!$D:$O,9,FALSE)</f>
        <v>0</v>
      </c>
      <c r="AG1358">
        <f>VLOOKUP($D1358,'draft year stats'!$D:$O,10,FALSE)</f>
        <v>0</v>
      </c>
      <c r="AH1358">
        <f>VLOOKUP($D1358,'draft year stats'!$D:$O,11,FALSE)</f>
        <v>0</v>
      </c>
      <c r="AI1358">
        <f>VLOOKUP($D1358,'draft year stats'!$D:$O,12,FALSE)</f>
        <v>0</v>
      </c>
      <c r="AJ1358" t="str">
        <f>VLOOKUP($C1358,Sheet3!$E:$I,4,FALSE)</f>
        <v>6' 1</v>
      </c>
      <c r="AK1358">
        <f>VLOOKUP($C1358,Sheet3!$E:$I,5,FALSE)</f>
        <v>191</v>
      </c>
    </row>
    <row r="1359" spans="1:37" x14ac:dyDescent="0.25">
      <c r="A1359">
        <v>94</v>
      </c>
      <c r="B1359" t="s">
        <v>32</v>
      </c>
      <c r="C1359" t="s">
        <v>1875</v>
      </c>
      <c r="D1359" t="s">
        <v>1875</v>
      </c>
      <c r="E1359" t="s">
        <v>25</v>
      </c>
      <c r="F1359" t="s">
        <v>30</v>
      </c>
      <c r="G1359">
        <v>18</v>
      </c>
      <c r="I1359" t="s">
        <v>81</v>
      </c>
      <c r="W1359">
        <v>2016</v>
      </c>
      <c r="X1359" t="str">
        <f>VLOOKUP($D1359,'draft year stats'!$D:$O,1,FALSE)</f>
        <v>Jonathan Ang</v>
      </c>
      <c r="Y1359" t="str">
        <f>VLOOKUP($D1359,'draft year stats'!$D:$O,2,FALSE)</f>
        <v>C</v>
      </c>
      <c r="Z1359">
        <f>VLOOKUP($D1359,'draft year stats'!$D:$O,3,FALSE)</f>
        <v>4</v>
      </c>
      <c r="AA1359">
        <f>VLOOKUP($D1359,'draft year stats'!$D:$O,4,FALSE)</f>
        <v>2016</v>
      </c>
      <c r="AB1359" t="str">
        <f>VLOOKUP($D1359,'draft year stats'!$D:$O,5,FALSE)</f>
        <v>FLA</v>
      </c>
      <c r="AC1359" t="str">
        <f>VLOOKUP($D1359,'draft year stats'!$D:$O,6,FALSE)</f>
        <v>Peterborough</v>
      </c>
      <c r="AD1359" t="str">
        <f>VLOOKUP($D1359,'draft year stats'!$D:$O,7,FALSE)</f>
        <v>OHL</v>
      </c>
      <c r="AE1359">
        <f>VLOOKUP($D1359,'draft year stats'!$D:$O,8,FALSE)</f>
        <v>0</v>
      </c>
      <c r="AF1359">
        <f>VLOOKUP($D1359,'draft year stats'!$D:$O,9,FALSE)</f>
        <v>0</v>
      </c>
      <c r="AG1359">
        <f>VLOOKUP($D1359,'draft year stats'!$D:$O,10,FALSE)</f>
        <v>0</v>
      </c>
      <c r="AH1359">
        <f>VLOOKUP($D1359,'draft year stats'!$D:$O,11,FALSE)</f>
        <v>0</v>
      </c>
      <c r="AI1359">
        <f>VLOOKUP($D1359,'draft year stats'!$D:$O,12,FALSE)</f>
        <v>0</v>
      </c>
      <c r="AJ1359" t="str">
        <f>VLOOKUP($C1359,Sheet3!$E:$I,4,FALSE)</f>
        <v>5' 11</v>
      </c>
      <c r="AK1359">
        <f>VLOOKUP($C1359,Sheet3!$E:$I,5,FALSE)</f>
        <v>162</v>
      </c>
    </row>
    <row r="1360" spans="1:37" x14ac:dyDescent="0.25">
      <c r="A1360">
        <v>95</v>
      </c>
      <c r="B1360" t="s">
        <v>39</v>
      </c>
      <c r="C1360" t="s">
        <v>1876</v>
      </c>
      <c r="D1360" t="s">
        <v>1876</v>
      </c>
      <c r="E1360" t="s">
        <v>51</v>
      </c>
      <c r="F1360" t="s">
        <v>26</v>
      </c>
      <c r="G1360">
        <v>21</v>
      </c>
      <c r="I1360" t="s">
        <v>1877</v>
      </c>
      <c r="W1360">
        <v>2016</v>
      </c>
      <c r="X1360" t="str">
        <f>VLOOKUP($D1360,'draft year stats'!$D:$O,1,FALSE)</f>
        <v>Anatoli Golyshev</v>
      </c>
      <c r="Y1360" t="str">
        <f>VLOOKUP($D1360,'draft year stats'!$D:$O,2,FALSE)</f>
        <v>LW</v>
      </c>
      <c r="Z1360">
        <f>VLOOKUP($D1360,'draft year stats'!$D:$O,3,FALSE)</f>
        <v>4</v>
      </c>
      <c r="AA1360">
        <f>VLOOKUP($D1360,'draft year stats'!$D:$O,4,FALSE)</f>
        <v>2016</v>
      </c>
      <c r="AB1360" t="str">
        <f>VLOOKUP($D1360,'draft year stats'!$D:$O,5,FALSE)</f>
        <v>NYI</v>
      </c>
      <c r="AC1360" t="str">
        <f>VLOOKUP($D1360,'draft year stats'!$D:$O,6,FALSE)</f>
        <v>Yekaterinburg</v>
      </c>
      <c r="AD1360" t="str">
        <f>VLOOKUP($D1360,'draft year stats'!$D:$O,7,FALSE)</f>
        <v>RUSSIA</v>
      </c>
      <c r="AE1360">
        <f>VLOOKUP($D1360,'draft year stats'!$D:$O,8,FALSE)</f>
        <v>0</v>
      </c>
      <c r="AF1360">
        <f>VLOOKUP($D1360,'draft year stats'!$D:$O,9,FALSE)</f>
        <v>0</v>
      </c>
      <c r="AG1360">
        <f>VLOOKUP($D1360,'draft year stats'!$D:$O,10,FALSE)</f>
        <v>0</v>
      </c>
      <c r="AH1360">
        <f>VLOOKUP($D1360,'draft year stats'!$D:$O,11,FALSE)</f>
        <v>0</v>
      </c>
      <c r="AI1360">
        <f>VLOOKUP($D1360,'draft year stats'!$D:$O,12,FALSE)</f>
        <v>0</v>
      </c>
      <c r="AJ1360" t="str">
        <f>VLOOKUP($C1360,Sheet3!$E:$I,4,FALSE)</f>
        <v>5' 8</v>
      </c>
      <c r="AK1360">
        <f>VLOOKUP($C1360,Sheet3!$E:$I,5,FALSE)</f>
        <v>178</v>
      </c>
    </row>
    <row r="1361" spans="1:37" x14ac:dyDescent="0.25">
      <c r="A1361">
        <v>96</v>
      </c>
      <c r="B1361" t="s">
        <v>173</v>
      </c>
      <c r="C1361" t="s">
        <v>1878</v>
      </c>
      <c r="D1361" t="s">
        <v>1878</v>
      </c>
      <c r="E1361" t="s">
        <v>121</v>
      </c>
      <c r="F1361" t="s">
        <v>30</v>
      </c>
      <c r="G1361">
        <v>18</v>
      </c>
      <c r="I1361" t="s">
        <v>268</v>
      </c>
      <c r="W1361">
        <v>2016</v>
      </c>
      <c r="X1361" t="str">
        <f>VLOOKUP($D1361,'draft year stats'!$D:$O,1,FALSE)</f>
        <v>Linus Lindstrom</v>
      </c>
      <c r="Y1361" t="str">
        <f>VLOOKUP($D1361,'draft year stats'!$D:$O,2,FALSE)</f>
        <v>C</v>
      </c>
      <c r="Z1361">
        <f>VLOOKUP($D1361,'draft year stats'!$D:$O,3,FALSE)</f>
        <v>4</v>
      </c>
      <c r="AA1361">
        <f>VLOOKUP($D1361,'draft year stats'!$D:$O,4,FALSE)</f>
        <v>2016</v>
      </c>
      <c r="AB1361" t="str">
        <f>VLOOKUP($D1361,'draft year stats'!$D:$O,5,FALSE)</f>
        <v>CGY</v>
      </c>
      <c r="AC1361" t="str">
        <f>VLOOKUP($D1361,'draft year stats'!$D:$O,6,FALSE)</f>
        <v>Skelleftea Jr.</v>
      </c>
      <c r="AD1361" t="str">
        <f>VLOOKUP($D1361,'draft year stats'!$D:$O,7,FALSE)</f>
        <v>SWEDEN-JR.</v>
      </c>
      <c r="AE1361">
        <f>VLOOKUP($D1361,'draft year stats'!$D:$O,8,FALSE)</f>
        <v>0</v>
      </c>
      <c r="AF1361">
        <f>VLOOKUP($D1361,'draft year stats'!$D:$O,9,FALSE)</f>
        <v>0</v>
      </c>
      <c r="AG1361">
        <f>VLOOKUP($D1361,'draft year stats'!$D:$O,10,FALSE)</f>
        <v>0</v>
      </c>
      <c r="AH1361">
        <f>VLOOKUP($D1361,'draft year stats'!$D:$O,11,FALSE)</f>
        <v>0</v>
      </c>
      <c r="AI1361">
        <f>VLOOKUP($D1361,'draft year stats'!$D:$O,12,FALSE)</f>
        <v>0</v>
      </c>
      <c r="AJ1361" t="str">
        <f>VLOOKUP($C1361,Sheet3!$E:$I,4,FALSE)</f>
        <v>5' 11</v>
      </c>
      <c r="AK1361">
        <f>VLOOKUP($C1361,Sheet3!$E:$I,5,FALSE)</f>
        <v>165</v>
      </c>
    </row>
    <row r="1362" spans="1:37" x14ac:dyDescent="0.25">
      <c r="A1362">
        <v>97</v>
      </c>
      <c r="B1362" t="s">
        <v>417</v>
      </c>
      <c r="C1362" t="s">
        <v>1879</v>
      </c>
      <c r="D1362" t="s">
        <v>1879</v>
      </c>
      <c r="E1362" t="s">
        <v>121</v>
      </c>
      <c r="F1362" t="s">
        <v>34</v>
      </c>
      <c r="G1362">
        <v>18</v>
      </c>
      <c r="I1362" t="s">
        <v>328</v>
      </c>
      <c r="W1362">
        <v>2016</v>
      </c>
      <c r="X1362" t="str">
        <f>VLOOKUP($D1362,'draft year stats'!$D:$O,1,FALSE)</f>
        <v>Jacob Cederholm</v>
      </c>
      <c r="Y1362" t="str">
        <f>VLOOKUP($D1362,'draft year stats'!$D:$O,2,FALSE)</f>
        <v>D</v>
      </c>
      <c r="Z1362">
        <f>VLOOKUP($D1362,'draft year stats'!$D:$O,3,FALSE)</f>
        <v>4</v>
      </c>
      <c r="AA1362">
        <f>VLOOKUP($D1362,'draft year stats'!$D:$O,4,FALSE)</f>
        <v>2016</v>
      </c>
      <c r="AB1362" t="str">
        <f>VLOOKUP($D1362,'draft year stats'!$D:$O,5,FALSE)</f>
        <v>WPG</v>
      </c>
      <c r="AC1362" t="str">
        <f>VLOOKUP($D1362,'draft year stats'!$D:$O,6,FALSE)</f>
        <v>HV 71 Jr.</v>
      </c>
      <c r="AD1362" t="str">
        <f>VLOOKUP($D1362,'draft year stats'!$D:$O,7,FALSE)</f>
        <v>SWEDEN-JR.</v>
      </c>
      <c r="AE1362">
        <f>VLOOKUP($D1362,'draft year stats'!$D:$O,8,FALSE)</f>
        <v>0</v>
      </c>
      <c r="AF1362">
        <f>VLOOKUP($D1362,'draft year stats'!$D:$O,9,FALSE)</f>
        <v>0</v>
      </c>
      <c r="AG1362">
        <f>VLOOKUP($D1362,'draft year stats'!$D:$O,10,FALSE)</f>
        <v>0</v>
      </c>
      <c r="AH1362">
        <f>VLOOKUP($D1362,'draft year stats'!$D:$O,11,FALSE)</f>
        <v>0</v>
      </c>
      <c r="AI1362">
        <f>VLOOKUP($D1362,'draft year stats'!$D:$O,12,FALSE)</f>
        <v>0</v>
      </c>
      <c r="AJ1362" t="str">
        <f>VLOOKUP($C1362,Sheet3!$E:$I,4,FALSE)</f>
        <v>6' 3</v>
      </c>
      <c r="AK1362">
        <f>VLOOKUP($C1362,Sheet3!$E:$I,5,FALSE)</f>
        <v>195</v>
      </c>
    </row>
    <row r="1363" spans="1:37" x14ac:dyDescent="0.25">
      <c r="A1363">
        <v>98</v>
      </c>
      <c r="B1363" t="s">
        <v>57</v>
      </c>
      <c r="C1363" t="s">
        <v>1880</v>
      </c>
      <c r="D1363" t="s">
        <v>1880</v>
      </c>
      <c r="E1363" t="s">
        <v>55</v>
      </c>
      <c r="F1363" t="s">
        <v>34</v>
      </c>
      <c r="G1363">
        <v>18</v>
      </c>
      <c r="H1363">
        <v>2021</v>
      </c>
      <c r="I1363" t="s">
        <v>1881</v>
      </c>
      <c r="J1363">
        <v>4</v>
      </c>
      <c r="K1363">
        <v>0</v>
      </c>
      <c r="L1363">
        <v>1</v>
      </c>
      <c r="M1363">
        <v>1</v>
      </c>
      <c r="N1363">
        <v>1</v>
      </c>
      <c r="O1363">
        <v>0</v>
      </c>
      <c r="V1363">
        <v>0.2</v>
      </c>
      <c r="W1363">
        <v>2016</v>
      </c>
      <c r="X1363" t="str">
        <f>VLOOKUP($D1363,'draft year stats'!$D:$O,1,FALSE)</f>
        <v>Tarmo Reunanen</v>
      </c>
      <c r="Y1363" t="str">
        <f>VLOOKUP($D1363,'draft year stats'!$D:$O,2,FALSE)</f>
        <v>D</v>
      </c>
      <c r="Z1363">
        <f>VLOOKUP($D1363,'draft year stats'!$D:$O,3,FALSE)</f>
        <v>4</v>
      </c>
      <c r="AA1363">
        <f>VLOOKUP($D1363,'draft year stats'!$D:$O,4,FALSE)</f>
        <v>2016</v>
      </c>
      <c r="AB1363" t="str">
        <f>VLOOKUP($D1363,'draft year stats'!$D:$O,5,FALSE)</f>
        <v>NYR</v>
      </c>
      <c r="AC1363" t="str">
        <f>VLOOKUP($D1363,'draft year stats'!$D:$O,6,FALSE)</f>
        <v>TPS Jr.</v>
      </c>
      <c r="AD1363" t="str">
        <f>VLOOKUP($D1363,'draft year stats'!$D:$O,7,FALSE)</f>
        <v>Finland Jr.</v>
      </c>
      <c r="AE1363">
        <f>VLOOKUP($D1363,'draft year stats'!$D:$O,8,FALSE)</f>
        <v>0</v>
      </c>
      <c r="AF1363">
        <f>VLOOKUP($D1363,'draft year stats'!$D:$O,9,FALSE)</f>
        <v>0</v>
      </c>
      <c r="AG1363">
        <f>VLOOKUP($D1363,'draft year stats'!$D:$O,10,FALSE)</f>
        <v>0</v>
      </c>
      <c r="AH1363">
        <f>VLOOKUP($D1363,'draft year stats'!$D:$O,11,FALSE)</f>
        <v>0</v>
      </c>
      <c r="AI1363">
        <f>VLOOKUP($D1363,'draft year stats'!$D:$O,12,FALSE)</f>
        <v>0</v>
      </c>
      <c r="AJ1363" t="str">
        <f>VLOOKUP($C1363,Sheet3!$E:$I,4,FALSE)</f>
        <v>5' 11</v>
      </c>
      <c r="AK1363">
        <f>VLOOKUP($C1363,Sheet3!$E:$I,5,FALSE)</f>
        <v>178</v>
      </c>
    </row>
    <row r="1364" spans="1:37" x14ac:dyDescent="0.25">
      <c r="A1364">
        <v>99</v>
      </c>
      <c r="B1364" t="s">
        <v>92</v>
      </c>
      <c r="C1364" t="s">
        <v>1882</v>
      </c>
      <c r="D1364" t="s">
        <v>1882</v>
      </c>
      <c r="E1364" t="s">
        <v>25</v>
      </c>
      <c r="F1364" t="s">
        <v>26</v>
      </c>
      <c r="G1364">
        <v>18</v>
      </c>
      <c r="H1364">
        <v>2022</v>
      </c>
      <c r="I1364" t="s">
        <v>1492</v>
      </c>
      <c r="J1364">
        <v>21</v>
      </c>
      <c r="K1364">
        <v>2</v>
      </c>
      <c r="L1364">
        <v>4</v>
      </c>
      <c r="M1364">
        <v>6</v>
      </c>
      <c r="N1364">
        <v>-2</v>
      </c>
      <c r="O1364">
        <v>23</v>
      </c>
      <c r="V1364">
        <v>0.3</v>
      </c>
      <c r="W1364">
        <v>2016</v>
      </c>
      <c r="X1364" t="str">
        <f>VLOOKUP($D1364,'draft year stats'!$D:$O,1,FALSE)</f>
        <v>Brett Murray</v>
      </c>
      <c r="Y1364" t="str">
        <f>VLOOKUP($D1364,'draft year stats'!$D:$O,2,FALSE)</f>
        <v>LW</v>
      </c>
      <c r="Z1364">
        <f>VLOOKUP($D1364,'draft year stats'!$D:$O,3,FALSE)</f>
        <v>4</v>
      </c>
      <c r="AA1364">
        <f>VLOOKUP($D1364,'draft year stats'!$D:$O,4,FALSE)</f>
        <v>2016</v>
      </c>
      <c r="AB1364" t="str">
        <f>VLOOKUP($D1364,'draft year stats'!$D:$O,5,FALSE)</f>
        <v>BUF</v>
      </c>
      <c r="AC1364" t="str">
        <f>VLOOKUP($D1364,'draft year stats'!$D:$O,6,FALSE)</f>
        <v>Carleton Place</v>
      </c>
      <c r="AD1364" t="str">
        <f>VLOOKUP($D1364,'draft year stats'!$D:$O,7,FALSE)</f>
        <v>CCHL</v>
      </c>
      <c r="AE1364">
        <f>VLOOKUP($D1364,'draft year stats'!$D:$O,8,FALSE)</f>
        <v>0</v>
      </c>
      <c r="AF1364">
        <f>VLOOKUP($D1364,'draft year stats'!$D:$O,9,FALSE)</f>
        <v>0</v>
      </c>
      <c r="AG1364">
        <f>VLOOKUP($D1364,'draft year stats'!$D:$O,10,FALSE)</f>
        <v>0</v>
      </c>
      <c r="AH1364">
        <f>VLOOKUP($D1364,'draft year stats'!$D:$O,11,FALSE)</f>
        <v>0</v>
      </c>
      <c r="AI1364">
        <f>VLOOKUP($D1364,'draft year stats'!$D:$O,12,FALSE)</f>
        <v>0</v>
      </c>
      <c r="AJ1364" t="str">
        <f>VLOOKUP($C1364,Sheet3!$E:$I,4,FALSE)</f>
        <v>6' 4</v>
      </c>
      <c r="AK1364">
        <f>VLOOKUP($C1364,Sheet3!$E:$I,5,FALSE)</f>
        <v>217</v>
      </c>
    </row>
    <row r="1365" spans="1:37" x14ac:dyDescent="0.25">
      <c r="A1365">
        <v>100</v>
      </c>
      <c r="B1365" t="s">
        <v>90</v>
      </c>
      <c r="C1365" t="s">
        <v>1883</v>
      </c>
      <c r="D1365" t="s">
        <v>1883</v>
      </c>
      <c r="E1365" t="s">
        <v>25</v>
      </c>
      <c r="F1365" t="s">
        <v>34</v>
      </c>
      <c r="G1365">
        <v>18</v>
      </c>
      <c r="H1365">
        <v>2022</v>
      </c>
      <c r="I1365" t="s">
        <v>115</v>
      </c>
      <c r="J1365">
        <v>236</v>
      </c>
      <c r="K1365">
        <v>5</v>
      </c>
      <c r="L1365">
        <v>38</v>
      </c>
      <c r="M1365">
        <v>43</v>
      </c>
      <c r="N1365">
        <v>16</v>
      </c>
      <c r="O1365">
        <v>42</v>
      </c>
      <c r="V1365">
        <v>9.6999999999999993</v>
      </c>
      <c r="W1365">
        <v>2016</v>
      </c>
      <c r="X1365" t="str">
        <f>VLOOKUP($D1365,'draft year stats'!$D:$O,1,FALSE)</f>
        <v>Victor Mete</v>
      </c>
      <c r="Y1365" t="str">
        <f>VLOOKUP($D1365,'draft year stats'!$D:$O,2,FALSE)</f>
        <v>D</v>
      </c>
      <c r="Z1365">
        <f>VLOOKUP($D1365,'draft year stats'!$D:$O,3,FALSE)</f>
        <v>4</v>
      </c>
      <c r="AA1365">
        <f>VLOOKUP($D1365,'draft year stats'!$D:$O,4,FALSE)</f>
        <v>2016</v>
      </c>
      <c r="AB1365" t="str">
        <f>VLOOKUP($D1365,'draft year stats'!$D:$O,5,FALSE)</f>
        <v>MTL</v>
      </c>
      <c r="AC1365" t="str">
        <f>VLOOKUP($D1365,'draft year stats'!$D:$O,6,FALSE)</f>
        <v>London</v>
      </c>
      <c r="AD1365" t="str">
        <f>VLOOKUP($D1365,'draft year stats'!$D:$O,7,FALSE)</f>
        <v>OHL</v>
      </c>
      <c r="AE1365">
        <f>VLOOKUP($D1365,'draft year stats'!$D:$O,8,FALSE)</f>
        <v>0</v>
      </c>
      <c r="AF1365">
        <f>VLOOKUP($D1365,'draft year stats'!$D:$O,9,FALSE)</f>
        <v>0</v>
      </c>
      <c r="AG1365">
        <f>VLOOKUP($D1365,'draft year stats'!$D:$O,10,FALSE)</f>
        <v>0</v>
      </c>
      <c r="AH1365">
        <f>VLOOKUP($D1365,'draft year stats'!$D:$O,11,FALSE)</f>
        <v>0</v>
      </c>
      <c r="AI1365">
        <f>VLOOKUP($D1365,'draft year stats'!$D:$O,12,FALSE)</f>
        <v>0</v>
      </c>
      <c r="AJ1365" t="str">
        <f>VLOOKUP($C1365,Sheet3!$E:$I,4,FALSE)</f>
        <v>5' 9</v>
      </c>
      <c r="AK1365">
        <f>VLOOKUP($C1365,Sheet3!$E:$I,5,FALSE)</f>
        <v>174</v>
      </c>
    </row>
    <row r="1366" spans="1:37" x14ac:dyDescent="0.25">
      <c r="A1366">
        <v>101</v>
      </c>
      <c r="B1366" t="s">
        <v>136</v>
      </c>
      <c r="C1366" t="s">
        <v>1884</v>
      </c>
      <c r="D1366" t="s">
        <v>1884</v>
      </c>
      <c r="E1366" t="s">
        <v>25</v>
      </c>
      <c r="F1366" t="s">
        <v>34</v>
      </c>
      <c r="G1366">
        <v>18</v>
      </c>
      <c r="H1366">
        <v>2021</v>
      </c>
      <c r="I1366" t="s">
        <v>239</v>
      </c>
      <c r="J1366">
        <v>3</v>
      </c>
      <c r="K1366">
        <v>0</v>
      </c>
      <c r="L1366">
        <v>0</v>
      </c>
      <c r="M1366">
        <v>0</v>
      </c>
      <c r="N1366">
        <v>-1</v>
      </c>
      <c r="O1366">
        <v>4</v>
      </c>
      <c r="V1366">
        <v>-0.1</v>
      </c>
      <c r="W1366">
        <v>2016</v>
      </c>
      <c r="X1366" t="str">
        <f>VLOOKUP($D1366,'draft year stats'!$D:$O,1,FALSE)</f>
        <v>Keaton Middleton</v>
      </c>
      <c r="Y1366" t="str">
        <f>VLOOKUP($D1366,'draft year stats'!$D:$O,2,FALSE)</f>
        <v>D</v>
      </c>
      <c r="Z1366">
        <f>VLOOKUP($D1366,'draft year stats'!$D:$O,3,FALSE)</f>
        <v>4</v>
      </c>
      <c r="AA1366">
        <f>VLOOKUP($D1366,'draft year stats'!$D:$O,4,FALSE)</f>
        <v>2016</v>
      </c>
      <c r="AB1366" t="str">
        <f>VLOOKUP($D1366,'draft year stats'!$D:$O,5,FALSE)</f>
        <v>TOR</v>
      </c>
      <c r="AC1366" t="str">
        <f>VLOOKUP($D1366,'draft year stats'!$D:$O,6,FALSE)</f>
        <v>Saginaw</v>
      </c>
      <c r="AD1366" t="str">
        <f>VLOOKUP($D1366,'draft year stats'!$D:$O,7,FALSE)</f>
        <v>OHL</v>
      </c>
      <c r="AE1366">
        <f>VLOOKUP($D1366,'draft year stats'!$D:$O,8,FALSE)</f>
        <v>0</v>
      </c>
      <c r="AF1366">
        <f>VLOOKUP($D1366,'draft year stats'!$D:$O,9,FALSE)</f>
        <v>0</v>
      </c>
      <c r="AG1366">
        <f>VLOOKUP($D1366,'draft year stats'!$D:$O,10,FALSE)</f>
        <v>0</v>
      </c>
      <c r="AH1366">
        <f>VLOOKUP($D1366,'draft year stats'!$D:$O,11,FALSE)</f>
        <v>0</v>
      </c>
      <c r="AI1366">
        <f>VLOOKUP($D1366,'draft year stats'!$D:$O,12,FALSE)</f>
        <v>0</v>
      </c>
      <c r="AJ1366" t="str">
        <f>VLOOKUP($C1366,Sheet3!$E:$I,4,FALSE)</f>
        <v>6' 5</v>
      </c>
      <c r="AK1366">
        <f>VLOOKUP($C1366,Sheet3!$E:$I,5,FALSE)</f>
        <v>235</v>
      </c>
    </row>
    <row r="1367" spans="1:37" x14ac:dyDescent="0.25">
      <c r="A1367">
        <v>102</v>
      </c>
      <c r="B1367" t="s">
        <v>126</v>
      </c>
      <c r="C1367" t="s">
        <v>1885</v>
      </c>
      <c r="D1367" t="s">
        <v>1885</v>
      </c>
      <c r="E1367" t="s">
        <v>51</v>
      </c>
      <c r="F1367" t="s">
        <v>26</v>
      </c>
      <c r="G1367">
        <v>18</v>
      </c>
      <c r="H1367">
        <v>2022</v>
      </c>
      <c r="I1367" t="s">
        <v>1802</v>
      </c>
      <c r="J1367">
        <v>51</v>
      </c>
      <c r="K1367">
        <v>6</v>
      </c>
      <c r="L1367">
        <v>3</v>
      </c>
      <c r="M1367">
        <v>9</v>
      </c>
      <c r="N1367">
        <v>-9</v>
      </c>
      <c r="O1367">
        <v>6</v>
      </c>
      <c r="V1367">
        <v>0.3</v>
      </c>
      <c r="W1367">
        <v>2016</v>
      </c>
      <c r="X1367" t="str">
        <f>VLOOKUP($D1367,'draft year stats'!$D:$O,1,FALSE)</f>
        <v>Mikhail Maltsev</v>
      </c>
      <c r="Y1367" t="str">
        <f>VLOOKUP($D1367,'draft year stats'!$D:$O,2,FALSE)</f>
        <v>LW</v>
      </c>
      <c r="Z1367">
        <f>VLOOKUP($D1367,'draft year stats'!$D:$O,3,FALSE)</f>
        <v>4</v>
      </c>
      <c r="AA1367">
        <f>VLOOKUP($D1367,'draft year stats'!$D:$O,4,FALSE)</f>
        <v>2016</v>
      </c>
      <c r="AB1367" t="str">
        <f>VLOOKUP($D1367,'draft year stats'!$D:$O,5,FALSE)</f>
        <v>NJD</v>
      </c>
      <c r="AC1367" t="str">
        <f>VLOOKUP($D1367,'draft year stats'!$D:$O,6,FALSE)</f>
        <v>Team Russia U18</v>
      </c>
      <c r="AD1367" t="str">
        <f>VLOOKUP($D1367,'draft year stats'!$D:$O,7,FALSE)</f>
        <v>RUSSIA-JR.</v>
      </c>
      <c r="AE1367">
        <f>VLOOKUP($D1367,'draft year stats'!$D:$O,8,FALSE)</f>
        <v>0</v>
      </c>
      <c r="AF1367">
        <f>VLOOKUP($D1367,'draft year stats'!$D:$O,9,FALSE)</f>
        <v>0</v>
      </c>
      <c r="AG1367">
        <f>VLOOKUP($D1367,'draft year stats'!$D:$O,10,FALSE)</f>
        <v>0</v>
      </c>
      <c r="AH1367">
        <f>VLOOKUP($D1367,'draft year stats'!$D:$O,11,FALSE)</f>
        <v>0</v>
      </c>
      <c r="AI1367">
        <f>VLOOKUP($D1367,'draft year stats'!$D:$O,12,FALSE)</f>
        <v>0</v>
      </c>
      <c r="AJ1367" t="str">
        <f>VLOOKUP($C1367,Sheet3!$E:$I,4,FALSE)</f>
        <v>6' 3</v>
      </c>
      <c r="AK1367">
        <f>VLOOKUP($C1367,Sheet3!$E:$I,5,FALSE)</f>
        <v>198</v>
      </c>
    </row>
    <row r="1368" spans="1:37" x14ac:dyDescent="0.25">
      <c r="A1368">
        <v>103</v>
      </c>
      <c r="B1368" t="s">
        <v>194</v>
      </c>
      <c r="C1368" t="s">
        <v>1886</v>
      </c>
      <c r="D1368" t="s">
        <v>1886</v>
      </c>
      <c r="E1368" t="s">
        <v>62</v>
      </c>
      <c r="F1368" t="s">
        <v>42</v>
      </c>
      <c r="G1368">
        <v>20</v>
      </c>
      <c r="I1368" t="s">
        <v>1887</v>
      </c>
      <c r="W1368">
        <v>2016</v>
      </c>
      <c r="X1368" t="str">
        <f>VLOOKUP($D1368,'draft year stats'!$D:$O,1,FALSE)</f>
        <v>Todd Burgess</v>
      </c>
      <c r="Y1368" t="str">
        <f>VLOOKUP($D1368,'draft year stats'!$D:$O,2,FALSE)</f>
        <v>RW</v>
      </c>
      <c r="Z1368">
        <f>VLOOKUP($D1368,'draft year stats'!$D:$O,3,FALSE)</f>
        <v>4</v>
      </c>
      <c r="AA1368">
        <f>VLOOKUP($D1368,'draft year stats'!$D:$O,4,FALSE)</f>
        <v>2016</v>
      </c>
      <c r="AB1368" t="str">
        <f>VLOOKUP($D1368,'draft year stats'!$D:$O,5,FALSE)</f>
        <v>OTT</v>
      </c>
      <c r="AC1368" t="str">
        <f>VLOOKUP($D1368,'draft year stats'!$D:$O,6,FALSE)</f>
        <v>Fairbanks</v>
      </c>
      <c r="AD1368" t="str">
        <f>VLOOKUP($D1368,'draft year stats'!$D:$O,7,FALSE)</f>
        <v>NAHL</v>
      </c>
      <c r="AE1368">
        <f>VLOOKUP($D1368,'draft year stats'!$D:$O,8,FALSE)</f>
        <v>0</v>
      </c>
      <c r="AF1368">
        <f>VLOOKUP($D1368,'draft year stats'!$D:$O,9,FALSE)</f>
        <v>0</v>
      </c>
      <c r="AG1368">
        <f>VLOOKUP($D1368,'draft year stats'!$D:$O,10,FALSE)</f>
        <v>0</v>
      </c>
      <c r="AH1368">
        <f>VLOOKUP($D1368,'draft year stats'!$D:$O,11,FALSE)</f>
        <v>0</v>
      </c>
      <c r="AI1368">
        <f>VLOOKUP($D1368,'draft year stats'!$D:$O,12,FALSE)</f>
        <v>0</v>
      </c>
      <c r="AJ1368" t="str">
        <f>VLOOKUP($C1368,Sheet3!$E:$I,4,FALSE)</f>
        <v>6' 2</v>
      </c>
      <c r="AK1368">
        <f>VLOOKUP($C1368,Sheet3!$E:$I,5,FALSE)</f>
        <v>178</v>
      </c>
    </row>
    <row r="1369" spans="1:37" x14ac:dyDescent="0.25">
      <c r="A1369">
        <v>104</v>
      </c>
      <c r="B1369" t="s">
        <v>46</v>
      </c>
      <c r="C1369" t="s">
        <v>1888</v>
      </c>
      <c r="D1369" t="s">
        <v>1888</v>
      </c>
      <c r="E1369" t="s">
        <v>62</v>
      </c>
      <c r="F1369" t="s">
        <v>26</v>
      </c>
      <c r="G1369">
        <v>18</v>
      </c>
      <c r="I1369" t="s">
        <v>358</v>
      </c>
      <c r="W1369">
        <v>2016</v>
      </c>
      <c r="X1369" t="str">
        <f>VLOOKUP($D1369,'draft year stats'!$D:$O,1,FALSE)</f>
        <v>Max Zimmer</v>
      </c>
      <c r="Y1369" t="str">
        <f>VLOOKUP($D1369,'draft year stats'!$D:$O,2,FALSE)</f>
        <v>LW</v>
      </c>
      <c r="Z1369">
        <f>VLOOKUP($D1369,'draft year stats'!$D:$O,3,FALSE)</f>
        <v>4</v>
      </c>
      <c r="AA1369">
        <f>VLOOKUP($D1369,'draft year stats'!$D:$O,4,FALSE)</f>
        <v>2016</v>
      </c>
      <c r="AB1369" t="str">
        <f>VLOOKUP($D1369,'draft year stats'!$D:$O,5,FALSE)</f>
        <v>CAR</v>
      </c>
      <c r="AC1369" t="str">
        <f>VLOOKUP($D1369,'draft year stats'!$D:$O,6,FALSE)</f>
        <v>Chicago</v>
      </c>
      <c r="AD1369" t="str">
        <f>VLOOKUP($D1369,'draft year stats'!$D:$O,7,FALSE)</f>
        <v>USHL</v>
      </c>
      <c r="AE1369">
        <f>VLOOKUP($D1369,'draft year stats'!$D:$O,8,FALSE)</f>
        <v>0</v>
      </c>
      <c r="AF1369">
        <f>VLOOKUP($D1369,'draft year stats'!$D:$O,9,FALSE)</f>
        <v>0</v>
      </c>
      <c r="AG1369">
        <f>VLOOKUP($D1369,'draft year stats'!$D:$O,10,FALSE)</f>
        <v>0</v>
      </c>
      <c r="AH1369">
        <f>VLOOKUP($D1369,'draft year stats'!$D:$O,11,FALSE)</f>
        <v>0</v>
      </c>
      <c r="AI1369">
        <f>VLOOKUP($D1369,'draft year stats'!$D:$O,12,FALSE)</f>
        <v>0</v>
      </c>
      <c r="AJ1369" t="str">
        <f>VLOOKUP($C1369,Sheet3!$E:$I,4,FALSE)</f>
        <v>6' 0</v>
      </c>
      <c r="AK1369">
        <f>VLOOKUP($C1369,Sheet3!$E:$I,5,FALSE)</f>
        <v>189</v>
      </c>
    </row>
    <row r="1370" spans="1:37" hidden="1" x14ac:dyDescent="0.25">
      <c r="A1370">
        <v>105</v>
      </c>
      <c r="B1370" t="s">
        <v>126</v>
      </c>
      <c r="C1370" t="s">
        <v>1889</v>
      </c>
      <c r="D1370" t="s">
        <v>1889</v>
      </c>
      <c r="E1370" t="s">
        <v>25</v>
      </c>
      <c r="F1370" t="s">
        <v>12</v>
      </c>
      <c r="G1370">
        <v>18</v>
      </c>
      <c r="I1370" t="s">
        <v>239</v>
      </c>
      <c r="W1370">
        <v>2016</v>
      </c>
      <c r="X1370" t="str">
        <f>VLOOKUP($D1370,'draft year stats'!$D:$O,1,FALSE)</f>
        <v>Evan Cormier</v>
      </c>
      <c r="Y1370" t="str">
        <f>VLOOKUP($D1370,'draft year stats'!$D:$O,2,FALSE)</f>
        <v>G</v>
      </c>
      <c r="Z1370">
        <f>VLOOKUP($D1370,'draft year stats'!$D:$O,3,FALSE)</f>
        <v>4</v>
      </c>
      <c r="AA1370">
        <f>VLOOKUP($D1370,'draft year stats'!$D:$O,4,FALSE)</f>
        <v>2016</v>
      </c>
      <c r="AB1370" t="str">
        <f>VLOOKUP($D1370,'draft year stats'!$D:$O,5,FALSE)</f>
        <v>NJD</v>
      </c>
      <c r="AC1370" t="str">
        <f>VLOOKUP($D1370,'draft year stats'!$D:$O,6,FALSE)</f>
        <v>Saginaw</v>
      </c>
      <c r="AD1370" t="str">
        <f>VLOOKUP($D1370,'draft year stats'!$D:$O,7,FALSE)</f>
        <v>OHL</v>
      </c>
      <c r="AE1370">
        <f>VLOOKUP($D1370,'draft year stats'!$D:$O,8,FALSE)</f>
        <v>0</v>
      </c>
      <c r="AF1370">
        <f>VLOOKUP($D1370,'draft year stats'!$D:$O,9,FALSE)</f>
        <v>0</v>
      </c>
      <c r="AG1370">
        <f>VLOOKUP($D1370,'draft year stats'!$D:$O,10,FALSE)</f>
        <v>0</v>
      </c>
      <c r="AH1370">
        <f>VLOOKUP($D1370,'draft year stats'!$D:$O,11,FALSE)</f>
        <v>0</v>
      </c>
      <c r="AI1370">
        <f>VLOOKUP($D1370,'draft year stats'!$D:$O,12,FALSE)</f>
        <v>0</v>
      </c>
      <c r="AJ1370" t="str">
        <f>VLOOKUP($C1370,Sheet3!$E:$I,4,FALSE)</f>
        <v>6' 2</v>
      </c>
      <c r="AK1370">
        <f>VLOOKUP($C1370,Sheet3!$E:$I,5,FALSE)</f>
        <v>214</v>
      </c>
    </row>
    <row r="1371" spans="1:37" x14ac:dyDescent="0.25">
      <c r="A1371">
        <v>106</v>
      </c>
      <c r="B1371" t="s">
        <v>53</v>
      </c>
      <c r="C1371" t="s">
        <v>1890</v>
      </c>
      <c r="D1371" t="s">
        <v>1890</v>
      </c>
      <c r="E1371" t="s">
        <v>62</v>
      </c>
      <c r="F1371" t="s">
        <v>42</v>
      </c>
      <c r="G1371">
        <v>19</v>
      </c>
      <c r="H1371">
        <v>2022</v>
      </c>
      <c r="I1371" t="s">
        <v>71</v>
      </c>
      <c r="J1371">
        <v>80</v>
      </c>
      <c r="K1371">
        <v>6</v>
      </c>
      <c r="L1371">
        <v>11</v>
      </c>
      <c r="M1371">
        <v>17</v>
      </c>
      <c r="N1371">
        <v>-2</v>
      </c>
      <c r="O1371">
        <v>122</v>
      </c>
      <c r="V1371">
        <v>0.4</v>
      </c>
      <c r="W1371">
        <v>2016</v>
      </c>
      <c r="X1371" t="str">
        <f>VLOOKUP($D1371,'draft year stats'!$D:$O,1,FALSE)</f>
        <v>Brandon Duhaime</v>
      </c>
      <c r="Y1371" t="str">
        <f>VLOOKUP($D1371,'draft year stats'!$D:$O,2,FALSE)</f>
        <v>RW</v>
      </c>
      <c r="Z1371">
        <f>VLOOKUP($D1371,'draft year stats'!$D:$O,3,FALSE)</f>
        <v>4</v>
      </c>
      <c r="AA1371">
        <f>VLOOKUP($D1371,'draft year stats'!$D:$O,4,FALSE)</f>
        <v>2016</v>
      </c>
      <c r="AB1371" t="str">
        <f>VLOOKUP($D1371,'draft year stats'!$D:$O,5,FALSE)</f>
        <v>MIN</v>
      </c>
      <c r="AC1371" t="str">
        <f>VLOOKUP($D1371,'draft year stats'!$D:$O,6,FALSE)</f>
        <v>Tri-City</v>
      </c>
      <c r="AD1371" t="str">
        <f>VLOOKUP($D1371,'draft year stats'!$D:$O,7,FALSE)</f>
        <v>USHL</v>
      </c>
      <c r="AE1371">
        <f>VLOOKUP($D1371,'draft year stats'!$D:$O,8,FALSE)</f>
        <v>0</v>
      </c>
      <c r="AF1371">
        <f>VLOOKUP($D1371,'draft year stats'!$D:$O,9,FALSE)</f>
        <v>0</v>
      </c>
      <c r="AG1371">
        <f>VLOOKUP($D1371,'draft year stats'!$D:$O,10,FALSE)</f>
        <v>0</v>
      </c>
      <c r="AH1371">
        <f>VLOOKUP($D1371,'draft year stats'!$D:$O,11,FALSE)</f>
        <v>0</v>
      </c>
      <c r="AI1371">
        <f>VLOOKUP($D1371,'draft year stats'!$D:$O,12,FALSE)</f>
        <v>0</v>
      </c>
      <c r="AJ1371" t="str">
        <f>VLOOKUP($C1371,Sheet3!$E:$I,4,FALSE)</f>
        <v>6' 1</v>
      </c>
      <c r="AK1371">
        <f>VLOOKUP($C1371,Sheet3!$E:$I,5,FALSE)</f>
        <v>200</v>
      </c>
    </row>
    <row r="1372" spans="1:37" x14ac:dyDescent="0.25">
      <c r="A1372">
        <v>107</v>
      </c>
      <c r="B1372" t="s">
        <v>87</v>
      </c>
      <c r="C1372" t="s">
        <v>1891</v>
      </c>
      <c r="D1372" t="s">
        <v>1891</v>
      </c>
      <c r="E1372" t="s">
        <v>121</v>
      </c>
      <c r="F1372" t="s">
        <v>34</v>
      </c>
      <c r="G1372">
        <v>18</v>
      </c>
      <c r="I1372" t="s">
        <v>1892</v>
      </c>
      <c r="W1372">
        <v>2016</v>
      </c>
      <c r="X1372" t="str">
        <f>VLOOKUP($D1372,'draft year stats'!$D:$O,1,FALSE)</f>
        <v>Alfons Malmstrom</v>
      </c>
      <c r="Y1372" t="str">
        <f>VLOOKUP($D1372,'draft year stats'!$D:$O,2,FALSE)</f>
        <v>D</v>
      </c>
      <c r="Z1372">
        <f>VLOOKUP($D1372,'draft year stats'!$D:$O,3,FALSE)</f>
        <v>4</v>
      </c>
      <c r="AA1372">
        <f>VLOOKUP($D1372,'draft year stats'!$D:$O,4,FALSE)</f>
        <v>2016</v>
      </c>
      <c r="AB1372" t="str">
        <f>VLOOKUP($D1372,'draft year stats'!$D:$O,5,FALSE)</f>
        <v>DET</v>
      </c>
      <c r="AC1372" t="str">
        <f>VLOOKUP($D1372,'draft year stats'!$D:$O,6,FALSE)</f>
        <v>Orebro Jr.</v>
      </c>
      <c r="AD1372" t="str">
        <f>VLOOKUP($D1372,'draft year stats'!$D:$O,7,FALSE)</f>
        <v>SWEDEN-JR.</v>
      </c>
      <c r="AE1372">
        <f>VLOOKUP($D1372,'draft year stats'!$D:$O,8,FALSE)</f>
        <v>0</v>
      </c>
      <c r="AF1372">
        <f>VLOOKUP($D1372,'draft year stats'!$D:$O,9,FALSE)</f>
        <v>0</v>
      </c>
      <c r="AG1372">
        <f>VLOOKUP($D1372,'draft year stats'!$D:$O,10,FALSE)</f>
        <v>0</v>
      </c>
      <c r="AH1372">
        <f>VLOOKUP($D1372,'draft year stats'!$D:$O,11,FALSE)</f>
        <v>0</v>
      </c>
      <c r="AI1372">
        <f>VLOOKUP($D1372,'draft year stats'!$D:$O,12,FALSE)</f>
        <v>0</v>
      </c>
      <c r="AJ1372" t="str">
        <f>VLOOKUP($C1372,Sheet3!$E:$I,4,FALSE)</f>
        <v>6' 2</v>
      </c>
      <c r="AK1372">
        <f>VLOOKUP($C1372,Sheet3!$E:$I,5,FALSE)</f>
        <v>190</v>
      </c>
    </row>
    <row r="1373" spans="1:37" x14ac:dyDescent="0.25">
      <c r="A1373">
        <v>108</v>
      </c>
      <c r="B1373" t="s">
        <v>79</v>
      </c>
      <c r="C1373" t="s">
        <v>1893</v>
      </c>
      <c r="D1373" t="s">
        <v>1893</v>
      </c>
      <c r="E1373" t="s">
        <v>121</v>
      </c>
      <c r="F1373" t="s">
        <v>34</v>
      </c>
      <c r="G1373">
        <v>18</v>
      </c>
      <c r="I1373" t="s">
        <v>1894</v>
      </c>
      <c r="W1373">
        <v>2016</v>
      </c>
      <c r="X1373" t="str">
        <f>VLOOKUP($D1373,'draft year stats'!$D:$O,1,FALSE)</f>
        <v>Hardy Haman Aktell</v>
      </c>
      <c r="Y1373" t="str">
        <f>VLOOKUP($D1373,'draft year stats'!$D:$O,2,FALSE)</f>
        <v>D</v>
      </c>
      <c r="Z1373">
        <f>VLOOKUP($D1373,'draft year stats'!$D:$O,3,FALSE)</f>
        <v>4</v>
      </c>
      <c r="AA1373">
        <f>VLOOKUP($D1373,'draft year stats'!$D:$O,4,FALSE)</f>
        <v>2016</v>
      </c>
      <c r="AB1373" t="str">
        <f>VLOOKUP($D1373,'draft year stats'!$D:$O,5,FALSE)</f>
        <v>NSH</v>
      </c>
      <c r="AC1373" t="str">
        <f>VLOOKUP($D1373,'draft year stats'!$D:$O,6,FALSE)</f>
        <v>Skelleftea U18</v>
      </c>
      <c r="AD1373" t="str">
        <f>VLOOKUP($D1373,'draft year stats'!$D:$O,7,FALSE)</f>
        <v>SWEDEN-JR. U18</v>
      </c>
      <c r="AE1373">
        <f>VLOOKUP($D1373,'draft year stats'!$D:$O,8,FALSE)</f>
        <v>0</v>
      </c>
      <c r="AF1373">
        <f>VLOOKUP($D1373,'draft year stats'!$D:$O,9,FALSE)</f>
        <v>0</v>
      </c>
      <c r="AG1373">
        <f>VLOOKUP($D1373,'draft year stats'!$D:$O,10,FALSE)</f>
        <v>0</v>
      </c>
      <c r="AH1373">
        <f>VLOOKUP($D1373,'draft year stats'!$D:$O,11,FALSE)</f>
        <v>0</v>
      </c>
      <c r="AI1373">
        <f>VLOOKUP($D1373,'draft year stats'!$D:$O,12,FALSE)</f>
        <v>0</v>
      </c>
      <c r="AJ1373" t="str">
        <f>VLOOKUP($C1373,Sheet3!$E:$I,4,FALSE)</f>
        <v>6' 3</v>
      </c>
      <c r="AK1373">
        <f>VLOOKUP($C1373,Sheet3!$E:$I,5,FALSE)</f>
        <v>198</v>
      </c>
    </row>
    <row r="1374" spans="1:37" x14ac:dyDescent="0.25">
      <c r="A1374">
        <v>109</v>
      </c>
      <c r="B1374" t="s">
        <v>217</v>
      </c>
      <c r="C1374" t="s">
        <v>1895</v>
      </c>
      <c r="D1374" t="s">
        <v>1895</v>
      </c>
      <c r="E1374" t="s">
        <v>25</v>
      </c>
      <c r="F1374" t="s">
        <v>30</v>
      </c>
      <c r="G1374">
        <v>18</v>
      </c>
      <c r="H1374">
        <v>2022</v>
      </c>
      <c r="I1374" t="s">
        <v>48</v>
      </c>
      <c r="J1374">
        <v>54</v>
      </c>
      <c r="K1374">
        <v>1</v>
      </c>
      <c r="L1374">
        <v>2</v>
      </c>
      <c r="M1374">
        <v>3</v>
      </c>
      <c r="N1374">
        <v>-6</v>
      </c>
      <c r="O1374">
        <v>8</v>
      </c>
      <c r="V1374">
        <v>-0.8</v>
      </c>
      <c r="W1374">
        <v>2016</v>
      </c>
      <c r="X1374" t="str">
        <f>VLOOKUP($D1374,'draft year stats'!$D:$O,1,FALSE)</f>
        <v>Connor Bunnaman</v>
      </c>
      <c r="Y1374" t="str">
        <f>VLOOKUP($D1374,'draft year stats'!$D:$O,2,FALSE)</f>
        <v>C</v>
      </c>
      <c r="Z1374">
        <f>VLOOKUP($D1374,'draft year stats'!$D:$O,3,FALSE)</f>
        <v>4</v>
      </c>
      <c r="AA1374">
        <f>VLOOKUP($D1374,'draft year stats'!$D:$O,4,FALSE)</f>
        <v>2016</v>
      </c>
      <c r="AB1374" t="str">
        <f>VLOOKUP($D1374,'draft year stats'!$D:$O,5,FALSE)</f>
        <v>PHI</v>
      </c>
      <c r="AC1374" t="str">
        <f>VLOOKUP($D1374,'draft year stats'!$D:$O,6,FALSE)</f>
        <v>Kitchener</v>
      </c>
      <c r="AD1374" t="str">
        <f>VLOOKUP($D1374,'draft year stats'!$D:$O,7,FALSE)</f>
        <v>OHL</v>
      </c>
      <c r="AE1374">
        <f>VLOOKUP($D1374,'draft year stats'!$D:$O,8,FALSE)</f>
        <v>0</v>
      </c>
      <c r="AF1374">
        <f>VLOOKUP($D1374,'draft year stats'!$D:$O,9,FALSE)</f>
        <v>0</v>
      </c>
      <c r="AG1374">
        <f>VLOOKUP($D1374,'draft year stats'!$D:$O,10,FALSE)</f>
        <v>0</v>
      </c>
      <c r="AH1374">
        <f>VLOOKUP($D1374,'draft year stats'!$D:$O,11,FALSE)</f>
        <v>0</v>
      </c>
      <c r="AI1374">
        <f>VLOOKUP($D1374,'draft year stats'!$D:$O,12,FALSE)</f>
        <v>0</v>
      </c>
      <c r="AJ1374" t="str">
        <f>VLOOKUP($C1374,Sheet3!$E:$I,4,FALSE)</f>
        <v>6' 1</v>
      </c>
      <c r="AK1374">
        <f>VLOOKUP($C1374,Sheet3!$E:$I,5,FALSE)</f>
        <v>208</v>
      </c>
    </row>
    <row r="1375" spans="1:37" x14ac:dyDescent="0.25">
      <c r="A1375">
        <v>110</v>
      </c>
      <c r="B1375" t="s">
        <v>95</v>
      </c>
      <c r="C1375" t="s">
        <v>1896</v>
      </c>
      <c r="D1375" t="s">
        <v>1896</v>
      </c>
      <c r="E1375" t="s">
        <v>121</v>
      </c>
      <c r="F1375" t="s">
        <v>34</v>
      </c>
      <c r="G1375">
        <v>19</v>
      </c>
      <c r="H1375">
        <v>2022</v>
      </c>
      <c r="I1375" t="s">
        <v>139</v>
      </c>
      <c r="J1375">
        <v>58</v>
      </c>
      <c r="K1375">
        <v>3</v>
      </c>
      <c r="L1375">
        <v>8</v>
      </c>
      <c r="M1375">
        <v>11</v>
      </c>
      <c r="N1375">
        <v>7</v>
      </c>
      <c r="O1375">
        <v>12</v>
      </c>
      <c r="V1375">
        <v>2.1</v>
      </c>
      <c r="W1375">
        <v>2016</v>
      </c>
      <c r="X1375" t="str">
        <f>VLOOKUP($D1375,'draft year stats'!$D:$O,1,FALSE)</f>
        <v>Lucas Carlsson</v>
      </c>
      <c r="Y1375" t="str">
        <f>VLOOKUP($D1375,'draft year stats'!$D:$O,2,FALSE)</f>
        <v>D</v>
      </c>
      <c r="Z1375">
        <f>VLOOKUP($D1375,'draft year stats'!$D:$O,3,FALSE)</f>
        <v>4</v>
      </c>
      <c r="AA1375">
        <f>VLOOKUP($D1375,'draft year stats'!$D:$O,4,FALSE)</f>
        <v>2016</v>
      </c>
      <c r="AB1375" t="str">
        <f>VLOOKUP($D1375,'draft year stats'!$D:$O,5,FALSE)</f>
        <v>CHI</v>
      </c>
      <c r="AC1375" t="str">
        <f>VLOOKUP($D1375,'draft year stats'!$D:$O,6,FALSE)</f>
        <v>Brynas</v>
      </c>
      <c r="AD1375" t="str">
        <f>VLOOKUP($D1375,'draft year stats'!$D:$O,7,FALSE)</f>
        <v>SWEDEN</v>
      </c>
      <c r="AE1375">
        <f>VLOOKUP($D1375,'draft year stats'!$D:$O,8,FALSE)</f>
        <v>0</v>
      </c>
      <c r="AF1375">
        <f>VLOOKUP($D1375,'draft year stats'!$D:$O,9,FALSE)</f>
        <v>0</v>
      </c>
      <c r="AG1375">
        <f>VLOOKUP($D1375,'draft year stats'!$D:$O,10,FALSE)</f>
        <v>0</v>
      </c>
      <c r="AH1375">
        <f>VLOOKUP($D1375,'draft year stats'!$D:$O,11,FALSE)</f>
        <v>0</v>
      </c>
      <c r="AI1375">
        <f>VLOOKUP($D1375,'draft year stats'!$D:$O,12,FALSE)</f>
        <v>0</v>
      </c>
      <c r="AJ1375" t="str">
        <f>VLOOKUP($C1375,Sheet3!$E:$I,4,FALSE)</f>
        <v>6' 0</v>
      </c>
      <c r="AK1375">
        <f>VLOOKUP($C1375,Sheet3!$E:$I,5,FALSE)</f>
        <v>189</v>
      </c>
    </row>
    <row r="1376" spans="1:37" x14ac:dyDescent="0.25">
      <c r="A1376">
        <v>111</v>
      </c>
      <c r="B1376" t="s">
        <v>104</v>
      </c>
      <c r="C1376" t="s">
        <v>1897</v>
      </c>
      <c r="D1376" t="s">
        <v>1897</v>
      </c>
      <c r="E1376" t="s">
        <v>25</v>
      </c>
      <c r="F1376" t="s">
        <v>30</v>
      </c>
      <c r="G1376">
        <v>18</v>
      </c>
      <c r="H1376">
        <v>2022</v>
      </c>
      <c r="I1376" t="s">
        <v>59</v>
      </c>
      <c r="J1376">
        <v>121</v>
      </c>
      <c r="K1376">
        <v>16</v>
      </c>
      <c r="L1376">
        <v>18</v>
      </c>
      <c r="M1376">
        <v>34</v>
      </c>
      <c r="N1376">
        <v>-42</v>
      </c>
      <c r="O1376">
        <v>39</v>
      </c>
      <c r="V1376">
        <v>1.2</v>
      </c>
      <c r="W1376">
        <v>2016</v>
      </c>
      <c r="X1376" t="str">
        <f>VLOOKUP($D1376,'draft year stats'!$D:$O,1,FALSE)</f>
        <v>Noah Gregor</v>
      </c>
      <c r="Y1376" t="str">
        <f>VLOOKUP($D1376,'draft year stats'!$D:$O,2,FALSE)</f>
        <v>C</v>
      </c>
      <c r="Z1376">
        <f>VLOOKUP($D1376,'draft year stats'!$D:$O,3,FALSE)</f>
        <v>4</v>
      </c>
      <c r="AA1376">
        <f>VLOOKUP($D1376,'draft year stats'!$D:$O,4,FALSE)</f>
        <v>2016</v>
      </c>
      <c r="AB1376" t="str">
        <f>VLOOKUP($D1376,'draft year stats'!$D:$O,5,FALSE)</f>
        <v>SJS</v>
      </c>
      <c r="AC1376" t="str">
        <f>VLOOKUP($D1376,'draft year stats'!$D:$O,6,FALSE)</f>
        <v>Moose Jaw</v>
      </c>
      <c r="AD1376" t="str">
        <f>VLOOKUP($D1376,'draft year stats'!$D:$O,7,FALSE)</f>
        <v>WHL</v>
      </c>
      <c r="AE1376">
        <f>VLOOKUP($D1376,'draft year stats'!$D:$O,8,FALSE)</f>
        <v>0</v>
      </c>
      <c r="AF1376">
        <f>VLOOKUP($D1376,'draft year stats'!$D:$O,9,FALSE)</f>
        <v>0</v>
      </c>
      <c r="AG1376">
        <f>VLOOKUP($D1376,'draft year stats'!$D:$O,10,FALSE)</f>
        <v>0</v>
      </c>
      <c r="AH1376">
        <f>VLOOKUP($D1376,'draft year stats'!$D:$O,11,FALSE)</f>
        <v>0</v>
      </c>
      <c r="AI1376">
        <f>VLOOKUP($D1376,'draft year stats'!$D:$O,12,FALSE)</f>
        <v>0</v>
      </c>
      <c r="AJ1376" t="str">
        <f>VLOOKUP($C1376,Sheet3!$E:$I,4,FALSE)</f>
        <v>5' 11</v>
      </c>
      <c r="AK1376">
        <f>VLOOKUP($C1376,Sheet3!$E:$I,5,FALSE)</f>
        <v>175</v>
      </c>
    </row>
    <row r="1377" spans="1:37" x14ac:dyDescent="0.25">
      <c r="A1377">
        <v>112</v>
      </c>
      <c r="B1377" t="s">
        <v>72</v>
      </c>
      <c r="C1377" t="s">
        <v>1898</v>
      </c>
      <c r="D1377" t="s">
        <v>1898</v>
      </c>
      <c r="E1377" t="s">
        <v>121</v>
      </c>
      <c r="F1377" t="s">
        <v>34</v>
      </c>
      <c r="G1377">
        <v>18</v>
      </c>
      <c r="H1377">
        <v>2022</v>
      </c>
      <c r="I1377" t="s">
        <v>328</v>
      </c>
      <c r="J1377">
        <v>19</v>
      </c>
      <c r="K1377">
        <v>0</v>
      </c>
      <c r="L1377">
        <v>2</v>
      </c>
      <c r="M1377">
        <v>2</v>
      </c>
      <c r="N1377">
        <v>3</v>
      </c>
      <c r="O1377">
        <v>2</v>
      </c>
      <c r="V1377">
        <v>0.7</v>
      </c>
      <c r="W1377">
        <v>2016</v>
      </c>
      <c r="X1377" t="str">
        <f>VLOOKUP($D1377,'draft year stats'!$D:$O,1,FALSE)</f>
        <v>Jacob Moverare</v>
      </c>
      <c r="Y1377" t="str">
        <f>VLOOKUP($D1377,'draft year stats'!$D:$O,2,FALSE)</f>
        <v>D</v>
      </c>
      <c r="Z1377">
        <f>VLOOKUP($D1377,'draft year stats'!$D:$O,3,FALSE)</f>
        <v>4</v>
      </c>
      <c r="AA1377">
        <f>VLOOKUP($D1377,'draft year stats'!$D:$O,4,FALSE)</f>
        <v>2016</v>
      </c>
      <c r="AB1377" t="str">
        <f>VLOOKUP($D1377,'draft year stats'!$D:$O,5,FALSE)</f>
        <v>LAK</v>
      </c>
      <c r="AC1377" t="str">
        <f>VLOOKUP($D1377,'draft year stats'!$D:$O,6,FALSE)</f>
        <v>HV 71 Jr.</v>
      </c>
      <c r="AD1377" t="str">
        <f>VLOOKUP($D1377,'draft year stats'!$D:$O,7,FALSE)</f>
        <v>SWEDEN-JR.</v>
      </c>
      <c r="AE1377">
        <f>VLOOKUP($D1377,'draft year stats'!$D:$O,8,FALSE)</f>
        <v>0</v>
      </c>
      <c r="AF1377">
        <f>VLOOKUP($D1377,'draft year stats'!$D:$O,9,FALSE)</f>
        <v>0</v>
      </c>
      <c r="AG1377">
        <f>VLOOKUP($D1377,'draft year stats'!$D:$O,10,FALSE)</f>
        <v>0</v>
      </c>
      <c r="AH1377">
        <f>VLOOKUP($D1377,'draft year stats'!$D:$O,11,FALSE)</f>
        <v>0</v>
      </c>
      <c r="AI1377">
        <f>VLOOKUP($D1377,'draft year stats'!$D:$O,12,FALSE)</f>
        <v>0</v>
      </c>
      <c r="AJ1377" t="str">
        <f>VLOOKUP($C1377,Sheet3!$E:$I,4,FALSE)</f>
        <v>6' 2</v>
      </c>
      <c r="AK1377">
        <f>VLOOKUP($C1377,Sheet3!$E:$I,5,FALSE)</f>
        <v>198</v>
      </c>
    </row>
    <row r="1378" spans="1:37" x14ac:dyDescent="0.25">
      <c r="A1378">
        <v>113</v>
      </c>
      <c r="B1378" t="s">
        <v>95</v>
      </c>
      <c r="C1378" t="s">
        <v>1899</v>
      </c>
      <c r="D1378" t="s">
        <v>1899</v>
      </c>
      <c r="E1378" t="s">
        <v>25</v>
      </c>
      <c r="F1378" t="s">
        <v>30</v>
      </c>
      <c r="G1378">
        <v>19</v>
      </c>
      <c r="I1378" t="s">
        <v>212</v>
      </c>
      <c r="W1378">
        <v>2016</v>
      </c>
      <c r="X1378" t="str">
        <f>VLOOKUP($D1378,'draft year stats'!$D:$O,1,FALSE)</f>
        <v>Nathan Noel</v>
      </c>
      <c r="Y1378" t="str">
        <f>VLOOKUP($D1378,'draft year stats'!$D:$O,2,FALSE)</f>
        <v>C</v>
      </c>
      <c r="Z1378">
        <f>VLOOKUP($D1378,'draft year stats'!$D:$O,3,FALSE)</f>
        <v>4</v>
      </c>
      <c r="AA1378">
        <f>VLOOKUP($D1378,'draft year stats'!$D:$O,4,FALSE)</f>
        <v>2016</v>
      </c>
      <c r="AB1378" t="str">
        <f>VLOOKUP($D1378,'draft year stats'!$D:$O,5,FALSE)</f>
        <v>CHI</v>
      </c>
      <c r="AC1378" t="str">
        <f>VLOOKUP($D1378,'draft year stats'!$D:$O,6,FALSE)</f>
        <v>Saint John</v>
      </c>
      <c r="AD1378" t="str">
        <f>VLOOKUP($D1378,'draft year stats'!$D:$O,7,FALSE)</f>
        <v>QMJHL</v>
      </c>
      <c r="AE1378">
        <f>VLOOKUP($D1378,'draft year stats'!$D:$O,8,FALSE)</f>
        <v>0</v>
      </c>
      <c r="AF1378">
        <f>VLOOKUP($D1378,'draft year stats'!$D:$O,9,FALSE)</f>
        <v>0</v>
      </c>
      <c r="AG1378">
        <f>VLOOKUP($D1378,'draft year stats'!$D:$O,10,FALSE)</f>
        <v>0</v>
      </c>
      <c r="AH1378">
        <f>VLOOKUP($D1378,'draft year stats'!$D:$O,11,FALSE)</f>
        <v>0</v>
      </c>
      <c r="AI1378">
        <f>VLOOKUP($D1378,'draft year stats'!$D:$O,12,FALSE)</f>
        <v>0</v>
      </c>
      <c r="AJ1378" t="str">
        <f>VLOOKUP($C1378,Sheet3!$E:$I,4,FALSE)</f>
        <v>5' 10</v>
      </c>
      <c r="AK1378">
        <f>VLOOKUP($C1378,Sheet3!$E:$I,5,FALSE)</f>
        <v>179</v>
      </c>
    </row>
    <row r="1379" spans="1:37" x14ac:dyDescent="0.25">
      <c r="A1379">
        <v>114</v>
      </c>
      <c r="B1379" t="s">
        <v>32</v>
      </c>
      <c r="C1379" t="s">
        <v>1900</v>
      </c>
      <c r="D1379" t="s">
        <v>1900</v>
      </c>
      <c r="E1379" t="s">
        <v>25</v>
      </c>
      <c r="F1379" t="s">
        <v>34</v>
      </c>
      <c r="G1379">
        <v>18</v>
      </c>
      <c r="H1379">
        <v>2022</v>
      </c>
      <c r="I1379" t="s">
        <v>131</v>
      </c>
      <c r="J1379">
        <v>108</v>
      </c>
      <c r="K1379">
        <v>3</v>
      </c>
      <c r="L1379">
        <v>15</v>
      </c>
      <c r="M1379">
        <v>18</v>
      </c>
      <c r="N1379">
        <v>-6</v>
      </c>
      <c r="O1379">
        <v>68</v>
      </c>
      <c r="V1379">
        <v>3.3</v>
      </c>
      <c r="W1379">
        <v>2016</v>
      </c>
      <c r="X1379" t="str">
        <f>VLOOKUP($D1379,'draft year stats'!$D:$O,1,FALSE)</f>
        <v>Riley Stillman</v>
      </c>
      <c r="Y1379" t="str">
        <f>VLOOKUP($D1379,'draft year stats'!$D:$O,2,FALSE)</f>
        <v>D</v>
      </c>
      <c r="Z1379">
        <f>VLOOKUP($D1379,'draft year stats'!$D:$O,3,FALSE)</f>
        <v>4</v>
      </c>
      <c r="AA1379">
        <f>VLOOKUP($D1379,'draft year stats'!$D:$O,4,FALSE)</f>
        <v>2016</v>
      </c>
      <c r="AB1379" t="str">
        <f>VLOOKUP($D1379,'draft year stats'!$D:$O,5,FALSE)</f>
        <v>FLA</v>
      </c>
      <c r="AC1379" t="str">
        <f>VLOOKUP($D1379,'draft year stats'!$D:$O,6,FALSE)</f>
        <v>Oshawa</v>
      </c>
      <c r="AD1379" t="str">
        <f>VLOOKUP($D1379,'draft year stats'!$D:$O,7,FALSE)</f>
        <v>OHL</v>
      </c>
      <c r="AE1379">
        <f>VLOOKUP($D1379,'draft year stats'!$D:$O,8,FALSE)</f>
        <v>0</v>
      </c>
      <c r="AF1379">
        <f>VLOOKUP($D1379,'draft year stats'!$D:$O,9,FALSE)</f>
        <v>0</v>
      </c>
      <c r="AG1379">
        <f>VLOOKUP($D1379,'draft year stats'!$D:$O,10,FALSE)</f>
        <v>0</v>
      </c>
      <c r="AH1379">
        <f>VLOOKUP($D1379,'draft year stats'!$D:$O,11,FALSE)</f>
        <v>0</v>
      </c>
      <c r="AI1379">
        <f>VLOOKUP($D1379,'draft year stats'!$D:$O,12,FALSE)</f>
        <v>0</v>
      </c>
      <c r="AJ1379" t="str">
        <f>VLOOKUP($C1379,Sheet3!$E:$I,4,FALSE)</f>
        <v>6' 0</v>
      </c>
      <c r="AK1379">
        <f>VLOOKUP($C1379,Sheet3!$E:$I,5,FALSE)</f>
        <v>189</v>
      </c>
    </row>
    <row r="1380" spans="1:37" x14ac:dyDescent="0.25">
      <c r="A1380">
        <v>115</v>
      </c>
      <c r="B1380" t="s">
        <v>64</v>
      </c>
      <c r="C1380" t="s">
        <v>1901</v>
      </c>
      <c r="D1380" t="s">
        <v>1901</v>
      </c>
      <c r="E1380" t="s">
        <v>25</v>
      </c>
      <c r="F1380" t="s">
        <v>30</v>
      </c>
      <c r="G1380">
        <v>19</v>
      </c>
      <c r="I1380" t="s">
        <v>189</v>
      </c>
      <c r="W1380">
        <v>2016</v>
      </c>
      <c r="X1380" t="str">
        <f>VLOOKUP($D1380,'draft year stats'!$D:$O,1,FALSE)</f>
        <v>Alex Dostie</v>
      </c>
      <c r="Y1380" t="str">
        <f>VLOOKUP($D1380,'draft year stats'!$D:$O,2,FALSE)</f>
        <v>C</v>
      </c>
      <c r="Z1380">
        <f>VLOOKUP($D1380,'draft year stats'!$D:$O,3,FALSE)</f>
        <v>4</v>
      </c>
      <c r="AA1380">
        <f>VLOOKUP($D1380,'draft year stats'!$D:$O,4,FALSE)</f>
        <v>2016</v>
      </c>
      <c r="AB1380" t="str">
        <f>VLOOKUP($D1380,'draft year stats'!$D:$O,5,FALSE)</f>
        <v>ANA</v>
      </c>
      <c r="AC1380" t="str">
        <f>VLOOKUP($D1380,'draft year stats'!$D:$O,6,FALSE)</f>
        <v>Gatineau</v>
      </c>
      <c r="AD1380" t="str">
        <f>VLOOKUP($D1380,'draft year stats'!$D:$O,7,FALSE)</f>
        <v>QMJHL</v>
      </c>
      <c r="AE1380">
        <f>VLOOKUP($D1380,'draft year stats'!$D:$O,8,FALSE)</f>
        <v>0</v>
      </c>
      <c r="AF1380">
        <f>VLOOKUP($D1380,'draft year stats'!$D:$O,9,FALSE)</f>
        <v>0</v>
      </c>
      <c r="AG1380">
        <f>VLOOKUP($D1380,'draft year stats'!$D:$O,10,FALSE)</f>
        <v>0</v>
      </c>
      <c r="AH1380">
        <f>VLOOKUP($D1380,'draft year stats'!$D:$O,11,FALSE)</f>
        <v>0</v>
      </c>
      <c r="AI1380">
        <f>VLOOKUP($D1380,'draft year stats'!$D:$O,12,FALSE)</f>
        <v>0</v>
      </c>
      <c r="AJ1380" t="str">
        <f>VLOOKUP($C1380,Sheet3!$E:$I,4,FALSE)</f>
        <v>5' 10</v>
      </c>
      <c r="AK1380">
        <f>VLOOKUP($C1380,Sheet3!$E:$I,5,FALSE)</f>
        <v>165</v>
      </c>
    </row>
    <row r="1381" spans="1:37" x14ac:dyDescent="0.25">
      <c r="A1381">
        <v>116</v>
      </c>
      <c r="B1381" t="s">
        <v>60</v>
      </c>
      <c r="C1381" t="s">
        <v>1902</v>
      </c>
      <c r="D1381" t="s">
        <v>1902</v>
      </c>
      <c r="E1381" t="s">
        <v>25</v>
      </c>
      <c r="F1381" t="s">
        <v>206</v>
      </c>
      <c r="G1381">
        <v>20</v>
      </c>
      <c r="H1381">
        <v>2022</v>
      </c>
      <c r="I1381" t="s">
        <v>1903</v>
      </c>
      <c r="J1381">
        <v>40</v>
      </c>
      <c r="K1381">
        <v>1</v>
      </c>
      <c r="L1381">
        <v>1</v>
      </c>
      <c r="M1381">
        <v>2</v>
      </c>
      <c r="N1381">
        <v>-10</v>
      </c>
      <c r="O1381">
        <v>10</v>
      </c>
      <c r="V1381">
        <v>-0.7</v>
      </c>
      <c r="W1381">
        <v>2016</v>
      </c>
      <c r="X1381" t="str">
        <f>VLOOKUP($D1381,'draft year stats'!$D:$O,1,FALSE)</f>
        <v>Rhett Gardner</v>
      </c>
      <c r="Y1381" t="str">
        <f>VLOOKUP($D1381,'draft year stats'!$D:$O,2,FALSE)</f>
        <v>C/LW</v>
      </c>
      <c r="Z1381">
        <f>VLOOKUP($D1381,'draft year stats'!$D:$O,3,FALSE)</f>
        <v>4</v>
      </c>
      <c r="AA1381">
        <f>VLOOKUP($D1381,'draft year stats'!$D:$O,4,FALSE)</f>
        <v>2016</v>
      </c>
      <c r="AB1381" t="str">
        <f>VLOOKUP($D1381,'draft year stats'!$D:$O,5,FALSE)</f>
        <v>DAL</v>
      </c>
      <c r="AC1381" t="str">
        <f>VLOOKUP($D1381,'draft year stats'!$D:$O,6,FALSE)</f>
        <v>North Dakota</v>
      </c>
      <c r="AD1381" t="str">
        <f>VLOOKUP($D1381,'draft year stats'!$D:$O,7,FALSE)</f>
        <v>NCHC</v>
      </c>
      <c r="AE1381">
        <f>VLOOKUP($D1381,'draft year stats'!$D:$O,8,FALSE)</f>
        <v>0</v>
      </c>
      <c r="AF1381">
        <f>VLOOKUP($D1381,'draft year stats'!$D:$O,9,FALSE)</f>
        <v>0</v>
      </c>
      <c r="AG1381">
        <f>VLOOKUP($D1381,'draft year stats'!$D:$O,10,FALSE)</f>
        <v>0</v>
      </c>
      <c r="AH1381">
        <f>VLOOKUP($D1381,'draft year stats'!$D:$O,11,FALSE)</f>
        <v>0</v>
      </c>
      <c r="AI1381">
        <f>VLOOKUP($D1381,'draft year stats'!$D:$O,12,FALSE)</f>
        <v>0</v>
      </c>
      <c r="AJ1381" t="str">
        <f>VLOOKUP($C1381,Sheet3!$E:$I,4,FALSE)</f>
        <v>6' 2</v>
      </c>
      <c r="AK1381">
        <f>VLOOKUP($C1381,Sheet3!$E:$I,5,FALSE)</f>
        <v>200</v>
      </c>
    </row>
    <row r="1382" spans="1:37" x14ac:dyDescent="0.25">
      <c r="A1382">
        <v>117</v>
      </c>
      <c r="B1382" t="s">
        <v>99</v>
      </c>
      <c r="C1382" t="s">
        <v>1904</v>
      </c>
      <c r="D1382" t="s">
        <v>1904</v>
      </c>
      <c r="E1382" t="s">
        <v>41</v>
      </c>
      <c r="F1382" t="s">
        <v>26</v>
      </c>
      <c r="G1382">
        <v>19</v>
      </c>
      <c r="I1382" t="s">
        <v>1905</v>
      </c>
      <c r="W1382">
        <v>2016</v>
      </c>
      <c r="X1382" t="str">
        <f>VLOOKUP($D1382,'draft year stats'!$D:$O,1,FALSE)</f>
        <v>Damien Riat</v>
      </c>
      <c r="Y1382" t="str">
        <f>VLOOKUP($D1382,'draft year stats'!$D:$O,2,FALSE)</f>
        <v>LW</v>
      </c>
      <c r="Z1382">
        <f>VLOOKUP($D1382,'draft year stats'!$D:$O,3,FALSE)</f>
        <v>4</v>
      </c>
      <c r="AA1382">
        <f>VLOOKUP($D1382,'draft year stats'!$D:$O,4,FALSE)</f>
        <v>2016</v>
      </c>
      <c r="AB1382" t="str">
        <f>VLOOKUP($D1382,'draft year stats'!$D:$O,5,FALSE)</f>
        <v>WSH</v>
      </c>
      <c r="AC1382" t="str">
        <f>VLOOKUP($D1382,'draft year stats'!$D:$O,6,FALSE)</f>
        <v>Geneve</v>
      </c>
      <c r="AD1382" t="str">
        <f>VLOOKUP($D1382,'draft year stats'!$D:$O,7,FALSE)</f>
        <v>SWISS</v>
      </c>
      <c r="AE1382">
        <f>VLOOKUP($D1382,'draft year stats'!$D:$O,8,FALSE)</f>
        <v>0</v>
      </c>
      <c r="AF1382">
        <f>VLOOKUP($D1382,'draft year stats'!$D:$O,9,FALSE)</f>
        <v>0</v>
      </c>
      <c r="AG1382">
        <f>VLOOKUP($D1382,'draft year stats'!$D:$O,10,FALSE)</f>
        <v>0</v>
      </c>
      <c r="AH1382">
        <f>VLOOKUP($D1382,'draft year stats'!$D:$O,11,FALSE)</f>
        <v>0</v>
      </c>
      <c r="AI1382">
        <f>VLOOKUP($D1382,'draft year stats'!$D:$O,12,FALSE)</f>
        <v>0</v>
      </c>
      <c r="AJ1382" t="str">
        <f>VLOOKUP($C1382,Sheet3!$E:$I,4,FALSE)</f>
        <v>6' 0</v>
      </c>
      <c r="AK1382">
        <f>VLOOKUP($C1382,Sheet3!$E:$I,5,FALSE)</f>
        <v>172</v>
      </c>
    </row>
    <row r="1383" spans="1:37" x14ac:dyDescent="0.25">
      <c r="A1383">
        <v>118</v>
      </c>
      <c r="B1383" t="s">
        <v>43</v>
      </c>
      <c r="C1383" t="s">
        <v>1906</v>
      </c>
      <c r="D1383" t="s">
        <v>1906</v>
      </c>
      <c r="E1383" t="s">
        <v>62</v>
      </c>
      <c r="F1383" t="s">
        <v>30</v>
      </c>
      <c r="G1383">
        <v>20</v>
      </c>
      <c r="H1383">
        <v>2022</v>
      </c>
      <c r="I1383" t="s">
        <v>316</v>
      </c>
      <c r="J1383">
        <v>109</v>
      </c>
      <c r="K1383">
        <v>31</v>
      </c>
      <c r="L1383">
        <v>20</v>
      </c>
      <c r="M1383">
        <v>51</v>
      </c>
      <c r="N1383">
        <v>7</v>
      </c>
      <c r="O1383">
        <v>40</v>
      </c>
      <c r="V1383">
        <v>6</v>
      </c>
      <c r="W1383">
        <v>2016</v>
      </c>
      <c r="X1383" t="str">
        <f>VLOOKUP($D1383,'draft year stats'!$D:$O,1,FALSE)</f>
        <v>Ross Colton</v>
      </c>
      <c r="Y1383" t="str">
        <f>VLOOKUP($D1383,'draft year stats'!$D:$O,2,FALSE)</f>
        <v>C</v>
      </c>
      <c r="Z1383">
        <f>VLOOKUP($D1383,'draft year stats'!$D:$O,3,FALSE)</f>
        <v>4</v>
      </c>
      <c r="AA1383">
        <f>VLOOKUP($D1383,'draft year stats'!$D:$O,4,FALSE)</f>
        <v>2016</v>
      </c>
      <c r="AB1383" t="str">
        <f>VLOOKUP($D1383,'draft year stats'!$D:$O,5,FALSE)</f>
        <v>TBL</v>
      </c>
      <c r="AC1383" t="str">
        <f>VLOOKUP($D1383,'draft year stats'!$D:$O,6,FALSE)</f>
        <v>Cedar Rapids</v>
      </c>
      <c r="AD1383" t="str">
        <f>VLOOKUP($D1383,'draft year stats'!$D:$O,7,FALSE)</f>
        <v>USHL</v>
      </c>
      <c r="AE1383">
        <f>VLOOKUP($D1383,'draft year stats'!$D:$O,8,FALSE)</f>
        <v>0</v>
      </c>
      <c r="AF1383">
        <f>VLOOKUP($D1383,'draft year stats'!$D:$O,9,FALSE)</f>
        <v>0</v>
      </c>
      <c r="AG1383">
        <f>VLOOKUP($D1383,'draft year stats'!$D:$O,10,FALSE)</f>
        <v>0</v>
      </c>
      <c r="AH1383">
        <f>VLOOKUP($D1383,'draft year stats'!$D:$O,11,FALSE)</f>
        <v>0</v>
      </c>
      <c r="AI1383">
        <f>VLOOKUP($D1383,'draft year stats'!$D:$O,12,FALSE)</f>
        <v>0</v>
      </c>
      <c r="AJ1383" t="str">
        <f>VLOOKUP($C1383,Sheet3!$E:$I,4,FALSE)</f>
        <v>5' 11</v>
      </c>
      <c r="AK1383">
        <f>VLOOKUP($C1383,Sheet3!$E:$I,5,FALSE)</f>
        <v>190</v>
      </c>
    </row>
    <row r="1384" spans="1:37" x14ac:dyDescent="0.25">
      <c r="A1384">
        <v>119</v>
      </c>
      <c r="B1384" t="s">
        <v>69</v>
      </c>
      <c r="C1384" t="s">
        <v>1907</v>
      </c>
      <c r="D1384" t="s">
        <v>1907</v>
      </c>
      <c r="E1384" t="s">
        <v>25</v>
      </c>
      <c r="F1384" t="s">
        <v>30</v>
      </c>
      <c r="G1384">
        <v>18</v>
      </c>
      <c r="I1384" t="s">
        <v>294</v>
      </c>
      <c r="W1384">
        <v>2016</v>
      </c>
      <c r="X1384" t="str">
        <f>VLOOKUP($D1384,'draft year stats'!$D:$O,1,FALSE)</f>
        <v>Tanner Kaspick</v>
      </c>
      <c r="Y1384" t="str">
        <f>VLOOKUP($D1384,'draft year stats'!$D:$O,2,FALSE)</f>
        <v>C</v>
      </c>
      <c r="Z1384">
        <f>VLOOKUP($D1384,'draft year stats'!$D:$O,3,FALSE)</f>
        <v>4</v>
      </c>
      <c r="AA1384">
        <f>VLOOKUP($D1384,'draft year stats'!$D:$O,4,FALSE)</f>
        <v>2016</v>
      </c>
      <c r="AB1384" t="str">
        <f>VLOOKUP($D1384,'draft year stats'!$D:$O,5,FALSE)</f>
        <v>STL</v>
      </c>
      <c r="AC1384" t="str">
        <f>VLOOKUP($D1384,'draft year stats'!$D:$O,6,FALSE)</f>
        <v>Brandon</v>
      </c>
      <c r="AD1384" t="str">
        <f>VLOOKUP($D1384,'draft year stats'!$D:$O,7,FALSE)</f>
        <v>WHL</v>
      </c>
      <c r="AE1384">
        <f>VLOOKUP($D1384,'draft year stats'!$D:$O,8,FALSE)</f>
        <v>0</v>
      </c>
      <c r="AF1384">
        <f>VLOOKUP($D1384,'draft year stats'!$D:$O,9,FALSE)</f>
        <v>0</v>
      </c>
      <c r="AG1384">
        <f>VLOOKUP($D1384,'draft year stats'!$D:$O,10,FALSE)</f>
        <v>0</v>
      </c>
      <c r="AH1384">
        <f>VLOOKUP($D1384,'draft year stats'!$D:$O,11,FALSE)</f>
        <v>0</v>
      </c>
      <c r="AI1384">
        <f>VLOOKUP($D1384,'draft year stats'!$D:$O,12,FALSE)</f>
        <v>0</v>
      </c>
      <c r="AJ1384" t="str">
        <f>VLOOKUP($C1384,Sheet3!$E:$I,4,FALSE)</f>
        <v>6' 0</v>
      </c>
      <c r="AK1384">
        <f>VLOOKUP($C1384,Sheet3!$E:$I,5,FALSE)</f>
        <v>203</v>
      </c>
    </row>
    <row r="1385" spans="1:37" x14ac:dyDescent="0.25">
      <c r="A1385">
        <v>120</v>
      </c>
      <c r="B1385" t="s">
        <v>39</v>
      </c>
      <c r="C1385" t="s">
        <v>1908</v>
      </c>
      <c r="D1385" t="s">
        <v>1908</v>
      </c>
      <c r="E1385" t="s">
        <v>55</v>
      </c>
      <c r="F1385" t="s">
        <v>26</v>
      </c>
      <c r="G1385">
        <v>18</v>
      </c>
      <c r="H1385">
        <v>2022</v>
      </c>
      <c r="I1385" t="s">
        <v>250</v>
      </c>
      <c r="J1385">
        <v>20</v>
      </c>
      <c r="K1385">
        <v>0</v>
      </c>
      <c r="L1385">
        <v>2</v>
      </c>
      <c r="M1385">
        <v>2</v>
      </c>
      <c r="N1385">
        <v>-2</v>
      </c>
      <c r="O1385">
        <v>2</v>
      </c>
      <c r="V1385">
        <v>-0.1</v>
      </c>
      <c r="W1385">
        <v>2016</v>
      </c>
      <c r="X1385" t="str">
        <f>VLOOKUP($D1385,'draft year stats'!$D:$O,1,FALSE)</f>
        <v>Otto Koivula</v>
      </c>
      <c r="Y1385" t="str">
        <f>VLOOKUP($D1385,'draft year stats'!$D:$O,2,FALSE)</f>
        <v>LW</v>
      </c>
      <c r="Z1385">
        <f>VLOOKUP($D1385,'draft year stats'!$D:$O,3,FALSE)</f>
        <v>4</v>
      </c>
      <c r="AA1385">
        <f>VLOOKUP($D1385,'draft year stats'!$D:$O,4,FALSE)</f>
        <v>2016</v>
      </c>
      <c r="AB1385" t="str">
        <f>VLOOKUP($D1385,'draft year stats'!$D:$O,5,FALSE)</f>
        <v>NYI</v>
      </c>
      <c r="AC1385" t="str">
        <f>VLOOKUP($D1385,'draft year stats'!$D:$O,6,FALSE)</f>
        <v>Ilves Jr.</v>
      </c>
      <c r="AD1385" t="str">
        <f>VLOOKUP($D1385,'draft year stats'!$D:$O,7,FALSE)</f>
        <v>Finland Jr.</v>
      </c>
      <c r="AE1385">
        <f>VLOOKUP($D1385,'draft year stats'!$D:$O,8,FALSE)</f>
        <v>0</v>
      </c>
      <c r="AF1385">
        <f>VLOOKUP($D1385,'draft year stats'!$D:$O,9,FALSE)</f>
        <v>0</v>
      </c>
      <c r="AG1385">
        <f>VLOOKUP($D1385,'draft year stats'!$D:$O,10,FALSE)</f>
        <v>0</v>
      </c>
      <c r="AH1385">
        <f>VLOOKUP($D1385,'draft year stats'!$D:$O,11,FALSE)</f>
        <v>0</v>
      </c>
      <c r="AI1385">
        <f>VLOOKUP($D1385,'draft year stats'!$D:$O,12,FALSE)</f>
        <v>0</v>
      </c>
      <c r="AJ1385" t="str">
        <f>VLOOKUP($C1385,Sheet3!$E:$I,4,FALSE)</f>
        <v>6' 3</v>
      </c>
      <c r="AK1385">
        <f>VLOOKUP($C1385,Sheet3!$E:$I,5,FALSE)</f>
        <v>219</v>
      </c>
    </row>
    <row r="1386" spans="1:37" x14ac:dyDescent="0.25">
      <c r="A1386">
        <v>121</v>
      </c>
      <c r="B1386" t="s">
        <v>84</v>
      </c>
      <c r="C1386" t="s">
        <v>1909</v>
      </c>
      <c r="D1386" t="s">
        <v>1909</v>
      </c>
      <c r="E1386" t="s">
        <v>62</v>
      </c>
      <c r="F1386" t="s">
        <v>34</v>
      </c>
      <c r="G1386">
        <v>20</v>
      </c>
      <c r="I1386" t="s">
        <v>685</v>
      </c>
      <c r="W1386">
        <v>2016</v>
      </c>
      <c r="X1386" t="str">
        <f>VLOOKUP($D1386,'draft year stats'!$D:$O,1,FALSE)</f>
        <v>Ryan Jones</v>
      </c>
      <c r="Y1386" t="str">
        <f>VLOOKUP($D1386,'draft year stats'!$D:$O,2,FALSE)</f>
        <v>D</v>
      </c>
      <c r="Z1386">
        <f>VLOOKUP($D1386,'draft year stats'!$D:$O,3,FALSE)</f>
        <v>4</v>
      </c>
      <c r="AA1386">
        <f>VLOOKUP($D1386,'draft year stats'!$D:$O,4,FALSE)</f>
        <v>2016</v>
      </c>
      <c r="AB1386" t="str">
        <f>VLOOKUP($D1386,'draft year stats'!$D:$O,5,FALSE)</f>
        <v>PIT</v>
      </c>
      <c r="AC1386" t="str">
        <f>VLOOKUP($D1386,'draft year stats'!$D:$O,6,FALSE)</f>
        <v>Lincoln</v>
      </c>
      <c r="AD1386" t="str">
        <f>VLOOKUP($D1386,'draft year stats'!$D:$O,7,FALSE)</f>
        <v>USHL</v>
      </c>
      <c r="AE1386">
        <f>VLOOKUP($D1386,'draft year stats'!$D:$O,8,FALSE)</f>
        <v>0</v>
      </c>
      <c r="AF1386">
        <f>VLOOKUP($D1386,'draft year stats'!$D:$O,9,FALSE)</f>
        <v>0</v>
      </c>
      <c r="AG1386">
        <f>VLOOKUP($D1386,'draft year stats'!$D:$O,10,FALSE)</f>
        <v>0</v>
      </c>
      <c r="AH1386">
        <f>VLOOKUP($D1386,'draft year stats'!$D:$O,11,FALSE)</f>
        <v>0</v>
      </c>
      <c r="AI1386">
        <f>VLOOKUP($D1386,'draft year stats'!$D:$O,12,FALSE)</f>
        <v>0</v>
      </c>
      <c r="AJ1386" t="str">
        <f>VLOOKUP($C1386,Sheet3!$E:$I,4,FALSE)</f>
        <v>6' 1</v>
      </c>
      <c r="AK1386">
        <f>VLOOKUP($C1386,Sheet3!$E:$I,5,FALSE)</f>
        <v>186</v>
      </c>
    </row>
    <row r="1387" spans="1:37" x14ac:dyDescent="0.25">
      <c r="A1387">
        <v>122</v>
      </c>
      <c r="B1387" t="s">
        <v>136</v>
      </c>
      <c r="C1387" t="s">
        <v>1910</v>
      </c>
      <c r="D1387" t="s">
        <v>1910</v>
      </c>
      <c r="E1387" t="s">
        <v>51</v>
      </c>
      <c r="F1387" t="s">
        <v>42</v>
      </c>
      <c r="G1387">
        <v>19</v>
      </c>
      <c r="I1387" t="s">
        <v>594</v>
      </c>
      <c r="W1387">
        <v>2016</v>
      </c>
      <c r="X1387" t="str">
        <f>VLOOKUP($D1387,'draft year stats'!$D:$O,1,FALSE)</f>
        <v>Vladimir Bobylev</v>
      </c>
      <c r="Y1387" t="str">
        <f>VLOOKUP($D1387,'draft year stats'!$D:$O,2,FALSE)</f>
        <v>RW</v>
      </c>
      <c r="Z1387">
        <f>VLOOKUP($D1387,'draft year stats'!$D:$O,3,FALSE)</f>
        <v>5</v>
      </c>
      <c r="AA1387">
        <f>VLOOKUP($D1387,'draft year stats'!$D:$O,4,FALSE)</f>
        <v>2016</v>
      </c>
      <c r="AB1387" t="str">
        <f>VLOOKUP($D1387,'draft year stats'!$D:$O,5,FALSE)</f>
        <v>TOR</v>
      </c>
      <c r="AC1387" t="str">
        <f>VLOOKUP($D1387,'draft year stats'!$D:$O,6,FALSE)</f>
        <v>Victoria</v>
      </c>
      <c r="AD1387" t="str">
        <f>VLOOKUP($D1387,'draft year stats'!$D:$O,7,FALSE)</f>
        <v>WHL</v>
      </c>
      <c r="AE1387">
        <f>VLOOKUP($D1387,'draft year stats'!$D:$O,8,FALSE)</f>
        <v>0</v>
      </c>
      <c r="AF1387">
        <f>VLOOKUP($D1387,'draft year stats'!$D:$O,9,FALSE)</f>
        <v>0</v>
      </c>
      <c r="AG1387">
        <f>VLOOKUP($D1387,'draft year stats'!$D:$O,10,FALSE)</f>
        <v>0</v>
      </c>
      <c r="AH1387">
        <f>VLOOKUP($D1387,'draft year stats'!$D:$O,11,FALSE)</f>
        <v>0</v>
      </c>
      <c r="AI1387">
        <f>VLOOKUP($D1387,'draft year stats'!$D:$O,12,FALSE)</f>
        <v>0</v>
      </c>
      <c r="AJ1387" t="str">
        <f>VLOOKUP($C1387,Sheet3!$E:$I,4,FALSE)</f>
        <v>6' 2</v>
      </c>
      <c r="AK1387">
        <f>VLOOKUP($C1387,Sheet3!$E:$I,5,FALSE)</f>
        <v>202</v>
      </c>
    </row>
    <row r="1388" spans="1:37" hidden="1" x14ac:dyDescent="0.25">
      <c r="A1388">
        <v>123</v>
      </c>
      <c r="B1388" t="s">
        <v>23</v>
      </c>
      <c r="C1388" t="s">
        <v>1911</v>
      </c>
      <c r="D1388" t="s">
        <v>1911</v>
      </c>
      <c r="E1388" t="s">
        <v>25</v>
      </c>
      <c r="F1388" t="s">
        <v>12</v>
      </c>
      <c r="G1388">
        <v>18</v>
      </c>
      <c r="I1388" t="s">
        <v>81</v>
      </c>
      <c r="W1388">
        <v>2016</v>
      </c>
      <c r="X1388" t="str">
        <f>VLOOKUP($D1388,'draft year stats'!$D:$O,1,FALSE)</f>
        <v>Dylan Wells</v>
      </c>
      <c r="Y1388" t="str">
        <f>VLOOKUP($D1388,'draft year stats'!$D:$O,2,FALSE)</f>
        <v>G</v>
      </c>
      <c r="Z1388">
        <f>VLOOKUP($D1388,'draft year stats'!$D:$O,3,FALSE)</f>
        <v>5</v>
      </c>
      <c r="AA1388">
        <f>VLOOKUP($D1388,'draft year stats'!$D:$O,4,FALSE)</f>
        <v>2016</v>
      </c>
      <c r="AB1388" t="str">
        <f>VLOOKUP($D1388,'draft year stats'!$D:$O,5,FALSE)</f>
        <v>EDM</v>
      </c>
      <c r="AC1388" t="str">
        <f>VLOOKUP($D1388,'draft year stats'!$D:$O,6,FALSE)</f>
        <v>Peterborough</v>
      </c>
      <c r="AD1388" t="str">
        <f>VLOOKUP($D1388,'draft year stats'!$D:$O,7,FALSE)</f>
        <v>OHL</v>
      </c>
      <c r="AE1388">
        <f>VLOOKUP($D1388,'draft year stats'!$D:$O,8,FALSE)</f>
        <v>0</v>
      </c>
      <c r="AF1388">
        <f>VLOOKUP($D1388,'draft year stats'!$D:$O,9,FALSE)</f>
        <v>0</v>
      </c>
      <c r="AG1388">
        <f>VLOOKUP($D1388,'draft year stats'!$D:$O,10,FALSE)</f>
        <v>0</v>
      </c>
      <c r="AH1388">
        <f>VLOOKUP($D1388,'draft year stats'!$D:$O,11,FALSE)</f>
        <v>0</v>
      </c>
      <c r="AI1388">
        <f>VLOOKUP($D1388,'draft year stats'!$D:$O,12,FALSE)</f>
        <v>0</v>
      </c>
      <c r="AJ1388" t="str">
        <f>VLOOKUP($C1388,Sheet3!$E:$I,4,FALSE)</f>
        <v>6' 1</v>
      </c>
      <c r="AK1388">
        <f>VLOOKUP($C1388,Sheet3!$E:$I,5,FALSE)</f>
        <v>182</v>
      </c>
    </row>
    <row r="1389" spans="1:37" x14ac:dyDescent="0.25">
      <c r="A1389">
        <v>124</v>
      </c>
      <c r="B1389" t="s">
        <v>90</v>
      </c>
      <c r="C1389" t="s">
        <v>1912</v>
      </c>
      <c r="D1389" t="s">
        <v>1912</v>
      </c>
      <c r="E1389" t="s">
        <v>62</v>
      </c>
      <c r="F1389" t="s">
        <v>34</v>
      </c>
      <c r="G1389">
        <v>18</v>
      </c>
      <c r="I1389" t="s">
        <v>1913</v>
      </c>
      <c r="W1389">
        <v>2016</v>
      </c>
      <c r="X1389" t="str">
        <f>VLOOKUP($D1389,'draft year stats'!$D:$O,1,FALSE)</f>
        <v>Casey Staum</v>
      </c>
      <c r="Y1389" t="str">
        <f>VLOOKUP($D1389,'draft year stats'!$D:$O,2,FALSE)</f>
        <v>D</v>
      </c>
      <c r="Z1389">
        <f>VLOOKUP($D1389,'draft year stats'!$D:$O,3,FALSE)</f>
        <v>5</v>
      </c>
      <c r="AA1389">
        <f>VLOOKUP($D1389,'draft year stats'!$D:$O,4,FALSE)</f>
        <v>2016</v>
      </c>
      <c r="AB1389" t="str">
        <f>VLOOKUP($D1389,'draft year stats'!$D:$O,5,FALSE)</f>
        <v>MTL</v>
      </c>
      <c r="AC1389" t="str">
        <f>VLOOKUP($D1389,'draft year stats'!$D:$O,6,FALSE)</f>
        <v>Hill-Murray H.S.</v>
      </c>
      <c r="AD1389" t="str">
        <f>VLOOKUP($D1389,'draft year stats'!$D:$O,7,FALSE)</f>
        <v>HIGH-MN</v>
      </c>
      <c r="AE1389">
        <f>VLOOKUP($D1389,'draft year stats'!$D:$O,8,FALSE)</f>
        <v>0</v>
      </c>
      <c r="AF1389">
        <f>VLOOKUP($D1389,'draft year stats'!$D:$O,9,FALSE)</f>
        <v>0</v>
      </c>
      <c r="AG1389">
        <f>VLOOKUP($D1389,'draft year stats'!$D:$O,10,FALSE)</f>
        <v>0</v>
      </c>
      <c r="AH1389">
        <f>VLOOKUP($D1389,'draft year stats'!$D:$O,11,FALSE)</f>
        <v>0</v>
      </c>
      <c r="AI1389">
        <f>VLOOKUP($D1389,'draft year stats'!$D:$O,12,FALSE)</f>
        <v>0</v>
      </c>
      <c r="AJ1389" t="str">
        <f>VLOOKUP($C1389,Sheet3!$E:$I,4,FALSE)</f>
        <v>5' 11</v>
      </c>
      <c r="AK1389">
        <f>VLOOKUP($C1389,Sheet3!$E:$I,5,FALSE)</f>
        <v>174</v>
      </c>
    </row>
    <row r="1390" spans="1:37" x14ac:dyDescent="0.25">
      <c r="A1390">
        <v>125</v>
      </c>
      <c r="B1390" t="s">
        <v>69</v>
      </c>
      <c r="C1390" t="s">
        <v>1914</v>
      </c>
      <c r="D1390" t="s">
        <v>1914</v>
      </c>
      <c r="E1390" t="s">
        <v>25</v>
      </c>
      <c r="F1390" t="s">
        <v>30</v>
      </c>
      <c r="G1390">
        <v>20</v>
      </c>
      <c r="I1390" t="s">
        <v>428</v>
      </c>
      <c r="W1390">
        <v>2016</v>
      </c>
      <c r="X1390" t="str">
        <f>VLOOKUP($D1390,'draft year stats'!$D:$O,1,FALSE)</f>
        <v>Nolan Stevens</v>
      </c>
      <c r="Y1390" t="str">
        <f>VLOOKUP($D1390,'draft year stats'!$D:$O,2,FALSE)</f>
        <v>C</v>
      </c>
      <c r="Z1390">
        <f>VLOOKUP($D1390,'draft year stats'!$D:$O,3,FALSE)</f>
        <v>5</v>
      </c>
      <c r="AA1390">
        <f>VLOOKUP($D1390,'draft year stats'!$D:$O,4,FALSE)</f>
        <v>2016</v>
      </c>
      <c r="AB1390" t="str">
        <f>VLOOKUP($D1390,'draft year stats'!$D:$O,5,FALSE)</f>
        <v>STL</v>
      </c>
      <c r="AC1390" t="str">
        <f>VLOOKUP($D1390,'draft year stats'!$D:$O,6,FALSE)</f>
        <v>Northeastern U.</v>
      </c>
      <c r="AD1390" t="str">
        <f>VLOOKUP($D1390,'draft year stats'!$D:$O,7,FALSE)</f>
        <v>H-EAST</v>
      </c>
      <c r="AE1390">
        <f>VLOOKUP($D1390,'draft year stats'!$D:$O,8,FALSE)</f>
        <v>0</v>
      </c>
      <c r="AF1390">
        <f>VLOOKUP($D1390,'draft year stats'!$D:$O,9,FALSE)</f>
        <v>0</v>
      </c>
      <c r="AG1390">
        <f>VLOOKUP($D1390,'draft year stats'!$D:$O,10,FALSE)</f>
        <v>0</v>
      </c>
      <c r="AH1390">
        <f>VLOOKUP($D1390,'draft year stats'!$D:$O,11,FALSE)</f>
        <v>0</v>
      </c>
      <c r="AI1390">
        <f>VLOOKUP($D1390,'draft year stats'!$D:$O,12,FALSE)</f>
        <v>0</v>
      </c>
      <c r="AJ1390" t="str">
        <f>VLOOKUP($C1390,Sheet3!$E:$I,4,FALSE)</f>
        <v>6' 2</v>
      </c>
      <c r="AK1390">
        <f>VLOOKUP($C1390,Sheet3!$E:$I,5,FALSE)</f>
        <v>183</v>
      </c>
    </row>
    <row r="1391" spans="1:37" x14ac:dyDescent="0.25">
      <c r="A1391">
        <v>126</v>
      </c>
      <c r="B1391" t="s">
        <v>173</v>
      </c>
      <c r="C1391" t="s">
        <v>1915</v>
      </c>
      <c r="D1391" t="s">
        <v>1915</v>
      </c>
      <c r="E1391" t="s">
        <v>62</v>
      </c>
      <c r="F1391" t="s">
        <v>30</v>
      </c>
      <c r="G1391">
        <v>18</v>
      </c>
      <c r="I1391" t="s">
        <v>914</v>
      </c>
      <c r="W1391">
        <v>2016</v>
      </c>
      <c r="X1391" t="str">
        <f>VLOOKUP($D1391,'draft year stats'!$D:$O,1,FALSE)</f>
        <v>Mitchell Mattson</v>
      </c>
      <c r="Y1391" t="str">
        <f>VLOOKUP($D1391,'draft year stats'!$D:$O,2,FALSE)</f>
        <v>C</v>
      </c>
      <c r="Z1391">
        <f>VLOOKUP($D1391,'draft year stats'!$D:$O,3,FALSE)</f>
        <v>5</v>
      </c>
      <c r="AA1391">
        <f>VLOOKUP($D1391,'draft year stats'!$D:$O,4,FALSE)</f>
        <v>2016</v>
      </c>
      <c r="AB1391" t="str">
        <f>VLOOKUP($D1391,'draft year stats'!$D:$O,5,FALSE)</f>
        <v>CGY</v>
      </c>
      <c r="AC1391" t="str">
        <f>VLOOKUP($D1391,'draft year stats'!$D:$O,6,FALSE)</f>
        <v>Grand Rapids</v>
      </c>
      <c r="AD1391" t="str">
        <f>VLOOKUP($D1391,'draft year stats'!$D:$O,7,FALSE)</f>
        <v>HIGH-MN</v>
      </c>
      <c r="AE1391">
        <f>VLOOKUP($D1391,'draft year stats'!$D:$O,8,FALSE)</f>
        <v>0</v>
      </c>
      <c r="AF1391">
        <f>VLOOKUP($D1391,'draft year stats'!$D:$O,9,FALSE)</f>
        <v>0</v>
      </c>
      <c r="AG1391">
        <f>VLOOKUP($D1391,'draft year stats'!$D:$O,10,FALSE)</f>
        <v>0</v>
      </c>
      <c r="AH1391">
        <f>VLOOKUP($D1391,'draft year stats'!$D:$O,11,FALSE)</f>
        <v>0</v>
      </c>
      <c r="AI1391">
        <f>VLOOKUP($D1391,'draft year stats'!$D:$O,12,FALSE)</f>
        <v>0</v>
      </c>
      <c r="AJ1391" t="str">
        <f>VLOOKUP($C1391,Sheet3!$E:$I,4,FALSE)</f>
        <v>6' 4</v>
      </c>
      <c r="AK1391">
        <f>VLOOKUP($C1391,Sheet3!$E:$I,5,FALSE)</f>
        <v>191</v>
      </c>
    </row>
    <row r="1392" spans="1:37" x14ac:dyDescent="0.25">
      <c r="A1392">
        <v>127</v>
      </c>
      <c r="B1392" t="s">
        <v>417</v>
      </c>
      <c r="C1392" t="s">
        <v>4086</v>
      </c>
      <c r="D1392" t="s">
        <v>4086</v>
      </c>
      <c r="E1392" t="s">
        <v>25</v>
      </c>
      <c r="F1392" t="s">
        <v>30</v>
      </c>
      <c r="G1392">
        <v>18</v>
      </c>
      <c r="I1392" t="s">
        <v>208</v>
      </c>
      <c r="W1392">
        <v>2016</v>
      </c>
      <c r="X1392" t="str">
        <f>VLOOKUP($D1392,'draft year stats'!$D:$O,1,FALSE)</f>
        <v>Jordy Stallard</v>
      </c>
      <c r="Y1392" t="str">
        <f>VLOOKUP($D1392,'draft year stats'!$D:$O,2,FALSE)</f>
        <v>C</v>
      </c>
      <c r="Z1392">
        <f>VLOOKUP($D1392,'draft year stats'!$D:$O,3,FALSE)</f>
        <v>5</v>
      </c>
      <c r="AA1392">
        <f>VLOOKUP($D1392,'draft year stats'!$D:$O,4,FALSE)</f>
        <v>2016</v>
      </c>
      <c r="AB1392" t="str">
        <f>VLOOKUP($D1392,'draft year stats'!$D:$O,5,FALSE)</f>
        <v>WPG</v>
      </c>
      <c r="AC1392" t="str">
        <f>VLOOKUP($D1392,'draft year stats'!$D:$O,6,FALSE)</f>
        <v>Calgary</v>
      </c>
      <c r="AD1392" t="str">
        <f>VLOOKUP($D1392,'draft year stats'!$D:$O,7,FALSE)</f>
        <v>WHL</v>
      </c>
      <c r="AE1392">
        <f>VLOOKUP($D1392,'draft year stats'!$D:$O,8,FALSE)</f>
        <v>0</v>
      </c>
      <c r="AF1392">
        <f>VLOOKUP($D1392,'draft year stats'!$D:$O,9,FALSE)</f>
        <v>0</v>
      </c>
      <c r="AG1392">
        <f>VLOOKUP($D1392,'draft year stats'!$D:$O,10,FALSE)</f>
        <v>0</v>
      </c>
      <c r="AH1392">
        <f>VLOOKUP($D1392,'draft year stats'!$D:$O,11,FALSE)</f>
        <v>0</v>
      </c>
      <c r="AI1392">
        <f>VLOOKUP($D1392,'draft year stats'!$D:$O,12,FALSE)</f>
        <v>0</v>
      </c>
      <c r="AJ1392" t="str">
        <f>VLOOKUP($C1392,Sheet3!$E:$I,4,FALSE)</f>
        <v>6' 1</v>
      </c>
      <c r="AK1392">
        <f>VLOOKUP($C1392,Sheet3!$E:$I,5,FALSE)</f>
        <v>179</v>
      </c>
    </row>
    <row r="1393" spans="1:37" hidden="1" x14ac:dyDescent="0.25">
      <c r="A1393">
        <v>128</v>
      </c>
      <c r="B1393" t="s">
        <v>60</v>
      </c>
      <c r="C1393" t="s">
        <v>1916</v>
      </c>
      <c r="D1393" t="s">
        <v>1916</v>
      </c>
      <c r="E1393" t="s">
        <v>25</v>
      </c>
      <c r="F1393" t="s">
        <v>12</v>
      </c>
      <c r="G1393">
        <v>18</v>
      </c>
      <c r="I1393" t="s">
        <v>1492</v>
      </c>
      <c r="W1393">
        <v>2016</v>
      </c>
      <c r="X1393" t="str">
        <f>VLOOKUP($D1393,'draft year stats'!$D:$O,1,FALSE)</f>
        <v>Colton Point</v>
      </c>
      <c r="Y1393" t="str">
        <f>VLOOKUP($D1393,'draft year stats'!$D:$O,2,FALSE)</f>
        <v>G</v>
      </c>
      <c r="Z1393">
        <f>VLOOKUP($D1393,'draft year stats'!$D:$O,3,FALSE)</f>
        <v>5</v>
      </c>
      <c r="AA1393">
        <f>VLOOKUP($D1393,'draft year stats'!$D:$O,4,FALSE)</f>
        <v>2016</v>
      </c>
      <c r="AB1393" t="str">
        <f>VLOOKUP($D1393,'draft year stats'!$D:$O,5,FALSE)</f>
        <v>DAL</v>
      </c>
      <c r="AC1393" t="str">
        <f>VLOOKUP($D1393,'draft year stats'!$D:$O,6,FALSE)</f>
        <v>Carleton Place</v>
      </c>
      <c r="AD1393" t="str">
        <f>VLOOKUP($D1393,'draft year stats'!$D:$O,7,FALSE)</f>
        <v>CCHL</v>
      </c>
      <c r="AE1393">
        <f>VLOOKUP($D1393,'draft year stats'!$D:$O,8,FALSE)</f>
        <v>0</v>
      </c>
      <c r="AF1393">
        <f>VLOOKUP($D1393,'draft year stats'!$D:$O,9,FALSE)</f>
        <v>0</v>
      </c>
      <c r="AG1393">
        <f>VLOOKUP($D1393,'draft year stats'!$D:$O,10,FALSE)</f>
        <v>0</v>
      </c>
      <c r="AH1393">
        <f>VLOOKUP($D1393,'draft year stats'!$D:$O,11,FALSE)</f>
        <v>0</v>
      </c>
      <c r="AI1393">
        <f>VLOOKUP($D1393,'draft year stats'!$D:$O,12,FALSE)</f>
        <v>0</v>
      </c>
      <c r="AJ1393" t="str">
        <f>VLOOKUP($C1393,Sheet3!$E:$I,4,FALSE)</f>
        <v>6' 3</v>
      </c>
      <c r="AK1393">
        <f>VLOOKUP($C1393,Sheet3!$E:$I,5,FALSE)</f>
        <v>219</v>
      </c>
    </row>
    <row r="1394" spans="1:37" x14ac:dyDescent="0.25">
      <c r="A1394">
        <v>129</v>
      </c>
      <c r="B1394" t="s">
        <v>92</v>
      </c>
      <c r="C1394" t="s">
        <v>1917</v>
      </c>
      <c r="D1394" t="s">
        <v>1917</v>
      </c>
      <c r="E1394" t="s">
        <v>121</v>
      </c>
      <c r="F1394" t="s">
        <v>34</v>
      </c>
      <c r="G1394">
        <v>19</v>
      </c>
      <c r="I1394" t="s">
        <v>534</v>
      </c>
      <c r="W1394">
        <v>2016</v>
      </c>
      <c r="X1394" t="str">
        <f>VLOOKUP($D1394,'draft year stats'!$D:$O,1,FALSE)</f>
        <v>Philip Nyberg</v>
      </c>
      <c r="Y1394" t="str">
        <f>VLOOKUP($D1394,'draft year stats'!$D:$O,2,FALSE)</f>
        <v>D</v>
      </c>
      <c r="Z1394">
        <f>VLOOKUP($D1394,'draft year stats'!$D:$O,3,FALSE)</f>
        <v>5</v>
      </c>
      <c r="AA1394">
        <f>VLOOKUP($D1394,'draft year stats'!$D:$O,4,FALSE)</f>
        <v>2016</v>
      </c>
      <c r="AB1394" t="str">
        <f>VLOOKUP($D1394,'draft year stats'!$D:$O,5,FALSE)</f>
        <v>BUF</v>
      </c>
      <c r="AC1394" t="str">
        <f>VLOOKUP($D1394,'draft year stats'!$D:$O,6,FALSE)</f>
        <v>Linkoping Jr.</v>
      </c>
      <c r="AD1394" t="str">
        <f>VLOOKUP($D1394,'draft year stats'!$D:$O,7,FALSE)</f>
        <v>SWEDEN-JR.</v>
      </c>
      <c r="AE1394">
        <f>VLOOKUP($D1394,'draft year stats'!$D:$O,8,FALSE)</f>
        <v>0</v>
      </c>
      <c r="AF1394">
        <f>VLOOKUP($D1394,'draft year stats'!$D:$O,9,FALSE)</f>
        <v>0</v>
      </c>
      <c r="AG1394">
        <f>VLOOKUP($D1394,'draft year stats'!$D:$O,10,FALSE)</f>
        <v>0</v>
      </c>
      <c r="AH1394">
        <f>VLOOKUP($D1394,'draft year stats'!$D:$O,11,FALSE)</f>
        <v>0</v>
      </c>
      <c r="AI1394">
        <f>VLOOKUP($D1394,'draft year stats'!$D:$O,12,FALSE)</f>
        <v>0</v>
      </c>
      <c r="AJ1394" t="str">
        <f>VLOOKUP($C1394,Sheet3!$E:$I,4,FALSE)</f>
        <v>6' 3</v>
      </c>
      <c r="AK1394">
        <f>VLOOKUP($C1394,Sheet3!$E:$I,5,FALSE)</f>
        <v>189</v>
      </c>
    </row>
    <row r="1395" spans="1:37" x14ac:dyDescent="0.25">
      <c r="A1395">
        <v>130</v>
      </c>
      <c r="B1395" t="s">
        <v>92</v>
      </c>
      <c r="C1395" t="s">
        <v>1918</v>
      </c>
      <c r="D1395" t="s">
        <v>1918</v>
      </c>
      <c r="E1395" t="s">
        <v>159</v>
      </c>
      <c r="F1395" t="s">
        <v>34</v>
      </c>
      <c r="G1395">
        <v>18</v>
      </c>
      <c r="I1395" t="s">
        <v>434</v>
      </c>
      <c r="W1395">
        <v>2016</v>
      </c>
      <c r="X1395" t="str">
        <f>VLOOKUP($D1395,'draft year stats'!$D:$O,1,FALSE)</f>
        <v>Vojtech Budik</v>
      </c>
      <c r="Y1395" t="str">
        <f>VLOOKUP($D1395,'draft year stats'!$D:$O,2,FALSE)</f>
        <v>D</v>
      </c>
      <c r="Z1395">
        <f>VLOOKUP($D1395,'draft year stats'!$D:$O,3,FALSE)</f>
        <v>5</v>
      </c>
      <c r="AA1395">
        <f>VLOOKUP($D1395,'draft year stats'!$D:$O,4,FALSE)</f>
        <v>2016</v>
      </c>
      <c r="AB1395" t="str">
        <f>VLOOKUP($D1395,'draft year stats'!$D:$O,5,FALSE)</f>
        <v>BUF</v>
      </c>
      <c r="AC1395" t="str">
        <f>VLOOKUP($D1395,'draft year stats'!$D:$O,6,FALSE)</f>
        <v>Prince Albert</v>
      </c>
      <c r="AD1395" t="str">
        <f>VLOOKUP($D1395,'draft year stats'!$D:$O,7,FALSE)</f>
        <v>WHL</v>
      </c>
      <c r="AE1395">
        <f>VLOOKUP($D1395,'draft year stats'!$D:$O,8,FALSE)</f>
        <v>0</v>
      </c>
      <c r="AF1395">
        <f>VLOOKUP($D1395,'draft year stats'!$D:$O,9,FALSE)</f>
        <v>0</v>
      </c>
      <c r="AG1395">
        <f>VLOOKUP($D1395,'draft year stats'!$D:$O,10,FALSE)</f>
        <v>0</v>
      </c>
      <c r="AH1395">
        <f>VLOOKUP($D1395,'draft year stats'!$D:$O,11,FALSE)</f>
        <v>0</v>
      </c>
      <c r="AI1395">
        <f>VLOOKUP($D1395,'draft year stats'!$D:$O,12,FALSE)</f>
        <v>0</v>
      </c>
      <c r="AJ1395" t="str">
        <f>VLOOKUP($C1395,Sheet3!$E:$I,4,FALSE)</f>
        <v>6' 1</v>
      </c>
      <c r="AK1395">
        <f>VLOOKUP($C1395,Sheet3!$E:$I,5,FALSE)</f>
        <v>202</v>
      </c>
    </row>
    <row r="1396" spans="1:37" hidden="1" x14ac:dyDescent="0.25">
      <c r="A1396">
        <v>131</v>
      </c>
      <c r="B1396" t="s">
        <v>76</v>
      </c>
      <c r="C1396" t="s">
        <v>1919</v>
      </c>
      <c r="D1396" t="s">
        <v>1919</v>
      </c>
      <c r="E1396" t="s">
        <v>121</v>
      </c>
      <c r="F1396" t="s">
        <v>12</v>
      </c>
      <c r="G1396">
        <v>19</v>
      </c>
      <c r="H1396">
        <v>2020</v>
      </c>
      <c r="I1396" t="s">
        <v>828</v>
      </c>
      <c r="J1396">
        <v>2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2</v>
      </c>
      <c r="Q1396">
        <v>1</v>
      </c>
      <c r="R1396">
        <v>1</v>
      </c>
      <c r="S1396">
        <v>0</v>
      </c>
      <c r="T1396">
        <v>0.91400000000000003</v>
      </c>
      <c r="U1396">
        <v>3.42</v>
      </c>
      <c r="V1396">
        <v>0.4</v>
      </c>
      <c r="W1396">
        <v>2016</v>
      </c>
      <c r="X1396" t="str">
        <f>VLOOKUP($D1396,'draft year stats'!$D:$O,1,FALSE)</f>
        <v>Adam Werner</v>
      </c>
      <c r="Y1396" t="str">
        <f>VLOOKUP($D1396,'draft year stats'!$D:$O,2,FALSE)</f>
        <v>G</v>
      </c>
      <c r="Z1396">
        <f>VLOOKUP($D1396,'draft year stats'!$D:$O,3,FALSE)</f>
        <v>5</v>
      </c>
      <c r="AA1396">
        <f>VLOOKUP($D1396,'draft year stats'!$D:$O,4,FALSE)</f>
        <v>2016</v>
      </c>
      <c r="AB1396" t="str">
        <f>VLOOKUP($D1396,'draft year stats'!$D:$O,5,FALSE)</f>
        <v>COL</v>
      </c>
      <c r="AC1396" t="str">
        <f>VLOOKUP($D1396,'draft year stats'!$D:$O,6,FALSE)</f>
        <v>Farjestad Jr.</v>
      </c>
      <c r="AD1396" t="str">
        <f>VLOOKUP($D1396,'draft year stats'!$D:$O,7,FALSE)</f>
        <v>SWEDEN-JR.</v>
      </c>
      <c r="AE1396">
        <f>VLOOKUP($D1396,'draft year stats'!$D:$O,8,FALSE)</f>
        <v>0</v>
      </c>
      <c r="AF1396">
        <f>VLOOKUP($D1396,'draft year stats'!$D:$O,9,FALSE)</f>
        <v>0</v>
      </c>
      <c r="AG1396">
        <f>VLOOKUP($D1396,'draft year stats'!$D:$O,10,FALSE)</f>
        <v>0</v>
      </c>
      <c r="AH1396">
        <f>VLOOKUP($D1396,'draft year stats'!$D:$O,11,FALSE)</f>
        <v>0</v>
      </c>
      <c r="AI1396">
        <f>VLOOKUP($D1396,'draft year stats'!$D:$O,12,FALSE)</f>
        <v>0</v>
      </c>
      <c r="AJ1396" t="str">
        <f>VLOOKUP($C1396,Sheet3!$E:$I,4,FALSE)</f>
        <v>6' 4</v>
      </c>
      <c r="AK1396">
        <f>VLOOKUP($C1396,Sheet3!$E:$I,5,FALSE)</f>
        <v>198</v>
      </c>
    </row>
    <row r="1397" spans="1:37" x14ac:dyDescent="0.25">
      <c r="A1397">
        <v>132</v>
      </c>
      <c r="B1397" t="s">
        <v>126</v>
      </c>
      <c r="C1397" t="s">
        <v>1920</v>
      </c>
      <c r="D1397" t="s">
        <v>1920</v>
      </c>
      <c r="E1397" t="s">
        <v>51</v>
      </c>
      <c r="F1397" t="s">
        <v>34</v>
      </c>
      <c r="G1397">
        <v>19</v>
      </c>
      <c r="I1397" t="s">
        <v>1479</v>
      </c>
      <c r="W1397">
        <v>2016</v>
      </c>
      <c r="X1397" t="str">
        <f>VLOOKUP($D1397,'draft year stats'!$D:$O,1,FALSE)</f>
        <v>Yegor Rykov</v>
      </c>
      <c r="Y1397" t="str">
        <f>VLOOKUP($D1397,'draft year stats'!$D:$O,2,FALSE)</f>
        <v>D</v>
      </c>
      <c r="Z1397">
        <f>VLOOKUP($D1397,'draft year stats'!$D:$O,3,FALSE)</f>
        <v>5</v>
      </c>
      <c r="AA1397">
        <f>VLOOKUP($D1397,'draft year stats'!$D:$O,4,FALSE)</f>
        <v>2016</v>
      </c>
      <c r="AB1397" t="str">
        <f>VLOOKUP($D1397,'draft year stats'!$D:$O,5,FALSE)</f>
        <v>NJD</v>
      </c>
      <c r="AC1397" t="str">
        <f>VLOOKUP($D1397,'draft year stats'!$D:$O,6,FALSE)</f>
        <v>SKA St. Petersburg 2</v>
      </c>
      <c r="AD1397" t="str">
        <f>VLOOKUP($D1397,'draft year stats'!$D:$O,7,FALSE)</f>
        <v>RUSSIA-JR.</v>
      </c>
      <c r="AE1397">
        <f>VLOOKUP($D1397,'draft year stats'!$D:$O,8,FALSE)</f>
        <v>0</v>
      </c>
      <c r="AF1397">
        <f>VLOOKUP($D1397,'draft year stats'!$D:$O,9,FALSE)</f>
        <v>0</v>
      </c>
      <c r="AG1397">
        <f>VLOOKUP($D1397,'draft year stats'!$D:$O,10,FALSE)</f>
        <v>0</v>
      </c>
      <c r="AH1397">
        <f>VLOOKUP($D1397,'draft year stats'!$D:$O,11,FALSE)</f>
        <v>0</v>
      </c>
      <c r="AI1397">
        <f>VLOOKUP($D1397,'draft year stats'!$D:$O,12,FALSE)</f>
        <v>0</v>
      </c>
      <c r="AJ1397" t="str">
        <f>VLOOKUP($C1397,Sheet3!$E:$I,4,FALSE)</f>
        <v>6' 1</v>
      </c>
      <c r="AK1397">
        <f>VLOOKUP($C1397,Sheet3!$E:$I,5,FALSE)</f>
        <v>205</v>
      </c>
    </row>
    <row r="1398" spans="1:37" x14ac:dyDescent="0.25">
      <c r="A1398">
        <v>133</v>
      </c>
      <c r="B1398" t="s">
        <v>194</v>
      </c>
      <c r="C1398" t="s">
        <v>1921</v>
      </c>
      <c r="D1398" t="s">
        <v>1921</v>
      </c>
      <c r="E1398" t="s">
        <v>25</v>
      </c>
      <c r="F1398" t="s">
        <v>34</v>
      </c>
      <c r="G1398">
        <v>18</v>
      </c>
      <c r="H1398">
        <v>2022</v>
      </c>
      <c r="I1398" t="s">
        <v>502</v>
      </c>
      <c r="J1398">
        <v>67</v>
      </c>
      <c r="K1398">
        <v>7</v>
      </c>
      <c r="L1398">
        <v>8</v>
      </c>
      <c r="M1398">
        <v>15</v>
      </c>
      <c r="N1398">
        <v>-23</v>
      </c>
      <c r="O1398">
        <v>20</v>
      </c>
      <c r="V1398">
        <v>1.5</v>
      </c>
      <c r="W1398">
        <v>2016</v>
      </c>
      <c r="X1398" t="str">
        <f>VLOOKUP($D1398,'draft year stats'!$D:$O,1,FALSE)</f>
        <v>Maxime Lajoie</v>
      </c>
      <c r="Y1398" t="str">
        <f>VLOOKUP($D1398,'draft year stats'!$D:$O,2,FALSE)</f>
        <v>D</v>
      </c>
      <c r="Z1398">
        <f>VLOOKUP($D1398,'draft year stats'!$D:$O,3,FALSE)</f>
        <v>5</v>
      </c>
      <c r="AA1398">
        <f>VLOOKUP($D1398,'draft year stats'!$D:$O,4,FALSE)</f>
        <v>2016</v>
      </c>
      <c r="AB1398" t="str">
        <f>VLOOKUP($D1398,'draft year stats'!$D:$O,5,FALSE)</f>
        <v>OTT</v>
      </c>
      <c r="AC1398" t="str">
        <f>VLOOKUP($D1398,'draft year stats'!$D:$O,6,FALSE)</f>
        <v>Swift Current</v>
      </c>
      <c r="AD1398" t="str">
        <f>VLOOKUP($D1398,'draft year stats'!$D:$O,7,FALSE)</f>
        <v>WHL</v>
      </c>
      <c r="AE1398">
        <f>VLOOKUP($D1398,'draft year stats'!$D:$O,8,FALSE)</f>
        <v>0</v>
      </c>
      <c r="AF1398">
        <f>VLOOKUP($D1398,'draft year stats'!$D:$O,9,FALSE)</f>
        <v>0</v>
      </c>
      <c r="AG1398">
        <f>VLOOKUP($D1398,'draft year stats'!$D:$O,10,FALSE)</f>
        <v>0</v>
      </c>
      <c r="AH1398">
        <f>VLOOKUP($D1398,'draft year stats'!$D:$O,11,FALSE)</f>
        <v>0</v>
      </c>
      <c r="AI1398">
        <f>VLOOKUP($D1398,'draft year stats'!$D:$O,12,FALSE)</f>
        <v>0</v>
      </c>
      <c r="AJ1398" t="str">
        <f>VLOOKUP($C1398,Sheet3!$E:$I,4,FALSE)</f>
        <v>6' 0</v>
      </c>
      <c r="AK1398">
        <f>VLOOKUP($C1398,Sheet3!$E:$I,5,FALSE)</f>
        <v>180</v>
      </c>
    </row>
    <row r="1399" spans="1:37" hidden="1" x14ac:dyDescent="0.25">
      <c r="A1399">
        <v>134</v>
      </c>
      <c r="B1399" t="s">
        <v>46</v>
      </c>
      <c r="C1399" t="s">
        <v>1922</v>
      </c>
      <c r="D1399" t="s">
        <v>1922</v>
      </c>
      <c r="E1399" t="s">
        <v>25</v>
      </c>
      <c r="F1399" t="s">
        <v>12</v>
      </c>
      <c r="G1399">
        <v>19</v>
      </c>
      <c r="I1399" t="s">
        <v>35</v>
      </c>
      <c r="W1399">
        <v>2016</v>
      </c>
      <c r="X1399" t="str">
        <f>VLOOKUP($D1399,'draft year stats'!$D:$O,1,FALSE)</f>
        <v>Jeremy Helvig</v>
      </c>
      <c r="Y1399" t="str">
        <f>VLOOKUP($D1399,'draft year stats'!$D:$O,2,FALSE)</f>
        <v>G</v>
      </c>
      <c r="Z1399">
        <f>VLOOKUP($D1399,'draft year stats'!$D:$O,3,FALSE)</f>
        <v>5</v>
      </c>
      <c r="AA1399">
        <f>VLOOKUP($D1399,'draft year stats'!$D:$O,4,FALSE)</f>
        <v>2016</v>
      </c>
      <c r="AB1399" t="str">
        <f>VLOOKUP($D1399,'draft year stats'!$D:$O,5,FALSE)</f>
        <v>CAR</v>
      </c>
      <c r="AC1399" t="str">
        <f>VLOOKUP($D1399,'draft year stats'!$D:$O,6,FALSE)</f>
        <v>Kingston</v>
      </c>
      <c r="AD1399" t="str">
        <f>VLOOKUP($D1399,'draft year stats'!$D:$O,7,FALSE)</f>
        <v>OHL</v>
      </c>
      <c r="AE1399">
        <f>VLOOKUP($D1399,'draft year stats'!$D:$O,8,FALSE)</f>
        <v>0</v>
      </c>
      <c r="AF1399">
        <f>VLOOKUP($D1399,'draft year stats'!$D:$O,9,FALSE)</f>
        <v>0</v>
      </c>
      <c r="AG1399">
        <f>VLOOKUP($D1399,'draft year stats'!$D:$O,10,FALSE)</f>
        <v>0</v>
      </c>
      <c r="AH1399">
        <f>VLOOKUP($D1399,'draft year stats'!$D:$O,11,FALSE)</f>
        <v>0</v>
      </c>
      <c r="AI1399">
        <f>VLOOKUP($D1399,'draft year stats'!$D:$O,12,FALSE)</f>
        <v>0</v>
      </c>
      <c r="AJ1399" t="str">
        <f>VLOOKUP($C1399,Sheet3!$E:$I,4,FALSE)</f>
        <v>6' 3</v>
      </c>
      <c r="AK1399">
        <f>VLOOKUP($C1399,Sheet3!$E:$I,5,FALSE)</f>
        <v>195</v>
      </c>
    </row>
    <row r="1400" spans="1:37" x14ac:dyDescent="0.25">
      <c r="A1400">
        <v>135</v>
      </c>
      <c r="B1400" t="s">
        <v>28</v>
      </c>
      <c r="C1400" t="s">
        <v>1923</v>
      </c>
      <c r="D1400" t="s">
        <v>1923</v>
      </c>
      <c r="E1400" t="s">
        <v>55</v>
      </c>
      <c r="F1400" t="s">
        <v>26</v>
      </c>
      <c r="G1400">
        <v>18</v>
      </c>
      <c r="I1400" t="s">
        <v>250</v>
      </c>
      <c r="W1400">
        <v>2016</v>
      </c>
      <c r="X1400" t="str">
        <f>VLOOKUP($D1400,'draft year stats'!$D:$O,1,FALSE)</f>
        <v>Joona Koppanen</v>
      </c>
      <c r="Y1400" t="str">
        <f>VLOOKUP($D1400,'draft year stats'!$D:$O,2,FALSE)</f>
        <v>LW</v>
      </c>
      <c r="Z1400">
        <f>VLOOKUP($D1400,'draft year stats'!$D:$O,3,FALSE)</f>
        <v>5</v>
      </c>
      <c r="AA1400">
        <f>VLOOKUP($D1400,'draft year stats'!$D:$O,4,FALSE)</f>
        <v>2016</v>
      </c>
      <c r="AB1400" t="str">
        <f>VLOOKUP($D1400,'draft year stats'!$D:$O,5,FALSE)</f>
        <v>BOS</v>
      </c>
      <c r="AC1400" t="str">
        <f>VLOOKUP($D1400,'draft year stats'!$D:$O,6,FALSE)</f>
        <v>Ilves Jr.</v>
      </c>
      <c r="AD1400" t="str">
        <f>VLOOKUP($D1400,'draft year stats'!$D:$O,7,FALSE)</f>
        <v>Finland Jr.</v>
      </c>
      <c r="AE1400">
        <f>VLOOKUP($D1400,'draft year stats'!$D:$O,8,FALSE)</f>
        <v>0</v>
      </c>
      <c r="AF1400">
        <f>VLOOKUP($D1400,'draft year stats'!$D:$O,9,FALSE)</f>
        <v>0</v>
      </c>
      <c r="AG1400">
        <f>VLOOKUP($D1400,'draft year stats'!$D:$O,10,FALSE)</f>
        <v>0</v>
      </c>
      <c r="AH1400">
        <f>VLOOKUP($D1400,'draft year stats'!$D:$O,11,FALSE)</f>
        <v>0</v>
      </c>
      <c r="AI1400">
        <f>VLOOKUP($D1400,'draft year stats'!$D:$O,12,FALSE)</f>
        <v>0</v>
      </c>
      <c r="AJ1400" t="str">
        <f>VLOOKUP($C1400,Sheet3!$E:$I,4,FALSE)</f>
        <v>6' 4</v>
      </c>
      <c r="AK1400">
        <f>VLOOKUP($C1400,Sheet3!$E:$I,5,FALSE)</f>
        <v>192</v>
      </c>
    </row>
    <row r="1401" spans="1:37" x14ac:dyDescent="0.25">
      <c r="A1401">
        <v>136</v>
      </c>
      <c r="B1401" t="s">
        <v>28</v>
      </c>
      <c r="C1401" t="s">
        <v>4087</v>
      </c>
      <c r="D1401" t="s">
        <v>4087</v>
      </c>
      <c r="E1401" t="s">
        <v>62</v>
      </c>
      <c r="F1401" t="s">
        <v>34</v>
      </c>
      <c r="G1401">
        <v>20</v>
      </c>
      <c r="I1401" t="s">
        <v>1755</v>
      </c>
      <c r="W1401">
        <v>2016</v>
      </c>
      <c r="X1401" t="str">
        <f>VLOOKUP($D1401,'draft year stats'!$D:$O,1,FALSE)</f>
        <v>Cam Clarke</v>
      </c>
      <c r="Y1401" t="str">
        <f>VLOOKUP($D1401,'draft year stats'!$D:$O,2,FALSE)</f>
        <v>D</v>
      </c>
      <c r="Z1401">
        <f>VLOOKUP($D1401,'draft year stats'!$D:$O,3,FALSE)</f>
        <v>5</v>
      </c>
      <c r="AA1401">
        <f>VLOOKUP($D1401,'draft year stats'!$D:$O,4,FALSE)</f>
        <v>2016</v>
      </c>
      <c r="AB1401" t="str">
        <f>VLOOKUP($D1401,'draft year stats'!$D:$O,5,FALSE)</f>
        <v>BOS</v>
      </c>
      <c r="AC1401" t="str">
        <f>VLOOKUP($D1401,'draft year stats'!$D:$O,6,FALSE)</f>
        <v>Lone Star</v>
      </c>
      <c r="AD1401" t="str">
        <f>VLOOKUP($D1401,'draft year stats'!$D:$O,7,FALSE)</f>
        <v>NAHL</v>
      </c>
      <c r="AE1401">
        <f>VLOOKUP($D1401,'draft year stats'!$D:$O,8,FALSE)</f>
        <v>0</v>
      </c>
      <c r="AF1401">
        <f>VLOOKUP($D1401,'draft year stats'!$D:$O,9,FALSE)</f>
        <v>0</v>
      </c>
      <c r="AG1401">
        <f>VLOOKUP($D1401,'draft year stats'!$D:$O,10,FALSE)</f>
        <v>0</v>
      </c>
      <c r="AH1401">
        <f>VLOOKUP($D1401,'draft year stats'!$D:$O,11,FALSE)</f>
        <v>0</v>
      </c>
      <c r="AI1401">
        <f>VLOOKUP($D1401,'draft year stats'!$D:$O,12,FALSE)</f>
        <v>0</v>
      </c>
      <c r="AJ1401" t="str">
        <f>VLOOKUP($C1401,Sheet3!$E:$I,4,FALSE)</f>
        <v>6' 2</v>
      </c>
      <c r="AK1401">
        <f>VLOOKUP($C1401,Sheet3!$E:$I,5,FALSE)</f>
        <v>180</v>
      </c>
    </row>
    <row r="1402" spans="1:37" x14ac:dyDescent="0.25">
      <c r="A1402">
        <v>137</v>
      </c>
      <c r="B1402" t="s">
        <v>87</v>
      </c>
      <c r="C1402" t="s">
        <v>1924</v>
      </c>
      <c r="D1402" t="s">
        <v>1924</v>
      </c>
      <c r="E1402" t="s">
        <v>25</v>
      </c>
      <c r="F1402" t="s">
        <v>34</v>
      </c>
      <c r="G1402">
        <v>18</v>
      </c>
      <c r="I1402" t="s">
        <v>170</v>
      </c>
      <c r="W1402">
        <v>2016</v>
      </c>
      <c r="X1402" t="str">
        <f>VLOOKUP($D1402,'draft year stats'!$D:$O,1,FALSE)</f>
        <v>Jordan Sambrook</v>
      </c>
      <c r="Y1402" t="str">
        <f>VLOOKUP($D1402,'draft year stats'!$D:$O,2,FALSE)</f>
        <v>D</v>
      </c>
      <c r="Z1402">
        <f>VLOOKUP($D1402,'draft year stats'!$D:$O,3,FALSE)</f>
        <v>5</v>
      </c>
      <c r="AA1402">
        <f>VLOOKUP($D1402,'draft year stats'!$D:$O,4,FALSE)</f>
        <v>2016</v>
      </c>
      <c r="AB1402" t="str">
        <f>VLOOKUP($D1402,'draft year stats'!$D:$O,5,FALSE)</f>
        <v>DET</v>
      </c>
      <c r="AC1402" t="str">
        <f>VLOOKUP($D1402,'draft year stats'!$D:$O,6,FALSE)</f>
        <v>Erie</v>
      </c>
      <c r="AD1402" t="str">
        <f>VLOOKUP($D1402,'draft year stats'!$D:$O,7,FALSE)</f>
        <v>OHL</v>
      </c>
      <c r="AE1402">
        <f>VLOOKUP($D1402,'draft year stats'!$D:$O,8,FALSE)</f>
        <v>0</v>
      </c>
      <c r="AF1402">
        <f>VLOOKUP($D1402,'draft year stats'!$D:$O,9,FALSE)</f>
        <v>0</v>
      </c>
      <c r="AG1402">
        <f>VLOOKUP($D1402,'draft year stats'!$D:$O,10,FALSE)</f>
        <v>0</v>
      </c>
      <c r="AH1402">
        <f>VLOOKUP($D1402,'draft year stats'!$D:$O,11,FALSE)</f>
        <v>0</v>
      </c>
      <c r="AI1402">
        <f>VLOOKUP($D1402,'draft year stats'!$D:$O,12,FALSE)</f>
        <v>0</v>
      </c>
      <c r="AJ1402" t="str">
        <f>VLOOKUP($C1402,Sheet3!$E:$I,4,FALSE)</f>
        <v>6' 1</v>
      </c>
      <c r="AK1402">
        <f>VLOOKUP($C1402,Sheet3!$E:$I,5,FALSE)</f>
        <v>187</v>
      </c>
    </row>
    <row r="1403" spans="1:37" x14ac:dyDescent="0.25">
      <c r="A1403">
        <v>138</v>
      </c>
      <c r="B1403" t="s">
        <v>79</v>
      </c>
      <c r="C1403" t="s">
        <v>1925</v>
      </c>
      <c r="D1403" t="s">
        <v>1925</v>
      </c>
      <c r="E1403" t="s">
        <v>62</v>
      </c>
      <c r="F1403" t="s">
        <v>30</v>
      </c>
      <c r="G1403">
        <v>18</v>
      </c>
      <c r="I1403" t="s">
        <v>1926</v>
      </c>
      <c r="W1403">
        <v>2016</v>
      </c>
      <c r="X1403" t="str">
        <f>VLOOKUP($D1403,'draft year stats'!$D:$O,1,FALSE)</f>
        <v>Patrick Harper</v>
      </c>
      <c r="Y1403" t="str">
        <f>VLOOKUP($D1403,'draft year stats'!$D:$O,2,FALSE)</f>
        <v>C</v>
      </c>
      <c r="Z1403">
        <f>VLOOKUP($D1403,'draft year stats'!$D:$O,3,FALSE)</f>
        <v>5</v>
      </c>
      <c r="AA1403">
        <f>VLOOKUP($D1403,'draft year stats'!$D:$O,4,FALSE)</f>
        <v>2016</v>
      </c>
      <c r="AB1403" t="str">
        <f>VLOOKUP($D1403,'draft year stats'!$D:$O,5,FALSE)</f>
        <v>NSH</v>
      </c>
      <c r="AC1403" t="str">
        <f>VLOOKUP($D1403,'draft year stats'!$D:$O,6,FALSE)</f>
        <v>Avon Old Farms H.S.</v>
      </c>
      <c r="AD1403" t="str">
        <f>VLOOKUP($D1403,'draft year stats'!$D:$O,7,FALSE)</f>
        <v>HIGH-CT</v>
      </c>
      <c r="AE1403">
        <f>VLOOKUP($D1403,'draft year stats'!$D:$O,8,FALSE)</f>
        <v>0</v>
      </c>
      <c r="AF1403">
        <f>VLOOKUP($D1403,'draft year stats'!$D:$O,9,FALSE)</f>
        <v>0</v>
      </c>
      <c r="AG1403">
        <f>VLOOKUP($D1403,'draft year stats'!$D:$O,10,FALSE)</f>
        <v>0</v>
      </c>
      <c r="AH1403">
        <f>VLOOKUP($D1403,'draft year stats'!$D:$O,11,FALSE)</f>
        <v>0</v>
      </c>
      <c r="AI1403">
        <f>VLOOKUP($D1403,'draft year stats'!$D:$O,12,FALSE)</f>
        <v>0</v>
      </c>
      <c r="AJ1403" t="str">
        <f>VLOOKUP($C1403,Sheet3!$E:$I,4,FALSE)</f>
        <v>5' 7</v>
      </c>
      <c r="AK1403">
        <f>VLOOKUP($C1403,Sheet3!$E:$I,5,FALSE)</f>
        <v>150</v>
      </c>
    </row>
    <row r="1404" spans="1:37" x14ac:dyDescent="0.25">
      <c r="A1404">
        <v>139</v>
      </c>
      <c r="B1404" t="s">
        <v>217</v>
      </c>
      <c r="C1404" t="s">
        <v>1927</v>
      </c>
      <c r="D1404" t="s">
        <v>1927</v>
      </c>
      <c r="E1404" t="s">
        <v>121</v>
      </c>
      <c r="F1404" t="s">
        <v>34</v>
      </c>
      <c r="G1404">
        <v>18</v>
      </c>
      <c r="H1404">
        <v>2022</v>
      </c>
      <c r="I1404" t="s">
        <v>1928</v>
      </c>
      <c r="J1404">
        <v>5</v>
      </c>
      <c r="K1404">
        <v>0</v>
      </c>
      <c r="L1404">
        <v>2</v>
      </c>
      <c r="M1404">
        <v>2</v>
      </c>
      <c r="N1404">
        <v>0</v>
      </c>
      <c r="O1404">
        <v>2</v>
      </c>
      <c r="V1404">
        <v>0.3</v>
      </c>
      <c r="W1404">
        <v>2016</v>
      </c>
      <c r="X1404" t="str">
        <f>VLOOKUP($D1404,'draft year stats'!$D:$O,1,FALSE)</f>
        <v>Linus Hogberg</v>
      </c>
      <c r="Y1404" t="str">
        <f>VLOOKUP($D1404,'draft year stats'!$D:$O,2,FALSE)</f>
        <v>D</v>
      </c>
      <c r="Z1404">
        <f>VLOOKUP($D1404,'draft year stats'!$D:$O,3,FALSE)</f>
        <v>5</v>
      </c>
      <c r="AA1404">
        <f>VLOOKUP($D1404,'draft year stats'!$D:$O,4,FALSE)</f>
        <v>2016</v>
      </c>
      <c r="AB1404" t="str">
        <f>VLOOKUP($D1404,'draft year stats'!$D:$O,5,FALSE)</f>
        <v>PHI</v>
      </c>
      <c r="AC1404" t="str">
        <f>VLOOKUP($D1404,'draft year stats'!$D:$O,6,FALSE)</f>
        <v>Vaxjo Jr.</v>
      </c>
      <c r="AD1404" t="str">
        <f>VLOOKUP($D1404,'draft year stats'!$D:$O,7,FALSE)</f>
        <v>SWEDEN-JR.</v>
      </c>
      <c r="AE1404">
        <f>VLOOKUP($D1404,'draft year stats'!$D:$O,8,FALSE)</f>
        <v>0</v>
      </c>
      <c r="AF1404">
        <f>VLOOKUP($D1404,'draft year stats'!$D:$O,9,FALSE)</f>
        <v>0</v>
      </c>
      <c r="AG1404">
        <f>VLOOKUP($D1404,'draft year stats'!$D:$O,10,FALSE)</f>
        <v>0</v>
      </c>
      <c r="AH1404">
        <f>VLOOKUP($D1404,'draft year stats'!$D:$O,11,FALSE)</f>
        <v>0</v>
      </c>
      <c r="AI1404">
        <f>VLOOKUP($D1404,'draft year stats'!$D:$O,12,FALSE)</f>
        <v>0</v>
      </c>
      <c r="AJ1404" t="str">
        <f>VLOOKUP($C1404,Sheet3!$E:$I,4,FALSE)</f>
        <v>6' 1</v>
      </c>
      <c r="AK1404">
        <f>VLOOKUP($C1404,Sheet3!$E:$I,5,FALSE)</f>
        <v>176</v>
      </c>
    </row>
    <row r="1405" spans="1:37" x14ac:dyDescent="0.25">
      <c r="A1405">
        <v>140</v>
      </c>
      <c r="B1405" t="s">
        <v>264</v>
      </c>
      <c r="C1405" t="s">
        <v>1929</v>
      </c>
      <c r="D1405" t="s">
        <v>1929</v>
      </c>
      <c r="E1405" t="s">
        <v>25</v>
      </c>
      <c r="F1405" t="s">
        <v>34</v>
      </c>
      <c r="G1405">
        <v>18</v>
      </c>
      <c r="I1405" t="s">
        <v>1930</v>
      </c>
      <c r="W1405">
        <v>2016</v>
      </c>
      <c r="X1405" t="str">
        <f>VLOOKUP($D1405,'draft year stats'!$D:$O,1,FALSE)</f>
        <v>Cole Candella</v>
      </c>
      <c r="Y1405" t="str">
        <f>VLOOKUP($D1405,'draft year stats'!$D:$O,2,FALSE)</f>
        <v>D</v>
      </c>
      <c r="Z1405">
        <f>VLOOKUP($D1405,'draft year stats'!$D:$O,3,FALSE)</f>
        <v>5</v>
      </c>
      <c r="AA1405">
        <f>VLOOKUP($D1405,'draft year stats'!$D:$O,4,FALSE)</f>
        <v>2016</v>
      </c>
      <c r="AB1405" t="str">
        <f>VLOOKUP($D1405,'draft year stats'!$D:$O,5,FALSE)</f>
        <v>VAN</v>
      </c>
      <c r="AC1405" t="str">
        <f>VLOOKUP($D1405,'draft year stats'!$D:$O,6,FALSE)</f>
        <v>Hamilton</v>
      </c>
      <c r="AD1405" t="str">
        <f>VLOOKUP($D1405,'draft year stats'!$D:$O,7,FALSE)</f>
        <v>OHL</v>
      </c>
      <c r="AE1405">
        <f>VLOOKUP($D1405,'draft year stats'!$D:$O,8,FALSE)</f>
        <v>0</v>
      </c>
      <c r="AF1405">
        <f>VLOOKUP($D1405,'draft year stats'!$D:$O,9,FALSE)</f>
        <v>0</v>
      </c>
      <c r="AG1405">
        <f>VLOOKUP($D1405,'draft year stats'!$D:$O,10,FALSE)</f>
        <v>0</v>
      </c>
      <c r="AH1405">
        <f>VLOOKUP($D1405,'draft year stats'!$D:$O,11,FALSE)</f>
        <v>0</v>
      </c>
      <c r="AI1405">
        <f>VLOOKUP($D1405,'draft year stats'!$D:$O,12,FALSE)</f>
        <v>0</v>
      </c>
      <c r="AJ1405" t="str">
        <f>VLOOKUP($C1405,Sheet3!$E:$I,4,FALSE)</f>
        <v>6' 1</v>
      </c>
      <c r="AK1405">
        <f>VLOOKUP($C1405,Sheet3!$E:$I,5,FALSE)</f>
        <v>189</v>
      </c>
    </row>
    <row r="1406" spans="1:37" x14ac:dyDescent="0.25">
      <c r="A1406">
        <v>141</v>
      </c>
      <c r="B1406" t="s">
        <v>57</v>
      </c>
      <c r="C1406" t="s">
        <v>4089</v>
      </c>
      <c r="D1406" t="s">
        <v>4089</v>
      </c>
      <c r="E1406" t="s">
        <v>62</v>
      </c>
      <c r="F1406" t="s">
        <v>26</v>
      </c>
      <c r="G1406">
        <v>18</v>
      </c>
      <c r="H1406">
        <v>2022</v>
      </c>
      <c r="I1406" t="s">
        <v>172</v>
      </c>
      <c r="J1406">
        <v>16</v>
      </c>
      <c r="K1406">
        <v>0</v>
      </c>
      <c r="L1406">
        <v>1</v>
      </c>
      <c r="M1406">
        <v>1</v>
      </c>
      <c r="N1406">
        <v>-1</v>
      </c>
      <c r="O1406">
        <v>0</v>
      </c>
      <c r="V1406">
        <v>-0.2</v>
      </c>
      <c r="W1406">
        <v>2016</v>
      </c>
      <c r="X1406" t="str">
        <f>VLOOKUP($D1406,'draft year stats'!$D:$O,1,FALSE)</f>
        <v>Tim Gettinger</v>
      </c>
      <c r="Y1406" t="str">
        <f>VLOOKUP($D1406,'draft year stats'!$D:$O,2,FALSE)</f>
        <v>LW</v>
      </c>
      <c r="Z1406">
        <f>VLOOKUP($D1406,'draft year stats'!$D:$O,3,FALSE)</f>
        <v>5</v>
      </c>
      <c r="AA1406">
        <f>VLOOKUP($D1406,'draft year stats'!$D:$O,4,FALSE)</f>
        <v>2016</v>
      </c>
      <c r="AB1406" t="str">
        <f>VLOOKUP($D1406,'draft year stats'!$D:$O,5,FALSE)</f>
        <v>NYR</v>
      </c>
      <c r="AC1406" t="str">
        <f>VLOOKUP($D1406,'draft year stats'!$D:$O,6,FALSE)</f>
        <v>Sault Ste. Marie</v>
      </c>
      <c r="AD1406" t="str">
        <f>VLOOKUP($D1406,'draft year stats'!$D:$O,7,FALSE)</f>
        <v>OHL</v>
      </c>
      <c r="AE1406">
        <f>VLOOKUP($D1406,'draft year stats'!$D:$O,8,FALSE)</f>
        <v>0</v>
      </c>
      <c r="AF1406">
        <f>VLOOKUP($D1406,'draft year stats'!$D:$O,9,FALSE)</f>
        <v>0</v>
      </c>
      <c r="AG1406">
        <f>VLOOKUP($D1406,'draft year stats'!$D:$O,10,FALSE)</f>
        <v>0</v>
      </c>
      <c r="AH1406">
        <f>VLOOKUP($D1406,'draft year stats'!$D:$O,11,FALSE)</f>
        <v>0</v>
      </c>
      <c r="AI1406">
        <f>VLOOKUP($D1406,'draft year stats'!$D:$O,12,FALSE)</f>
        <v>0</v>
      </c>
      <c r="AJ1406" t="str">
        <f>VLOOKUP($C1406,Sheet3!$E:$I,4,FALSE)</f>
        <v>6' 5</v>
      </c>
      <c r="AK1406">
        <f>VLOOKUP($C1406,Sheet3!$E:$I,5,FALSE)</f>
        <v>202</v>
      </c>
    </row>
    <row r="1407" spans="1:37" x14ac:dyDescent="0.25">
      <c r="A1407">
        <v>142</v>
      </c>
      <c r="B1407" t="s">
        <v>72</v>
      </c>
      <c r="C1407" t="s">
        <v>1931</v>
      </c>
      <c r="D1407" t="s">
        <v>1931</v>
      </c>
      <c r="E1407" t="s">
        <v>62</v>
      </c>
      <c r="F1407" t="s">
        <v>30</v>
      </c>
      <c r="G1407">
        <v>20</v>
      </c>
      <c r="H1407">
        <v>2022</v>
      </c>
      <c r="I1407" t="s">
        <v>1932</v>
      </c>
      <c r="J1407">
        <v>1</v>
      </c>
      <c r="K1407">
        <v>0</v>
      </c>
      <c r="L1407">
        <v>0</v>
      </c>
      <c r="M1407">
        <v>0</v>
      </c>
      <c r="N1407">
        <v>0</v>
      </c>
      <c r="O1407">
        <v>0</v>
      </c>
      <c r="V1407">
        <v>0</v>
      </c>
      <c r="W1407">
        <v>2016</v>
      </c>
      <c r="X1407" t="str">
        <f>VLOOKUP($D1407,'draft year stats'!$D:$O,1,FALSE)</f>
        <v>Michael Eyssimont</v>
      </c>
      <c r="Y1407" t="str">
        <f>VLOOKUP($D1407,'draft year stats'!$D:$O,2,FALSE)</f>
        <v>C</v>
      </c>
      <c r="Z1407">
        <f>VLOOKUP($D1407,'draft year stats'!$D:$O,3,FALSE)</f>
        <v>5</v>
      </c>
      <c r="AA1407">
        <f>VLOOKUP($D1407,'draft year stats'!$D:$O,4,FALSE)</f>
        <v>2016</v>
      </c>
      <c r="AB1407" t="str">
        <f>VLOOKUP($D1407,'draft year stats'!$D:$O,5,FALSE)</f>
        <v>LAK</v>
      </c>
      <c r="AC1407" t="str">
        <f>VLOOKUP($D1407,'draft year stats'!$D:$O,6,FALSE)</f>
        <v>St. Cloud State</v>
      </c>
      <c r="AD1407" t="str">
        <f>VLOOKUP($D1407,'draft year stats'!$D:$O,7,FALSE)</f>
        <v>NCHC</v>
      </c>
      <c r="AE1407">
        <f>VLOOKUP($D1407,'draft year stats'!$D:$O,8,FALSE)</f>
        <v>0</v>
      </c>
      <c r="AF1407">
        <f>VLOOKUP($D1407,'draft year stats'!$D:$O,9,FALSE)</f>
        <v>0</v>
      </c>
      <c r="AG1407">
        <f>VLOOKUP($D1407,'draft year stats'!$D:$O,10,FALSE)</f>
        <v>0</v>
      </c>
      <c r="AH1407">
        <f>VLOOKUP($D1407,'draft year stats'!$D:$O,11,FALSE)</f>
        <v>0</v>
      </c>
      <c r="AI1407">
        <f>VLOOKUP($D1407,'draft year stats'!$D:$O,12,FALSE)</f>
        <v>0</v>
      </c>
      <c r="AJ1407" t="str">
        <f>VLOOKUP($C1407,Sheet3!$E:$I,4,FALSE)</f>
        <v>5' 11</v>
      </c>
      <c r="AK1407">
        <f>VLOOKUP($C1407,Sheet3!$E:$I,5,FALSE)</f>
        <v>180</v>
      </c>
    </row>
    <row r="1408" spans="1:37" x14ac:dyDescent="0.25">
      <c r="A1408">
        <v>143</v>
      </c>
      <c r="B1408" t="s">
        <v>95</v>
      </c>
      <c r="C1408" t="s">
        <v>1933</v>
      </c>
      <c r="D1408" t="s">
        <v>1933</v>
      </c>
      <c r="E1408" t="s">
        <v>375</v>
      </c>
      <c r="F1408" t="s">
        <v>17</v>
      </c>
      <c r="G1408">
        <v>18</v>
      </c>
      <c r="I1408" t="s">
        <v>702</v>
      </c>
      <c r="W1408">
        <v>2016</v>
      </c>
      <c r="X1408" t="str">
        <f>VLOOKUP($D1408,'draft year stats'!$D:$O,1,FALSE)</f>
        <v>Mathias From</v>
      </c>
      <c r="Y1408" t="str">
        <f>VLOOKUP($D1408,'draft year stats'!$D:$O,2,FALSE)</f>
        <v>LW/RW</v>
      </c>
      <c r="Z1408">
        <f>VLOOKUP($D1408,'draft year stats'!$D:$O,3,FALSE)</f>
        <v>5</v>
      </c>
      <c r="AA1408">
        <f>VLOOKUP($D1408,'draft year stats'!$D:$O,4,FALSE)</f>
        <v>2016</v>
      </c>
      <c r="AB1408" t="str">
        <f>VLOOKUP($D1408,'draft year stats'!$D:$O,5,FALSE)</f>
        <v>CHI</v>
      </c>
      <c r="AC1408" t="str">
        <f>VLOOKUP($D1408,'draft year stats'!$D:$O,6,FALSE)</f>
        <v>Rogle Jr.</v>
      </c>
      <c r="AD1408" t="str">
        <f>VLOOKUP($D1408,'draft year stats'!$D:$O,7,FALSE)</f>
        <v>SWEDEN-JR.</v>
      </c>
      <c r="AE1408">
        <f>VLOOKUP($D1408,'draft year stats'!$D:$O,8,FALSE)</f>
        <v>0</v>
      </c>
      <c r="AF1408">
        <f>VLOOKUP($D1408,'draft year stats'!$D:$O,9,FALSE)</f>
        <v>0</v>
      </c>
      <c r="AG1408">
        <f>VLOOKUP($D1408,'draft year stats'!$D:$O,10,FALSE)</f>
        <v>0</v>
      </c>
      <c r="AH1408">
        <f>VLOOKUP($D1408,'draft year stats'!$D:$O,11,FALSE)</f>
        <v>0</v>
      </c>
      <c r="AI1408">
        <f>VLOOKUP($D1408,'draft year stats'!$D:$O,12,FALSE)</f>
        <v>0</v>
      </c>
      <c r="AJ1408" t="str">
        <f>VLOOKUP($C1408,Sheet3!$E:$I,4,FALSE)</f>
        <v>6' 1</v>
      </c>
      <c r="AK1408">
        <f>VLOOKUP($C1408,Sheet3!$E:$I,5,FALSE)</f>
        <v>187</v>
      </c>
    </row>
    <row r="1409" spans="1:37" x14ac:dyDescent="0.25">
      <c r="A1409">
        <v>144</v>
      </c>
      <c r="B1409" t="s">
        <v>69</v>
      </c>
      <c r="C1409" t="s">
        <v>1238</v>
      </c>
      <c r="D1409" t="s">
        <v>1238</v>
      </c>
      <c r="E1409" t="s">
        <v>25</v>
      </c>
      <c r="F1409" t="s">
        <v>30</v>
      </c>
      <c r="G1409">
        <v>20</v>
      </c>
      <c r="I1409" t="s">
        <v>124</v>
      </c>
      <c r="W1409">
        <v>2016</v>
      </c>
      <c r="X1409" t="str">
        <f>VLOOKUP($D1409,'draft year stats'!$D:$O,1,FALSE)</f>
        <v>Conner Bleackley</v>
      </c>
      <c r="Y1409" t="str">
        <f>VLOOKUP($D1409,'draft year stats'!$D:$O,2,FALSE)</f>
        <v>C</v>
      </c>
      <c r="Z1409">
        <f>VLOOKUP($D1409,'draft year stats'!$D:$O,3,FALSE)</f>
        <v>1</v>
      </c>
      <c r="AA1409">
        <f>VLOOKUP($D1409,'draft year stats'!$D:$O,4,FALSE)</f>
        <v>2014</v>
      </c>
      <c r="AB1409" t="str">
        <f>VLOOKUP($D1409,'draft year stats'!$D:$O,5,FALSE)</f>
        <v>Colorado</v>
      </c>
      <c r="AC1409" t="str">
        <f>VLOOKUP($D1409,'draft year stats'!$D:$O,6,FALSE)</f>
        <v>Red Deer Rebels</v>
      </c>
      <c r="AD1409" t="str">
        <f>VLOOKUP($D1409,'draft year stats'!$D:$O,7,FALSE)</f>
        <v>WHL</v>
      </c>
      <c r="AE1409">
        <f>VLOOKUP($D1409,'draft year stats'!$D:$O,8,FALSE)</f>
        <v>71</v>
      </c>
      <c r="AF1409">
        <f>VLOOKUP($D1409,'draft year stats'!$D:$O,9,FALSE)</f>
        <v>29</v>
      </c>
      <c r="AG1409">
        <f>VLOOKUP($D1409,'draft year stats'!$D:$O,10,FALSE)</f>
        <v>39</v>
      </c>
      <c r="AH1409">
        <f>VLOOKUP($D1409,'draft year stats'!$D:$O,11,FALSE)</f>
        <v>68</v>
      </c>
      <c r="AI1409">
        <f>VLOOKUP($D1409,'draft year stats'!$D:$O,12,FALSE)</f>
        <v>48</v>
      </c>
      <c r="AJ1409" t="str">
        <f>VLOOKUP($C1409,Sheet3!$E:$I,4,FALSE)</f>
        <v>6' 0</v>
      </c>
      <c r="AK1409">
        <f>VLOOKUP($C1409,Sheet3!$E:$I,5,FALSE)</f>
        <v>192</v>
      </c>
    </row>
    <row r="1410" spans="1:37" x14ac:dyDescent="0.25">
      <c r="A1410">
        <v>145</v>
      </c>
      <c r="B1410" t="s">
        <v>99</v>
      </c>
      <c r="C1410" t="s">
        <v>1934</v>
      </c>
      <c r="D1410" t="s">
        <v>1934</v>
      </c>
      <c r="E1410" t="s">
        <v>25</v>
      </c>
      <c r="F1410" t="s">
        <v>26</v>
      </c>
      <c r="G1410">
        <v>18</v>
      </c>
      <c r="H1410">
        <v>2022</v>
      </c>
      <c r="I1410" t="s">
        <v>208</v>
      </c>
      <c r="J1410">
        <v>15</v>
      </c>
      <c r="K1410">
        <v>1</v>
      </c>
      <c r="L1410">
        <v>0</v>
      </c>
      <c r="M1410">
        <v>1</v>
      </c>
      <c r="N1410">
        <v>1</v>
      </c>
      <c r="O1410">
        <v>9</v>
      </c>
      <c r="V1410">
        <v>0</v>
      </c>
      <c r="W1410">
        <v>2016</v>
      </c>
      <c r="X1410" t="str">
        <f>VLOOKUP($D1410,'draft year stats'!$D:$O,1,FALSE)</f>
        <v>Beck Malenstyn</v>
      </c>
      <c r="Y1410" t="str">
        <f>VLOOKUP($D1410,'draft year stats'!$D:$O,2,FALSE)</f>
        <v>LW</v>
      </c>
      <c r="Z1410">
        <f>VLOOKUP($D1410,'draft year stats'!$D:$O,3,FALSE)</f>
        <v>5</v>
      </c>
      <c r="AA1410">
        <f>VLOOKUP($D1410,'draft year stats'!$D:$O,4,FALSE)</f>
        <v>2016</v>
      </c>
      <c r="AB1410" t="str">
        <f>VLOOKUP($D1410,'draft year stats'!$D:$O,5,FALSE)</f>
        <v>WSH</v>
      </c>
      <c r="AC1410" t="str">
        <f>VLOOKUP($D1410,'draft year stats'!$D:$O,6,FALSE)</f>
        <v>Calgary</v>
      </c>
      <c r="AD1410" t="str">
        <f>VLOOKUP($D1410,'draft year stats'!$D:$O,7,FALSE)</f>
        <v>WHL</v>
      </c>
      <c r="AE1410">
        <f>VLOOKUP($D1410,'draft year stats'!$D:$O,8,FALSE)</f>
        <v>0</v>
      </c>
      <c r="AF1410">
        <f>VLOOKUP($D1410,'draft year stats'!$D:$O,9,FALSE)</f>
        <v>0</v>
      </c>
      <c r="AG1410">
        <f>VLOOKUP($D1410,'draft year stats'!$D:$O,10,FALSE)</f>
        <v>0</v>
      </c>
      <c r="AH1410">
        <f>VLOOKUP($D1410,'draft year stats'!$D:$O,11,FALSE)</f>
        <v>0</v>
      </c>
      <c r="AI1410">
        <f>VLOOKUP($D1410,'draft year stats'!$D:$O,12,FALSE)</f>
        <v>0</v>
      </c>
      <c r="AJ1410" t="str">
        <f>VLOOKUP($C1410,Sheet3!$E:$I,4,FALSE)</f>
        <v>6' 1</v>
      </c>
      <c r="AK1410">
        <f>VLOOKUP($C1410,Sheet3!$E:$I,5,FALSE)</f>
        <v>190</v>
      </c>
    </row>
    <row r="1411" spans="1:37" x14ac:dyDescent="0.25">
      <c r="A1411">
        <v>146</v>
      </c>
      <c r="B1411" t="s">
        <v>60</v>
      </c>
      <c r="C1411" t="s">
        <v>4090</v>
      </c>
      <c r="D1411" t="s">
        <v>4090</v>
      </c>
      <c r="E1411" t="s">
        <v>25</v>
      </c>
      <c r="F1411" t="s">
        <v>42</v>
      </c>
      <c r="G1411">
        <v>18</v>
      </c>
      <c r="H1411">
        <v>2021</v>
      </c>
      <c r="I1411" t="s">
        <v>1852</v>
      </c>
      <c r="J1411">
        <v>36</v>
      </c>
      <c r="K1411">
        <v>1</v>
      </c>
      <c r="L1411">
        <v>2</v>
      </c>
      <c r="M1411">
        <v>3</v>
      </c>
      <c r="N1411">
        <v>-5</v>
      </c>
      <c r="O1411">
        <v>21</v>
      </c>
      <c r="V1411">
        <v>-0.3</v>
      </c>
      <c r="W1411">
        <v>2016</v>
      </c>
      <c r="X1411" t="str">
        <f>VLOOKUP($D1411,'draft year stats'!$D:$O,1,FALSE)</f>
        <v>Nick Caamano</v>
      </c>
      <c r="Y1411" t="str">
        <f>VLOOKUP($D1411,'draft year stats'!$D:$O,2,FALSE)</f>
        <v>RW</v>
      </c>
      <c r="Z1411">
        <f>VLOOKUP($D1411,'draft year stats'!$D:$O,3,FALSE)</f>
        <v>5</v>
      </c>
      <c r="AA1411">
        <f>VLOOKUP($D1411,'draft year stats'!$D:$O,4,FALSE)</f>
        <v>2016</v>
      </c>
      <c r="AB1411" t="str">
        <f>VLOOKUP($D1411,'draft year stats'!$D:$O,5,FALSE)</f>
        <v>DAL</v>
      </c>
      <c r="AC1411" t="str">
        <f>VLOOKUP($D1411,'draft year stats'!$D:$O,6,FALSE)</f>
        <v>Flint</v>
      </c>
      <c r="AD1411" t="str">
        <f>VLOOKUP($D1411,'draft year stats'!$D:$O,7,FALSE)</f>
        <v>OHL</v>
      </c>
      <c r="AE1411">
        <f>VLOOKUP($D1411,'draft year stats'!$D:$O,8,FALSE)</f>
        <v>0</v>
      </c>
      <c r="AF1411">
        <f>VLOOKUP($D1411,'draft year stats'!$D:$O,9,FALSE)</f>
        <v>0</v>
      </c>
      <c r="AG1411">
        <f>VLOOKUP($D1411,'draft year stats'!$D:$O,10,FALSE)</f>
        <v>0</v>
      </c>
      <c r="AH1411">
        <f>VLOOKUP($D1411,'draft year stats'!$D:$O,11,FALSE)</f>
        <v>0</v>
      </c>
      <c r="AI1411">
        <f>VLOOKUP($D1411,'draft year stats'!$D:$O,12,FALSE)</f>
        <v>0</v>
      </c>
      <c r="AJ1411" t="str">
        <f>VLOOKUP($C1411,Sheet3!$E:$I,4,FALSE)</f>
        <v>6' 1</v>
      </c>
      <c r="AK1411">
        <f>VLOOKUP($C1411,Sheet3!$E:$I,5,FALSE)</f>
        <v>185</v>
      </c>
    </row>
    <row r="1412" spans="1:37" x14ac:dyDescent="0.25">
      <c r="A1412">
        <v>147</v>
      </c>
      <c r="B1412" t="s">
        <v>99</v>
      </c>
      <c r="C1412" t="s">
        <v>1935</v>
      </c>
      <c r="D1412" t="s">
        <v>1935</v>
      </c>
      <c r="E1412" t="s">
        <v>121</v>
      </c>
      <c r="F1412" t="s">
        <v>26</v>
      </c>
      <c r="G1412">
        <v>18</v>
      </c>
      <c r="H1412">
        <v>2022</v>
      </c>
      <c r="I1412" t="s">
        <v>567</v>
      </c>
      <c r="J1412">
        <v>23</v>
      </c>
      <c r="K1412">
        <v>2</v>
      </c>
      <c r="L1412">
        <v>2</v>
      </c>
      <c r="M1412">
        <v>4</v>
      </c>
      <c r="N1412">
        <v>0</v>
      </c>
      <c r="O1412">
        <v>4</v>
      </c>
      <c r="V1412">
        <v>0.2</v>
      </c>
      <c r="W1412">
        <v>2016</v>
      </c>
      <c r="X1412" t="str">
        <f>VLOOKUP($D1412,'draft year stats'!$D:$O,1,FALSE)</f>
        <v>Axel Jonsson-Fjallby</v>
      </c>
      <c r="Y1412" t="str">
        <f>VLOOKUP($D1412,'draft year stats'!$D:$O,2,FALSE)</f>
        <v>LW</v>
      </c>
      <c r="Z1412">
        <f>VLOOKUP($D1412,'draft year stats'!$D:$O,3,FALSE)</f>
        <v>5</v>
      </c>
      <c r="AA1412">
        <f>VLOOKUP($D1412,'draft year stats'!$D:$O,4,FALSE)</f>
        <v>2016</v>
      </c>
      <c r="AB1412" t="str">
        <f>VLOOKUP($D1412,'draft year stats'!$D:$O,5,FALSE)</f>
        <v>WSH</v>
      </c>
      <c r="AC1412" t="str">
        <f>VLOOKUP($D1412,'draft year stats'!$D:$O,6,FALSE)</f>
        <v>Djurgarden Jr.</v>
      </c>
      <c r="AD1412" t="str">
        <f>VLOOKUP($D1412,'draft year stats'!$D:$O,7,FALSE)</f>
        <v>SWEDEN-JR.</v>
      </c>
      <c r="AE1412">
        <f>VLOOKUP($D1412,'draft year stats'!$D:$O,8,FALSE)</f>
        <v>0</v>
      </c>
      <c r="AF1412">
        <f>VLOOKUP($D1412,'draft year stats'!$D:$O,9,FALSE)</f>
        <v>0</v>
      </c>
      <c r="AG1412">
        <f>VLOOKUP($D1412,'draft year stats'!$D:$O,10,FALSE)</f>
        <v>0</v>
      </c>
      <c r="AH1412">
        <f>VLOOKUP($D1412,'draft year stats'!$D:$O,11,FALSE)</f>
        <v>0</v>
      </c>
      <c r="AI1412">
        <f>VLOOKUP($D1412,'draft year stats'!$D:$O,12,FALSE)</f>
        <v>0</v>
      </c>
      <c r="AJ1412" t="str">
        <f>VLOOKUP($C1412,Sheet3!$E:$I,4,FALSE)</f>
        <v>6' 0</v>
      </c>
      <c r="AK1412">
        <f>VLOOKUP($C1412,Sheet3!$E:$I,5,FALSE)</f>
        <v>170</v>
      </c>
    </row>
    <row r="1413" spans="1:37" x14ac:dyDescent="0.25">
      <c r="A1413">
        <v>148</v>
      </c>
      <c r="B1413" t="s">
        <v>43</v>
      </c>
      <c r="C1413" t="s">
        <v>1936</v>
      </c>
      <c r="D1413" t="s">
        <v>1936</v>
      </c>
      <c r="E1413" t="s">
        <v>25</v>
      </c>
      <c r="F1413" t="s">
        <v>30</v>
      </c>
      <c r="G1413">
        <v>18</v>
      </c>
      <c r="I1413" t="s">
        <v>103</v>
      </c>
      <c r="W1413">
        <v>2016</v>
      </c>
      <c r="X1413" t="str">
        <f>VLOOKUP($D1413,'draft year stats'!$D:$O,1,FALSE)</f>
        <v>Christopher Paquette</v>
      </c>
      <c r="Y1413" t="str">
        <f>VLOOKUP($D1413,'draft year stats'!$D:$O,2,FALSE)</f>
        <v>C</v>
      </c>
      <c r="Z1413">
        <f>VLOOKUP($D1413,'draft year stats'!$D:$O,3,FALSE)</f>
        <v>5</v>
      </c>
      <c r="AA1413">
        <f>VLOOKUP($D1413,'draft year stats'!$D:$O,4,FALSE)</f>
        <v>2016</v>
      </c>
      <c r="AB1413" t="str">
        <f>VLOOKUP($D1413,'draft year stats'!$D:$O,5,FALSE)</f>
        <v>TBL</v>
      </c>
      <c r="AC1413" t="str">
        <f>VLOOKUP($D1413,'draft year stats'!$D:$O,6,FALSE)</f>
        <v>Niagara</v>
      </c>
      <c r="AD1413" t="str">
        <f>VLOOKUP($D1413,'draft year stats'!$D:$O,7,FALSE)</f>
        <v>OHL</v>
      </c>
      <c r="AE1413">
        <f>VLOOKUP($D1413,'draft year stats'!$D:$O,8,FALSE)</f>
        <v>0</v>
      </c>
      <c r="AF1413">
        <f>VLOOKUP($D1413,'draft year stats'!$D:$O,9,FALSE)</f>
        <v>0</v>
      </c>
      <c r="AG1413">
        <f>VLOOKUP($D1413,'draft year stats'!$D:$O,10,FALSE)</f>
        <v>0</v>
      </c>
      <c r="AH1413">
        <f>VLOOKUP($D1413,'draft year stats'!$D:$O,11,FALSE)</f>
        <v>0</v>
      </c>
      <c r="AI1413">
        <f>VLOOKUP($D1413,'draft year stats'!$D:$O,12,FALSE)</f>
        <v>0</v>
      </c>
      <c r="AJ1413" t="str">
        <f>VLOOKUP($C1413,Sheet3!$E:$I,4,FALSE)</f>
        <v>6' 1</v>
      </c>
      <c r="AK1413">
        <f>VLOOKUP($C1413,Sheet3!$E:$I,5,FALSE)</f>
        <v>207</v>
      </c>
    </row>
    <row r="1414" spans="1:37" x14ac:dyDescent="0.25">
      <c r="A1414">
        <v>149</v>
      </c>
      <c r="B1414" t="s">
        <v>23</v>
      </c>
      <c r="C1414" t="s">
        <v>1937</v>
      </c>
      <c r="D1414" t="s">
        <v>1937</v>
      </c>
      <c r="E1414" t="s">
        <v>62</v>
      </c>
      <c r="F1414" t="s">
        <v>26</v>
      </c>
      <c r="G1414">
        <v>18</v>
      </c>
      <c r="I1414" t="s">
        <v>63</v>
      </c>
      <c r="W1414">
        <v>2016</v>
      </c>
      <c r="X1414" t="str">
        <f>VLOOKUP($D1414,'draft year stats'!$D:$O,1,FALSE)</f>
        <v>Graham McPhee</v>
      </c>
      <c r="Y1414" t="str">
        <f>VLOOKUP($D1414,'draft year stats'!$D:$O,2,FALSE)</f>
        <v>LW</v>
      </c>
      <c r="Z1414">
        <f>VLOOKUP($D1414,'draft year stats'!$D:$O,3,FALSE)</f>
        <v>5</v>
      </c>
      <c r="AA1414">
        <f>VLOOKUP($D1414,'draft year stats'!$D:$O,4,FALSE)</f>
        <v>2016</v>
      </c>
      <c r="AB1414" t="str">
        <f>VLOOKUP($D1414,'draft year stats'!$D:$O,5,FALSE)</f>
        <v>EDM</v>
      </c>
      <c r="AC1414" t="str">
        <f>VLOOKUP($D1414,'draft year stats'!$D:$O,6,FALSE)</f>
        <v>USA U-18</v>
      </c>
      <c r="AD1414" t="str">
        <f>VLOOKUP($D1414,'draft year stats'!$D:$O,7,FALSE)</f>
        <v>USHL</v>
      </c>
      <c r="AE1414">
        <f>VLOOKUP($D1414,'draft year stats'!$D:$O,8,FALSE)</f>
        <v>0</v>
      </c>
      <c r="AF1414">
        <f>VLOOKUP($D1414,'draft year stats'!$D:$O,9,FALSE)</f>
        <v>0</v>
      </c>
      <c r="AG1414">
        <f>VLOOKUP($D1414,'draft year stats'!$D:$O,10,FALSE)</f>
        <v>0</v>
      </c>
      <c r="AH1414">
        <f>VLOOKUP($D1414,'draft year stats'!$D:$O,11,FALSE)</f>
        <v>0</v>
      </c>
      <c r="AI1414">
        <f>VLOOKUP($D1414,'draft year stats'!$D:$O,12,FALSE)</f>
        <v>0</v>
      </c>
      <c r="AJ1414" t="str">
        <f>VLOOKUP($C1414,Sheet3!$E:$I,4,FALSE)</f>
        <v>6' 0</v>
      </c>
      <c r="AK1414">
        <f>VLOOKUP($C1414,Sheet3!$E:$I,5,FALSE)</f>
        <v>173</v>
      </c>
    </row>
    <row r="1415" spans="1:37" x14ac:dyDescent="0.25">
      <c r="A1415">
        <v>150</v>
      </c>
      <c r="B1415" t="s">
        <v>104</v>
      </c>
      <c r="C1415" t="s">
        <v>1938</v>
      </c>
      <c r="D1415" t="s">
        <v>1938</v>
      </c>
      <c r="E1415" t="s">
        <v>254</v>
      </c>
      <c r="F1415" t="s">
        <v>30</v>
      </c>
      <c r="G1415">
        <v>19</v>
      </c>
      <c r="I1415" t="s">
        <v>68</v>
      </c>
      <c r="W1415">
        <v>2016</v>
      </c>
      <c r="X1415" t="str">
        <f>VLOOKUP($D1415,'draft year stats'!$D:$O,1,FALSE)</f>
        <v>Manuel Wiederer</v>
      </c>
      <c r="Y1415" t="str">
        <f>VLOOKUP($D1415,'draft year stats'!$D:$O,2,FALSE)</f>
        <v>C</v>
      </c>
      <c r="Z1415">
        <f>VLOOKUP($D1415,'draft year stats'!$D:$O,3,FALSE)</f>
        <v>5</v>
      </c>
      <c r="AA1415">
        <f>VLOOKUP($D1415,'draft year stats'!$D:$O,4,FALSE)</f>
        <v>2016</v>
      </c>
      <c r="AB1415" t="str">
        <f>VLOOKUP($D1415,'draft year stats'!$D:$O,5,FALSE)</f>
        <v>SJS</v>
      </c>
      <c r="AC1415" t="str">
        <f>VLOOKUP($D1415,'draft year stats'!$D:$O,6,FALSE)</f>
        <v>Moncton</v>
      </c>
      <c r="AD1415" t="str">
        <f>VLOOKUP($D1415,'draft year stats'!$D:$O,7,FALSE)</f>
        <v>QMJHL</v>
      </c>
      <c r="AE1415">
        <f>VLOOKUP($D1415,'draft year stats'!$D:$O,8,FALSE)</f>
        <v>0</v>
      </c>
      <c r="AF1415">
        <f>VLOOKUP($D1415,'draft year stats'!$D:$O,9,FALSE)</f>
        <v>0</v>
      </c>
      <c r="AG1415">
        <f>VLOOKUP($D1415,'draft year stats'!$D:$O,10,FALSE)</f>
        <v>0</v>
      </c>
      <c r="AH1415">
        <f>VLOOKUP($D1415,'draft year stats'!$D:$O,11,FALSE)</f>
        <v>0</v>
      </c>
      <c r="AI1415">
        <f>VLOOKUP($D1415,'draft year stats'!$D:$O,12,FALSE)</f>
        <v>0</v>
      </c>
      <c r="AJ1415" t="str">
        <f>VLOOKUP($C1415,Sheet3!$E:$I,4,FALSE)</f>
        <v>6' 0</v>
      </c>
      <c r="AK1415">
        <f>VLOOKUP($C1415,Sheet3!$E:$I,5,FALSE)</f>
        <v>171</v>
      </c>
    </row>
    <row r="1416" spans="1:37" x14ac:dyDescent="0.25">
      <c r="A1416">
        <v>151</v>
      </c>
      <c r="B1416" t="s">
        <v>84</v>
      </c>
      <c r="C1416" t="s">
        <v>1939</v>
      </c>
      <c r="D1416" t="s">
        <v>1939</v>
      </c>
      <c r="E1416" t="s">
        <v>55</v>
      </c>
      <c r="F1416" t="s">
        <v>34</v>
      </c>
      <c r="G1416">
        <v>18</v>
      </c>
      <c r="I1416" t="s">
        <v>477</v>
      </c>
      <c r="W1416">
        <v>2016</v>
      </c>
      <c r="X1416" t="str">
        <f>VLOOKUP($D1416,'draft year stats'!$D:$O,1,FALSE)</f>
        <v>Niclas Almari</v>
      </c>
      <c r="Y1416" t="str">
        <f>VLOOKUP($D1416,'draft year stats'!$D:$O,2,FALSE)</f>
        <v>D</v>
      </c>
      <c r="Z1416">
        <f>VLOOKUP($D1416,'draft year stats'!$D:$O,3,FALSE)</f>
        <v>5</v>
      </c>
      <c r="AA1416">
        <f>VLOOKUP($D1416,'draft year stats'!$D:$O,4,FALSE)</f>
        <v>2016</v>
      </c>
      <c r="AB1416" t="str">
        <f>VLOOKUP($D1416,'draft year stats'!$D:$O,5,FALSE)</f>
        <v>PIT</v>
      </c>
      <c r="AC1416" t="str">
        <f>VLOOKUP($D1416,'draft year stats'!$D:$O,6,FALSE)</f>
        <v>Jokerit Jr.</v>
      </c>
      <c r="AD1416" t="str">
        <f>VLOOKUP($D1416,'draft year stats'!$D:$O,7,FALSE)</f>
        <v>Finland Jr.</v>
      </c>
      <c r="AE1416">
        <f>VLOOKUP($D1416,'draft year stats'!$D:$O,8,FALSE)</f>
        <v>0</v>
      </c>
      <c r="AF1416">
        <f>VLOOKUP($D1416,'draft year stats'!$D:$O,9,FALSE)</f>
        <v>0</v>
      </c>
      <c r="AG1416">
        <f>VLOOKUP($D1416,'draft year stats'!$D:$O,10,FALSE)</f>
        <v>0</v>
      </c>
      <c r="AH1416">
        <f>VLOOKUP($D1416,'draft year stats'!$D:$O,11,FALSE)</f>
        <v>0</v>
      </c>
      <c r="AI1416">
        <f>VLOOKUP($D1416,'draft year stats'!$D:$O,12,FALSE)</f>
        <v>0</v>
      </c>
      <c r="AJ1416" t="str">
        <f>VLOOKUP($C1416,Sheet3!$E:$I,4,FALSE)</f>
        <v>6' 1</v>
      </c>
      <c r="AK1416">
        <f>VLOOKUP($C1416,Sheet3!$E:$I,5,FALSE)</f>
        <v>167</v>
      </c>
    </row>
    <row r="1417" spans="1:37" x14ac:dyDescent="0.25">
      <c r="A1417">
        <v>152</v>
      </c>
      <c r="B1417" t="s">
        <v>136</v>
      </c>
      <c r="C1417" t="s">
        <v>1940</v>
      </c>
      <c r="D1417" t="s">
        <v>1940</v>
      </c>
      <c r="E1417" t="s">
        <v>62</v>
      </c>
      <c r="F1417" t="s">
        <v>34</v>
      </c>
      <c r="G1417">
        <v>20</v>
      </c>
      <c r="I1417" t="s">
        <v>594</v>
      </c>
      <c r="W1417">
        <v>2016</v>
      </c>
      <c r="X1417" t="str">
        <f>VLOOKUP($D1417,'draft year stats'!$D:$O,1,FALSE)</f>
        <v>Jonathan Walker</v>
      </c>
      <c r="Y1417" t="str">
        <f>VLOOKUP($D1417,'draft year stats'!$D:$O,2,FALSE)</f>
        <v>D</v>
      </c>
      <c r="Z1417">
        <f>VLOOKUP($D1417,'draft year stats'!$D:$O,3,FALSE)</f>
        <v>6</v>
      </c>
      <c r="AA1417">
        <f>VLOOKUP($D1417,'draft year stats'!$D:$O,4,FALSE)</f>
        <v>2016</v>
      </c>
      <c r="AB1417" t="str">
        <f>VLOOKUP($D1417,'draft year stats'!$D:$O,5,FALSE)</f>
        <v>TOR</v>
      </c>
      <c r="AC1417" t="str">
        <f>VLOOKUP($D1417,'draft year stats'!$D:$O,6,FALSE)</f>
        <v>Victoria</v>
      </c>
      <c r="AD1417" t="str">
        <f>VLOOKUP($D1417,'draft year stats'!$D:$O,7,FALSE)</f>
        <v>WHL</v>
      </c>
      <c r="AE1417">
        <f>VLOOKUP($D1417,'draft year stats'!$D:$O,8,FALSE)</f>
        <v>0</v>
      </c>
      <c r="AF1417">
        <f>VLOOKUP($D1417,'draft year stats'!$D:$O,9,FALSE)</f>
        <v>0</v>
      </c>
      <c r="AG1417">
        <f>VLOOKUP($D1417,'draft year stats'!$D:$O,10,FALSE)</f>
        <v>0</v>
      </c>
      <c r="AH1417">
        <f>VLOOKUP($D1417,'draft year stats'!$D:$O,11,FALSE)</f>
        <v>0</v>
      </c>
      <c r="AI1417">
        <f>VLOOKUP($D1417,'draft year stats'!$D:$O,12,FALSE)</f>
        <v>0</v>
      </c>
      <c r="AJ1417" t="str">
        <f>VLOOKUP($C1417,Sheet3!$E:$I,4,FALSE)</f>
        <v>5' 10</v>
      </c>
      <c r="AK1417">
        <f>VLOOKUP($C1417,Sheet3!$E:$I,5,FALSE)</f>
        <v>179</v>
      </c>
    </row>
    <row r="1418" spans="1:37" x14ac:dyDescent="0.25">
      <c r="A1418">
        <v>153</v>
      </c>
      <c r="B1418" t="s">
        <v>23</v>
      </c>
      <c r="C1418" t="s">
        <v>1941</v>
      </c>
      <c r="D1418" t="s">
        <v>1941</v>
      </c>
      <c r="E1418" t="s">
        <v>55</v>
      </c>
      <c r="F1418" t="s">
        <v>30</v>
      </c>
      <c r="G1418">
        <v>18</v>
      </c>
      <c r="I1418" t="s">
        <v>1942</v>
      </c>
      <c r="W1418">
        <v>2016</v>
      </c>
      <c r="X1418" t="str">
        <f>VLOOKUP($D1418,'draft year stats'!$D:$O,1,FALSE)</f>
        <v>Aapeli Rasanen</v>
      </c>
      <c r="Y1418" t="str">
        <f>VLOOKUP($D1418,'draft year stats'!$D:$O,2,FALSE)</f>
        <v>C</v>
      </c>
      <c r="Z1418">
        <f>VLOOKUP($D1418,'draft year stats'!$D:$O,3,FALSE)</f>
        <v>6</v>
      </c>
      <c r="AA1418">
        <f>VLOOKUP($D1418,'draft year stats'!$D:$O,4,FALSE)</f>
        <v>2016</v>
      </c>
      <c r="AB1418" t="str">
        <f>VLOOKUP($D1418,'draft year stats'!$D:$O,5,FALSE)</f>
        <v>EDM</v>
      </c>
      <c r="AC1418" t="str">
        <f>VLOOKUP($D1418,'draft year stats'!$D:$O,6,FALSE)</f>
        <v>Tappara Jr.</v>
      </c>
      <c r="AD1418" t="str">
        <f>VLOOKUP($D1418,'draft year stats'!$D:$O,7,FALSE)</f>
        <v>Finland Jr.</v>
      </c>
      <c r="AE1418">
        <f>VLOOKUP($D1418,'draft year stats'!$D:$O,8,FALSE)</f>
        <v>0</v>
      </c>
      <c r="AF1418">
        <f>VLOOKUP($D1418,'draft year stats'!$D:$O,9,FALSE)</f>
        <v>0</v>
      </c>
      <c r="AG1418">
        <f>VLOOKUP($D1418,'draft year stats'!$D:$O,10,FALSE)</f>
        <v>0</v>
      </c>
      <c r="AH1418">
        <f>VLOOKUP($D1418,'draft year stats'!$D:$O,11,FALSE)</f>
        <v>0</v>
      </c>
      <c r="AI1418">
        <f>VLOOKUP($D1418,'draft year stats'!$D:$O,12,FALSE)</f>
        <v>0</v>
      </c>
      <c r="AJ1418" t="str">
        <f>VLOOKUP($C1418,Sheet3!$E:$I,4,FALSE)</f>
        <v>6' 0</v>
      </c>
      <c r="AK1418">
        <f>VLOOKUP($C1418,Sheet3!$E:$I,5,FALSE)</f>
        <v>196</v>
      </c>
    </row>
    <row r="1419" spans="1:37" x14ac:dyDescent="0.25">
      <c r="A1419">
        <v>154</v>
      </c>
      <c r="B1419" t="s">
        <v>264</v>
      </c>
      <c r="C1419" t="s">
        <v>1943</v>
      </c>
      <c r="D1419" t="s">
        <v>1943</v>
      </c>
      <c r="E1419" t="s">
        <v>25</v>
      </c>
      <c r="F1419" t="s">
        <v>26</v>
      </c>
      <c r="G1419">
        <v>19</v>
      </c>
      <c r="I1419" t="s">
        <v>208</v>
      </c>
      <c r="W1419">
        <v>2016</v>
      </c>
      <c r="X1419" t="str">
        <f>VLOOKUP($D1419,'draft year stats'!$D:$O,1,FALSE)</f>
        <v>Jakob Stukel</v>
      </c>
      <c r="Y1419" t="str">
        <f>VLOOKUP($D1419,'draft year stats'!$D:$O,2,FALSE)</f>
        <v>LW</v>
      </c>
      <c r="Z1419">
        <f>VLOOKUP($D1419,'draft year stats'!$D:$O,3,FALSE)</f>
        <v>6</v>
      </c>
      <c r="AA1419">
        <f>VLOOKUP($D1419,'draft year stats'!$D:$O,4,FALSE)</f>
        <v>2016</v>
      </c>
      <c r="AB1419" t="str">
        <f>VLOOKUP($D1419,'draft year stats'!$D:$O,5,FALSE)</f>
        <v>VAN</v>
      </c>
      <c r="AC1419" t="str">
        <f>VLOOKUP($D1419,'draft year stats'!$D:$O,6,FALSE)</f>
        <v>Calgary</v>
      </c>
      <c r="AD1419" t="str">
        <f>VLOOKUP($D1419,'draft year stats'!$D:$O,7,FALSE)</f>
        <v>WHL</v>
      </c>
      <c r="AE1419">
        <f>VLOOKUP($D1419,'draft year stats'!$D:$O,8,FALSE)</f>
        <v>0</v>
      </c>
      <c r="AF1419">
        <f>VLOOKUP($D1419,'draft year stats'!$D:$O,9,FALSE)</f>
        <v>0</v>
      </c>
      <c r="AG1419">
        <f>VLOOKUP($D1419,'draft year stats'!$D:$O,10,FALSE)</f>
        <v>0</v>
      </c>
      <c r="AH1419">
        <f>VLOOKUP($D1419,'draft year stats'!$D:$O,11,FALSE)</f>
        <v>0</v>
      </c>
      <c r="AI1419">
        <f>VLOOKUP($D1419,'draft year stats'!$D:$O,12,FALSE)</f>
        <v>0</v>
      </c>
      <c r="AJ1419" t="str">
        <f>VLOOKUP($C1419,Sheet3!$E:$I,4,FALSE)</f>
        <v>5' 11</v>
      </c>
      <c r="AK1419">
        <f>VLOOKUP($C1419,Sheet3!$E:$I,5,FALSE)</f>
        <v>182</v>
      </c>
    </row>
    <row r="1420" spans="1:37" hidden="1" x14ac:dyDescent="0.25">
      <c r="A1420">
        <v>155</v>
      </c>
      <c r="B1420" t="s">
        <v>36</v>
      </c>
      <c r="C1420" t="s">
        <v>1944</v>
      </c>
      <c r="D1420" t="s">
        <v>1944</v>
      </c>
      <c r="E1420" t="s">
        <v>62</v>
      </c>
      <c r="F1420" t="s">
        <v>12</v>
      </c>
      <c r="G1420">
        <v>19</v>
      </c>
      <c r="I1420" t="s">
        <v>1945</v>
      </c>
      <c r="W1420">
        <v>2016</v>
      </c>
      <c r="X1420" t="str">
        <f>VLOOKUP($D1420,'draft year stats'!$D:$O,1,FALSE)</f>
        <v>Peter Thome</v>
      </c>
      <c r="Y1420" t="str">
        <f>VLOOKUP($D1420,'draft year stats'!$D:$O,2,FALSE)</f>
        <v>G</v>
      </c>
      <c r="Z1420">
        <f>VLOOKUP($D1420,'draft year stats'!$D:$O,3,FALSE)</f>
        <v>6</v>
      </c>
      <c r="AA1420">
        <f>VLOOKUP($D1420,'draft year stats'!$D:$O,4,FALSE)</f>
        <v>2016</v>
      </c>
      <c r="AB1420" t="str">
        <f>VLOOKUP($D1420,'draft year stats'!$D:$O,5,FALSE)</f>
        <v>CBJ</v>
      </c>
      <c r="AC1420" t="str">
        <f>VLOOKUP($D1420,'draft year stats'!$D:$O,6,FALSE)</f>
        <v>Aberdeen</v>
      </c>
      <c r="AD1420" t="str">
        <f>VLOOKUP($D1420,'draft year stats'!$D:$O,7,FALSE)</f>
        <v>NAHL</v>
      </c>
      <c r="AE1420">
        <f>VLOOKUP($D1420,'draft year stats'!$D:$O,8,FALSE)</f>
        <v>0</v>
      </c>
      <c r="AF1420">
        <f>VLOOKUP($D1420,'draft year stats'!$D:$O,9,FALSE)</f>
        <v>0</v>
      </c>
      <c r="AG1420">
        <f>VLOOKUP($D1420,'draft year stats'!$D:$O,10,FALSE)</f>
        <v>0</v>
      </c>
      <c r="AH1420">
        <f>VLOOKUP($D1420,'draft year stats'!$D:$O,11,FALSE)</f>
        <v>0</v>
      </c>
      <c r="AI1420">
        <f>VLOOKUP($D1420,'draft year stats'!$D:$O,12,FALSE)</f>
        <v>0</v>
      </c>
      <c r="AJ1420" t="str">
        <f>VLOOKUP($C1420,Sheet3!$E:$I,4,FALSE)</f>
        <v>6' 3</v>
      </c>
      <c r="AK1420">
        <f>VLOOKUP($C1420,Sheet3!$E:$I,5,FALSE)</f>
        <v>194</v>
      </c>
    </row>
    <row r="1421" spans="1:37" x14ac:dyDescent="0.25">
      <c r="A1421">
        <v>156</v>
      </c>
      <c r="B1421" t="s">
        <v>173</v>
      </c>
      <c r="C1421" t="s">
        <v>1946</v>
      </c>
      <c r="D1421" t="s">
        <v>1946</v>
      </c>
      <c r="E1421" t="s">
        <v>55</v>
      </c>
      <c r="F1421" t="s">
        <v>42</v>
      </c>
      <c r="G1421">
        <v>18</v>
      </c>
      <c r="I1421" t="s">
        <v>1066</v>
      </c>
      <c r="W1421">
        <v>2016</v>
      </c>
      <c r="X1421" t="str">
        <f>VLOOKUP($D1421,'draft year stats'!$D:$O,1,FALSE)</f>
        <v>Eetu Tuulola</v>
      </c>
      <c r="Y1421" t="str">
        <f>VLOOKUP($D1421,'draft year stats'!$D:$O,2,FALSE)</f>
        <v>RW</v>
      </c>
      <c r="Z1421">
        <f>VLOOKUP($D1421,'draft year stats'!$D:$O,3,FALSE)</f>
        <v>6</v>
      </c>
      <c r="AA1421">
        <f>VLOOKUP($D1421,'draft year stats'!$D:$O,4,FALSE)</f>
        <v>2016</v>
      </c>
      <c r="AB1421" t="str">
        <f>VLOOKUP($D1421,'draft year stats'!$D:$O,5,FALSE)</f>
        <v>CGY</v>
      </c>
      <c r="AC1421" t="str">
        <f>VLOOKUP($D1421,'draft year stats'!$D:$O,6,FALSE)</f>
        <v>HPK Jr.</v>
      </c>
      <c r="AD1421" t="str">
        <f>VLOOKUP($D1421,'draft year stats'!$D:$O,7,FALSE)</f>
        <v>Finland Jr.</v>
      </c>
      <c r="AE1421">
        <f>VLOOKUP($D1421,'draft year stats'!$D:$O,8,FALSE)</f>
        <v>0</v>
      </c>
      <c r="AF1421">
        <f>VLOOKUP($D1421,'draft year stats'!$D:$O,9,FALSE)</f>
        <v>0</v>
      </c>
      <c r="AG1421">
        <f>VLOOKUP($D1421,'draft year stats'!$D:$O,10,FALSE)</f>
        <v>0</v>
      </c>
      <c r="AH1421">
        <f>VLOOKUP($D1421,'draft year stats'!$D:$O,11,FALSE)</f>
        <v>0</v>
      </c>
      <c r="AI1421">
        <f>VLOOKUP($D1421,'draft year stats'!$D:$O,12,FALSE)</f>
        <v>0</v>
      </c>
      <c r="AJ1421" t="str">
        <f>VLOOKUP($C1421,Sheet3!$E:$I,4,FALSE)</f>
        <v>6' 1</v>
      </c>
      <c r="AK1421">
        <f>VLOOKUP($C1421,Sheet3!$E:$I,5,FALSE)</f>
        <v>224</v>
      </c>
    </row>
    <row r="1422" spans="1:37" hidden="1" x14ac:dyDescent="0.25">
      <c r="A1422">
        <v>157</v>
      </c>
      <c r="B1422" t="s">
        <v>417</v>
      </c>
      <c r="C1422" t="s">
        <v>1947</v>
      </c>
      <c r="D1422" t="s">
        <v>1947</v>
      </c>
      <c r="E1422" t="s">
        <v>51</v>
      </c>
      <c r="F1422" t="s">
        <v>12</v>
      </c>
      <c r="G1422">
        <v>18</v>
      </c>
      <c r="I1422" t="s">
        <v>1802</v>
      </c>
      <c r="W1422">
        <v>2016</v>
      </c>
      <c r="X1422" t="str">
        <f>VLOOKUP($D1422,'draft year stats'!$D:$O,1,FALSE)</f>
        <v>Mikhail Berdin</v>
      </c>
      <c r="Y1422" t="str">
        <f>VLOOKUP($D1422,'draft year stats'!$D:$O,2,FALSE)</f>
        <v>G</v>
      </c>
      <c r="Z1422">
        <f>VLOOKUP($D1422,'draft year stats'!$D:$O,3,FALSE)</f>
        <v>6</v>
      </c>
      <c r="AA1422">
        <f>VLOOKUP($D1422,'draft year stats'!$D:$O,4,FALSE)</f>
        <v>2016</v>
      </c>
      <c r="AB1422" t="str">
        <f>VLOOKUP($D1422,'draft year stats'!$D:$O,5,FALSE)</f>
        <v>WPG</v>
      </c>
      <c r="AC1422" t="str">
        <f>VLOOKUP($D1422,'draft year stats'!$D:$O,6,FALSE)</f>
        <v>Team Russia U18</v>
      </c>
      <c r="AD1422" t="str">
        <f>VLOOKUP($D1422,'draft year stats'!$D:$O,7,FALSE)</f>
        <v>RUSSIA-JR.</v>
      </c>
      <c r="AE1422">
        <f>VLOOKUP($D1422,'draft year stats'!$D:$O,8,FALSE)</f>
        <v>0</v>
      </c>
      <c r="AF1422">
        <f>VLOOKUP($D1422,'draft year stats'!$D:$O,9,FALSE)</f>
        <v>0</v>
      </c>
      <c r="AG1422">
        <f>VLOOKUP($D1422,'draft year stats'!$D:$O,10,FALSE)</f>
        <v>0</v>
      </c>
      <c r="AH1422">
        <f>VLOOKUP($D1422,'draft year stats'!$D:$O,11,FALSE)</f>
        <v>0</v>
      </c>
      <c r="AI1422">
        <f>VLOOKUP($D1422,'draft year stats'!$D:$O,12,FALSE)</f>
        <v>0</v>
      </c>
      <c r="AJ1422" t="str">
        <f>VLOOKUP($C1422,Sheet3!$E:$I,4,FALSE)</f>
        <v>6' 1</v>
      </c>
      <c r="AK1422">
        <f>VLOOKUP($C1422,Sheet3!$E:$I,5,FALSE)</f>
        <v>163</v>
      </c>
    </row>
    <row r="1423" spans="1:37" x14ac:dyDescent="0.25">
      <c r="A1423">
        <v>158</v>
      </c>
      <c r="B1423" t="s">
        <v>1220</v>
      </c>
      <c r="C1423" t="s">
        <v>1948</v>
      </c>
      <c r="D1423" t="s">
        <v>1948</v>
      </c>
      <c r="E1423" t="s">
        <v>25</v>
      </c>
      <c r="F1423" t="s">
        <v>34</v>
      </c>
      <c r="G1423">
        <v>20</v>
      </c>
      <c r="I1423" t="s">
        <v>1949</v>
      </c>
      <c r="W1423">
        <v>2016</v>
      </c>
      <c r="X1423" t="str">
        <f>VLOOKUP($D1423,'draft year stats'!$D:$O,1,FALSE)</f>
        <v>Patrick Kudla</v>
      </c>
      <c r="Y1423" t="str">
        <f>VLOOKUP($D1423,'draft year stats'!$D:$O,2,FALSE)</f>
        <v>D</v>
      </c>
      <c r="Z1423">
        <f>VLOOKUP($D1423,'draft year stats'!$D:$O,3,FALSE)</f>
        <v>6</v>
      </c>
      <c r="AA1423">
        <f>VLOOKUP($D1423,'draft year stats'!$D:$O,4,FALSE)</f>
        <v>2016</v>
      </c>
      <c r="AB1423" t="str">
        <f>VLOOKUP($D1423,'draft year stats'!$D:$O,5,FALSE)</f>
        <v>ARI</v>
      </c>
      <c r="AC1423" t="str">
        <f>VLOOKUP($D1423,'draft year stats'!$D:$O,6,FALSE)</f>
        <v>Oakville</v>
      </c>
      <c r="AD1423" t="str">
        <f>VLOOKUP($D1423,'draft year stats'!$D:$O,7,FALSE)</f>
        <v>OJHL</v>
      </c>
      <c r="AE1423">
        <f>VLOOKUP($D1423,'draft year stats'!$D:$O,8,FALSE)</f>
        <v>0</v>
      </c>
      <c r="AF1423">
        <f>VLOOKUP($D1423,'draft year stats'!$D:$O,9,FALSE)</f>
        <v>0</v>
      </c>
      <c r="AG1423">
        <f>VLOOKUP($D1423,'draft year stats'!$D:$O,10,FALSE)</f>
        <v>0</v>
      </c>
      <c r="AH1423">
        <f>VLOOKUP($D1423,'draft year stats'!$D:$O,11,FALSE)</f>
        <v>0</v>
      </c>
      <c r="AI1423">
        <f>VLOOKUP($D1423,'draft year stats'!$D:$O,12,FALSE)</f>
        <v>0</v>
      </c>
      <c r="AJ1423" t="str">
        <f>VLOOKUP($C1423,Sheet3!$E:$I,4,FALSE)</f>
        <v>6' 3</v>
      </c>
      <c r="AK1423">
        <f>VLOOKUP($C1423,Sheet3!$E:$I,5,FALSE)</f>
        <v>175</v>
      </c>
    </row>
    <row r="1424" spans="1:37" x14ac:dyDescent="0.25">
      <c r="A1424">
        <v>159</v>
      </c>
      <c r="B1424" t="s">
        <v>92</v>
      </c>
      <c r="C1424" t="s">
        <v>1950</v>
      </c>
      <c r="D1424" t="s">
        <v>1950</v>
      </c>
      <c r="E1424" t="s">
        <v>25</v>
      </c>
      <c r="F1424" t="s">
        <v>26</v>
      </c>
      <c r="G1424">
        <v>18</v>
      </c>
      <c r="H1424">
        <v>2022</v>
      </c>
      <c r="I1424" t="s">
        <v>124</v>
      </c>
      <c r="J1424">
        <v>130</v>
      </c>
      <c r="K1424">
        <v>34</v>
      </c>
      <c r="L1424">
        <v>34</v>
      </c>
      <c r="M1424">
        <v>68</v>
      </c>
      <c r="N1424">
        <v>-25</v>
      </c>
      <c r="O1424">
        <v>42</v>
      </c>
      <c r="V1424">
        <v>6</v>
      </c>
      <c r="W1424">
        <v>2016</v>
      </c>
      <c r="X1424" t="str">
        <f>VLOOKUP($D1424,'draft year stats'!$D:$O,1,FALSE)</f>
        <v>Brandon Hagel</v>
      </c>
      <c r="Y1424" t="str">
        <f>VLOOKUP($D1424,'draft year stats'!$D:$O,2,FALSE)</f>
        <v>LW</v>
      </c>
      <c r="Z1424">
        <f>VLOOKUP($D1424,'draft year stats'!$D:$O,3,FALSE)</f>
        <v>6</v>
      </c>
      <c r="AA1424">
        <f>VLOOKUP($D1424,'draft year stats'!$D:$O,4,FALSE)</f>
        <v>2016</v>
      </c>
      <c r="AB1424" t="str">
        <f>VLOOKUP($D1424,'draft year stats'!$D:$O,5,FALSE)</f>
        <v>BUF</v>
      </c>
      <c r="AC1424" t="str">
        <f>VLOOKUP($D1424,'draft year stats'!$D:$O,6,FALSE)</f>
        <v>Red Deer</v>
      </c>
      <c r="AD1424" t="str">
        <f>VLOOKUP($D1424,'draft year stats'!$D:$O,7,FALSE)</f>
        <v>WHL</v>
      </c>
      <c r="AE1424">
        <f>VLOOKUP($D1424,'draft year stats'!$D:$O,8,FALSE)</f>
        <v>0</v>
      </c>
      <c r="AF1424">
        <f>VLOOKUP($D1424,'draft year stats'!$D:$O,9,FALSE)</f>
        <v>0</v>
      </c>
      <c r="AG1424">
        <f>VLOOKUP($D1424,'draft year stats'!$D:$O,10,FALSE)</f>
        <v>0</v>
      </c>
      <c r="AH1424">
        <f>VLOOKUP($D1424,'draft year stats'!$D:$O,11,FALSE)</f>
        <v>0</v>
      </c>
      <c r="AI1424">
        <f>VLOOKUP($D1424,'draft year stats'!$D:$O,12,FALSE)</f>
        <v>0</v>
      </c>
      <c r="AJ1424" t="str">
        <f>VLOOKUP($C1424,Sheet3!$E:$I,4,FALSE)</f>
        <v>5' 11</v>
      </c>
      <c r="AK1424">
        <f>VLOOKUP($C1424,Sheet3!$E:$I,5,FALSE)</f>
        <v>160</v>
      </c>
    </row>
    <row r="1425" spans="1:37" x14ac:dyDescent="0.25">
      <c r="A1425">
        <v>160</v>
      </c>
      <c r="B1425" t="s">
        <v>90</v>
      </c>
      <c r="C1425" t="s">
        <v>1951</v>
      </c>
      <c r="D1425" t="s">
        <v>1951</v>
      </c>
      <c r="E1425" t="s">
        <v>25</v>
      </c>
      <c r="F1425" t="s">
        <v>30</v>
      </c>
      <c r="G1425">
        <v>18</v>
      </c>
      <c r="H1425">
        <v>2022</v>
      </c>
      <c r="I1425" t="s">
        <v>117</v>
      </c>
      <c r="J1425">
        <v>51</v>
      </c>
      <c r="K1425">
        <v>5</v>
      </c>
      <c r="L1425">
        <v>6</v>
      </c>
      <c r="M1425">
        <v>11</v>
      </c>
      <c r="N1425">
        <v>-7</v>
      </c>
      <c r="O1425">
        <v>81</v>
      </c>
      <c r="V1425">
        <v>0.7</v>
      </c>
      <c r="W1425">
        <v>2016</v>
      </c>
      <c r="X1425" t="str">
        <f>VLOOKUP($D1425,'draft year stats'!$D:$O,1,FALSE)</f>
        <v>Michael Pezzetta</v>
      </c>
      <c r="Y1425" t="str">
        <f>VLOOKUP($D1425,'draft year stats'!$D:$O,2,FALSE)</f>
        <v>C</v>
      </c>
      <c r="Z1425">
        <f>VLOOKUP($D1425,'draft year stats'!$D:$O,3,FALSE)</f>
        <v>6</v>
      </c>
      <c r="AA1425">
        <f>VLOOKUP($D1425,'draft year stats'!$D:$O,4,FALSE)</f>
        <v>2016</v>
      </c>
      <c r="AB1425" t="str">
        <f>VLOOKUP($D1425,'draft year stats'!$D:$O,5,FALSE)</f>
        <v>MTL</v>
      </c>
      <c r="AC1425" t="str">
        <f>VLOOKUP($D1425,'draft year stats'!$D:$O,6,FALSE)</f>
        <v>Sudbury</v>
      </c>
      <c r="AD1425" t="str">
        <f>VLOOKUP($D1425,'draft year stats'!$D:$O,7,FALSE)</f>
        <v>OHL</v>
      </c>
      <c r="AE1425">
        <f>VLOOKUP($D1425,'draft year stats'!$D:$O,8,FALSE)</f>
        <v>0</v>
      </c>
      <c r="AF1425">
        <f>VLOOKUP($D1425,'draft year stats'!$D:$O,9,FALSE)</f>
        <v>0</v>
      </c>
      <c r="AG1425">
        <f>VLOOKUP($D1425,'draft year stats'!$D:$O,10,FALSE)</f>
        <v>0</v>
      </c>
      <c r="AH1425">
        <f>VLOOKUP($D1425,'draft year stats'!$D:$O,11,FALSE)</f>
        <v>0</v>
      </c>
      <c r="AI1425">
        <f>VLOOKUP($D1425,'draft year stats'!$D:$O,12,FALSE)</f>
        <v>0</v>
      </c>
      <c r="AJ1425" t="str">
        <f>VLOOKUP($C1425,Sheet3!$E:$I,4,FALSE)</f>
        <v>6' 1</v>
      </c>
      <c r="AK1425">
        <f>VLOOKUP($C1425,Sheet3!$E:$I,5,FALSE)</f>
        <v>204</v>
      </c>
    </row>
    <row r="1426" spans="1:37" x14ac:dyDescent="0.25">
      <c r="A1426">
        <v>161</v>
      </c>
      <c r="B1426" t="s">
        <v>76</v>
      </c>
      <c r="C1426" t="s">
        <v>4092</v>
      </c>
      <c r="D1426" t="s">
        <v>4092</v>
      </c>
      <c r="E1426" t="s">
        <v>62</v>
      </c>
      <c r="F1426" t="s">
        <v>34</v>
      </c>
      <c r="G1426">
        <v>18</v>
      </c>
      <c r="I1426" t="s">
        <v>1676</v>
      </c>
      <c r="W1426">
        <v>2016</v>
      </c>
      <c r="X1426" t="str">
        <f>VLOOKUP($D1426,'draft year stats'!$D:$O,1,FALSE)</f>
        <v>Nate Clurman</v>
      </c>
      <c r="Y1426" t="str">
        <f>VLOOKUP($D1426,'draft year stats'!$D:$O,2,FALSE)</f>
        <v>D</v>
      </c>
      <c r="Z1426">
        <f>VLOOKUP($D1426,'draft year stats'!$D:$O,3,FALSE)</f>
        <v>6</v>
      </c>
      <c r="AA1426">
        <f>VLOOKUP($D1426,'draft year stats'!$D:$O,4,FALSE)</f>
        <v>2016</v>
      </c>
      <c r="AB1426" t="str">
        <f>VLOOKUP($D1426,'draft year stats'!$D:$O,5,FALSE)</f>
        <v>COL</v>
      </c>
      <c r="AC1426" t="str">
        <f>VLOOKUP($D1426,'draft year stats'!$D:$O,6,FALSE)</f>
        <v>Culver Academy</v>
      </c>
      <c r="AD1426" t="str">
        <f>VLOOKUP($D1426,'draft year stats'!$D:$O,7,FALSE)</f>
        <v>HIGH-IN</v>
      </c>
      <c r="AE1426">
        <f>VLOOKUP($D1426,'draft year stats'!$D:$O,8,FALSE)</f>
        <v>0</v>
      </c>
      <c r="AF1426">
        <f>VLOOKUP($D1426,'draft year stats'!$D:$O,9,FALSE)</f>
        <v>0</v>
      </c>
      <c r="AG1426">
        <f>VLOOKUP($D1426,'draft year stats'!$D:$O,10,FALSE)</f>
        <v>0</v>
      </c>
      <c r="AH1426">
        <f>VLOOKUP($D1426,'draft year stats'!$D:$O,11,FALSE)</f>
        <v>0</v>
      </c>
      <c r="AI1426">
        <f>VLOOKUP($D1426,'draft year stats'!$D:$O,12,FALSE)</f>
        <v>0</v>
      </c>
      <c r="AJ1426" t="str">
        <f>VLOOKUP($C1426,Sheet3!$E:$I,4,FALSE)</f>
        <v>6' 1</v>
      </c>
      <c r="AK1426">
        <f>VLOOKUP($C1426,Sheet3!$E:$I,5,FALSE)</f>
        <v>190</v>
      </c>
    </row>
    <row r="1427" spans="1:37" x14ac:dyDescent="0.25">
      <c r="A1427">
        <v>162</v>
      </c>
      <c r="B1427" t="s">
        <v>126</v>
      </c>
      <c r="C1427" t="s">
        <v>1952</v>
      </c>
      <c r="D1427" t="s">
        <v>1952</v>
      </c>
      <c r="E1427" t="s">
        <v>121</v>
      </c>
      <c r="F1427" t="s">
        <v>17</v>
      </c>
      <c r="G1427">
        <v>18</v>
      </c>
      <c r="H1427">
        <v>2022</v>
      </c>
      <c r="I1427" t="s">
        <v>133</v>
      </c>
      <c r="J1427">
        <v>307</v>
      </c>
      <c r="K1427">
        <v>70</v>
      </c>
      <c r="L1427">
        <v>133</v>
      </c>
      <c r="M1427">
        <v>203</v>
      </c>
      <c r="N1427">
        <v>-26</v>
      </c>
      <c r="O1427">
        <v>54</v>
      </c>
      <c r="V1427">
        <v>18.899999999999999</v>
      </c>
      <c r="W1427">
        <v>2016</v>
      </c>
      <c r="X1427" t="str">
        <f>VLOOKUP($D1427,'draft year stats'!$D:$O,1,FALSE)</f>
        <v>Jesper Bratt</v>
      </c>
      <c r="Y1427" t="str">
        <f>VLOOKUP($D1427,'draft year stats'!$D:$O,2,FALSE)</f>
        <v>LW/RW</v>
      </c>
      <c r="Z1427">
        <f>VLOOKUP($D1427,'draft year stats'!$D:$O,3,FALSE)</f>
        <v>6</v>
      </c>
      <c r="AA1427">
        <f>VLOOKUP($D1427,'draft year stats'!$D:$O,4,FALSE)</f>
        <v>2016</v>
      </c>
      <c r="AB1427" t="str">
        <f>VLOOKUP($D1427,'draft year stats'!$D:$O,5,FALSE)</f>
        <v>NJD</v>
      </c>
      <c r="AC1427" t="str">
        <f>VLOOKUP($D1427,'draft year stats'!$D:$O,6,FALSE)</f>
        <v>AIK</v>
      </c>
      <c r="AD1427" t="str">
        <f>VLOOKUP($D1427,'draft year stats'!$D:$O,7,FALSE)</f>
        <v>SWEDEN-2</v>
      </c>
      <c r="AE1427">
        <f>VLOOKUP($D1427,'draft year stats'!$D:$O,8,FALSE)</f>
        <v>0</v>
      </c>
      <c r="AF1427">
        <f>VLOOKUP($D1427,'draft year stats'!$D:$O,9,FALSE)</f>
        <v>0</v>
      </c>
      <c r="AG1427">
        <f>VLOOKUP($D1427,'draft year stats'!$D:$O,10,FALSE)</f>
        <v>0</v>
      </c>
      <c r="AH1427">
        <f>VLOOKUP($D1427,'draft year stats'!$D:$O,11,FALSE)</f>
        <v>0</v>
      </c>
      <c r="AI1427">
        <f>VLOOKUP($D1427,'draft year stats'!$D:$O,12,FALSE)</f>
        <v>0</v>
      </c>
      <c r="AJ1427" t="str">
        <f>VLOOKUP($C1427,Sheet3!$E:$I,4,FALSE)</f>
        <v>5' 9</v>
      </c>
      <c r="AK1427">
        <f>VLOOKUP($C1427,Sheet3!$E:$I,5,FALSE)</f>
        <v>170</v>
      </c>
    </row>
    <row r="1428" spans="1:37" x14ac:dyDescent="0.25">
      <c r="A1428">
        <v>163</v>
      </c>
      <c r="B1428" t="s">
        <v>194</v>
      </c>
      <c r="C1428" t="s">
        <v>1953</v>
      </c>
      <c r="D1428" t="s">
        <v>1953</v>
      </c>
      <c r="E1428" t="s">
        <v>55</v>
      </c>
      <c r="F1428" t="s">
        <v>42</v>
      </c>
      <c r="G1428">
        <v>18</v>
      </c>
      <c r="I1428" t="s">
        <v>1881</v>
      </c>
      <c r="W1428">
        <v>2016</v>
      </c>
      <c r="X1428" t="str">
        <f>VLOOKUP($D1428,'draft year stats'!$D:$O,1,FALSE)</f>
        <v>Markus Nurmi</v>
      </c>
      <c r="Y1428" t="str">
        <f>VLOOKUP($D1428,'draft year stats'!$D:$O,2,FALSE)</f>
        <v>RW</v>
      </c>
      <c r="Z1428">
        <f>VLOOKUP($D1428,'draft year stats'!$D:$O,3,FALSE)</f>
        <v>6</v>
      </c>
      <c r="AA1428">
        <f>VLOOKUP($D1428,'draft year stats'!$D:$O,4,FALSE)</f>
        <v>2016</v>
      </c>
      <c r="AB1428" t="str">
        <f>VLOOKUP($D1428,'draft year stats'!$D:$O,5,FALSE)</f>
        <v>OTT</v>
      </c>
      <c r="AC1428" t="str">
        <f>VLOOKUP($D1428,'draft year stats'!$D:$O,6,FALSE)</f>
        <v>TPS Jr.</v>
      </c>
      <c r="AD1428" t="str">
        <f>VLOOKUP($D1428,'draft year stats'!$D:$O,7,FALSE)</f>
        <v>Finland Jr.</v>
      </c>
      <c r="AE1428">
        <f>VLOOKUP($D1428,'draft year stats'!$D:$O,8,FALSE)</f>
        <v>0</v>
      </c>
      <c r="AF1428">
        <f>VLOOKUP($D1428,'draft year stats'!$D:$O,9,FALSE)</f>
        <v>0</v>
      </c>
      <c r="AG1428">
        <f>VLOOKUP($D1428,'draft year stats'!$D:$O,10,FALSE)</f>
        <v>0</v>
      </c>
      <c r="AH1428">
        <f>VLOOKUP($D1428,'draft year stats'!$D:$O,11,FALSE)</f>
        <v>0</v>
      </c>
      <c r="AI1428">
        <f>VLOOKUP($D1428,'draft year stats'!$D:$O,12,FALSE)</f>
        <v>0</v>
      </c>
      <c r="AJ1428" t="str">
        <f>VLOOKUP($C1428,Sheet3!$E:$I,4,FALSE)</f>
        <v>6' 4</v>
      </c>
      <c r="AK1428">
        <f>VLOOKUP($C1428,Sheet3!$E:$I,5,FALSE)</f>
        <v>176</v>
      </c>
    </row>
    <row r="1429" spans="1:37" x14ac:dyDescent="0.25">
      <c r="A1429">
        <v>164</v>
      </c>
      <c r="B1429" t="s">
        <v>46</v>
      </c>
      <c r="C1429" t="s">
        <v>1954</v>
      </c>
      <c r="D1429" t="s">
        <v>1954</v>
      </c>
      <c r="E1429" t="s">
        <v>25</v>
      </c>
      <c r="F1429" t="s">
        <v>34</v>
      </c>
      <c r="G1429">
        <v>18</v>
      </c>
      <c r="I1429" t="s">
        <v>496</v>
      </c>
      <c r="W1429">
        <v>2016</v>
      </c>
      <c r="X1429" t="str">
        <f>VLOOKUP($D1429,'draft year stats'!$D:$O,1,FALSE)</f>
        <v>Noah Carroll</v>
      </c>
      <c r="Y1429" t="str">
        <f>VLOOKUP($D1429,'draft year stats'!$D:$O,2,FALSE)</f>
        <v>D</v>
      </c>
      <c r="Z1429">
        <f>VLOOKUP($D1429,'draft year stats'!$D:$O,3,FALSE)</f>
        <v>6</v>
      </c>
      <c r="AA1429">
        <f>VLOOKUP($D1429,'draft year stats'!$D:$O,4,FALSE)</f>
        <v>2016</v>
      </c>
      <c r="AB1429" t="str">
        <f>VLOOKUP($D1429,'draft year stats'!$D:$O,5,FALSE)</f>
        <v>CAR</v>
      </c>
      <c r="AC1429" t="str">
        <f>VLOOKUP($D1429,'draft year stats'!$D:$O,6,FALSE)</f>
        <v>Guelph</v>
      </c>
      <c r="AD1429" t="str">
        <f>VLOOKUP($D1429,'draft year stats'!$D:$O,7,FALSE)</f>
        <v>OHL</v>
      </c>
      <c r="AE1429">
        <f>VLOOKUP($D1429,'draft year stats'!$D:$O,8,FALSE)</f>
        <v>0</v>
      </c>
      <c r="AF1429">
        <f>VLOOKUP($D1429,'draft year stats'!$D:$O,9,FALSE)</f>
        <v>0</v>
      </c>
      <c r="AG1429">
        <f>VLOOKUP($D1429,'draft year stats'!$D:$O,10,FALSE)</f>
        <v>0</v>
      </c>
      <c r="AH1429">
        <f>VLOOKUP($D1429,'draft year stats'!$D:$O,11,FALSE)</f>
        <v>0</v>
      </c>
      <c r="AI1429">
        <f>VLOOKUP($D1429,'draft year stats'!$D:$O,12,FALSE)</f>
        <v>0</v>
      </c>
      <c r="AJ1429" t="str">
        <f>VLOOKUP($C1429,Sheet3!$E:$I,4,FALSE)</f>
        <v>6' 1</v>
      </c>
      <c r="AK1429">
        <f>VLOOKUP($C1429,Sheet3!$E:$I,5,FALSE)</f>
        <v>178</v>
      </c>
    </row>
    <row r="1430" spans="1:37" x14ac:dyDescent="0.25">
      <c r="A1430">
        <v>165</v>
      </c>
      <c r="B1430" t="s">
        <v>28</v>
      </c>
      <c r="C1430" t="s">
        <v>1955</v>
      </c>
      <c r="D1430" t="s">
        <v>1955</v>
      </c>
      <c r="E1430" t="s">
        <v>121</v>
      </c>
      <c r="F1430" t="s">
        <v>30</v>
      </c>
      <c r="G1430">
        <v>18</v>
      </c>
      <c r="H1430">
        <v>2022</v>
      </c>
      <c r="I1430" t="s">
        <v>828</v>
      </c>
      <c r="J1430">
        <v>23</v>
      </c>
      <c r="K1430">
        <v>2</v>
      </c>
      <c r="L1430">
        <v>4</v>
      </c>
      <c r="M1430">
        <v>6</v>
      </c>
      <c r="N1430">
        <v>-2</v>
      </c>
      <c r="O1430">
        <v>8</v>
      </c>
      <c r="V1430">
        <v>0.3</v>
      </c>
      <c r="W1430">
        <v>2016</v>
      </c>
      <c r="X1430" t="str">
        <f>VLOOKUP($D1430,'draft year stats'!$D:$O,1,FALSE)</f>
        <v>Oskar Steen</v>
      </c>
      <c r="Y1430" t="str">
        <f>VLOOKUP($D1430,'draft year stats'!$D:$O,2,FALSE)</f>
        <v>C</v>
      </c>
      <c r="Z1430">
        <f>VLOOKUP($D1430,'draft year stats'!$D:$O,3,FALSE)</f>
        <v>6</v>
      </c>
      <c r="AA1430">
        <f>VLOOKUP($D1430,'draft year stats'!$D:$O,4,FALSE)</f>
        <v>2016</v>
      </c>
      <c r="AB1430" t="str">
        <f>VLOOKUP($D1430,'draft year stats'!$D:$O,5,FALSE)</f>
        <v>BOS</v>
      </c>
      <c r="AC1430" t="str">
        <f>VLOOKUP($D1430,'draft year stats'!$D:$O,6,FALSE)</f>
        <v>Farjestad Jr.</v>
      </c>
      <c r="AD1430" t="str">
        <f>VLOOKUP($D1430,'draft year stats'!$D:$O,7,FALSE)</f>
        <v>SWEDEN-JR.</v>
      </c>
      <c r="AE1430">
        <f>VLOOKUP($D1430,'draft year stats'!$D:$O,8,FALSE)</f>
        <v>0</v>
      </c>
      <c r="AF1430">
        <f>VLOOKUP($D1430,'draft year stats'!$D:$O,9,FALSE)</f>
        <v>0</v>
      </c>
      <c r="AG1430">
        <f>VLOOKUP($D1430,'draft year stats'!$D:$O,10,FALSE)</f>
        <v>0</v>
      </c>
      <c r="AH1430">
        <f>VLOOKUP($D1430,'draft year stats'!$D:$O,11,FALSE)</f>
        <v>0</v>
      </c>
      <c r="AI1430">
        <f>VLOOKUP($D1430,'draft year stats'!$D:$O,12,FALSE)</f>
        <v>0</v>
      </c>
      <c r="AJ1430" t="str">
        <f>VLOOKUP($C1430,Sheet3!$E:$I,4,FALSE)</f>
        <v>5' 9</v>
      </c>
      <c r="AK1430">
        <f>VLOOKUP($C1430,Sheet3!$E:$I,5,FALSE)</f>
        <v>188</v>
      </c>
    </row>
    <row r="1431" spans="1:37" x14ac:dyDescent="0.25">
      <c r="A1431">
        <v>166</v>
      </c>
      <c r="B1431" t="s">
        <v>173</v>
      </c>
      <c r="C1431" t="s">
        <v>1956</v>
      </c>
      <c r="D1431" t="s">
        <v>1956</v>
      </c>
      <c r="E1431" t="s">
        <v>25</v>
      </c>
      <c r="F1431" t="s">
        <v>30</v>
      </c>
      <c r="G1431">
        <v>18</v>
      </c>
      <c r="H1431">
        <v>2021</v>
      </c>
      <c r="I1431" t="s">
        <v>594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V1431">
        <v>0</v>
      </c>
      <c r="W1431">
        <v>2016</v>
      </c>
      <c r="X1431" t="str">
        <f>VLOOKUP($D1431,'draft year stats'!$D:$O,1,FALSE)</f>
        <v>Matthew Phillips</v>
      </c>
      <c r="Y1431" t="str">
        <f>VLOOKUP($D1431,'draft year stats'!$D:$O,2,FALSE)</f>
        <v>C</v>
      </c>
      <c r="Z1431">
        <f>VLOOKUP($D1431,'draft year stats'!$D:$O,3,FALSE)</f>
        <v>6</v>
      </c>
      <c r="AA1431">
        <f>VLOOKUP($D1431,'draft year stats'!$D:$O,4,FALSE)</f>
        <v>2016</v>
      </c>
      <c r="AB1431" t="str">
        <f>VLOOKUP($D1431,'draft year stats'!$D:$O,5,FALSE)</f>
        <v>CGY</v>
      </c>
      <c r="AC1431" t="str">
        <f>VLOOKUP($D1431,'draft year stats'!$D:$O,6,FALSE)</f>
        <v>Victoria</v>
      </c>
      <c r="AD1431" t="str">
        <f>VLOOKUP($D1431,'draft year stats'!$D:$O,7,FALSE)</f>
        <v>WHL</v>
      </c>
      <c r="AE1431">
        <f>VLOOKUP($D1431,'draft year stats'!$D:$O,8,FALSE)</f>
        <v>0</v>
      </c>
      <c r="AF1431">
        <f>VLOOKUP($D1431,'draft year stats'!$D:$O,9,FALSE)</f>
        <v>0</v>
      </c>
      <c r="AG1431">
        <f>VLOOKUP($D1431,'draft year stats'!$D:$O,10,FALSE)</f>
        <v>0</v>
      </c>
      <c r="AH1431">
        <f>VLOOKUP($D1431,'draft year stats'!$D:$O,11,FALSE)</f>
        <v>0</v>
      </c>
      <c r="AI1431">
        <f>VLOOKUP($D1431,'draft year stats'!$D:$O,12,FALSE)</f>
        <v>0</v>
      </c>
      <c r="AJ1431" t="str">
        <f>VLOOKUP($C1431,Sheet3!$E:$I,4,FALSE)</f>
        <v>5' 6</v>
      </c>
      <c r="AK1431">
        <f>VLOOKUP($C1431,Sheet3!$E:$I,5,FALSE)</f>
        <v>140</v>
      </c>
    </row>
    <row r="1432" spans="1:37" hidden="1" x14ac:dyDescent="0.25">
      <c r="A1432">
        <v>167</v>
      </c>
      <c r="B1432" t="s">
        <v>87</v>
      </c>
      <c r="C1432" t="s">
        <v>1957</v>
      </c>
      <c r="D1432" t="s">
        <v>1957</v>
      </c>
      <c r="E1432" t="s">
        <v>121</v>
      </c>
      <c r="F1432" t="s">
        <v>12</v>
      </c>
      <c r="G1432">
        <v>18</v>
      </c>
      <c r="I1432" t="s">
        <v>567</v>
      </c>
      <c r="W1432">
        <v>2016</v>
      </c>
      <c r="X1432" t="str">
        <f>VLOOKUP($D1432,'draft year stats'!$D:$O,1,FALSE)</f>
        <v>Filip Larsson</v>
      </c>
      <c r="Y1432" t="str">
        <f>VLOOKUP($D1432,'draft year stats'!$D:$O,2,FALSE)</f>
        <v>G</v>
      </c>
      <c r="Z1432">
        <f>VLOOKUP($D1432,'draft year stats'!$D:$O,3,FALSE)</f>
        <v>6</v>
      </c>
      <c r="AA1432">
        <f>VLOOKUP($D1432,'draft year stats'!$D:$O,4,FALSE)</f>
        <v>2016</v>
      </c>
      <c r="AB1432" t="str">
        <f>VLOOKUP($D1432,'draft year stats'!$D:$O,5,FALSE)</f>
        <v>DET</v>
      </c>
      <c r="AC1432" t="str">
        <f>VLOOKUP($D1432,'draft year stats'!$D:$O,6,FALSE)</f>
        <v>Djurgarden Jr.</v>
      </c>
      <c r="AD1432" t="str">
        <f>VLOOKUP($D1432,'draft year stats'!$D:$O,7,FALSE)</f>
        <v>SWEDEN-JR.</v>
      </c>
      <c r="AE1432">
        <f>VLOOKUP($D1432,'draft year stats'!$D:$O,8,FALSE)</f>
        <v>0</v>
      </c>
      <c r="AF1432">
        <f>VLOOKUP($D1432,'draft year stats'!$D:$O,9,FALSE)</f>
        <v>0</v>
      </c>
      <c r="AG1432">
        <f>VLOOKUP($D1432,'draft year stats'!$D:$O,10,FALSE)</f>
        <v>0</v>
      </c>
      <c r="AH1432">
        <f>VLOOKUP($D1432,'draft year stats'!$D:$O,11,FALSE)</f>
        <v>0</v>
      </c>
      <c r="AI1432">
        <f>VLOOKUP($D1432,'draft year stats'!$D:$O,12,FALSE)</f>
        <v>0</v>
      </c>
      <c r="AJ1432" t="str">
        <f>VLOOKUP($C1432,Sheet3!$E:$I,4,FALSE)</f>
        <v>6' 1</v>
      </c>
      <c r="AK1432">
        <f>VLOOKUP($C1432,Sheet3!$E:$I,5,FALSE)</f>
        <v>180</v>
      </c>
    </row>
    <row r="1433" spans="1:37" hidden="1" x14ac:dyDescent="0.25">
      <c r="A1433">
        <v>168</v>
      </c>
      <c r="B1433" t="s">
        <v>79</v>
      </c>
      <c r="C1433" t="s">
        <v>1958</v>
      </c>
      <c r="D1433" t="s">
        <v>1958</v>
      </c>
      <c r="E1433" t="s">
        <v>51</v>
      </c>
      <c r="F1433" t="s">
        <v>12</v>
      </c>
      <c r="G1433">
        <v>18</v>
      </c>
      <c r="I1433" t="s">
        <v>1479</v>
      </c>
      <c r="W1433">
        <v>2016</v>
      </c>
      <c r="X1433" t="str">
        <f>VLOOKUP($D1433,'draft year stats'!$D:$O,1,FALSE)</f>
        <v>Konstantin Volkov</v>
      </c>
      <c r="Y1433" t="str">
        <f>VLOOKUP($D1433,'draft year stats'!$D:$O,2,FALSE)</f>
        <v>G</v>
      </c>
      <c r="Z1433">
        <f>VLOOKUP($D1433,'draft year stats'!$D:$O,3,FALSE)</f>
        <v>6</v>
      </c>
      <c r="AA1433">
        <f>VLOOKUP($D1433,'draft year stats'!$D:$O,4,FALSE)</f>
        <v>2016</v>
      </c>
      <c r="AB1433" t="str">
        <f>VLOOKUP($D1433,'draft year stats'!$D:$O,5,FALSE)</f>
        <v>NSH</v>
      </c>
      <c r="AC1433" t="str">
        <f>VLOOKUP($D1433,'draft year stats'!$D:$O,6,FALSE)</f>
        <v>SKA St. Petersburg 2</v>
      </c>
      <c r="AD1433" t="str">
        <f>VLOOKUP($D1433,'draft year stats'!$D:$O,7,FALSE)</f>
        <v>RUSSIA-JR.</v>
      </c>
      <c r="AE1433">
        <f>VLOOKUP($D1433,'draft year stats'!$D:$O,8,FALSE)</f>
        <v>0</v>
      </c>
      <c r="AF1433">
        <f>VLOOKUP($D1433,'draft year stats'!$D:$O,9,FALSE)</f>
        <v>0</v>
      </c>
      <c r="AG1433">
        <f>VLOOKUP($D1433,'draft year stats'!$D:$O,10,FALSE)</f>
        <v>0</v>
      </c>
      <c r="AH1433">
        <f>VLOOKUP($D1433,'draft year stats'!$D:$O,11,FALSE)</f>
        <v>0</v>
      </c>
      <c r="AI1433">
        <f>VLOOKUP($D1433,'draft year stats'!$D:$O,12,FALSE)</f>
        <v>0</v>
      </c>
      <c r="AJ1433" t="str">
        <f>VLOOKUP($C1433,Sheet3!$E:$I,4,FALSE)</f>
        <v>6' 3</v>
      </c>
      <c r="AK1433">
        <f>VLOOKUP($C1433,Sheet3!$E:$I,5,FALSE)</f>
        <v>211</v>
      </c>
    </row>
    <row r="1434" spans="1:37" x14ac:dyDescent="0.25">
      <c r="A1434">
        <v>169</v>
      </c>
      <c r="B1434" t="s">
        <v>217</v>
      </c>
      <c r="C1434" t="s">
        <v>1959</v>
      </c>
      <c r="D1434" t="s">
        <v>1959</v>
      </c>
      <c r="E1434" t="s">
        <v>62</v>
      </c>
      <c r="F1434" t="s">
        <v>30</v>
      </c>
      <c r="G1434">
        <v>19</v>
      </c>
      <c r="H1434">
        <v>2022</v>
      </c>
      <c r="I1434" t="s">
        <v>685</v>
      </c>
      <c r="J1434">
        <v>6</v>
      </c>
      <c r="K1434">
        <v>0</v>
      </c>
      <c r="L1434">
        <v>0</v>
      </c>
      <c r="M1434">
        <v>0</v>
      </c>
      <c r="N1434">
        <v>0</v>
      </c>
      <c r="O1434">
        <v>0</v>
      </c>
      <c r="V1434">
        <v>-0.1</v>
      </c>
      <c r="W1434">
        <v>2016</v>
      </c>
      <c r="X1434" t="str">
        <f>VLOOKUP($D1434,'draft year stats'!$D:$O,1,FALSE)</f>
        <v>Tanner Laczynski</v>
      </c>
      <c r="Y1434" t="str">
        <f>VLOOKUP($D1434,'draft year stats'!$D:$O,2,FALSE)</f>
        <v>C</v>
      </c>
      <c r="Z1434">
        <f>VLOOKUP($D1434,'draft year stats'!$D:$O,3,FALSE)</f>
        <v>6</v>
      </c>
      <c r="AA1434">
        <f>VLOOKUP($D1434,'draft year stats'!$D:$O,4,FALSE)</f>
        <v>2016</v>
      </c>
      <c r="AB1434" t="str">
        <f>VLOOKUP($D1434,'draft year stats'!$D:$O,5,FALSE)</f>
        <v>PHI</v>
      </c>
      <c r="AC1434" t="str">
        <f>VLOOKUP($D1434,'draft year stats'!$D:$O,6,FALSE)</f>
        <v>Lincoln</v>
      </c>
      <c r="AD1434" t="str">
        <f>VLOOKUP($D1434,'draft year stats'!$D:$O,7,FALSE)</f>
        <v>USHL</v>
      </c>
      <c r="AE1434">
        <f>VLOOKUP($D1434,'draft year stats'!$D:$O,8,FALSE)</f>
        <v>0</v>
      </c>
      <c r="AF1434">
        <f>VLOOKUP($D1434,'draft year stats'!$D:$O,9,FALSE)</f>
        <v>0</v>
      </c>
      <c r="AG1434">
        <f>VLOOKUP($D1434,'draft year stats'!$D:$O,10,FALSE)</f>
        <v>0</v>
      </c>
      <c r="AH1434">
        <f>VLOOKUP($D1434,'draft year stats'!$D:$O,11,FALSE)</f>
        <v>0</v>
      </c>
      <c r="AI1434">
        <f>VLOOKUP($D1434,'draft year stats'!$D:$O,12,FALSE)</f>
        <v>0</v>
      </c>
      <c r="AJ1434" t="str">
        <f>VLOOKUP($C1434,Sheet3!$E:$I,4,FALSE)</f>
        <v>6' 0</v>
      </c>
      <c r="AK1434">
        <f>VLOOKUP($C1434,Sheet3!$E:$I,5,FALSE)</f>
        <v>190</v>
      </c>
    </row>
    <row r="1435" spans="1:37" x14ac:dyDescent="0.25">
      <c r="A1435">
        <v>170</v>
      </c>
      <c r="B1435" t="s">
        <v>39</v>
      </c>
      <c r="C1435" t="s">
        <v>1960</v>
      </c>
      <c r="D1435" t="s">
        <v>1960</v>
      </c>
      <c r="E1435" t="s">
        <v>62</v>
      </c>
      <c r="F1435" t="s">
        <v>26</v>
      </c>
      <c r="G1435">
        <v>18</v>
      </c>
      <c r="I1435" t="s">
        <v>916</v>
      </c>
      <c r="W1435">
        <v>2016</v>
      </c>
      <c r="X1435" t="str">
        <f>VLOOKUP($D1435,'draft year stats'!$D:$O,1,FALSE)</f>
        <v>Collin Adams</v>
      </c>
      <c r="Y1435" t="str">
        <f>VLOOKUP($D1435,'draft year stats'!$D:$O,2,FALSE)</f>
        <v>LW</v>
      </c>
      <c r="Z1435">
        <f>VLOOKUP($D1435,'draft year stats'!$D:$O,3,FALSE)</f>
        <v>6</v>
      </c>
      <c r="AA1435">
        <f>VLOOKUP($D1435,'draft year stats'!$D:$O,4,FALSE)</f>
        <v>2016</v>
      </c>
      <c r="AB1435" t="str">
        <f>VLOOKUP($D1435,'draft year stats'!$D:$O,5,FALSE)</f>
        <v>NYI</v>
      </c>
      <c r="AC1435" t="str">
        <f>VLOOKUP($D1435,'draft year stats'!$D:$O,6,FALSE)</f>
        <v>Muskegon</v>
      </c>
      <c r="AD1435" t="str">
        <f>VLOOKUP($D1435,'draft year stats'!$D:$O,7,FALSE)</f>
        <v>USHL</v>
      </c>
      <c r="AE1435">
        <f>VLOOKUP($D1435,'draft year stats'!$D:$O,8,FALSE)</f>
        <v>0</v>
      </c>
      <c r="AF1435">
        <f>VLOOKUP($D1435,'draft year stats'!$D:$O,9,FALSE)</f>
        <v>0</v>
      </c>
      <c r="AG1435">
        <f>VLOOKUP($D1435,'draft year stats'!$D:$O,10,FALSE)</f>
        <v>0</v>
      </c>
      <c r="AH1435">
        <f>VLOOKUP($D1435,'draft year stats'!$D:$O,11,FALSE)</f>
        <v>0</v>
      </c>
      <c r="AI1435">
        <f>VLOOKUP($D1435,'draft year stats'!$D:$O,12,FALSE)</f>
        <v>0</v>
      </c>
      <c r="AJ1435" t="str">
        <f>VLOOKUP($C1435,Sheet3!$E:$I,4,FALSE)</f>
        <v>5' 8</v>
      </c>
      <c r="AK1435">
        <f>VLOOKUP($C1435,Sheet3!$E:$I,5,FALSE)</f>
        <v>172</v>
      </c>
    </row>
    <row r="1436" spans="1:37" x14ac:dyDescent="0.25">
      <c r="A1436">
        <v>171</v>
      </c>
      <c r="B1436" t="s">
        <v>57</v>
      </c>
      <c r="C1436" t="s">
        <v>1961</v>
      </c>
      <c r="D1436" t="s">
        <v>1961</v>
      </c>
      <c r="E1436" t="s">
        <v>25</v>
      </c>
      <c r="F1436" t="s">
        <v>30</v>
      </c>
      <c r="G1436">
        <v>19</v>
      </c>
      <c r="I1436" t="s">
        <v>181</v>
      </c>
      <c r="W1436">
        <v>2016</v>
      </c>
      <c r="X1436" t="str">
        <f>VLOOKUP($D1436,'draft year stats'!$D:$O,1,FALSE)</f>
        <v>Gabriel Fontaine</v>
      </c>
      <c r="Y1436" t="str">
        <f>VLOOKUP($D1436,'draft year stats'!$D:$O,2,FALSE)</f>
        <v>C</v>
      </c>
      <c r="Z1436">
        <f>VLOOKUP($D1436,'draft year stats'!$D:$O,3,FALSE)</f>
        <v>6</v>
      </c>
      <c r="AA1436">
        <f>VLOOKUP($D1436,'draft year stats'!$D:$O,4,FALSE)</f>
        <v>2016</v>
      </c>
      <c r="AB1436" t="str">
        <f>VLOOKUP($D1436,'draft year stats'!$D:$O,5,FALSE)</f>
        <v>NYR</v>
      </c>
      <c r="AC1436" t="str">
        <f>VLOOKUP($D1436,'draft year stats'!$D:$O,6,FALSE)</f>
        <v>Rouyn-Noranda</v>
      </c>
      <c r="AD1436" t="str">
        <f>VLOOKUP($D1436,'draft year stats'!$D:$O,7,FALSE)</f>
        <v>QMJHL</v>
      </c>
      <c r="AE1436">
        <f>VLOOKUP($D1436,'draft year stats'!$D:$O,8,FALSE)</f>
        <v>0</v>
      </c>
      <c r="AF1436">
        <f>VLOOKUP($D1436,'draft year stats'!$D:$O,9,FALSE)</f>
        <v>0</v>
      </c>
      <c r="AG1436">
        <f>VLOOKUP($D1436,'draft year stats'!$D:$O,10,FALSE)</f>
        <v>0</v>
      </c>
      <c r="AH1436">
        <f>VLOOKUP($D1436,'draft year stats'!$D:$O,11,FALSE)</f>
        <v>0</v>
      </c>
      <c r="AI1436">
        <f>VLOOKUP($D1436,'draft year stats'!$D:$O,12,FALSE)</f>
        <v>0</v>
      </c>
      <c r="AJ1436" t="str">
        <f>VLOOKUP($C1436,Sheet3!$E:$I,4,FALSE)</f>
        <v>6' 1</v>
      </c>
      <c r="AK1436">
        <f>VLOOKUP($C1436,Sheet3!$E:$I,5,FALSE)</f>
        <v>179</v>
      </c>
    </row>
    <row r="1437" spans="1:37" x14ac:dyDescent="0.25">
      <c r="A1437">
        <v>172</v>
      </c>
      <c r="B1437" t="s">
        <v>217</v>
      </c>
      <c r="C1437" t="s">
        <v>1962</v>
      </c>
      <c r="D1437" t="s">
        <v>1962</v>
      </c>
      <c r="E1437" t="s">
        <v>25</v>
      </c>
      <c r="F1437" t="s">
        <v>30</v>
      </c>
      <c r="G1437">
        <v>18</v>
      </c>
      <c r="I1437" t="s">
        <v>321</v>
      </c>
      <c r="W1437">
        <v>2016</v>
      </c>
      <c r="X1437" t="str">
        <f>VLOOKUP($D1437,'draft year stats'!$D:$O,1,FALSE)</f>
        <v>Anthony Salinitri</v>
      </c>
      <c r="Y1437" t="str">
        <f>VLOOKUP($D1437,'draft year stats'!$D:$O,2,FALSE)</f>
        <v>C</v>
      </c>
      <c r="Z1437">
        <f>VLOOKUP($D1437,'draft year stats'!$D:$O,3,FALSE)</f>
        <v>6</v>
      </c>
      <c r="AA1437">
        <f>VLOOKUP($D1437,'draft year stats'!$D:$O,4,FALSE)</f>
        <v>2016</v>
      </c>
      <c r="AB1437" t="str">
        <f>VLOOKUP($D1437,'draft year stats'!$D:$O,5,FALSE)</f>
        <v>PHI</v>
      </c>
      <c r="AC1437" t="str">
        <f>VLOOKUP($D1437,'draft year stats'!$D:$O,6,FALSE)</f>
        <v>Sarnia</v>
      </c>
      <c r="AD1437" t="str">
        <f>VLOOKUP($D1437,'draft year stats'!$D:$O,7,FALSE)</f>
        <v>OHL</v>
      </c>
      <c r="AE1437">
        <f>VLOOKUP($D1437,'draft year stats'!$D:$O,8,FALSE)</f>
        <v>0</v>
      </c>
      <c r="AF1437">
        <f>VLOOKUP($D1437,'draft year stats'!$D:$O,9,FALSE)</f>
        <v>0</v>
      </c>
      <c r="AG1437">
        <f>VLOOKUP($D1437,'draft year stats'!$D:$O,10,FALSE)</f>
        <v>0</v>
      </c>
      <c r="AH1437">
        <f>VLOOKUP($D1437,'draft year stats'!$D:$O,11,FALSE)</f>
        <v>0</v>
      </c>
      <c r="AI1437">
        <f>VLOOKUP($D1437,'draft year stats'!$D:$O,12,FALSE)</f>
        <v>0</v>
      </c>
      <c r="AJ1437" t="str">
        <f>VLOOKUP($C1437,Sheet3!$E:$I,4,FALSE)</f>
        <v>5' 10</v>
      </c>
      <c r="AK1437">
        <f>VLOOKUP($C1437,Sheet3!$E:$I,5,FALSE)</f>
        <v>168</v>
      </c>
    </row>
    <row r="1438" spans="1:37" x14ac:dyDescent="0.25">
      <c r="A1438">
        <v>173</v>
      </c>
      <c r="B1438" t="s">
        <v>95</v>
      </c>
      <c r="C1438" t="s">
        <v>1963</v>
      </c>
      <c r="D1438" t="s">
        <v>1963</v>
      </c>
      <c r="E1438" t="s">
        <v>62</v>
      </c>
      <c r="F1438" t="s">
        <v>34</v>
      </c>
      <c r="G1438">
        <v>20</v>
      </c>
      <c r="H1438">
        <v>2018</v>
      </c>
      <c r="I1438" t="s">
        <v>1842</v>
      </c>
      <c r="J1438">
        <v>4</v>
      </c>
      <c r="K1438">
        <v>1</v>
      </c>
      <c r="L1438">
        <v>0</v>
      </c>
      <c r="M1438">
        <v>1</v>
      </c>
      <c r="N1438">
        <v>-1</v>
      </c>
      <c r="O1438">
        <v>0</v>
      </c>
      <c r="V1438">
        <v>0.2</v>
      </c>
      <c r="W1438">
        <v>2016</v>
      </c>
      <c r="X1438" t="str">
        <f>VLOOKUP($D1438,'draft year stats'!$D:$O,1,FALSE)</f>
        <v>Blake Hillman</v>
      </c>
      <c r="Y1438" t="str">
        <f>VLOOKUP($D1438,'draft year stats'!$D:$O,2,FALSE)</f>
        <v>D</v>
      </c>
      <c r="Z1438">
        <f>VLOOKUP($D1438,'draft year stats'!$D:$O,3,FALSE)</f>
        <v>6</v>
      </c>
      <c r="AA1438">
        <f>VLOOKUP($D1438,'draft year stats'!$D:$O,4,FALSE)</f>
        <v>2016</v>
      </c>
      <c r="AB1438" t="str">
        <f>VLOOKUP($D1438,'draft year stats'!$D:$O,5,FALSE)</f>
        <v>CHI</v>
      </c>
      <c r="AC1438" t="str">
        <f>VLOOKUP($D1438,'draft year stats'!$D:$O,6,FALSE)</f>
        <v>U. of Denver</v>
      </c>
      <c r="AD1438" t="str">
        <f>VLOOKUP($D1438,'draft year stats'!$D:$O,7,FALSE)</f>
        <v>NCHC</v>
      </c>
      <c r="AE1438">
        <f>VLOOKUP($D1438,'draft year stats'!$D:$O,8,FALSE)</f>
        <v>0</v>
      </c>
      <c r="AF1438">
        <f>VLOOKUP($D1438,'draft year stats'!$D:$O,9,FALSE)</f>
        <v>0</v>
      </c>
      <c r="AG1438">
        <f>VLOOKUP($D1438,'draft year stats'!$D:$O,10,FALSE)</f>
        <v>0</v>
      </c>
      <c r="AH1438">
        <f>VLOOKUP($D1438,'draft year stats'!$D:$O,11,FALSE)</f>
        <v>0</v>
      </c>
      <c r="AI1438">
        <f>VLOOKUP($D1438,'draft year stats'!$D:$O,12,FALSE)</f>
        <v>0</v>
      </c>
      <c r="AJ1438" t="str">
        <f>VLOOKUP($C1438,Sheet3!$E:$I,4,FALSE)</f>
        <v>6' 1</v>
      </c>
      <c r="AK1438">
        <f>VLOOKUP($C1438,Sheet3!$E:$I,5,FALSE)</f>
        <v>180</v>
      </c>
    </row>
    <row r="1439" spans="1:37" hidden="1" x14ac:dyDescent="0.25">
      <c r="A1439">
        <v>174</v>
      </c>
      <c r="B1439" t="s">
        <v>57</v>
      </c>
      <c r="C1439" t="s">
        <v>1964</v>
      </c>
      <c r="D1439" t="s">
        <v>1964</v>
      </c>
      <c r="E1439" t="s">
        <v>25</v>
      </c>
      <c r="F1439" t="s">
        <v>12</v>
      </c>
      <c r="G1439">
        <v>18</v>
      </c>
      <c r="I1439" t="s">
        <v>1965</v>
      </c>
      <c r="W1439">
        <v>2016</v>
      </c>
      <c r="X1439" t="str">
        <f>VLOOKUP($D1439,'draft year stats'!$D:$O,1,FALSE)</f>
        <v>Tyler Wall</v>
      </c>
      <c r="Y1439" t="str">
        <f>VLOOKUP($D1439,'draft year stats'!$D:$O,2,FALSE)</f>
        <v>G</v>
      </c>
      <c r="Z1439">
        <f>VLOOKUP($D1439,'draft year stats'!$D:$O,3,FALSE)</f>
        <v>6</v>
      </c>
      <c r="AA1439">
        <f>VLOOKUP($D1439,'draft year stats'!$D:$O,4,FALSE)</f>
        <v>2016</v>
      </c>
      <c r="AB1439" t="str">
        <f>VLOOKUP($D1439,'draft year stats'!$D:$O,5,FALSE)</f>
        <v>NYR</v>
      </c>
      <c r="AC1439" t="str">
        <f>VLOOKUP($D1439,'draft year stats'!$D:$O,6,FALSE)</f>
        <v>Leamington</v>
      </c>
      <c r="AD1439" t="str">
        <f>VLOOKUP($D1439,'draft year stats'!$D:$O,7,FALSE)</f>
        <v>GOJHL</v>
      </c>
      <c r="AE1439">
        <f>VLOOKUP($D1439,'draft year stats'!$D:$O,8,FALSE)</f>
        <v>0</v>
      </c>
      <c r="AF1439">
        <f>VLOOKUP($D1439,'draft year stats'!$D:$O,9,FALSE)</f>
        <v>0</v>
      </c>
      <c r="AG1439">
        <f>VLOOKUP($D1439,'draft year stats'!$D:$O,10,FALSE)</f>
        <v>0</v>
      </c>
      <c r="AH1439">
        <f>VLOOKUP($D1439,'draft year stats'!$D:$O,11,FALSE)</f>
        <v>0</v>
      </c>
      <c r="AI1439">
        <f>VLOOKUP($D1439,'draft year stats'!$D:$O,12,FALSE)</f>
        <v>0</v>
      </c>
      <c r="AJ1439" t="str">
        <f>VLOOKUP($C1439,Sheet3!$E:$I,4,FALSE)</f>
        <v>6' 3</v>
      </c>
      <c r="AK1439">
        <f>VLOOKUP($C1439,Sheet3!$E:$I,5,FALSE)</f>
        <v>202</v>
      </c>
    </row>
    <row r="1440" spans="1:37" x14ac:dyDescent="0.25">
      <c r="A1440">
        <v>175</v>
      </c>
      <c r="B1440" t="s">
        <v>32</v>
      </c>
      <c r="C1440" t="s">
        <v>1966</v>
      </c>
      <c r="D1440" t="s">
        <v>1966</v>
      </c>
      <c r="E1440" t="s">
        <v>51</v>
      </c>
      <c r="F1440" t="s">
        <v>106</v>
      </c>
      <c r="G1440">
        <v>21</v>
      </c>
      <c r="H1440">
        <v>2022</v>
      </c>
      <c r="I1440" t="s">
        <v>1967</v>
      </c>
      <c r="J1440">
        <v>73</v>
      </c>
      <c r="K1440">
        <v>10</v>
      </c>
      <c r="L1440">
        <v>8</v>
      </c>
      <c r="M1440">
        <v>18</v>
      </c>
      <c r="N1440">
        <v>8</v>
      </c>
      <c r="O1440">
        <v>25</v>
      </c>
      <c r="V1440">
        <v>1.5</v>
      </c>
      <c r="W1440">
        <v>2016</v>
      </c>
      <c r="X1440" t="str">
        <f>VLOOKUP($D1440,'draft year stats'!$D:$O,1,FALSE)</f>
        <v>Maxim Mamin</v>
      </c>
      <c r="Y1440" t="str">
        <f>VLOOKUP($D1440,'draft year stats'!$D:$O,2,FALSE)</f>
        <v>C/RW</v>
      </c>
      <c r="Z1440">
        <f>VLOOKUP($D1440,'draft year stats'!$D:$O,3,FALSE)</f>
        <v>6</v>
      </c>
      <c r="AA1440">
        <f>VLOOKUP($D1440,'draft year stats'!$D:$O,4,FALSE)</f>
        <v>2016</v>
      </c>
      <c r="AB1440" t="str">
        <f>VLOOKUP($D1440,'draft year stats'!$D:$O,5,FALSE)</f>
        <v>FLA</v>
      </c>
      <c r="AC1440" t="str">
        <f>VLOOKUP($D1440,'draft year stats'!$D:$O,6,FALSE)</f>
        <v>CSKA</v>
      </c>
      <c r="AD1440" t="str">
        <f>VLOOKUP($D1440,'draft year stats'!$D:$O,7,FALSE)</f>
        <v>RUSSIA</v>
      </c>
      <c r="AE1440">
        <f>VLOOKUP($D1440,'draft year stats'!$D:$O,8,FALSE)</f>
        <v>0</v>
      </c>
      <c r="AF1440">
        <f>VLOOKUP($D1440,'draft year stats'!$D:$O,9,FALSE)</f>
        <v>0</v>
      </c>
      <c r="AG1440">
        <f>VLOOKUP($D1440,'draft year stats'!$D:$O,10,FALSE)</f>
        <v>0</v>
      </c>
      <c r="AH1440">
        <f>VLOOKUP($D1440,'draft year stats'!$D:$O,11,FALSE)</f>
        <v>0</v>
      </c>
      <c r="AI1440">
        <f>VLOOKUP($D1440,'draft year stats'!$D:$O,12,FALSE)</f>
        <v>0</v>
      </c>
      <c r="AJ1440" t="str">
        <f>VLOOKUP($C1440,Sheet3!$E:$I,4,FALSE)</f>
        <v>6' 1</v>
      </c>
      <c r="AK1440">
        <f>VLOOKUP($C1440,Sheet3!$E:$I,5,FALSE)</f>
        <v>191</v>
      </c>
    </row>
    <row r="1441" spans="1:37" x14ac:dyDescent="0.25">
      <c r="A1441">
        <v>176</v>
      </c>
      <c r="B1441" t="s">
        <v>60</v>
      </c>
      <c r="C1441" t="s">
        <v>1968</v>
      </c>
      <c r="D1441" t="s">
        <v>1968</v>
      </c>
      <c r="E1441" t="s">
        <v>121</v>
      </c>
      <c r="F1441" t="s">
        <v>34</v>
      </c>
      <c r="G1441">
        <v>18</v>
      </c>
      <c r="I1441" t="s">
        <v>998</v>
      </c>
      <c r="W1441">
        <v>2016</v>
      </c>
      <c r="X1441" t="str">
        <f>VLOOKUP($D1441,'draft year stats'!$D:$O,1,FALSE)</f>
        <v>Jakob Stenqvist</v>
      </c>
      <c r="Y1441" t="str">
        <f>VLOOKUP($D1441,'draft year stats'!$D:$O,2,FALSE)</f>
        <v>D</v>
      </c>
      <c r="Z1441">
        <f>VLOOKUP($D1441,'draft year stats'!$D:$O,3,FALSE)</f>
        <v>6</v>
      </c>
      <c r="AA1441">
        <f>VLOOKUP($D1441,'draft year stats'!$D:$O,4,FALSE)</f>
        <v>2016</v>
      </c>
      <c r="AB1441" t="str">
        <f>VLOOKUP($D1441,'draft year stats'!$D:$O,5,FALSE)</f>
        <v>DAL</v>
      </c>
      <c r="AC1441" t="str">
        <f>VLOOKUP($D1441,'draft year stats'!$D:$O,6,FALSE)</f>
        <v>Modo Jr.</v>
      </c>
      <c r="AD1441" t="str">
        <f>VLOOKUP($D1441,'draft year stats'!$D:$O,7,FALSE)</f>
        <v>SWEDEN-JR.</v>
      </c>
      <c r="AE1441">
        <f>VLOOKUP($D1441,'draft year stats'!$D:$O,8,FALSE)</f>
        <v>0</v>
      </c>
      <c r="AF1441">
        <f>VLOOKUP($D1441,'draft year stats'!$D:$O,9,FALSE)</f>
        <v>0</v>
      </c>
      <c r="AG1441">
        <f>VLOOKUP($D1441,'draft year stats'!$D:$O,10,FALSE)</f>
        <v>0</v>
      </c>
      <c r="AH1441">
        <f>VLOOKUP($D1441,'draft year stats'!$D:$O,11,FALSE)</f>
        <v>0</v>
      </c>
      <c r="AI1441">
        <f>VLOOKUP($D1441,'draft year stats'!$D:$O,12,FALSE)</f>
        <v>0</v>
      </c>
      <c r="AJ1441" t="str">
        <f>VLOOKUP($C1441,Sheet3!$E:$I,4,FALSE)</f>
        <v>6' 1</v>
      </c>
      <c r="AK1441">
        <f>VLOOKUP($C1441,Sheet3!$E:$I,5,FALSE)</f>
        <v>163</v>
      </c>
    </row>
    <row r="1442" spans="1:37" x14ac:dyDescent="0.25">
      <c r="A1442">
        <v>177</v>
      </c>
      <c r="B1442" t="s">
        <v>99</v>
      </c>
      <c r="C1442" t="s">
        <v>1969</v>
      </c>
      <c r="D1442" t="s">
        <v>1969</v>
      </c>
      <c r="E1442" t="s">
        <v>62</v>
      </c>
      <c r="F1442" t="s">
        <v>34</v>
      </c>
      <c r="G1442">
        <v>20</v>
      </c>
      <c r="I1442" t="s">
        <v>1373</v>
      </c>
      <c r="W1442">
        <v>2016</v>
      </c>
      <c r="X1442" t="str">
        <f>VLOOKUP($D1442,'draft year stats'!$D:$O,1,FALSE)</f>
        <v>Chase Priskie</v>
      </c>
      <c r="Y1442" t="str">
        <f>VLOOKUP($D1442,'draft year stats'!$D:$O,2,FALSE)</f>
        <v>D</v>
      </c>
      <c r="Z1442">
        <f>VLOOKUP($D1442,'draft year stats'!$D:$O,3,FALSE)</f>
        <v>6</v>
      </c>
      <c r="AA1442">
        <f>VLOOKUP($D1442,'draft year stats'!$D:$O,4,FALSE)</f>
        <v>2016</v>
      </c>
      <c r="AB1442" t="str">
        <f>VLOOKUP($D1442,'draft year stats'!$D:$O,5,FALSE)</f>
        <v>WSH</v>
      </c>
      <c r="AC1442" t="str">
        <f>VLOOKUP($D1442,'draft year stats'!$D:$O,6,FALSE)</f>
        <v>Quinnipiac</v>
      </c>
      <c r="AD1442" t="str">
        <f>VLOOKUP($D1442,'draft year stats'!$D:$O,7,FALSE)</f>
        <v>ECAC</v>
      </c>
      <c r="AE1442">
        <f>VLOOKUP($D1442,'draft year stats'!$D:$O,8,FALSE)</f>
        <v>0</v>
      </c>
      <c r="AF1442">
        <f>VLOOKUP($D1442,'draft year stats'!$D:$O,9,FALSE)</f>
        <v>0</v>
      </c>
      <c r="AG1442">
        <f>VLOOKUP($D1442,'draft year stats'!$D:$O,10,FALSE)</f>
        <v>0</v>
      </c>
      <c r="AH1442">
        <f>VLOOKUP($D1442,'draft year stats'!$D:$O,11,FALSE)</f>
        <v>0</v>
      </c>
      <c r="AI1442">
        <f>VLOOKUP($D1442,'draft year stats'!$D:$O,12,FALSE)</f>
        <v>0</v>
      </c>
      <c r="AJ1442" t="str">
        <f>VLOOKUP($C1442,Sheet3!$E:$I,4,FALSE)</f>
        <v>6' 0</v>
      </c>
      <c r="AK1442">
        <f>VLOOKUP($C1442,Sheet3!$E:$I,5,FALSE)</f>
        <v>185</v>
      </c>
    </row>
    <row r="1443" spans="1:37" x14ac:dyDescent="0.25">
      <c r="A1443">
        <v>178</v>
      </c>
      <c r="B1443" t="s">
        <v>43</v>
      </c>
      <c r="C1443" t="s">
        <v>1970</v>
      </c>
      <c r="D1443" t="s">
        <v>1970</v>
      </c>
      <c r="E1443" t="s">
        <v>51</v>
      </c>
      <c r="F1443" t="s">
        <v>34</v>
      </c>
      <c r="G1443">
        <v>18</v>
      </c>
      <c r="I1443" t="s">
        <v>1971</v>
      </c>
      <c r="W1443">
        <v>2016</v>
      </c>
      <c r="X1443" t="str">
        <f>VLOOKUP($D1443,'draft year stats'!$D:$O,1,FALSE)</f>
        <v>Oleg Sosunov</v>
      </c>
      <c r="Y1443" t="str">
        <f>VLOOKUP($D1443,'draft year stats'!$D:$O,2,FALSE)</f>
        <v>D</v>
      </c>
      <c r="Z1443">
        <f>VLOOKUP($D1443,'draft year stats'!$D:$O,3,FALSE)</f>
        <v>6</v>
      </c>
      <c r="AA1443">
        <f>VLOOKUP($D1443,'draft year stats'!$D:$O,4,FALSE)</f>
        <v>2016</v>
      </c>
      <c r="AB1443" t="str">
        <f>VLOOKUP($D1443,'draft year stats'!$D:$O,5,FALSE)</f>
        <v>TBL</v>
      </c>
      <c r="AC1443" t="str">
        <f>VLOOKUP($D1443,'draft year stats'!$D:$O,6,FALSE)</f>
        <v>Loko-Yunior Yaroslav</v>
      </c>
      <c r="AD1443" t="str">
        <f>VLOOKUP($D1443,'draft year stats'!$D:$O,7,FALSE)</f>
        <v>RUSSIA JR. 2</v>
      </c>
      <c r="AE1443">
        <f>VLOOKUP($D1443,'draft year stats'!$D:$O,8,FALSE)</f>
        <v>0</v>
      </c>
      <c r="AF1443">
        <f>VLOOKUP($D1443,'draft year stats'!$D:$O,9,FALSE)</f>
        <v>0</v>
      </c>
      <c r="AG1443">
        <f>VLOOKUP($D1443,'draft year stats'!$D:$O,10,FALSE)</f>
        <v>0</v>
      </c>
      <c r="AH1443">
        <f>VLOOKUP($D1443,'draft year stats'!$D:$O,11,FALSE)</f>
        <v>0</v>
      </c>
      <c r="AI1443">
        <f>VLOOKUP($D1443,'draft year stats'!$D:$O,12,FALSE)</f>
        <v>0</v>
      </c>
      <c r="AJ1443" t="str">
        <f>VLOOKUP($C1443,Sheet3!$E:$I,4,FALSE)</f>
        <v>6' 8</v>
      </c>
      <c r="AK1443">
        <f>VLOOKUP($C1443,Sheet3!$E:$I,5,FALSE)</f>
        <v>230</v>
      </c>
    </row>
    <row r="1444" spans="1:37" x14ac:dyDescent="0.25">
      <c r="A1444">
        <v>179</v>
      </c>
      <c r="B1444" t="s">
        <v>136</v>
      </c>
      <c r="C1444" t="s">
        <v>1972</v>
      </c>
      <c r="D1444" t="s">
        <v>1972</v>
      </c>
      <c r="E1444" t="s">
        <v>25</v>
      </c>
      <c r="F1444" t="s">
        <v>34</v>
      </c>
      <c r="G1444">
        <v>18</v>
      </c>
      <c r="I1444" t="s">
        <v>115</v>
      </c>
      <c r="W1444">
        <v>2016</v>
      </c>
      <c r="X1444" t="str">
        <f>VLOOKUP($D1444,'draft year stats'!$D:$O,1,FALSE)</f>
        <v>Nicolas Mattinen</v>
      </c>
      <c r="Y1444" t="str">
        <f>VLOOKUP($D1444,'draft year stats'!$D:$O,2,FALSE)</f>
        <v>D</v>
      </c>
      <c r="Z1444">
        <f>VLOOKUP($D1444,'draft year stats'!$D:$O,3,FALSE)</f>
        <v>6</v>
      </c>
      <c r="AA1444">
        <f>VLOOKUP($D1444,'draft year stats'!$D:$O,4,FALSE)</f>
        <v>2016</v>
      </c>
      <c r="AB1444" t="str">
        <f>VLOOKUP($D1444,'draft year stats'!$D:$O,5,FALSE)</f>
        <v>TOR</v>
      </c>
      <c r="AC1444" t="str">
        <f>VLOOKUP($D1444,'draft year stats'!$D:$O,6,FALSE)</f>
        <v>London</v>
      </c>
      <c r="AD1444" t="str">
        <f>VLOOKUP($D1444,'draft year stats'!$D:$O,7,FALSE)</f>
        <v>OHL</v>
      </c>
      <c r="AE1444">
        <f>VLOOKUP($D1444,'draft year stats'!$D:$O,8,FALSE)</f>
        <v>0</v>
      </c>
      <c r="AF1444">
        <f>VLOOKUP($D1444,'draft year stats'!$D:$O,9,FALSE)</f>
        <v>0</v>
      </c>
      <c r="AG1444">
        <f>VLOOKUP($D1444,'draft year stats'!$D:$O,10,FALSE)</f>
        <v>0</v>
      </c>
      <c r="AH1444">
        <f>VLOOKUP($D1444,'draft year stats'!$D:$O,11,FALSE)</f>
        <v>0</v>
      </c>
      <c r="AI1444">
        <f>VLOOKUP($D1444,'draft year stats'!$D:$O,12,FALSE)</f>
        <v>0</v>
      </c>
      <c r="AJ1444" t="str">
        <f>VLOOKUP($C1444,Sheet3!$E:$I,4,FALSE)</f>
        <v>6' 4</v>
      </c>
      <c r="AK1444">
        <f>VLOOKUP($C1444,Sheet3!$E:$I,5,FALSE)</f>
        <v>220</v>
      </c>
    </row>
    <row r="1445" spans="1:37" x14ac:dyDescent="0.25">
      <c r="A1445">
        <v>180</v>
      </c>
      <c r="B1445" t="s">
        <v>104</v>
      </c>
      <c r="C1445" t="s">
        <v>1973</v>
      </c>
      <c r="D1445" t="s">
        <v>1973</v>
      </c>
      <c r="E1445" t="s">
        <v>25</v>
      </c>
      <c r="F1445" t="s">
        <v>34</v>
      </c>
      <c r="G1445">
        <v>18</v>
      </c>
      <c r="I1445" t="s">
        <v>1760</v>
      </c>
      <c r="W1445">
        <v>2016</v>
      </c>
      <c r="X1445" t="str">
        <f>VLOOKUP($D1445,'draft year stats'!$D:$O,1,FALSE)</f>
        <v>Mark Shoemaker</v>
      </c>
      <c r="Y1445" t="str">
        <f>VLOOKUP($D1445,'draft year stats'!$D:$O,2,FALSE)</f>
        <v>D</v>
      </c>
      <c r="Z1445">
        <f>VLOOKUP($D1445,'draft year stats'!$D:$O,3,FALSE)</f>
        <v>6</v>
      </c>
      <c r="AA1445">
        <f>VLOOKUP($D1445,'draft year stats'!$D:$O,4,FALSE)</f>
        <v>2016</v>
      </c>
      <c r="AB1445" t="str">
        <f>VLOOKUP($D1445,'draft year stats'!$D:$O,5,FALSE)</f>
        <v>SJS</v>
      </c>
      <c r="AC1445" t="str">
        <f>VLOOKUP($D1445,'draft year stats'!$D:$O,6,FALSE)</f>
        <v>North Bay</v>
      </c>
      <c r="AD1445" t="str">
        <f>VLOOKUP($D1445,'draft year stats'!$D:$O,7,FALSE)</f>
        <v>OHL</v>
      </c>
      <c r="AE1445">
        <f>VLOOKUP($D1445,'draft year stats'!$D:$O,8,FALSE)</f>
        <v>0</v>
      </c>
      <c r="AF1445">
        <f>VLOOKUP($D1445,'draft year stats'!$D:$O,9,FALSE)</f>
        <v>0</v>
      </c>
      <c r="AG1445">
        <f>VLOOKUP($D1445,'draft year stats'!$D:$O,10,FALSE)</f>
        <v>0</v>
      </c>
      <c r="AH1445">
        <f>VLOOKUP($D1445,'draft year stats'!$D:$O,11,FALSE)</f>
        <v>0</v>
      </c>
      <c r="AI1445">
        <f>VLOOKUP($D1445,'draft year stats'!$D:$O,12,FALSE)</f>
        <v>0</v>
      </c>
      <c r="AJ1445" t="str">
        <f>VLOOKUP($C1445,Sheet3!$E:$I,4,FALSE)</f>
        <v>6' 2</v>
      </c>
      <c r="AK1445">
        <f>VLOOKUP($C1445,Sheet3!$E:$I,5,FALSE)</f>
        <v>208</v>
      </c>
    </row>
    <row r="1446" spans="1:37" x14ac:dyDescent="0.25">
      <c r="A1446">
        <v>181</v>
      </c>
      <c r="B1446" t="s">
        <v>84</v>
      </c>
      <c r="C1446" t="s">
        <v>1974</v>
      </c>
      <c r="D1446" t="s">
        <v>1974</v>
      </c>
      <c r="E1446" t="s">
        <v>62</v>
      </c>
      <c r="F1446" t="s">
        <v>34</v>
      </c>
      <c r="G1446">
        <v>19</v>
      </c>
      <c r="I1446" t="s">
        <v>1806</v>
      </c>
      <c r="W1446">
        <v>2016</v>
      </c>
      <c r="X1446" t="str">
        <f>VLOOKUP($D1446,'draft year stats'!$D:$O,1,FALSE)</f>
        <v>Joseph Masonius</v>
      </c>
      <c r="Y1446" t="str">
        <f>VLOOKUP($D1446,'draft year stats'!$D:$O,2,FALSE)</f>
        <v>D</v>
      </c>
      <c r="Z1446">
        <f>VLOOKUP($D1446,'draft year stats'!$D:$O,3,FALSE)</f>
        <v>6</v>
      </c>
      <c r="AA1446">
        <f>VLOOKUP($D1446,'draft year stats'!$D:$O,4,FALSE)</f>
        <v>2016</v>
      </c>
      <c r="AB1446" t="str">
        <f>VLOOKUP($D1446,'draft year stats'!$D:$O,5,FALSE)</f>
        <v>PIT</v>
      </c>
      <c r="AC1446" t="str">
        <f>VLOOKUP($D1446,'draft year stats'!$D:$O,6,FALSE)</f>
        <v>U. of Connecticut</v>
      </c>
      <c r="AD1446" t="str">
        <f>VLOOKUP($D1446,'draft year stats'!$D:$O,7,FALSE)</f>
        <v>H-EAST</v>
      </c>
      <c r="AE1446">
        <f>VLOOKUP($D1446,'draft year stats'!$D:$O,8,FALSE)</f>
        <v>0</v>
      </c>
      <c r="AF1446">
        <f>VLOOKUP($D1446,'draft year stats'!$D:$O,9,FALSE)</f>
        <v>0</v>
      </c>
      <c r="AG1446">
        <f>VLOOKUP($D1446,'draft year stats'!$D:$O,10,FALSE)</f>
        <v>0</v>
      </c>
      <c r="AH1446">
        <f>VLOOKUP($D1446,'draft year stats'!$D:$O,11,FALSE)</f>
        <v>0</v>
      </c>
      <c r="AI1446">
        <f>VLOOKUP($D1446,'draft year stats'!$D:$O,12,FALSE)</f>
        <v>0</v>
      </c>
      <c r="AJ1446" t="str">
        <f>VLOOKUP($C1446,Sheet3!$E:$I,4,FALSE)</f>
        <v>6' 0</v>
      </c>
      <c r="AK1446">
        <f>VLOOKUP($C1446,Sheet3!$E:$I,5,FALSE)</f>
        <v>190</v>
      </c>
    </row>
    <row r="1447" spans="1:37" x14ac:dyDescent="0.25">
      <c r="A1447">
        <v>182</v>
      </c>
      <c r="B1447" t="s">
        <v>136</v>
      </c>
      <c r="C1447" t="s">
        <v>1975</v>
      </c>
      <c r="D1447" t="s">
        <v>1975</v>
      </c>
      <c r="E1447" t="s">
        <v>51</v>
      </c>
      <c r="F1447" t="s">
        <v>26</v>
      </c>
      <c r="G1447">
        <v>19</v>
      </c>
      <c r="I1447" t="s">
        <v>1976</v>
      </c>
      <c r="W1447">
        <v>2016</v>
      </c>
      <c r="X1447" t="str">
        <f>VLOOKUP($D1447,'draft year stats'!$D:$O,1,FALSE)</f>
        <v>Nikolai Chebykin</v>
      </c>
      <c r="Y1447" t="str">
        <f>VLOOKUP($D1447,'draft year stats'!$D:$O,2,FALSE)</f>
        <v>LW</v>
      </c>
      <c r="Z1447">
        <f>VLOOKUP($D1447,'draft year stats'!$D:$O,3,FALSE)</f>
        <v>7</v>
      </c>
      <c r="AA1447">
        <f>VLOOKUP($D1447,'draft year stats'!$D:$O,4,FALSE)</f>
        <v>2016</v>
      </c>
      <c r="AB1447" t="str">
        <f>VLOOKUP($D1447,'draft year stats'!$D:$O,5,FALSE)</f>
        <v>TOR</v>
      </c>
      <c r="AC1447" t="str">
        <f>VLOOKUP($D1447,'draft year stats'!$D:$O,6,FALSE)</f>
        <v>MVD Balashikha 2</v>
      </c>
      <c r="AD1447" t="str">
        <f>VLOOKUP($D1447,'draft year stats'!$D:$O,7,FALSE)</f>
        <v>RUSSIA</v>
      </c>
      <c r="AE1447">
        <f>VLOOKUP($D1447,'draft year stats'!$D:$O,8,FALSE)</f>
        <v>0</v>
      </c>
      <c r="AF1447">
        <f>VLOOKUP($D1447,'draft year stats'!$D:$O,9,FALSE)</f>
        <v>0</v>
      </c>
      <c r="AG1447">
        <f>VLOOKUP($D1447,'draft year stats'!$D:$O,10,FALSE)</f>
        <v>0</v>
      </c>
      <c r="AH1447">
        <f>VLOOKUP($D1447,'draft year stats'!$D:$O,11,FALSE)</f>
        <v>0</v>
      </c>
      <c r="AI1447">
        <f>VLOOKUP($D1447,'draft year stats'!$D:$O,12,FALSE)</f>
        <v>0</v>
      </c>
      <c r="AJ1447" t="str">
        <f>VLOOKUP($C1447,Sheet3!$E:$I,4,FALSE)</f>
        <v>6' 0</v>
      </c>
      <c r="AK1447">
        <f>VLOOKUP($C1447,Sheet3!$E:$I,5,FALSE)</f>
        <v>183</v>
      </c>
    </row>
    <row r="1448" spans="1:37" x14ac:dyDescent="0.25">
      <c r="A1448">
        <v>183</v>
      </c>
      <c r="B1448" t="s">
        <v>23</v>
      </c>
      <c r="C1448" t="s">
        <v>1977</v>
      </c>
      <c r="D1448" t="s">
        <v>1977</v>
      </c>
      <c r="E1448" t="s">
        <v>25</v>
      </c>
      <c r="F1448" t="s">
        <v>34</v>
      </c>
      <c r="G1448">
        <v>20</v>
      </c>
      <c r="I1448" t="s">
        <v>1182</v>
      </c>
      <c r="W1448">
        <v>2016</v>
      </c>
      <c r="X1448" t="str">
        <f>VLOOKUP($D1448,'draft year stats'!$D:$O,1,FALSE)</f>
        <v>Vincent Desharnais</v>
      </c>
      <c r="Y1448" t="str">
        <f>VLOOKUP($D1448,'draft year stats'!$D:$O,2,FALSE)</f>
        <v>D</v>
      </c>
      <c r="Z1448">
        <f>VLOOKUP($D1448,'draft year stats'!$D:$O,3,FALSE)</f>
        <v>7</v>
      </c>
      <c r="AA1448">
        <f>VLOOKUP($D1448,'draft year stats'!$D:$O,4,FALSE)</f>
        <v>2016</v>
      </c>
      <c r="AB1448" t="str">
        <f>VLOOKUP($D1448,'draft year stats'!$D:$O,5,FALSE)</f>
        <v>EDM</v>
      </c>
      <c r="AC1448" t="str">
        <f>VLOOKUP($D1448,'draft year stats'!$D:$O,6,FALSE)</f>
        <v>Providence</v>
      </c>
      <c r="AD1448" t="str">
        <f>VLOOKUP($D1448,'draft year stats'!$D:$O,7,FALSE)</f>
        <v>H-EAST</v>
      </c>
      <c r="AE1448">
        <f>VLOOKUP($D1448,'draft year stats'!$D:$O,8,FALSE)</f>
        <v>0</v>
      </c>
      <c r="AF1448">
        <f>VLOOKUP($D1448,'draft year stats'!$D:$O,9,FALSE)</f>
        <v>0</v>
      </c>
      <c r="AG1448">
        <f>VLOOKUP($D1448,'draft year stats'!$D:$O,10,FALSE)</f>
        <v>0</v>
      </c>
      <c r="AH1448">
        <f>VLOOKUP($D1448,'draft year stats'!$D:$O,11,FALSE)</f>
        <v>0</v>
      </c>
      <c r="AI1448">
        <f>VLOOKUP($D1448,'draft year stats'!$D:$O,12,FALSE)</f>
        <v>0</v>
      </c>
      <c r="AJ1448" t="str">
        <f>VLOOKUP($C1448,Sheet3!$E:$I,4,FALSE)</f>
        <v>6' 5</v>
      </c>
      <c r="AK1448">
        <f>VLOOKUP($C1448,Sheet3!$E:$I,5,FALSE)</f>
        <v>207</v>
      </c>
    </row>
    <row r="1449" spans="1:37" x14ac:dyDescent="0.25">
      <c r="A1449">
        <v>184</v>
      </c>
      <c r="B1449" t="s">
        <v>264</v>
      </c>
      <c r="C1449" t="s">
        <v>1978</v>
      </c>
      <c r="D1449" t="s">
        <v>1978</v>
      </c>
      <c r="E1449" t="s">
        <v>364</v>
      </c>
      <c r="F1449" t="s">
        <v>30</v>
      </c>
      <c r="G1449">
        <v>20</v>
      </c>
      <c r="I1449" t="s">
        <v>38</v>
      </c>
      <c r="W1449">
        <v>2016</v>
      </c>
      <c r="X1449" t="str">
        <f>VLOOKUP($D1449,'draft year stats'!$D:$O,1,FALSE)</f>
        <v>Rodrigo Abols</v>
      </c>
      <c r="Y1449" t="str">
        <f>VLOOKUP($D1449,'draft year stats'!$D:$O,2,FALSE)</f>
        <v>C</v>
      </c>
      <c r="Z1449">
        <f>VLOOKUP($D1449,'draft year stats'!$D:$O,3,FALSE)</f>
        <v>7</v>
      </c>
      <c r="AA1449">
        <f>VLOOKUP($D1449,'draft year stats'!$D:$O,4,FALSE)</f>
        <v>2016</v>
      </c>
      <c r="AB1449" t="str">
        <f>VLOOKUP($D1449,'draft year stats'!$D:$O,5,FALSE)</f>
        <v>VAN</v>
      </c>
      <c r="AC1449" t="str">
        <f>VLOOKUP($D1449,'draft year stats'!$D:$O,6,FALSE)</f>
        <v>Portland</v>
      </c>
      <c r="AD1449" t="str">
        <f>VLOOKUP($D1449,'draft year stats'!$D:$O,7,FALSE)</f>
        <v>WHL</v>
      </c>
      <c r="AE1449">
        <f>VLOOKUP($D1449,'draft year stats'!$D:$O,8,FALSE)</f>
        <v>0</v>
      </c>
      <c r="AF1449">
        <f>VLOOKUP($D1449,'draft year stats'!$D:$O,9,FALSE)</f>
        <v>0</v>
      </c>
      <c r="AG1449">
        <f>VLOOKUP($D1449,'draft year stats'!$D:$O,10,FALSE)</f>
        <v>0</v>
      </c>
      <c r="AH1449">
        <f>VLOOKUP($D1449,'draft year stats'!$D:$O,11,FALSE)</f>
        <v>0</v>
      </c>
      <c r="AI1449">
        <f>VLOOKUP($D1449,'draft year stats'!$D:$O,12,FALSE)</f>
        <v>0</v>
      </c>
      <c r="AJ1449" t="str">
        <f>VLOOKUP($C1449,Sheet3!$E:$I,4,FALSE)</f>
        <v>6' 4</v>
      </c>
      <c r="AK1449">
        <f>VLOOKUP($C1449,Sheet3!$E:$I,5,FALSE)</f>
        <v>188</v>
      </c>
    </row>
    <row r="1450" spans="1:37" x14ac:dyDescent="0.25">
      <c r="A1450">
        <v>185</v>
      </c>
      <c r="B1450" t="s">
        <v>36</v>
      </c>
      <c r="C1450" t="s">
        <v>1979</v>
      </c>
      <c r="D1450" t="s">
        <v>1979</v>
      </c>
      <c r="E1450" t="s">
        <v>41</v>
      </c>
      <c r="F1450" t="s">
        <v>30</v>
      </c>
      <c r="G1450">
        <v>19</v>
      </c>
      <c r="H1450">
        <v>2020</v>
      </c>
      <c r="I1450" t="s">
        <v>129</v>
      </c>
      <c r="J1450">
        <v>3</v>
      </c>
      <c r="K1450">
        <v>0</v>
      </c>
      <c r="L1450">
        <v>0</v>
      </c>
      <c r="M1450">
        <v>0</v>
      </c>
      <c r="N1450">
        <v>0</v>
      </c>
      <c r="O1450">
        <v>0</v>
      </c>
      <c r="V1450">
        <v>0</v>
      </c>
      <c r="W1450">
        <v>2016</v>
      </c>
      <c r="X1450" t="str">
        <f>VLOOKUP($D1450,'draft year stats'!$D:$O,1,FALSE)</f>
        <v>Calvin Thurkauf</v>
      </c>
      <c r="Y1450" t="str">
        <f>VLOOKUP($D1450,'draft year stats'!$D:$O,2,FALSE)</f>
        <v>C</v>
      </c>
      <c r="Z1450">
        <f>VLOOKUP($D1450,'draft year stats'!$D:$O,3,FALSE)</f>
        <v>7</v>
      </c>
      <c r="AA1450">
        <f>VLOOKUP($D1450,'draft year stats'!$D:$O,4,FALSE)</f>
        <v>2016</v>
      </c>
      <c r="AB1450" t="str">
        <f>VLOOKUP($D1450,'draft year stats'!$D:$O,5,FALSE)</f>
        <v>CBJ</v>
      </c>
      <c r="AC1450" t="str">
        <f>VLOOKUP($D1450,'draft year stats'!$D:$O,6,FALSE)</f>
        <v>Kelowna</v>
      </c>
      <c r="AD1450" t="str">
        <f>VLOOKUP($D1450,'draft year stats'!$D:$O,7,FALSE)</f>
        <v>WHL</v>
      </c>
      <c r="AE1450">
        <f>VLOOKUP($D1450,'draft year stats'!$D:$O,8,FALSE)</f>
        <v>0</v>
      </c>
      <c r="AF1450">
        <f>VLOOKUP($D1450,'draft year stats'!$D:$O,9,FALSE)</f>
        <v>0</v>
      </c>
      <c r="AG1450">
        <f>VLOOKUP($D1450,'draft year stats'!$D:$O,10,FALSE)</f>
        <v>0</v>
      </c>
      <c r="AH1450">
        <f>VLOOKUP($D1450,'draft year stats'!$D:$O,11,FALSE)</f>
        <v>0</v>
      </c>
      <c r="AI1450">
        <f>VLOOKUP($D1450,'draft year stats'!$D:$O,12,FALSE)</f>
        <v>0</v>
      </c>
      <c r="AJ1450" t="str">
        <f>VLOOKUP($C1450,Sheet3!$E:$I,4,FALSE)</f>
        <v>6' 1</v>
      </c>
      <c r="AK1450">
        <f>VLOOKUP($C1450,Sheet3!$E:$I,5,FALSE)</f>
        <v>197</v>
      </c>
    </row>
    <row r="1451" spans="1:37" x14ac:dyDescent="0.25">
      <c r="A1451">
        <v>186</v>
      </c>
      <c r="B1451" t="s">
        <v>173</v>
      </c>
      <c r="C1451" t="s">
        <v>1980</v>
      </c>
      <c r="D1451" t="s">
        <v>1980</v>
      </c>
      <c r="E1451" t="s">
        <v>906</v>
      </c>
      <c r="F1451" t="s">
        <v>34</v>
      </c>
      <c r="G1451">
        <v>19</v>
      </c>
      <c r="I1451" t="s">
        <v>119</v>
      </c>
      <c r="W1451">
        <v>2016</v>
      </c>
      <c r="X1451" t="str">
        <f>VLOOKUP($D1451,'draft year stats'!$D:$O,1,FALSE)</f>
        <v>Stepan Falkovsky</v>
      </c>
      <c r="Y1451" t="str">
        <f>VLOOKUP($D1451,'draft year stats'!$D:$O,2,FALSE)</f>
        <v>D</v>
      </c>
      <c r="Z1451">
        <f>VLOOKUP($D1451,'draft year stats'!$D:$O,3,FALSE)</f>
        <v>7</v>
      </c>
      <c r="AA1451">
        <f>VLOOKUP($D1451,'draft year stats'!$D:$O,4,FALSE)</f>
        <v>2016</v>
      </c>
      <c r="AB1451" t="str">
        <f>VLOOKUP($D1451,'draft year stats'!$D:$O,5,FALSE)</f>
        <v>CGY</v>
      </c>
      <c r="AC1451" t="str">
        <f>VLOOKUP($D1451,'draft year stats'!$D:$O,6,FALSE)</f>
        <v>Ottawa</v>
      </c>
      <c r="AD1451" t="str">
        <f>VLOOKUP($D1451,'draft year stats'!$D:$O,7,FALSE)</f>
        <v>OHL</v>
      </c>
      <c r="AE1451">
        <f>VLOOKUP($D1451,'draft year stats'!$D:$O,8,FALSE)</f>
        <v>0</v>
      </c>
      <c r="AF1451">
        <f>VLOOKUP($D1451,'draft year stats'!$D:$O,9,FALSE)</f>
        <v>0</v>
      </c>
      <c r="AG1451">
        <f>VLOOKUP($D1451,'draft year stats'!$D:$O,10,FALSE)</f>
        <v>0</v>
      </c>
      <c r="AH1451">
        <f>VLOOKUP($D1451,'draft year stats'!$D:$O,11,FALSE)</f>
        <v>0</v>
      </c>
      <c r="AI1451">
        <f>VLOOKUP($D1451,'draft year stats'!$D:$O,12,FALSE)</f>
        <v>0</v>
      </c>
      <c r="AJ1451" t="str">
        <f>VLOOKUP($C1451,Sheet3!$E:$I,4,FALSE)</f>
        <v>6' 7</v>
      </c>
      <c r="AK1451">
        <f>VLOOKUP($C1451,Sheet3!$E:$I,5,FALSE)</f>
        <v>224</v>
      </c>
    </row>
    <row r="1452" spans="1:37" x14ac:dyDescent="0.25">
      <c r="A1452">
        <v>187</v>
      </c>
      <c r="B1452" t="s">
        <v>90</v>
      </c>
      <c r="C1452" t="s">
        <v>1981</v>
      </c>
      <c r="D1452" t="s">
        <v>1981</v>
      </c>
      <c r="E1452" t="s">
        <v>121</v>
      </c>
      <c r="F1452" t="s">
        <v>34</v>
      </c>
      <c r="G1452">
        <v>18</v>
      </c>
      <c r="I1452" t="s">
        <v>1177</v>
      </c>
      <c r="W1452">
        <v>2016</v>
      </c>
      <c r="X1452" t="str">
        <f>VLOOKUP($D1452,'draft year stats'!$D:$O,1,FALSE)</f>
        <v>Arvid Henrikson</v>
      </c>
      <c r="Y1452" t="str">
        <f>VLOOKUP($D1452,'draft year stats'!$D:$O,2,FALSE)</f>
        <v>D</v>
      </c>
      <c r="Z1452">
        <f>VLOOKUP($D1452,'draft year stats'!$D:$O,3,FALSE)</f>
        <v>7</v>
      </c>
      <c r="AA1452">
        <f>VLOOKUP($D1452,'draft year stats'!$D:$O,4,FALSE)</f>
        <v>2016</v>
      </c>
      <c r="AB1452" t="str">
        <f>VLOOKUP($D1452,'draft year stats'!$D:$O,5,FALSE)</f>
        <v>MTL</v>
      </c>
      <c r="AC1452" t="str">
        <f>VLOOKUP($D1452,'draft year stats'!$D:$O,6,FALSE)</f>
        <v>AIK U18</v>
      </c>
      <c r="AD1452" t="str">
        <f>VLOOKUP($D1452,'draft year stats'!$D:$O,7,FALSE)</f>
        <v>SWEDEN-JR. U18</v>
      </c>
      <c r="AE1452">
        <f>VLOOKUP($D1452,'draft year stats'!$D:$O,8,FALSE)</f>
        <v>0</v>
      </c>
      <c r="AF1452">
        <f>VLOOKUP($D1452,'draft year stats'!$D:$O,9,FALSE)</f>
        <v>0</v>
      </c>
      <c r="AG1452">
        <f>VLOOKUP($D1452,'draft year stats'!$D:$O,10,FALSE)</f>
        <v>0</v>
      </c>
      <c r="AH1452">
        <f>VLOOKUP($D1452,'draft year stats'!$D:$O,11,FALSE)</f>
        <v>0</v>
      </c>
      <c r="AI1452">
        <f>VLOOKUP($D1452,'draft year stats'!$D:$O,12,FALSE)</f>
        <v>0</v>
      </c>
      <c r="AJ1452" t="str">
        <f>VLOOKUP($C1452,Sheet3!$E:$I,4,FALSE)</f>
        <v>6' 3</v>
      </c>
      <c r="AK1452">
        <f>VLOOKUP($C1452,Sheet3!$E:$I,5,FALSE)</f>
        <v>176</v>
      </c>
    </row>
    <row r="1453" spans="1:37" x14ac:dyDescent="0.25">
      <c r="A1453">
        <v>188</v>
      </c>
      <c r="B1453" t="s">
        <v>1220</v>
      </c>
      <c r="C1453" t="s">
        <v>1982</v>
      </c>
      <c r="D1453" t="s">
        <v>1982</v>
      </c>
      <c r="E1453" t="s">
        <v>25</v>
      </c>
      <c r="F1453" t="s">
        <v>34</v>
      </c>
      <c r="G1453">
        <v>18</v>
      </c>
      <c r="I1453" t="s">
        <v>617</v>
      </c>
      <c r="W1453">
        <v>2016</v>
      </c>
      <c r="X1453" t="str">
        <f>VLOOKUP($D1453,'draft year stats'!$D:$O,1,FALSE)</f>
        <v>Dean Stewart</v>
      </c>
      <c r="Y1453" t="str">
        <f>VLOOKUP($D1453,'draft year stats'!$D:$O,2,FALSE)</f>
        <v>D</v>
      </c>
      <c r="Z1453">
        <f>VLOOKUP($D1453,'draft year stats'!$D:$O,3,FALSE)</f>
        <v>7</v>
      </c>
      <c r="AA1453">
        <f>VLOOKUP($D1453,'draft year stats'!$D:$O,4,FALSE)</f>
        <v>2016</v>
      </c>
      <c r="AB1453" t="str">
        <f>VLOOKUP($D1453,'draft year stats'!$D:$O,5,FALSE)</f>
        <v>ARI</v>
      </c>
      <c r="AC1453" t="str">
        <f>VLOOKUP($D1453,'draft year stats'!$D:$O,6,FALSE)</f>
        <v>Portage</v>
      </c>
      <c r="AD1453" t="str">
        <f>VLOOKUP($D1453,'draft year stats'!$D:$O,7,FALSE)</f>
        <v>MJHL</v>
      </c>
      <c r="AE1453">
        <f>VLOOKUP($D1453,'draft year stats'!$D:$O,8,FALSE)</f>
        <v>0</v>
      </c>
      <c r="AF1453">
        <f>VLOOKUP($D1453,'draft year stats'!$D:$O,9,FALSE)</f>
        <v>0</v>
      </c>
      <c r="AG1453">
        <f>VLOOKUP($D1453,'draft year stats'!$D:$O,10,FALSE)</f>
        <v>0</v>
      </c>
      <c r="AH1453">
        <f>VLOOKUP($D1453,'draft year stats'!$D:$O,11,FALSE)</f>
        <v>0</v>
      </c>
      <c r="AI1453">
        <f>VLOOKUP($D1453,'draft year stats'!$D:$O,12,FALSE)</f>
        <v>0</v>
      </c>
      <c r="AJ1453" t="str">
        <f>VLOOKUP($C1453,Sheet3!$E:$I,4,FALSE)</f>
        <v>6' 1</v>
      </c>
      <c r="AK1453">
        <f>VLOOKUP($C1453,Sheet3!$E:$I,5,FALSE)</f>
        <v>170</v>
      </c>
    </row>
    <row r="1454" spans="1:37" x14ac:dyDescent="0.25">
      <c r="A1454">
        <v>189</v>
      </c>
      <c r="B1454" t="s">
        <v>92</v>
      </c>
      <c r="C1454" t="s">
        <v>1983</v>
      </c>
      <c r="D1454" t="s">
        <v>1983</v>
      </c>
      <c r="E1454" t="s">
        <v>62</v>
      </c>
      <c r="F1454" t="s">
        <v>34</v>
      </c>
      <c r="G1454">
        <v>18</v>
      </c>
      <c r="I1454" t="s">
        <v>135</v>
      </c>
      <c r="W1454">
        <v>2016</v>
      </c>
      <c r="X1454" t="str">
        <f>VLOOKUP($D1454,'draft year stats'!$D:$O,1,FALSE)</f>
        <v>Austin Osmanski</v>
      </c>
      <c r="Y1454" t="str">
        <f>VLOOKUP($D1454,'draft year stats'!$D:$O,2,FALSE)</f>
        <v>D</v>
      </c>
      <c r="Z1454">
        <f>VLOOKUP($D1454,'draft year stats'!$D:$O,3,FALSE)</f>
        <v>7</v>
      </c>
      <c r="AA1454">
        <f>VLOOKUP($D1454,'draft year stats'!$D:$O,4,FALSE)</f>
        <v>2016</v>
      </c>
      <c r="AB1454" t="str">
        <f>VLOOKUP($D1454,'draft year stats'!$D:$O,5,FALSE)</f>
        <v>BUF</v>
      </c>
      <c r="AC1454" t="str">
        <f>VLOOKUP($D1454,'draft year stats'!$D:$O,6,FALSE)</f>
        <v>Mississauga</v>
      </c>
      <c r="AD1454" t="str">
        <f>VLOOKUP($D1454,'draft year stats'!$D:$O,7,FALSE)</f>
        <v>OHL</v>
      </c>
      <c r="AE1454">
        <f>VLOOKUP($D1454,'draft year stats'!$D:$O,8,FALSE)</f>
        <v>0</v>
      </c>
      <c r="AF1454">
        <f>VLOOKUP($D1454,'draft year stats'!$D:$O,9,FALSE)</f>
        <v>0</v>
      </c>
      <c r="AG1454">
        <f>VLOOKUP($D1454,'draft year stats'!$D:$O,10,FALSE)</f>
        <v>0</v>
      </c>
      <c r="AH1454">
        <f>VLOOKUP($D1454,'draft year stats'!$D:$O,11,FALSE)</f>
        <v>0</v>
      </c>
      <c r="AI1454">
        <f>VLOOKUP($D1454,'draft year stats'!$D:$O,12,FALSE)</f>
        <v>0</v>
      </c>
      <c r="AJ1454" t="str">
        <f>VLOOKUP($C1454,Sheet3!$E:$I,4,FALSE)</f>
        <v>6' 3</v>
      </c>
      <c r="AK1454">
        <f>VLOOKUP($C1454,Sheet3!$E:$I,5,FALSE)</f>
        <v>196</v>
      </c>
    </row>
    <row r="1455" spans="1:37" x14ac:dyDescent="0.25">
      <c r="A1455">
        <v>190</v>
      </c>
      <c r="B1455" t="s">
        <v>92</v>
      </c>
      <c r="C1455" t="s">
        <v>1984</v>
      </c>
      <c r="D1455" t="s">
        <v>1984</v>
      </c>
      <c r="E1455" t="s">
        <v>51</v>
      </c>
      <c r="F1455" t="s">
        <v>30</v>
      </c>
      <c r="G1455">
        <v>19</v>
      </c>
      <c r="I1455" t="s">
        <v>1985</v>
      </c>
      <c r="W1455">
        <v>2016</v>
      </c>
      <c r="X1455" t="str">
        <f>VLOOKUP($D1455,'draft year stats'!$D:$O,1,FALSE)</f>
        <v>Vasily Glotov</v>
      </c>
      <c r="Y1455" t="str">
        <f>VLOOKUP($D1455,'draft year stats'!$D:$O,2,FALSE)</f>
        <v>C</v>
      </c>
      <c r="Z1455">
        <f>VLOOKUP($D1455,'draft year stats'!$D:$O,3,FALSE)</f>
        <v>7</v>
      </c>
      <c r="AA1455">
        <f>VLOOKUP($D1455,'draft year stats'!$D:$O,4,FALSE)</f>
        <v>2016</v>
      </c>
      <c r="AB1455" t="str">
        <f>VLOOKUP($D1455,'draft year stats'!$D:$O,5,FALSE)</f>
        <v>BUF</v>
      </c>
      <c r="AC1455" t="str">
        <f>VLOOKUP($D1455,'draft year stats'!$D:$O,6,FALSE)</f>
        <v>Lvy St. Petersburg 2</v>
      </c>
      <c r="AD1455" t="str">
        <f>VLOOKUP($D1455,'draft year stats'!$D:$O,7,FALSE)</f>
        <v>RUSSIA-JR.</v>
      </c>
      <c r="AE1455">
        <f>VLOOKUP($D1455,'draft year stats'!$D:$O,8,FALSE)</f>
        <v>0</v>
      </c>
      <c r="AF1455">
        <f>VLOOKUP($D1455,'draft year stats'!$D:$O,9,FALSE)</f>
        <v>0</v>
      </c>
      <c r="AG1455">
        <f>VLOOKUP($D1455,'draft year stats'!$D:$O,10,FALSE)</f>
        <v>0</v>
      </c>
      <c r="AH1455">
        <f>VLOOKUP($D1455,'draft year stats'!$D:$O,11,FALSE)</f>
        <v>0</v>
      </c>
      <c r="AI1455">
        <f>VLOOKUP($D1455,'draft year stats'!$D:$O,12,FALSE)</f>
        <v>0</v>
      </c>
      <c r="AJ1455" t="str">
        <f>VLOOKUP($C1455,Sheet3!$E:$I,4,FALSE)</f>
        <v>5' 11</v>
      </c>
      <c r="AK1455">
        <f>VLOOKUP($C1455,Sheet3!$E:$I,5,FALSE)</f>
        <v>158</v>
      </c>
    </row>
    <row r="1456" spans="1:37" x14ac:dyDescent="0.25">
      <c r="A1456">
        <v>191</v>
      </c>
      <c r="B1456" t="s">
        <v>76</v>
      </c>
      <c r="C1456" t="s">
        <v>1986</v>
      </c>
      <c r="D1456" t="s">
        <v>1986</v>
      </c>
      <c r="E1456" t="s">
        <v>25</v>
      </c>
      <c r="F1456" t="s">
        <v>26</v>
      </c>
      <c r="G1456">
        <v>18</v>
      </c>
      <c r="I1456" t="s">
        <v>119</v>
      </c>
      <c r="W1456">
        <v>2016</v>
      </c>
      <c r="X1456" t="str">
        <f>VLOOKUP($D1456,'draft year stats'!$D:$O,1,FALSE)</f>
        <v>Travis Barron</v>
      </c>
      <c r="Y1456" t="str">
        <f>VLOOKUP($D1456,'draft year stats'!$D:$O,2,FALSE)</f>
        <v>LW</v>
      </c>
      <c r="Z1456">
        <f>VLOOKUP($D1456,'draft year stats'!$D:$O,3,FALSE)</f>
        <v>7</v>
      </c>
      <c r="AA1456">
        <f>VLOOKUP($D1456,'draft year stats'!$D:$O,4,FALSE)</f>
        <v>2016</v>
      </c>
      <c r="AB1456" t="str">
        <f>VLOOKUP($D1456,'draft year stats'!$D:$O,5,FALSE)</f>
        <v>COL</v>
      </c>
      <c r="AC1456" t="str">
        <f>VLOOKUP($D1456,'draft year stats'!$D:$O,6,FALSE)</f>
        <v>Ottawa</v>
      </c>
      <c r="AD1456" t="str">
        <f>VLOOKUP($D1456,'draft year stats'!$D:$O,7,FALSE)</f>
        <v>OHL</v>
      </c>
      <c r="AE1456">
        <f>VLOOKUP($D1456,'draft year stats'!$D:$O,8,FALSE)</f>
        <v>0</v>
      </c>
      <c r="AF1456">
        <f>VLOOKUP($D1456,'draft year stats'!$D:$O,9,FALSE)</f>
        <v>0</v>
      </c>
      <c r="AG1456">
        <f>VLOOKUP($D1456,'draft year stats'!$D:$O,10,FALSE)</f>
        <v>0</v>
      </c>
      <c r="AH1456">
        <f>VLOOKUP($D1456,'draft year stats'!$D:$O,11,FALSE)</f>
        <v>0</v>
      </c>
      <c r="AI1456">
        <f>VLOOKUP($D1456,'draft year stats'!$D:$O,12,FALSE)</f>
        <v>0</v>
      </c>
      <c r="AJ1456" t="str">
        <f>VLOOKUP($C1456,Sheet3!$E:$I,4,FALSE)</f>
        <v>6' 1</v>
      </c>
      <c r="AK1456">
        <f>VLOOKUP($C1456,Sheet3!$E:$I,5,FALSE)</f>
        <v>195</v>
      </c>
    </row>
    <row r="1457" spans="1:37" x14ac:dyDescent="0.25">
      <c r="A1457">
        <v>192</v>
      </c>
      <c r="B1457" t="s">
        <v>126</v>
      </c>
      <c r="C1457" t="s">
        <v>1987</v>
      </c>
      <c r="D1457" t="s">
        <v>1987</v>
      </c>
      <c r="E1457" t="s">
        <v>25</v>
      </c>
      <c r="F1457" t="s">
        <v>34</v>
      </c>
      <c r="G1457">
        <v>19</v>
      </c>
      <c r="H1457">
        <v>2022</v>
      </c>
      <c r="I1457" t="s">
        <v>1988</v>
      </c>
      <c r="J1457">
        <v>22</v>
      </c>
      <c r="K1457">
        <v>0</v>
      </c>
      <c r="L1457">
        <v>3</v>
      </c>
      <c r="M1457">
        <v>3</v>
      </c>
      <c r="N1457">
        <v>-2</v>
      </c>
      <c r="O1457">
        <v>10</v>
      </c>
      <c r="V1457">
        <v>0.5</v>
      </c>
      <c r="W1457">
        <v>2016</v>
      </c>
      <c r="X1457" t="str">
        <f>VLOOKUP($D1457,'draft year stats'!$D:$O,1,FALSE)</f>
        <v>Jeremy Davies</v>
      </c>
      <c r="Y1457" t="str">
        <f>VLOOKUP($D1457,'draft year stats'!$D:$O,2,FALSE)</f>
        <v>D</v>
      </c>
      <c r="Z1457">
        <f>VLOOKUP($D1457,'draft year stats'!$D:$O,3,FALSE)</f>
        <v>7</v>
      </c>
      <c r="AA1457">
        <f>VLOOKUP($D1457,'draft year stats'!$D:$O,4,FALSE)</f>
        <v>2016</v>
      </c>
      <c r="AB1457" t="str">
        <f>VLOOKUP($D1457,'draft year stats'!$D:$O,5,FALSE)</f>
        <v>NJD</v>
      </c>
      <c r="AC1457" t="str">
        <f>VLOOKUP($D1457,'draft year stats'!$D:$O,6,FALSE)</f>
        <v>Bloomington</v>
      </c>
      <c r="AD1457" t="str">
        <f>VLOOKUP($D1457,'draft year stats'!$D:$O,7,FALSE)</f>
        <v>USHL</v>
      </c>
      <c r="AE1457">
        <f>VLOOKUP($D1457,'draft year stats'!$D:$O,8,FALSE)</f>
        <v>0</v>
      </c>
      <c r="AF1457">
        <f>VLOOKUP($D1457,'draft year stats'!$D:$O,9,FALSE)</f>
        <v>0</v>
      </c>
      <c r="AG1457">
        <f>VLOOKUP($D1457,'draft year stats'!$D:$O,10,FALSE)</f>
        <v>0</v>
      </c>
      <c r="AH1457">
        <f>VLOOKUP($D1457,'draft year stats'!$D:$O,11,FALSE)</f>
        <v>0</v>
      </c>
      <c r="AI1457">
        <f>VLOOKUP($D1457,'draft year stats'!$D:$O,12,FALSE)</f>
        <v>0</v>
      </c>
      <c r="AJ1457" t="str">
        <f>VLOOKUP($C1457,Sheet3!$E:$I,4,FALSE)</f>
        <v>5' 10</v>
      </c>
      <c r="AK1457">
        <f>VLOOKUP($C1457,Sheet3!$E:$I,5,FALSE)</f>
        <v>180</v>
      </c>
    </row>
    <row r="1458" spans="1:37" x14ac:dyDescent="0.25">
      <c r="A1458">
        <v>193</v>
      </c>
      <c r="B1458" t="s">
        <v>39</v>
      </c>
      <c r="C1458" t="s">
        <v>1989</v>
      </c>
      <c r="D1458" t="s">
        <v>1989</v>
      </c>
      <c r="E1458" t="s">
        <v>62</v>
      </c>
      <c r="F1458" t="s">
        <v>26</v>
      </c>
      <c r="G1458">
        <v>18</v>
      </c>
      <c r="I1458" t="s">
        <v>63</v>
      </c>
      <c r="W1458">
        <v>2016</v>
      </c>
      <c r="X1458" t="str">
        <f>VLOOKUP($D1458,'draft year stats'!$D:$O,1,FALSE)</f>
        <v>Nick Pastujov</v>
      </c>
      <c r="Y1458" t="str">
        <f>VLOOKUP($D1458,'draft year stats'!$D:$O,2,FALSE)</f>
        <v>LW</v>
      </c>
      <c r="Z1458">
        <f>VLOOKUP($D1458,'draft year stats'!$D:$O,3,FALSE)</f>
        <v>7</v>
      </c>
      <c r="AA1458">
        <f>VLOOKUP($D1458,'draft year stats'!$D:$O,4,FALSE)</f>
        <v>2016</v>
      </c>
      <c r="AB1458" t="str">
        <f>VLOOKUP($D1458,'draft year stats'!$D:$O,5,FALSE)</f>
        <v>NYI</v>
      </c>
      <c r="AC1458" t="str">
        <f>VLOOKUP($D1458,'draft year stats'!$D:$O,6,FALSE)</f>
        <v>USA U-18</v>
      </c>
      <c r="AD1458" t="str">
        <f>VLOOKUP($D1458,'draft year stats'!$D:$O,7,FALSE)</f>
        <v>USHL</v>
      </c>
      <c r="AE1458">
        <f>VLOOKUP($D1458,'draft year stats'!$D:$O,8,FALSE)</f>
        <v>0</v>
      </c>
      <c r="AF1458">
        <f>VLOOKUP($D1458,'draft year stats'!$D:$O,9,FALSE)</f>
        <v>0</v>
      </c>
      <c r="AG1458">
        <f>VLOOKUP($D1458,'draft year stats'!$D:$O,10,FALSE)</f>
        <v>0</v>
      </c>
      <c r="AH1458">
        <f>VLOOKUP($D1458,'draft year stats'!$D:$O,11,FALSE)</f>
        <v>0</v>
      </c>
      <c r="AI1458">
        <f>VLOOKUP($D1458,'draft year stats'!$D:$O,12,FALSE)</f>
        <v>0</v>
      </c>
      <c r="AJ1458" t="str">
        <f>VLOOKUP($C1458,Sheet3!$E:$I,4,FALSE)</f>
        <v>6' 0</v>
      </c>
      <c r="AK1458">
        <f>VLOOKUP($C1458,Sheet3!$E:$I,5,FALSE)</f>
        <v>202</v>
      </c>
    </row>
    <row r="1459" spans="1:37" x14ac:dyDescent="0.25">
      <c r="A1459">
        <v>194</v>
      </c>
      <c r="B1459" t="s">
        <v>264</v>
      </c>
      <c r="C1459" t="s">
        <v>1990</v>
      </c>
      <c r="D1459" t="s">
        <v>1990</v>
      </c>
      <c r="E1459" t="s">
        <v>25</v>
      </c>
      <c r="F1459" t="s">
        <v>30</v>
      </c>
      <c r="G1459">
        <v>19</v>
      </c>
      <c r="I1459" t="s">
        <v>1760</v>
      </c>
      <c r="W1459">
        <v>2016</v>
      </c>
      <c r="X1459" t="str">
        <f>VLOOKUP($D1459,'draft year stats'!$D:$O,1,FALSE)</f>
        <v>Brett McKenzie</v>
      </c>
      <c r="Y1459" t="str">
        <f>VLOOKUP($D1459,'draft year stats'!$D:$O,2,FALSE)</f>
        <v>C</v>
      </c>
      <c r="Z1459">
        <f>VLOOKUP($D1459,'draft year stats'!$D:$O,3,FALSE)</f>
        <v>7</v>
      </c>
      <c r="AA1459">
        <f>VLOOKUP($D1459,'draft year stats'!$D:$O,4,FALSE)</f>
        <v>2016</v>
      </c>
      <c r="AB1459" t="str">
        <f>VLOOKUP($D1459,'draft year stats'!$D:$O,5,FALSE)</f>
        <v>VAN</v>
      </c>
      <c r="AC1459" t="str">
        <f>VLOOKUP($D1459,'draft year stats'!$D:$O,6,FALSE)</f>
        <v>North Bay</v>
      </c>
      <c r="AD1459" t="str">
        <f>VLOOKUP($D1459,'draft year stats'!$D:$O,7,FALSE)</f>
        <v>OHL</v>
      </c>
      <c r="AE1459">
        <f>VLOOKUP($D1459,'draft year stats'!$D:$O,8,FALSE)</f>
        <v>0</v>
      </c>
      <c r="AF1459">
        <f>VLOOKUP($D1459,'draft year stats'!$D:$O,9,FALSE)</f>
        <v>0</v>
      </c>
      <c r="AG1459">
        <f>VLOOKUP($D1459,'draft year stats'!$D:$O,10,FALSE)</f>
        <v>0</v>
      </c>
      <c r="AH1459">
        <f>VLOOKUP($D1459,'draft year stats'!$D:$O,11,FALSE)</f>
        <v>0</v>
      </c>
      <c r="AI1459">
        <f>VLOOKUP($D1459,'draft year stats'!$D:$O,12,FALSE)</f>
        <v>0</v>
      </c>
      <c r="AJ1459" t="str">
        <f>VLOOKUP($C1459,Sheet3!$E:$I,4,FALSE)</f>
        <v>6' 1</v>
      </c>
      <c r="AK1459">
        <f>VLOOKUP($C1459,Sheet3!$E:$I,5,FALSE)</f>
        <v>190</v>
      </c>
    </row>
    <row r="1460" spans="1:37" x14ac:dyDescent="0.25">
      <c r="A1460">
        <v>195</v>
      </c>
      <c r="B1460" t="s">
        <v>32</v>
      </c>
      <c r="C1460" t="s">
        <v>1991</v>
      </c>
      <c r="D1460" t="s">
        <v>1991</v>
      </c>
      <c r="E1460" t="s">
        <v>62</v>
      </c>
      <c r="F1460" t="s">
        <v>34</v>
      </c>
      <c r="G1460">
        <v>18</v>
      </c>
      <c r="I1460" t="s">
        <v>1992</v>
      </c>
      <c r="W1460">
        <v>2016</v>
      </c>
      <c r="X1460" t="str">
        <f>VLOOKUP($D1460,'draft year stats'!$D:$O,1,FALSE)</f>
        <v>Benjamin Finkelstein</v>
      </c>
      <c r="Y1460" t="str">
        <f>VLOOKUP($D1460,'draft year stats'!$D:$O,2,FALSE)</f>
        <v>D</v>
      </c>
      <c r="Z1460">
        <f>VLOOKUP($D1460,'draft year stats'!$D:$O,3,FALSE)</f>
        <v>7</v>
      </c>
      <c r="AA1460">
        <f>VLOOKUP($D1460,'draft year stats'!$D:$O,4,FALSE)</f>
        <v>2016</v>
      </c>
      <c r="AB1460" t="str">
        <f>VLOOKUP($D1460,'draft year stats'!$D:$O,5,FALSE)</f>
        <v>FLA</v>
      </c>
      <c r="AC1460" t="str">
        <f>VLOOKUP($D1460,'draft year stats'!$D:$O,6,FALSE)</f>
        <v>Kimball Union Academy</v>
      </c>
      <c r="AD1460" t="str">
        <f>VLOOKUP($D1460,'draft year stats'!$D:$O,7,FALSE)</f>
        <v>USHSE</v>
      </c>
      <c r="AE1460">
        <f>VLOOKUP($D1460,'draft year stats'!$D:$O,8,FALSE)</f>
        <v>0</v>
      </c>
      <c r="AF1460">
        <f>VLOOKUP($D1460,'draft year stats'!$D:$O,9,FALSE)</f>
        <v>0</v>
      </c>
      <c r="AG1460">
        <f>VLOOKUP($D1460,'draft year stats'!$D:$O,10,FALSE)</f>
        <v>0</v>
      </c>
      <c r="AH1460">
        <f>VLOOKUP($D1460,'draft year stats'!$D:$O,11,FALSE)</f>
        <v>0</v>
      </c>
      <c r="AI1460">
        <f>VLOOKUP($D1460,'draft year stats'!$D:$O,12,FALSE)</f>
        <v>0</v>
      </c>
      <c r="AJ1460" t="str">
        <f>VLOOKUP($C1460,Sheet3!$E:$I,4,FALSE)</f>
        <v>5' 9</v>
      </c>
      <c r="AK1460">
        <f>VLOOKUP($C1460,Sheet3!$E:$I,5,FALSE)</f>
        <v>180</v>
      </c>
    </row>
    <row r="1461" spans="1:37" x14ac:dyDescent="0.25">
      <c r="A1461">
        <v>196</v>
      </c>
      <c r="B1461" t="s">
        <v>53</v>
      </c>
      <c r="C1461" t="s">
        <v>1993</v>
      </c>
      <c r="D1461" t="s">
        <v>1993</v>
      </c>
      <c r="E1461" t="s">
        <v>51</v>
      </c>
      <c r="F1461" t="s">
        <v>42</v>
      </c>
      <c r="G1461">
        <v>18</v>
      </c>
      <c r="I1461" t="s">
        <v>117</v>
      </c>
      <c r="W1461">
        <v>2016</v>
      </c>
      <c r="X1461" t="str">
        <f>VLOOKUP($D1461,'draft year stats'!$D:$O,1,FALSE)</f>
        <v>Dmitry Sokolov</v>
      </c>
      <c r="Y1461" t="str">
        <f>VLOOKUP($D1461,'draft year stats'!$D:$O,2,FALSE)</f>
        <v>RW</v>
      </c>
      <c r="Z1461">
        <f>VLOOKUP($D1461,'draft year stats'!$D:$O,3,FALSE)</f>
        <v>7</v>
      </c>
      <c r="AA1461">
        <f>VLOOKUP($D1461,'draft year stats'!$D:$O,4,FALSE)</f>
        <v>2016</v>
      </c>
      <c r="AB1461" t="str">
        <f>VLOOKUP($D1461,'draft year stats'!$D:$O,5,FALSE)</f>
        <v>MIN</v>
      </c>
      <c r="AC1461" t="str">
        <f>VLOOKUP($D1461,'draft year stats'!$D:$O,6,FALSE)</f>
        <v>Sudbury</v>
      </c>
      <c r="AD1461" t="str">
        <f>VLOOKUP($D1461,'draft year stats'!$D:$O,7,FALSE)</f>
        <v>OHL</v>
      </c>
      <c r="AE1461">
        <f>VLOOKUP($D1461,'draft year stats'!$D:$O,8,FALSE)</f>
        <v>0</v>
      </c>
      <c r="AF1461">
        <f>VLOOKUP($D1461,'draft year stats'!$D:$O,9,FALSE)</f>
        <v>0</v>
      </c>
      <c r="AG1461">
        <f>VLOOKUP($D1461,'draft year stats'!$D:$O,10,FALSE)</f>
        <v>0</v>
      </c>
      <c r="AH1461">
        <f>VLOOKUP($D1461,'draft year stats'!$D:$O,11,FALSE)</f>
        <v>0</v>
      </c>
      <c r="AI1461">
        <f>VLOOKUP($D1461,'draft year stats'!$D:$O,12,FALSE)</f>
        <v>0</v>
      </c>
      <c r="AJ1461" t="str">
        <f>VLOOKUP($C1461,Sheet3!$E:$I,4,FALSE)</f>
        <v>5' 11</v>
      </c>
      <c r="AK1461">
        <f>VLOOKUP($C1461,Sheet3!$E:$I,5,FALSE)</f>
        <v>221</v>
      </c>
    </row>
    <row r="1462" spans="1:37" x14ac:dyDescent="0.25">
      <c r="A1462">
        <v>197</v>
      </c>
      <c r="B1462" t="s">
        <v>87</v>
      </c>
      <c r="C1462" t="s">
        <v>1994</v>
      </c>
      <c r="D1462" t="s">
        <v>1994</v>
      </c>
      <c r="E1462" t="s">
        <v>121</v>
      </c>
      <c r="F1462" t="s">
        <v>26</v>
      </c>
      <c r="G1462">
        <v>19</v>
      </c>
      <c r="I1462" t="s">
        <v>1995</v>
      </c>
      <c r="W1462">
        <v>2016</v>
      </c>
      <c r="X1462" t="str">
        <f>VLOOKUP($D1462,'draft year stats'!$D:$O,1,FALSE)</f>
        <v>Mattias Elfstrom</v>
      </c>
      <c r="Y1462" t="str">
        <f>VLOOKUP($D1462,'draft year stats'!$D:$O,2,FALSE)</f>
        <v>LW</v>
      </c>
      <c r="Z1462">
        <f>VLOOKUP($D1462,'draft year stats'!$D:$O,3,FALSE)</f>
        <v>7</v>
      </c>
      <c r="AA1462">
        <f>VLOOKUP($D1462,'draft year stats'!$D:$O,4,FALSE)</f>
        <v>2016</v>
      </c>
      <c r="AB1462" t="str">
        <f>VLOOKUP($D1462,'draft year stats'!$D:$O,5,FALSE)</f>
        <v>DET</v>
      </c>
      <c r="AC1462" t="str">
        <f>VLOOKUP($D1462,'draft year stats'!$D:$O,6,FALSE)</f>
        <v>Malmo Jr.</v>
      </c>
      <c r="AD1462" t="str">
        <f>VLOOKUP($D1462,'draft year stats'!$D:$O,7,FALSE)</f>
        <v>SWEDEN</v>
      </c>
      <c r="AE1462">
        <f>VLOOKUP($D1462,'draft year stats'!$D:$O,8,FALSE)</f>
        <v>0</v>
      </c>
      <c r="AF1462">
        <f>VLOOKUP($D1462,'draft year stats'!$D:$O,9,FALSE)</f>
        <v>0</v>
      </c>
      <c r="AG1462">
        <f>VLOOKUP($D1462,'draft year stats'!$D:$O,10,FALSE)</f>
        <v>0</v>
      </c>
      <c r="AH1462">
        <f>VLOOKUP($D1462,'draft year stats'!$D:$O,11,FALSE)</f>
        <v>0</v>
      </c>
      <c r="AI1462">
        <f>VLOOKUP($D1462,'draft year stats'!$D:$O,12,FALSE)</f>
        <v>0</v>
      </c>
      <c r="AJ1462" t="str">
        <f>VLOOKUP($C1462,Sheet3!$E:$I,4,FALSE)</f>
        <v>6' 3</v>
      </c>
      <c r="AK1462">
        <f>VLOOKUP($C1462,Sheet3!$E:$I,5,FALSE)</f>
        <v>194</v>
      </c>
    </row>
    <row r="1463" spans="1:37" x14ac:dyDescent="0.25">
      <c r="A1463">
        <v>198</v>
      </c>
      <c r="B1463" t="s">
        <v>79</v>
      </c>
      <c r="C1463" t="s">
        <v>1996</v>
      </c>
      <c r="D1463" t="s">
        <v>1996</v>
      </c>
      <c r="E1463" t="s">
        <v>25</v>
      </c>
      <c r="F1463" t="s">
        <v>34</v>
      </c>
      <c r="G1463">
        <v>19</v>
      </c>
      <c r="I1463" t="s">
        <v>1997</v>
      </c>
      <c r="W1463">
        <v>2016</v>
      </c>
      <c r="X1463" t="str">
        <f>VLOOKUP($D1463,'draft year stats'!$D:$O,1,FALSE)</f>
        <v>Adam Smith</v>
      </c>
      <c r="Y1463" t="str">
        <f>VLOOKUP($D1463,'draft year stats'!$D:$O,2,FALSE)</f>
        <v>D</v>
      </c>
      <c r="Z1463">
        <f>VLOOKUP($D1463,'draft year stats'!$D:$O,3,FALSE)</f>
        <v>7</v>
      </c>
      <c r="AA1463">
        <f>VLOOKUP($D1463,'draft year stats'!$D:$O,4,FALSE)</f>
        <v>2016</v>
      </c>
      <c r="AB1463" t="str">
        <f>VLOOKUP($D1463,'draft year stats'!$D:$O,5,FALSE)</f>
        <v>NSH</v>
      </c>
      <c r="AC1463" t="str">
        <f>VLOOKUP($D1463,'draft year stats'!$D:$O,6,FALSE)</f>
        <v>Bowning Green</v>
      </c>
      <c r="AD1463" t="str">
        <f>VLOOKUP($D1463,'draft year stats'!$D:$O,7,FALSE)</f>
        <v>WCHA</v>
      </c>
      <c r="AE1463">
        <f>VLOOKUP($D1463,'draft year stats'!$D:$O,8,FALSE)</f>
        <v>0</v>
      </c>
      <c r="AF1463">
        <f>VLOOKUP($D1463,'draft year stats'!$D:$O,9,FALSE)</f>
        <v>0</v>
      </c>
      <c r="AG1463">
        <f>VLOOKUP($D1463,'draft year stats'!$D:$O,10,FALSE)</f>
        <v>0</v>
      </c>
      <c r="AH1463">
        <f>VLOOKUP($D1463,'draft year stats'!$D:$O,11,FALSE)</f>
        <v>0</v>
      </c>
      <c r="AI1463">
        <f>VLOOKUP($D1463,'draft year stats'!$D:$O,12,FALSE)</f>
        <v>0</v>
      </c>
      <c r="AJ1463" t="str">
        <f>VLOOKUP($C1463,Sheet3!$E:$I,4,FALSE)</f>
        <v>6' 1</v>
      </c>
      <c r="AK1463">
        <f>VLOOKUP($C1463,Sheet3!$E:$I,5,FALSE)</f>
        <v>195</v>
      </c>
    </row>
    <row r="1464" spans="1:37" x14ac:dyDescent="0.25">
      <c r="A1464">
        <v>199</v>
      </c>
      <c r="B1464" t="s">
        <v>217</v>
      </c>
      <c r="C1464" t="s">
        <v>1998</v>
      </c>
      <c r="D1464" t="s">
        <v>1998</v>
      </c>
      <c r="E1464" t="s">
        <v>121</v>
      </c>
      <c r="F1464" t="s">
        <v>34</v>
      </c>
      <c r="G1464">
        <v>18</v>
      </c>
      <c r="I1464" t="s">
        <v>567</v>
      </c>
      <c r="W1464">
        <v>2016</v>
      </c>
      <c r="X1464" t="str">
        <f>VLOOKUP($D1464,'draft year stats'!$D:$O,1,FALSE)</f>
        <v>David Bernhardt</v>
      </c>
      <c r="Y1464" t="str">
        <f>VLOOKUP($D1464,'draft year stats'!$D:$O,2,FALSE)</f>
        <v>D</v>
      </c>
      <c r="Z1464">
        <f>VLOOKUP($D1464,'draft year stats'!$D:$O,3,FALSE)</f>
        <v>7</v>
      </c>
      <c r="AA1464">
        <f>VLOOKUP($D1464,'draft year stats'!$D:$O,4,FALSE)</f>
        <v>2016</v>
      </c>
      <c r="AB1464" t="str">
        <f>VLOOKUP($D1464,'draft year stats'!$D:$O,5,FALSE)</f>
        <v>PHI</v>
      </c>
      <c r="AC1464" t="str">
        <f>VLOOKUP($D1464,'draft year stats'!$D:$O,6,FALSE)</f>
        <v>Djurgarden Jr.</v>
      </c>
      <c r="AD1464" t="str">
        <f>VLOOKUP($D1464,'draft year stats'!$D:$O,7,FALSE)</f>
        <v>SWEDEN-JR.</v>
      </c>
      <c r="AE1464">
        <f>VLOOKUP($D1464,'draft year stats'!$D:$O,8,FALSE)</f>
        <v>0</v>
      </c>
      <c r="AF1464">
        <f>VLOOKUP($D1464,'draft year stats'!$D:$O,9,FALSE)</f>
        <v>0</v>
      </c>
      <c r="AG1464">
        <f>VLOOKUP($D1464,'draft year stats'!$D:$O,10,FALSE)</f>
        <v>0</v>
      </c>
      <c r="AH1464">
        <f>VLOOKUP($D1464,'draft year stats'!$D:$O,11,FALSE)</f>
        <v>0</v>
      </c>
      <c r="AI1464">
        <f>VLOOKUP($D1464,'draft year stats'!$D:$O,12,FALSE)</f>
        <v>0</v>
      </c>
      <c r="AJ1464" t="str">
        <f>VLOOKUP($C1464,Sheet3!$E:$I,4,FALSE)</f>
        <v>6' 3</v>
      </c>
      <c r="AK1464">
        <f>VLOOKUP($C1464,Sheet3!$E:$I,5,FALSE)</f>
        <v>203</v>
      </c>
    </row>
    <row r="1465" spans="1:37" x14ac:dyDescent="0.25">
      <c r="A1465">
        <v>200</v>
      </c>
      <c r="B1465" t="s">
        <v>39</v>
      </c>
      <c r="C1465" t="s">
        <v>1999</v>
      </c>
      <c r="D1465" t="s">
        <v>1999</v>
      </c>
      <c r="E1465" t="s">
        <v>25</v>
      </c>
      <c r="F1465" t="s">
        <v>34</v>
      </c>
      <c r="G1465">
        <v>18</v>
      </c>
      <c r="I1465" t="s">
        <v>109</v>
      </c>
      <c r="W1465">
        <v>2016</v>
      </c>
      <c r="X1465" t="str">
        <f>VLOOKUP($D1465,'draft year stats'!$D:$O,1,FALSE)</f>
        <v>David Quenneville</v>
      </c>
      <c r="Y1465" t="str">
        <f>VLOOKUP($D1465,'draft year stats'!$D:$O,2,FALSE)</f>
        <v>D</v>
      </c>
      <c r="Z1465">
        <f>VLOOKUP($D1465,'draft year stats'!$D:$O,3,FALSE)</f>
        <v>7</v>
      </c>
      <c r="AA1465">
        <f>VLOOKUP($D1465,'draft year stats'!$D:$O,4,FALSE)</f>
        <v>2016</v>
      </c>
      <c r="AB1465" t="str">
        <f>VLOOKUP($D1465,'draft year stats'!$D:$O,5,FALSE)</f>
        <v>NYI</v>
      </c>
      <c r="AC1465" t="str">
        <f>VLOOKUP($D1465,'draft year stats'!$D:$O,6,FALSE)</f>
        <v>Medicine Hat</v>
      </c>
      <c r="AD1465" t="str">
        <f>VLOOKUP($D1465,'draft year stats'!$D:$O,7,FALSE)</f>
        <v>WHL</v>
      </c>
      <c r="AE1465">
        <f>VLOOKUP($D1465,'draft year stats'!$D:$O,8,FALSE)</f>
        <v>0</v>
      </c>
      <c r="AF1465">
        <f>VLOOKUP($D1465,'draft year stats'!$D:$O,9,FALSE)</f>
        <v>0</v>
      </c>
      <c r="AG1465">
        <f>VLOOKUP($D1465,'draft year stats'!$D:$O,10,FALSE)</f>
        <v>0</v>
      </c>
      <c r="AH1465">
        <f>VLOOKUP($D1465,'draft year stats'!$D:$O,11,FALSE)</f>
        <v>0</v>
      </c>
      <c r="AI1465">
        <f>VLOOKUP($D1465,'draft year stats'!$D:$O,12,FALSE)</f>
        <v>0</v>
      </c>
      <c r="AJ1465" t="str">
        <f>VLOOKUP($C1465,Sheet3!$E:$I,4,FALSE)</f>
        <v>5' 8</v>
      </c>
      <c r="AK1465">
        <f>VLOOKUP($C1465,Sheet3!$E:$I,5,FALSE)</f>
        <v>182</v>
      </c>
    </row>
    <row r="1466" spans="1:37" x14ac:dyDescent="0.25">
      <c r="A1466">
        <v>201</v>
      </c>
      <c r="B1466" t="s">
        <v>57</v>
      </c>
      <c r="C1466" t="s">
        <v>2000</v>
      </c>
      <c r="D1466" t="s">
        <v>2000</v>
      </c>
      <c r="E1466" t="s">
        <v>25</v>
      </c>
      <c r="F1466" t="s">
        <v>42</v>
      </c>
      <c r="G1466">
        <v>18</v>
      </c>
      <c r="I1466" t="s">
        <v>1812</v>
      </c>
      <c r="W1466">
        <v>2016</v>
      </c>
      <c r="X1466" t="str">
        <f>VLOOKUP($D1466,'draft year stats'!$D:$O,1,FALSE)</f>
        <v>Ty Ronning</v>
      </c>
      <c r="Y1466" t="str">
        <f>VLOOKUP($D1466,'draft year stats'!$D:$O,2,FALSE)</f>
        <v>RW</v>
      </c>
      <c r="Z1466">
        <f>VLOOKUP($D1466,'draft year stats'!$D:$O,3,FALSE)</f>
        <v>7</v>
      </c>
      <c r="AA1466">
        <f>VLOOKUP($D1466,'draft year stats'!$D:$O,4,FALSE)</f>
        <v>2016</v>
      </c>
      <c r="AB1466" t="str">
        <f>VLOOKUP($D1466,'draft year stats'!$D:$O,5,FALSE)</f>
        <v>NYR</v>
      </c>
      <c r="AC1466" t="str">
        <f>VLOOKUP($D1466,'draft year stats'!$D:$O,6,FALSE)</f>
        <v>Vancouver</v>
      </c>
      <c r="AD1466" t="str">
        <f>VLOOKUP($D1466,'draft year stats'!$D:$O,7,FALSE)</f>
        <v>WHL</v>
      </c>
      <c r="AE1466">
        <f>VLOOKUP($D1466,'draft year stats'!$D:$O,8,FALSE)</f>
        <v>0</v>
      </c>
      <c r="AF1466">
        <f>VLOOKUP($D1466,'draft year stats'!$D:$O,9,FALSE)</f>
        <v>0</v>
      </c>
      <c r="AG1466">
        <f>VLOOKUP($D1466,'draft year stats'!$D:$O,10,FALSE)</f>
        <v>0</v>
      </c>
      <c r="AH1466">
        <f>VLOOKUP($D1466,'draft year stats'!$D:$O,11,FALSE)</f>
        <v>0</v>
      </c>
      <c r="AI1466">
        <f>VLOOKUP($D1466,'draft year stats'!$D:$O,12,FALSE)</f>
        <v>0</v>
      </c>
      <c r="AJ1466" t="str">
        <f>VLOOKUP($C1466,Sheet3!$E:$I,4,FALSE)</f>
        <v>5' 8</v>
      </c>
      <c r="AK1466">
        <f>VLOOKUP($C1466,Sheet3!$E:$I,5,FALSE)</f>
        <v>167</v>
      </c>
    </row>
    <row r="1467" spans="1:37" x14ac:dyDescent="0.25">
      <c r="A1467">
        <v>202</v>
      </c>
      <c r="B1467" t="s">
        <v>72</v>
      </c>
      <c r="C1467" t="s">
        <v>2001</v>
      </c>
      <c r="D1467" t="s">
        <v>2001</v>
      </c>
      <c r="E1467" t="s">
        <v>25</v>
      </c>
      <c r="F1467" t="s">
        <v>34</v>
      </c>
      <c r="G1467">
        <v>19</v>
      </c>
      <c r="I1467" t="s">
        <v>78</v>
      </c>
      <c r="W1467">
        <v>2016</v>
      </c>
      <c r="X1467" t="str">
        <f>VLOOKUP($D1467,'draft year stats'!$D:$O,1,FALSE)</f>
        <v>Jacob Friend</v>
      </c>
      <c r="Y1467" t="str">
        <f>VLOOKUP($D1467,'draft year stats'!$D:$O,2,FALSE)</f>
        <v>D</v>
      </c>
      <c r="Z1467">
        <f>VLOOKUP($D1467,'draft year stats'!$D:$O,3,FALSE)</f>
        <v>7</v>
      </c>
      <c r="AA1467">
        <f>VLOOKUP($D1467,'draft year stats'!$D:$O,4,FALSE)</f>
        <v>2016</v>
      </c>
      <c r="AB1467" t="str">
        <f>VLOOKUP($D1467,'draft year stats'!$D:$O,5,FALSE)</f>
        <v>LAK</v>
      </c>
      <c r="AC1467" t="str">
        <f>VLOOKUP($D1467,'draft year stats'!$D:$O,6,FALSE)</f>
        <v>Owen Sound</v>
      </c>
      <c r="AD1467" t="str">
        <f>VLOOKUP($D1467,'draft year stats'!$D:$O,7,FALSE)</f>
        <v>OHL</v>
      </c>
      <c r="AE1467">
        <f>VLOOKUP($D1467,'draft year stats'!$D:$O,8,FALSE)</f>
        <v>0</v>
      </c>
      <c r="AF1467">
        <f>VLOOKUP($D1467,'draft year stats'!$D:$O,9,FALSE)</f>
        <v>0</v>
      </c>
      <c r="AG1467">
        <f>VLOOKUP($D1467,'draft year stats'!$D:$O,10,FALSE)</f>
        <v>0</v>
      </c>
      <c r="AH1467">
        <f>VLOOKUP($D1467,'draft year stats'!$D:$O,11,FALSE)</f>
        <v>0</v>
      </c>
      <c r="AI1467">
        <f>VLOOKUP($D1467,'draft year stats'!$D:$O,12,FALSE)</f>
        <v>0</v>
      </c>
      <c r="AJ1467" t="str">
        <f>VLOOKUP($C1467,Sheet3!$E:$I,4,FALSE)</f>
        <v>6' 1</v>
      </c>
      <c r="AK1467">
        <f>VLOOKUP($C1467,Sheet3!$E:$I,5,FALSE)</f>
        <v>182</v>
      </c>
    </row>
    <row r="1468" spans="1:37" x14ac:dyDescent="0.25">
      <c r="A1468">
        <v>203</v>
      </c>
      <c r="B1468" t="s">
        <v>95</v>
      </c>
      <c r="C1468" t="s">
        <v>2002</v>
      </c>
      <c r="D1468" t="s">
        <v>2002</v>
      </c>
      <c r="E1468" t="s">
        <v>62</v>
      </c>
      <c r="F1468" t="s">
        <v>34</v>
      </c>
      <c r="G1468">
        <v>18</v>
      </c>
      <c r="I1468" t="s">
        <v>892</v>
      </c>
      <c r="W1468">
        <v>2016</v>
      </c>
      <c r="X1468" t="str">
        <f>VLOOKUP($D1468,'draft year stats'!$D:$O,1,FALSE)</f>
        <v>Jake Ryczek</v>
      </c>
      <c r="Y1468" t="str">
        <f>VLOOKUP($D1468,'draft year stats'!$D:$O,2,FALSE)</f>
        <v>D</v>
      </c>
      <c r="Z1468">
        <f>VLOOKUP($D1468,'draft year stats'!$D:$O,3,FALSE)</f>
        <v>7</v>
      </c>
      <c r="AA1468">
        <f>VLOOKUP($D1468,'draft year stats'!$D:$O,4,FALSE)</f>
        <v>2016</v>
      </c>
      <c r="AB1468" t="str">
        <f>VLOOKUP($D1468,'draft year stats'!$D:$O,5,FALSE)</f>
        <v>CHI</v>
      </c>
      <c r="AC1468" t="str">
        <f>VLOOKUP($D1468,'draft year stats'!$D:$O,6,FALSE)</f>
        <v>Waterloo</v>
      </c>
      <c r="AD1468" t="str">
        <f>VLOOKUP($D1468,'draft year stats'!$D:$O,7,FALSE)</f>
        <v>USHL</v>
      </c>
      <c r="AE1468">
        <f>VLOOKUP($D1468,'draft year stats'!$D:$O,8,FALSE)</f>
        <v>0</v>
      </c>
      <c r="AF1468">
        <f>VLOOKUP($D1468,'draft year stats'!$D:$O,9,FALSE)</f>
        <v>0</v>
      </c>
      <c r="AG1468">
        <f>VLOOKUP($D1468,'draft year stats'!$D:$O,10,FALSE)</f>
        <v>0</v>
      </c>
      <c r="AH1468">
        <f>VLOOKUP($D1468,'draft year stats'!$D:$O,11,FALSE)</f>
        <v>0</v>
      </c>
      <c r="AI1468">
        <f>VLOOKUP($D1468,'draft year stats'!$D:$O,12,FALSE)</f>
        <v>0</v>
      </c>
      <c r="AJ1468" t="str">
        <f>VLOOKUP($C1468,Sheet3!$E:$I,4,FALSE)</f>
        <v>5' 10</v>
      </c>
      <c r="AK1468">
        <f>VLOOKUP($C1468,Sheet3!$E:$I,5,FALSE)</f>
        <v>181</v>
      </c>
    </row>
    <row r="1469" spans="1:37" x14ac:dyDescent="0.25">
      <c r="A1469">
        <v>204</v>
      </c>
      <c r="B1469" t="s">
        <v>53</v>
      </c>
      <c r="C1469" t="s">
        <v>4100</v>
      </c>
      <c r="D1469" t="s">
        <v>4100</v>
      </c>
      <c r="E1469" t="s">
        <v>25</v>
      </c>
      <c r="F1469" t="s">
        <v>34</v>
      </c>
      <c r="G1469">
        <v>18</v>
      </c>
      <c r="I1469" t="s">
        <v>129</v>
      </c>
      <c r="W1469">
        <v>2016</v>
      </c>
      <c r="X1469" t="str">
        <f>VLOOKUP($D1469,'draft year stats'!$D:$O,1,FALSE)</f>
        <v>Braydyn Chizen</v>
      </c>
      <c r="Y1469" t="str">
        <f>VLOOKUP($D1469,'draft year stats'!$D:$O,2,FALSE)</f>
        <v>D</v>
      </c>
      <c r="Z1469">
        <f>VLOOKUP($D1469,'draft year stats'!$D:$O,3,FALSE)</f>
        <v>7</v>
      </c>
      <c r="AA1469">
        <f>VLOOKUP($D1469,'draft year stats'!$D:$O,4,FALSE)</f>
        <v>2016</v>
      </c>
      <c r="AB1469" t="str">
        <f>VLOOKUP($D1469,'draft year stats'!$D:$O,5,FALSE)</f>
        <v>MIN</v>
      </c>
      <c r="AC1469" t="str">
        <f>VLOOKUP($D1469,'draft year stats'!$D:$O,6,FALSE)</f>
        <v>Kelowna</v>
      </c>
      <c r="AD1469" t="str">
        <f>VLOOKUP($D1469,'draft year stats'!$D:$O,7,FALSE)</f>
        <v>WHL</v>
      </c>
      <c r="AE1469">
        <f>VLOOKUP($D1469,'draft year stats'!$D:$O,8,FALSE)</f>
        <v>0</v>
      </c>
      <c r="AF1469">
        <f>VLOOKUP($D1469,'draft year stats'!$D:$O,9,FALSE)</f>
        <v>0</v>
      </c>
      <c r="AG1469">
        <f>VLOOKUP($D1469,'draft year stats'!$D:$O,10,FALSE)</f>
        <v>0</v>
      </c>
      <c r="AH1469">
        <f>VLOOKUP($D1469,'draft year stats'!$D:$O,11,FALSE)</f>
        <v>0</v>
      </c>
      <c r="AI1469">
        <f>VLOOKUP($D1469,'draft year stats'!$D:$O,12,FALSE)</f>
        <v>0</v>
      </c>
      <c r="AJ1469" t="str">
        <f>VLOOKUP($C1469,Sheet3!$E:$I,4,FALSE)</f>
        <v>6' 9</v>
      </c>
      <c r="AK1469">
        <f>VLOOKUP($C1469,Sheet3!$E:$I,5,FALSE)</f>
        <v>195</v>
      </c>
    </row>
    <row r="1470" spans="1:37" x14ac:dyDescent="0.25">
      <c r="A1470">
        <v>205</v>
      </c>
      <c r="B1470" t="s">
        <v>64</v>
      </c>
      <c r="C1470" t="s">
        <v>2003</v>
      </c>
      <c r="D1470" t="s">
        <v>2003</v>
      </c>
      <c r="E1470" t="s">
        <v>25</v>
      </c>
      <c r="F1470" t="s">
        <v>30</v>
      </c>
      <c r="G1470">
        <v>19</v>
      </c>
      <c r="I1470" t="s">
        <v>594</v>
      </c>
      <c r="W1470">
        <v>2016</v>
      </c>
      <c r="X1470" t="str">
        <f>VLOOKUP($D1470,'draft year stats'!$D:$O,1,FALSE)</f>
        <v>Tyler Soy</v>
      </c>
      <c r="Y1470" t="str">
        <f>VLOOKUP($D1470,'draft year stats'!$D:$O,2,FALSE)</f>
        <v>C</v>
      </c>
      <c r="Z1470">
        <f>VLOOKUP($D1470,'draft year stats'!$D:$O,3,FALSE)</f>
        <v>7</v>
      </c>
      <c r="AA1470">
        <f>VLOOKUP($D1470,'draft year stats'!$D:$O,4,FALSE)</f>
        <v>2016</v>
      </c>
      <c r="AB1470" t="str">
        <f>VLOOKUP($D1470,'draft year stats'!$D:$O,5,FALSE)</f>
        <v>ANA</v>
      </c>
      <c r="AC1470" t="str">
        <f>VLOOKUP($D1470,'draft year stats'!$D:$O,6,FALSE)</f>
        <v>Victoria</v>
      </c>
      <c r="AD1470" t="str">
        <f>VLOOKUP($D1470,'draft year stats'!$D:$O,7,FALSE)</f>
        <v>WHL</v>
      </c>
      <c r="AE1470">
        <f>VLOOKUP($D1470,'draft year stats'!$D:$O,8,FALSE)</f>
        <v>0</v>
      </c>
      <c r="AF1470">
        <f>VLOOKUP($D1470,'draft year stats'!$D:$O,9,FALSE)</f>
        <v>0</v>
      </c>
      <c r="AG1470">
        <f>VLOOKUP($D1470,'draft year stats'!$D:$O,10,FALSE)</f>
        <v>0</v>
      </c>
      <c r="AH1470">
        <f>VLOOKUP($D1470,'draft year stats'!$D:$O,11,FALSE)</f>
        <v>0</v>
      </c>
      <c r="AI1470">
        <f>VLOOKUP($D1470,'draft year stats'!$D:$O,12,FALSE)</f>
        <v>0</v>
      </c>
      <c r="AJ1470" t="str">
        <f>VLOOKUP($C1470,Sheet3!$E:$I,4,FALSE)</f>
        <v>5' 11</v>
      </c>
      <c r="AK1470">
        <f>VLOOKUP($C1470,Sheet3!$E:$I,5,FALSE)</f>
        <v>174</v>
      </c>
    </row>
    <row r="1471" spans="1:37" x14ac:dyDescent="0.25">
      <c r="A1471">
        <v>206</v>
      </c>
      <c r="B1471" t="s">
        <v>43</v>
      </c>
      <c r="C1471" t="s">
        <v>2004</v>
      </c>
      <c r="D1471" t="s">
        <v>2004</v>
      </c>
      <c r="E1471" t="s">
        <v>55</v>
      </c>
      <c r="F1471" t="s">
        <v>30</v>
      </c>
      <c r="G1471">
        <v>18</v>
      </c>
      <c r="I1471" t="s">
        <v>241</v>
      </c>
      <c r="W1471">
        <v>2016</v>
      </c>
      <c r="X1471" t="str">
        <f>VLOOKUP($D1471,'draft year stats'!$D:$O,1,FALSE)</f>
        <v>Otto Somppi</v>
      </c>
      <c r="Y1471" t="str">
        <f>VLOOKUP($D1471,'draft year stats'!$D:$O,2,FALSE)</f>
        <v>C</v>
      </c>
      <c r="Z1471">
        <f>VLOOKUP($D1471,'draft year stats'!$D:$O,3,FALSE)</f>
        <v>7</v>
      </c>
      <c r="AA1471">
        <f>VLOOKUP($D1471,'draft year stats'!$D:$O,4,FALSE)</f>
        <v>2016</v>
      </c>
      <c r="AB1471" t="str">
        <f>VLOOKUP($D1471,'draft year stats'!$D:$O,5,FALSE)</f>
        <v>TBL</v>
      </c>
      <c r="AC1471" t="str">
        <f>VLOOKUP($D1471,'draft year stats'!$D:$O,6,FALSE)</f>
        <v>Halifax</v>
      </c>
      <c r="AD1471" t="str">
        <f>VLOOKUP($D1471,'draft year stats'!$D:$O,7,FALSE)</f>
        <v>QMJHL</v>
      </c>
      <c r="AE1471">
        <f>VLOOKUP($D1471,'draft year stats'!$D:$O,8,FALSE)</f>
        <v>0</v>
      </c>
      <c r="AF1471">
        <f>VLOOKUP($D1471,'draft year stats'!$D:$O,9,FALSE)</f>
        <v>0</v>
      </c>
      <c r="AG1471">
        <f>VLOOKUP($D1471,'draft year stats'!$D:$O,10,FALSE)</f>
        <v>0</v>
      </c>
      <c r="AH1471">
        <f>VLOOKUP($D1471,'draft year stats'!$D:$O,11,FALSE)</f>
        <v>0</v>
      </c>
      <c r="AI1471">
        <f>VLOOKUP($D1471,'draft year stats'!$D:$O,12,FALSE)</f>
        <v>0</v>
      </c>
      <c r="AJ1471" t="str">
        <f>VLOOKUP($C1471,Sheet3!$E:$I,4,FALSE)</f>
        <v>6' 0</v>
      </c>
      <c r="AK1471">
        <f>VLOOKUP($C1471,Sheet3!$E:$I,5,FALSE)</f>
        <v>189</v>
      </c>
    </row>
    <row r="1472" spans="1:37" x14ac:dyDescent="0.25">
      <c r="A1472">
        <v>207</v>
      </c>
      <c r="B1472" t="s">
        <v>99</v>
      </c>
      <c r="C1472" t="s">
        <v>2005</v>
      </c>
      <c r="D1472" t="s">
        <v>2005</v>
      </c>
      <c r="E1472" t="s">
        <v>51</v>
      </c>
      <c r="F1472" t="s">
        <v>34</v>
      </c>
      <c r="G1472">
        <v>18</v>
      </c>
      <c r="I1472" t="s">
        <v>2006</v>
      </c>
      <c r="W1472">
        <v>2016</v>
      </c>
      <c r="X1472" t="str">
        <f>VLOOKUP($D1472,'draft year stats'!$D:$O,1,FALSE)</f>
        <v>Dmitriy Zaitsev</v>
      </c>
      <c r="Y1472" t="str">
        <f>VLOOKUP($D1472,'draft year stats'!$D:$O,2,FALSE)</f>
        <v>D</v>
      </c>
      <c r="Z1472">
        <f>VLOOKUP($D1472,'draft year stats'!$D:$O,3,FALSE)</f>
        <v>7</v>
      </c>
      <c r="AA1472">
        <f>VLOOKUP($D1472,'draft year stats'!$D:$O,4,FALSE)</f>
        <v>2016</v>
      </c>
      <c r="AB1472" t="str">
        <f>VLOOKUP($D1472,'draft year stats'!$D:$O,5,FALSE)</f>
        <v>WSH</v>
      </c>
      <c r="AC1472" t="str">
        <f>VLOOKUP($D1472,'draft year stats'!$D:$O,6,FALSE)</f>
        <v>WBS Knights</v>
      </c>
      <c r="AD1472" t="str">
        <f>VLOOKUP($D1472,'draft year stats'!$D:$O,7,FALSE)</f>
        <v>NAHL</v>
      </c>
      <c r="AE1472">
        <f>VLOOKUP($D1472,'draft year stats'!$D:$O,8,FALSE)</f>
        <v>0</v>
      </c>
      <c r="AF1472">
        <f>VLOOKUP($D1472,'draft year stats'!$D:$O,9,FALSE)</f>
        <v>0</v>
      </c>
      <c r="AG1472">
        <f>VLOOKUP($D1472,'draft year stats'!$D:$O,10,FALSE)</f>
        <v>0</v>
      </c>
      <c r="AH1472">
        <f>VLOOKUP($D1472,'draft year stats'!$D:$O,11,FALSE)</f>
        <v>0</v>
      </c>
      <c r="AI1472">
        <f>VLOOKUP($D1472,'draft year stats'!$D:$O,12,FALSE)</f>
        <v>0</v>
      </c>
      <c r="AJ1472" t="str">
        <f>VLOOKUP($C1472,Sheet3!$E:$I,4,FALSE)</f>
        <v>6' 0</v>
      </c>
      <c r="AK1472">
        <f>VLOOKUP($C1472,Sheet3!$E:$I,5,FALSE)</f>
        <v>184</v>
      </c>
    </row>
    <row r="1473" spans="1:37" x14ac:dyDescent="0.25">
      <c r="A1473">
        <v>208</v>
      </c>
      <c r="B1473" t="s">
        <v>43</v>
      </c>
      <c r="C1473" t="s">
        <v>2007</v>
      </c>
      <c r="D1473" t="s">
        <v>2007</v>
      </c>
      <c r="E1473" t="s">
        <v>62</v>
      </c>
      <c r="F1473" t="s">
        <v>30</v>
      </c>
      <c r="G1473">
        <v>20</v>
      </c>
      <c r="I1473" t="s">
        <v>892</v>
      </c>
      <c r="W1473">
        <v>2016</v>
      </c>
      <c r="X1473" t="str">
        <f>VLOOKUP($D1473,'draft year stats'!$D:$O,1,FALSE)</f>
        <v>Ryan Lohin</v>
      </c>
      <c r="Y1473" t="str">
        <f>VLOOKUP($D1473,'draft year stats'!$D:$O,2,FALSE)</f>
        <v>C</v>
      </c>
      <c r="Z1473">
        <f>VLOOKUP($D1473,'draft year stats'!$D:$O,3,FALSE)</f>
        <v>7</v>
      </c>
      <c r="AA1473">
        <f>VLOOKUP($D1473,'draft year stats'!$D:$O,4,FALSE)</f>
        <v>2016</v>
      </c>
      <c r="AB1473" t="str">
        <f>VLOOKUP($D1473,'draft year stats'!$D:$O,5,FALSE)</f>
        <v>TBL</v>
      </c>
      <c r="AC1473" t="str">
        <f>VLOOKUP($D1473,'draft year stats'!$D:$O,6,FALSE)</f>
        <v>Waterloo</v>
      </c>
      <c r="AD1473" t="str">
        <f>VLOOKUP($D1473,'draft year stats'!$D:$O,7,FALSE)</f>
        <v>USHL</v>
      </c>
      <c r="AE1473">
        <f>VLOOKUP($D1473,'draft year stats'!$D:$O,8,FALSE)</f>
        <v>0</v>
      </c>
      <c r="AF1473">
        <f>VLOOKUP($D1473,'draft year stats'!$D:$O,9,FALSE)</f>
        <v>0</v>
      </c>
      <c r="AG1473">
        <f>VLOOKUP($D1473,'draft year stats'!$D:$O,10,FALSE)</f>
        <v>0</v>
      </c>
      <c r="AH1473">
        <f>VLOOKUP($D1473,'draft year stats'!$D:$O,11,FALSE)</f>
        <v>0</v>
      </c>
      <c r="AI1473">
        <f>VLOOKUP($D1473,'draft year stats'!$D:$O,12,FALSE)</f>
        <v>0</v>
      </c>
      <c r="AJ1473" t="str">
        <f>VLOOKUP($C1473,Sheet3!$E:$I,4,FALSE)</f>
        <v>5' 11</v>
      </c>
      <c r="AK1473">
        <f>VLOOKUP($C1473,Sheet3!$E:$I,5,FALSE)</f>
        <v>193</v>
      </c>
    </row>
    <row r="1474" spans="1:37" x14ac:dyDescent="0.25">
      <c r="A1474">
        <v>209</v>
      </c>
      <c r="B1474" t="s">
        <v>69</v>
      </c>
      <c r="C1474" t="s">
        <v>2008</v>
      </c>
      <c r="D1474" t="s">
        <v>2008</v>
      </c>
      <c r="E1474" t="s">
        <v>375</v>
      </c>
      <c r="F1474" t="s">
        <v>206</v>
      </c>
      <c r="G1474">
        <v>18</v>
      </c>
      <c r="I1474" t="s">
        <v>2009</v>
      </c>
      <c r="W1474">
        <v>2016</v>
      </c>
      <c r="X1474" t="str">
        <f>VLOOKUP($D1474,'draft year stats'!$D:$O,1,FALSE)</f>
        <v>Nikolaj Krag Christensen</v>
      </c>
      <c r="Y1474" t="str">
        <f>VLOOKUP($D1474,'draft year stats'!$D:$O,2,FALSE)</f>
        <v>C/LW</v>
      </c>
      <c r="Z1474">
        <f>VLOOKUP($D1474,'draft year stats'!$D:$O,3,FALSE)</f>
        <v>7</v>
      </c>
      <c r="AA1474">
        <f>VLOOKUP($D1474,'draft year stats'!$D:$O,4,FALSE)</f>
        <v>2016</v>
      </c>
      <c r="AB1474" t="str">
        <f>VLOOKUP($D1474,'draft year stats'!$D:$O,5,FALSE)</f>
        <v>STL</v>
      </c>
      <c r="AC1474" t="str">
        <f>VLOOKUP($D1474,'draft year stats'!$D:$O,6,FALSE)</f>
        <v>Rodovre</v>
      </c>
      <c r="AD1474" t="str">
        <f>VLOOKUP($D1474,'draft year stats'!$D:$O,7,FALSE)</f>
        <v>DENMARK</v>
      </c>
      <c r="AE1474">
        <f>VLOOKUP($D1474,'draft year stats'!$D:$O,8,FALSE)</f>
        <v>0</v>
      </c>
      <c r="AF1474">
        <f>VLOOKUP($D1474,'draft year stats'!$D:$O,9,FALSE)</f>
        <v>0</v>
      </c>
      <c r="AG1474">
        <f>VLOOKUP($D1474,'draft year stats'!$D:$O,10,FALSE)</f>
        <v>0</v>
      </c>
      <c r="AH1474">
        <f>VLOOKUP($D1474,'draft year stats'!$D:$O,11,FALSE)</f>
        <v>0</v>
      </c>
      <c r="AI1474">
        <f>VLOOKUP($D1474,'draft year stats'!$D:$O,12,FALSE)</f>
        <v>0</v>
      </c>
      <c r="AJ1474" t="str">
        <f>VLOOKUP($C1474,Sheet3!$E:$I,4,FALSE)</f>
        <v>6' 3</v>
      </c>
      <c r="AK1474">
        <f>VLOOKUP($C1474,Sheet3!$E:$I,5,FALSE)</f>
        <v>201</v>
      </c>
    </row>
    <row r="1475" spans="1:37" x14ac:dyDescent="0.25">
      <c r="A1475">
        <v>210</v>
      </c>
      <c r="B1475" t="s">
        <v>104</v>
      </c>
      <c r="C1475" t="s">
        <v>2010</v>
      </c>
      <c r="D1475" t="s">
        <v>2010</v>
      </c>
      <c r="E1475" t="s">
        <v>375</v>
      </c>
      <c r="F1475" t="s">
        <v>17</v>
      </c>
      <c r="G1475">
        <v>18</v>
      </c>
      <c r="H1475">
        <v>2021</v>
      </c>
      <c r="I1475" t="s">
        <v>1995</v>
      </c>
      <c r="J1475">
        <v>8</v>
      </c>
      <c r="K1475">
        <v>1</v>
      </c>
      <c r="L1475">
        <v>0</v>
      </c>
      <c r="M1475">
        <v>1</v>
      </c>
      <c r="N1475">
        <v>-4</v>
      </c>
      <c r="O1475">
        <v>14</v>
      </c>
      <c r="V1475">
        <v>-0.1</v>
      </c>
      <c r="W1475">
        <v>2016</v>
      </c>
      <c r="X1475" t="str">
        <f>VLOOKUP($D1475,'draft year stats'!$D:$O,1,FALSE)</f>
        <v>Joachim Blichfeld</v>
      </c>
      <c r="Y1475" t="str">
        <f>VLOOKUP($D1475,'draft year stats'!$D:$O,2,FALSE)</f>
        <v>LW/RW</v>
      </c>
      <c r="Z1475">
        <f>VLOOKUP($D1475,'draft year stats'!$D:$O,3,FALSE)</f>
        <v>7</v>
      </c>
      <c r="AA1475">
        <f>VLOOKUP($D1475,'draft year stats'!$D:$O,4,FALSE)</f>
        <v>2016</v>
      </c>
      <c r="AB1475" t="str">
        <f>VLOOKUP($D1475,'draft year stats'!$D:$O,5,FALSE)</f>
        <v>SJS</v>
      </c>
      <c r="AC1475" t="str">
        <f>VLOOKUP($D1475,'draft year stats'!$D:$O,6,FALSE)</f>
        <v>Malmo Jr.</v>
      </c>
      <c r="AD1475" t="str">
        <f>VLOOKUP($D1475,'draft year stats'!$D:$O,7,FALSE)</f>
        <v>SWEDEN</v>
      </c>
      <c r="AE1475">
        <f>VLOOKUP($D1475,'draft year stats'!$D:$O,8,FALSE)</f>
        <v>0</v>
      </c>
      <c r="AF1475">
        <f>VLOOKUP($D1475,'draft year stats'!$D:$O,9,FALSE)</f>
        <v>0</v>
      </c>
      <c r="AG1475">
        <f>VLOOKUP($D1475,'draft year stats'!$D:$O,10,FALSE)</f>
        <v>0</v>
      </c>
      <c r="AH1475">
        <f>VLOOKUP($D1475,'draft year stats'!$D:$O,11,FALSE)</f>
        <v>0</v>
      </c>
      <c r="AI1475">
        <f>VLOOKUP($D1475,'draft year stats'!$D:$O,12,FALSE)</f>
        <v>0</v>
      </c>
      <c r="AJ1475" t="str">
        <f>VLOOKUP($C1475,Sheet3!$E:$I,4,FALSE)</f>
        <v>6' 2</v>
      </c>
      <c r="AK1475">
        <f>VLOOKUP($C1475,Sheet3!$E:$I,5,FALSE)</f>
        <v>176</v>
      </c>
    </row>
    <row r="1476" spans="1:37" x14ac:dyDescent="0.25">
      <c r="A1476">
        <v>211</v>
      </c>
      <c r="B1476" t="s">
        <v>69</v>
      </c>
      <c r="C1476" t="s">
        <v>2011</v>
      </c>
      <c r="D1476" t="s">
        <v>2011</v>
      </c>
      <c r="E1476" t="s">
        <v>159</v>
      </c>
      <c r="F1476" t="s">
        <v>26</v>
      </c>
      <c r="G1476">
        <v>18</v>
      </c>
      <c r="I1476" t="s">
        <v>2012</v>
      </c>
      <c r="W1476">
        <v>2016</v>
      </c>
      <c r="X1476" t="str">
        <f>VLOOKUP($D1476,'draft year stats'!$D:$O,1,FALSE)</f>
        <v>Filip Helt</v>
      </c>
      <c r="Y1476" t="str">
        <f>VLOOKUP($D1476,'draft year stats'!$D:$O,2,FALSE)</f>
        <v>LW</v>
      </c>
      <c r="Z1476">
        <f>VLOOKUP($D1476,'draft year stats'!$D:$O,3,FALSE)</f>
        <v>7</v>
      </c>
      <c r="AA1476">
        <f>VLOOKUP($D1476,'draft year stats'!$D:$O,4,FALSE)</f>
        <v>2016</v>
      </c>
      <c r="AB1476" t="str">
        <f>VLOOKUP($D1476,'draft year stats'!$D:$O,5,FALSE)</f>
        <v>STL</v>
      </c>
      <c r="AC1476" t="str">
        <f>VLOOKUP($D1476,'draft year stats'!$D:$O,6,FALSE)</f>
        <v>Litvinov Jr.</v>
      </c>
      <c r="AD1476" t="str">
        <f>VLOOKUP($D1476,'draft year stats'!$D:$O,7,FALSE)</f>
        <v>CZREP-JR.</v>
      </c>
      <c r="AE1476">
        <f>VLOOKUP($D1476,'draft year stats'!$D:$O,8,FALSE)</f>
        <v>0</v>
      </c>
      <c r="AF1476">
        <f>VLOOKUP($D1476,'draft year stats'!$D:$O,9,FALSE)</f>
        <v>0</v>
      </c>
      <c r="AG1476">
        <f>VLOOKUP($D1476,'draft year stats'!$D:$O,10,FALSE)</f>
        <v>0</v>
      </c>
      <c r="AH1476">
        <f>VLOOKUP($D1476,'draft year stats'!$D:$O,11,FALSE)</f>
        <v>0</v>
      </c>
      <c r="AI1476">
        <f>VLOOKUP($D1476,'draft year stats'!$D:$O,12,FALSE)</f>
        <v>0</v>
      </c>
      <c r="AJ1476" t="str">
        <f>VLOOKUP($C1476,Sheet3!$E:$I,4,FALSE)</f>
        <v>6' 1</v>
      </c>
      <c r="AK1476">
        <f>VLOOKUP($C1476,Sheet3!$E:$I,5,FALSE)</f>
        <v>176</v>
      </c>
    </row>
  </sheetData>
  <autoFilter ref="D2:AI1476">
    <filterColumn colId="2">
      <filters>
        <filter val="C"/>
        <filter val="C RW"/>
        <filter val="C/LW"/>
        <filter val="C/RW"/>
        <filter val="C; LW"/>
        <filter val="D"/>
        <filter val="F"/>
        <filter val="L/RW"/>
        <filter val="LW"/>
        <filter val="RW"/>
        <filter val="W"/>
      </filters>
    </filterColumn>
  </autoFilter>
  <mergeCells count="5">
    <mergeCell ref="B1:D1"/>
    <mergeCell ref="E1:H1"/>
    <mergeCell ref="J1:O1"/>
    <mergeCell ref="P1:U1"/>
    <mergeCell ref="AD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2"/>
  <sheetViews>
    <sheetView topLeftCell="A1207" workbookViewId="0">
      <selection activeCell="K1210" sqref="K1210:O1249"/>
    </sheetView>
  </sheetViews>
  <sheetFormatPr defaultRowHeight="15" x14ac:dyDescent="0.25"/>
  <cols>
    <col min="4" max="4" width="23.7109375" bestFit="1" customWidth="1"/>
  </cols>
  <sheetData>
    <row r="1" spans="1:16" x14ac:dyDescent="0.25">
      <c r="A1" t="s">
        <v>2013</v>
      </c>
      <c r="B1" t="s">
        <v>2014</v>
      </c>
      <c r="C1" t="s">
        <v>2015</v>
      </c>
      <c r="D1" t="s">
        <v>5</v>
      </c>
      <c r="E1" t="s">
        <v>7</v>
      </c>
      <c r="F1" t="s">
        <v>2013</v>
      </c>
      <c r="G1" t="s">
        <v>2016</v>
      </c>
      <c r="H1" t="s">
        <v>2015</v>
      </c>
      <c r="I1" t="s">
        <v>4</v>
      </c>
      <c r="J1" t="s">
        <v>2017</v>
      </c>
      <c r="K1" t="s">
        <v>11</v>
      </c>
      <c r="L1" t="s">
        <v>12</v>
      </c>
      <c r="M1" t="s">
        <v>13</v>
      </c>
      <c r="N1" t="s">
        <v>2018</v>
      </c>
      <c r="O1" t="s">
        <v>16</v>
      </c>
      <c r="P1" t="s">
        <v>2019</v>
      </c>
    </row>
    <row r="2" spans="1:16" x14ac:dyDescent="0.25">
      <c r="A2">
        <v>1</v>
      </c>
      <c r="B2">
        <v>1</v>
      </c>
      <c r="C2" t="s">
        <v>2020</v>
      </c>
      <c r="D2" t="s">
        <v>24</v>
      </c>
      <c r="E2" t="s">
        <v>18</v>
      </c>
      <c r="F2">
        <v>1</v>
      </c>
      <c r="G2">
        <v>2010</v>
      </c>
      <c r="H2" t="s">
        <v>2020</v>
      </c>
      <c r="I2" t="s">
        <v>2021</v>
      </c>
      <c r="J2" t="s">
        <v>2022</v>
      </c>
      <c r="K2">
        <v>57</v>
      </c>
      <c r="L2">
        <v>40</v>
      </c>
      <c r="M2">
        <v>66</v>
      </c>
      <c r="N2">
        <v>106</v>
      </c>
      <c r="O2">
        <v>56</v>
      </c>
      <c r="P2">
        <v>18</v>
      </c>
    </row>
    <row r="3" spans="1:16" x14ac:dyDescent="0.25">
      <c r="A3">
        <v>1</v>
      </c>
      <c r="B3">
        <v>2</v>
      </c>
      <c r="C3" t="s">
        <v>2023</v>
      </c>
      <c r="D3" t="s">
        <v>29</v>
      </c>
      <c r="E3" t="s">
        <v>30</v>
      </c>
      <c r="F3">
        <v>1</v>
      </c>
      <c r="G3">
        <v>2010</v>
      </c>
      <c r="H3" t="s">
        <v>2023</v>
      </c>
      <c r="I3" t="s">
        <v>2024</v>
      </c>
      <c r="J3" t="s">
        <v>2022</v>
      </c>
      <c r="K3">
        <v>63</v>
      </c>
      <c r="L3">
        <v>48</v>
      </c>
      <c r="M3">
        <v>58</v>
      </c>
      <c r="N3">
        <v>106</v>
      </c>
      <c r="O3">
        <v>54</v>
      </c>
      <c r="P3">
        <v>18</v>
      </c>
    </row>
    <row r="4" spans="1:16" x14ac:dyDescent="0.25">
      <c r="A4">
        <v>1</v>
      </c>
      <c r="B4">
        <v>3</v>
      </c>
      <c r="C4" t="s">
        <v>2025</v>
      </c>
      <c r="D4" t="s">
        <v>33</v>
      </c>
      <c r="E4" t="s">
        <v>34</v>
      </c>
      <c r="F4">
        <v>1</v>
      </c>
      <c r="G4">
        <v>2010</v>
      </c>
      <c r="H4" t="s">
        <v>2025</v>
      </c>
      <c r="I4" t="s">
        <v>2026</v>
      </c>
      <c r="J4" t="s">
        <v>2022</v>
      </c>
      <c r="K4">
        <v>41</v>
      </c>
      <c r="L4">
        <v>2</v>
      </c>
      <c r="M4">
        <v>21</v>
      </c>
      <c r="N4">
        <v>23</v>
      </c>
      <c r="O4">
        <v>68</v>
      </c>
      <c r="P4">
        <v>18</v>
      </c>
    </row>
    <row r="5" spans="1:16" x14ac:dyDescent="0.25">
      <c r="A5">
        <v>1</v>
      </c>
      <c r="B5">
        <v>4</v>
      </c>
      <c r="C5" t="s">
        <v>2027</v>
      </c>
      <c r="D5" t="s">
        <v>37</v>
      </c>
      <c r="E5" t="s">
        <v>30</v>
      </c>
      <c r="F5">
        <v>1</v>
      </c>
      <c r="G5">
        <v>2010</v>
      </c>
      <c r="H5" t="s">
        <v>2027</v>
      </c>
      <c r="I5" t="s">
        <v>2028</v>
      </c>
      <c r="J5" t="s">
        <v>2029</v>
      </c>
      <c r="K5">
        <v>71</v>
      </c>
      <c r="L5">
        <v>25</v>
      </c>
      <c r="M5">
        <v>44</v>
      </c>
      <c r="N5">
        <v>69</v>
      </c>
      <c r="O5">
        <v>53</v>
      </c>
      <c r="P5">
        <v>18</v>
      </c>
    </row>
    <row r="6" spans="1:16" x14ac:dyDescent="0.25">
      <c r="A6">
        <v>1</v>
      </c>
      <c r="B6">
        <v>5</v>
      </c>
      <c r="C6" t="s">
        <v>2030</v>
      </c>
      <c r="D6" t="s">
        <v>40</v>
      </c>
      <c r="E6" t="s">
        <v>2031</v>
      </c>
      <c r="F6">
        <v>1</v>
      </c>
      <c r="G6">
        <v>2010</v>
      </c>
      <c r="H6" t="s">
        <v>2030</v>
      </c>
      <c r="I6" t="s">
        <v>2028</v>
      </c>
      <c r="J6" t="s">
        <v>2029</v>
      </c>
      <c r="K6">
        <v>65</v>
      </c>
      <c r="L6">
        <v>36</v>
      </c>
      <c r="M6">
        <v>24</v>
      </c>
      <c r="N6">
        <v>60</v>
      </c>
      <c r="O6">
        <v>68</v>
      </c>
      <c r="P6">
        <v>18</v>
      </c>
    </row>
    <row r="7" spans="1:16" x14ac:dyDescent="0.25">
      <c r="A7">
        <v>1</v>
      </c>
      <c r="B7">
        <v>6</v>
      </c>
      <c r="C7" t="s">
        <v>2032</v>
      </c>
      <c r="D7" t="s">
        <v>44</v>
      </c>
      <c r="E7" t="s">
        <v>2031</v>
      </c>
      <c r="F7">
        <v>1</v>
      </c>
      <c r="G7">
        <v>2010</v>
      </c>
      <c r="H7" t="s">
        <v>2032</v>
      </c>
      <c r="I7" t="s">
        <v>2033</v>
      </c>
      <c r="J7" t="s">
        <v>2029</v>
      </c>
      <c r="K7">
        <v>16</v>
      </c>
      <c r="L7">
        <v>10</v>
      </c>
      <c r="M7">
        <v>9</v>
      </c>
      <c r="N7">
        <v>19</v>
      </c>
      <c r="O7">
        <v>8</v>
      </c>
      <c r="P7">
        <v>18</v>
      </c>
    </row>
    <row r="8" spans="1:16" x14ac:dyDescent="0.25">
      <c r="A8">
        <v>1</v>
      </c>
      <c r="B8">
        <v>7</v>
      </c>
      <c r="C8" t="s">
        <v>2034</v>
      </c>
      <c r="D8" t="s">
        <v>47</v>
      </c>
      <c r="E8" t="s">
        <v>18</v>
      </c>
      <c r="F8">
        <v>1</v>
      </c>
      <c r="G8">
        <v>2010</v>
      </c>
      <c r="H8" t="s">
        <v>2034</v>
      </c>
      <c r="I8" t="s">
        <v>2035</v>
      </c>
      <c r="J8" t="s">
        <v>2022</v>
      </c>
      <c r="K8">
        <v>64</v>
      </c>
      <c r="L8">
        <v>50</v>
      </c>
      <c r="M8">
        <v>40</v>
      </c>
      <c r="N8">
        <v>90</v>
      </c>
      <c r="O8">
        <v>72</v>
      </c>
      <c r="P8">
        <v>18</v>
      </c>
    </row>
    <row r="9" spans="1:16" x14ac:dyDescent="0.25">
      <c r="A9">
        <v>1</v>
      </c>
      <c r="B9">
        <v>8</v>
      </c>
      <c r="C9" t="s">
        <v>2036</v>
      </c>
      <c r="D9" t="s">
        <v>50</v>
      </c>
      <c r="E9" t="s">
        <v>30</v>
      </c>
      <c r="F9">
        <v>1</v>
      </c>
      <c r="G9">
        <v>2010</v>
      </c>
      <c r="H9" t="s">
        <v>2036</v>
      </c>
      <c r="I9" t="s">
        <v>2037</v>
      </c>
      <c r="J9" t="s">
        <v>2022</v>
      </c>
      <c r="K9">
        <v>62</v>
      </c>
      <c r="L9">
        <v>22</v>
      </c>
      <c r="M9">
        <v>43</v>
      </c>
      <c r="N9">
        <v>65</v>
      </c>
      <c r="O9">
        <v>49</v>
      </c>
      <c r="P9">
        <v>18</v>
      </c>
    </row>
    <row r="10" spans="1:16" x14ac:dyDescent="0.25">
      <c r="A10">
        <v>1</v>
      </c>
      <c r="B10">
        <v>9</v>
      </c>
      <c r="C10" t="s">
        <v>2038</v>
      </c>
      <c r="D10" t="s">
        <v>54</v>
      </c>
      <c r="E10" t="s">
        <v>30</v>
      </c>
      <c r="F10">
        <v>1</v>
      </c>
      <c r="G10">
        <v>2010</v>
      </c>
      <c r="H10" t="s">
        <v>2038</v>
      </c>
      <c r="I10" t="s">
        <v>2039</v>
      </c>
      <c r="J10" t="s">
        <v>2040</v>
      </c>
      <c r="K10">
        <v>43</v>
      </c>
      <c r="L10">
        <v>13</v>
      </c>
      <c r="M10">
        <v>27</v>
      </c>
      <c r="N10">
        <v>40</v>
      </c>
      <c r="O10">
        <v>2</v>
      </c>
      <c r="P10">
        <v>18</v>
      </c>
    </row>
    <row r="11" spans="1:16" x14ac:dyDescent="0.25">
      <c r="A11">
        <v>1</v>
      </c>
      <c r="B11">
        <v>10</v>
      </c>
      <c r="C11" t="s">
        <v>2041</v>
      </c>
      <c r="D11" t="s">
        <v>58</v>
      </c>
      <c r="E11" t="s">
        <v>34</v>
      </c>
      <c r="F11">
        <v>1</v>
      </c>
      <c r="G11">
        <v>2010</v>
      </c>
      <c r="H11" t="s">
        <v>2041</v>
      </c>
      <c r="I11" t="s">
        <v>2042</v>
      </c>
      <c r="J11" t="s">
        <v>2029</v>
      </c>
      <c r="K11">
        <v>65</v>
      </c>
      <c r="L11">
        <v>7</v>
      </c>
      <c r="M11">
        <v>17</v>
      </c>
      <c r="N11">
        <v>24</v>
      </c>
      <c r="O11">
        <v>169</v>
      </c>
      <c r="P11">
        <v>18</v>
      </c>
    </row>
    <row r="12" spans="1:16" x14ac:dyDescent="0.25">
      <c r="A12">
        <v>1</v>
      </c>
      <c r="B12">
        <v>11</v>
      </c>
      <c r="C12" t="s">
        <v>2043</v>
      </c>
      <c r="D12" t="s">
        <v>61</v>
      </c>
      <c r="E12" t="s">
        <v>12</v>
      </c>
      <c r="F12">
        <v>1</v>
      </c>
      <c r="G12">
        <v>2010</v>
      </c>
      <c r="H12" t="s">
        <v>2043</v>
      </c>
      <c r="I12" t="s">
        <v>2044</v>
      </c>
      <c r="P12">
        <v>18</v>
      </c>
    </row>
    <row r="13" spans="1:16" x14ac:dyDescent="0.25">
      <c r="A13">
        <v>1</v>
      </c>
      <c r="B13">
        <v>12</v>
      </c>
      <c r="C13" t="s">
        <v>2045</v>
      </c>
      <c r="D13" t="s">
        <v>65</v>
      </c>
      <c r="E13" t="s">
        <v>34</v>
      </c>
      <c r="F13">
        <v>1</v>
      </c>
      <c r="G13">
        <v>2010</v>
      </c>
      <c r="H13" t="s">
        <v>2045</v>
      </c>
      <c r="I13" t="s">
        <v>2021</v>
      </c>
      <c r="J13" t="s">
        <v>2022</v>
      </c>
      <c r="K13">
        <v>55</v>
      </c>
      <c r="L13">
        <v>8</v>
      </c>
      <c r="M13">
        <v>47</v>
      </c>
      <c r="N13">
        <v>55</v>
      </c>
      <c r="O13">
        <v>14</v>
      </c>
      <c r="P13">
        <v>18</v>
      </c>
    </row>
    <row r="14" spans="1:16" x14ac:dyDescent="0.25">
      <c r="A14">
        <v>1</v>
      </c>
      <c r="B14">
        <v>13</v>
      </c>
      <c r="C14" t="s">
        <v>2046</v>
      </c>
      <c r="D14" t="s">
        <v>67</v>
      </c>
      <c r="E14" t="s">
        <v>34</v>
      </c>
      <c r="F14">
        <v>1</v>
      </c>
      <c r="G14">
        <v>2010</v>
      </c>
      <c r="H14" t="s">
        <v>2046</v>
      </c>
      <c r="I14" t="s">
        <v>2047</v>
      </c>
      <c r="J14" t="s">
        <v>2048</v>
      </c>
      <c r="K14">
        <v>58</v>
      </c>
      <c r="L14">
        <v>9</v>
      </c>
      <c r="M14">
        <v>34</v>
      </c>
      <c r="N14">
        <v>43</v>
      </c>
      <c r="O14">
        <v>54</v>
      </c>
      <c r="P14">
        <v>18</v>
      </c>
    </row>
    <row r="15" spans="1:16" x14ac:dyDescent="0.25">
      <c r="A15">
        <v>1</v>
      </c>
      <c r="B15">
        <v>14</v>
      </c>
      <c r="C15" t="s">
        <v>2049</v>
      </c>
      <c r="D15" t="s">
        <v>70</v>
      </c>
      <c r="E15" t="s">
        <v>18</v>
      </c>
      <c r="F15">
        <v>1</v>
      </c>
      <c r="G15">
        <v>2010</v>
      </c>
      <c r="H15" t="s">
        <v>2049</v>
      </c>
      <c r="I15" t="s">
        <v>2050</v>
      </c>
      <c r="J15" t="s">
        <v>2051</v>
      </c>
      <c r="K15">
        <v>60</v>
      </c>
      <c r="L15">
        <v>33</v>
      </c>
      <c r="M15">
        <v>50</v>
      </c>
      <c r="N15">
        <v>83</v>
      </c>
      <c r="O15">
        <v>18</v>
      </c>
      <c r="P15">
        <v>18</v>
      </c>
    </row>
    <row r="16" spans="1:16" x14ac:dyDescent="0.25">
      <c r="A16">
        <v>1</v>
      </c>
      <c r="B16">
        <v>15</v>
      </c>
      <c r="C16" t="s">
        <v>2052</v>
      </c>
      <c r="D16" t="s">
        <v>73</v>
      </c>
      <c r="E16" t="s">
        <v>34</v>
      </c>
      <c r="F16">
        <v>1</v>
      </c>
      <c r="G16">
        <v>2010</v>
      </c>
      <c r="H16" t="s">
        <v>2052</v>
      </c>
      <c r="I16" t="s">
        <v>2053</v>
      </c>
      <c r="J16" t="s">
        <v>2054</v>
      </c>
      <c r="K16">
        <v>65</v>
      </c>
      <c r="L16">
        <v>5</v>
      </c>
      <c r="M16">
        <v>23</v>
      </c>
      <c r="N16">
        <v>28</v>
      </c>
      <c r="O16">
        <v>46</v>
      </c>
      <c r="P16">
        <v>18</v>
      </c>
    </row>
    <row r="17" spans="1:16" x14ac:dyDescent="0.25">
      <c r="A17">
        <v>1</v>
      </c>
      <c r="B17">
        <v>16</v>
      </c>
      <c r="C17" t="s">
        <v>2049</v>
      </c>
      <c r="D17" t="s">
        <v>74</v>
      </c>
      <c r="E17" t="s">
        <v>2031</v>
      </c>
      <c r="F17">
        <v>1</v>
      </c>
      <c r="G17">
        <v>2010</v>
      </c>
      <c r="H17" t="s">
        <v>2049</v>
      </c>
      <c r="I17" t="s">
        <v>2055</v>
      </c>
      <c r="J17" t="s">
        <v>2056</v>
      </c>
      <c r="K17">
        <v>42</v>
      </c>
      <c r="L17">
        <v>13</v>
      </c>
      <c r="M17">
        <v>11</v>
      </c>
      <c r="N17">
        <v>24</v>
      </c>
      <c r="O17">
        <v>18</v>
      </c>
      <c r="P17">
        <v>18</v>
      </c>
    </row>
    <row r="18" spans="1:16" x14ac:dyDescent="0.25">
      <c r="A18">
        <v>1</v>
      </c>
      <c r="B18">
        <v>17</v>
      </c>
      <c r="C18" t="s">
        <v>2057</v>
      </c>
      <c r="D18" t="s">
        <v>77</v>
      </c>
      <c r="E18" t="s">
        <v>30</v>
      </c>
      <c r="F18">
        <v>1</v>
      </c>
      <c r="G18">
        <v>2010</v>
      </c>
      <c r="H18" t="s">
        <v>2057</v>
      </c>
      <c r="I18" t="s">
        <v>2058</v>
      </c>
      <c r="J18" t="s">
        <v>2022</v>
      </c>
      <c r="K18">
        <v>36</v>
      </c>
      <c r="L18">
        <v>16</v>
      </c>
      <c r="M18">
        <v>24</v>
      </c>
      <c r="N18">
        <v>40</v>
      </c>
      <c r="O18">
        <v>26</v>
      </c>
      <c r="P18">
        <v>18</v>
      </c>
    </row>
    <row r="19" spans="1:16" x14ac:dyDescent="0.25">
      <c r="A19">
        <v>1</v>
      </c>
      <c r="B19">
        <v>18</v>
      </c>
      <c r="C19" t="s">
        <v>2059</v>
      </c>
      <c r="D19" t="s">
        <v>80</v>
      </c>
      <c r="E19" t="s">
        <v>18</v>
      </c>
      <c r="F19">
        <v>1</v>
      </c>
      <c r="G19">
        <v>2010</v>
      </c>
      <c r="H19" t="s">
        <v>2059</v>
      </c>
      <c r="I19" t="s">
        <v>2060</v>
      </c>
      <c r="J19" t="s">
        <v>2022</v>
      </c>
      <c r="K19">
        <v>52</v>
      </c>
      <c r="L19">
        <v>20</v>
      </c>
      <c r="M19">
        <v>33</v>
      </c>
      <c r="N19">
        <v>53</v>
      </c>
      <c r="O19">
        <v>22</v>
      </c>
      <c r="P19">
        <v>18</v>
      </c>
    </row>
    <row r="20" spans="1:16" x14ac:dyDescent="0.25">
      <c r="A20">
        <v>1</v>
      </c>
      <c r="B20">
        <v>19</v>
      </c>
      <c r="C20" t="s">
        <v>2025</v>
      </c>
      <c r="D20" t="s">
        <v>82</v>
      </c>
      <c r="E20" t="s">
        <v>30</v>
      </c>
      <c r="F20">
        <v>1</v>
      </c>
      <c r="G20">
        <v>2010</v>
      </c>
      <c r="H20" t="s">
        <v>2025</v>
      </c>
      <c r="I20" t="s">
        <v>2061</v>
      </c>
      <c r="J20" t="s">
        <v>2062</v>
      </c>
      <c r="K20">
        <v>25</v>
      </c>
      <c r="L20">
        <v>29</v>
      </c>
      <c r="M20">
        <v>31</v>
      </c>
      <c r="N20">
        <v>60</v>
      </c>
      <c r="O20">
        <v>24</v>
      </c>
      <c r="P20">
        <v>18</v>
      </c>
    </row>
    <row r="21" spans="1:16" x14ac:dyDescent="0.25">
      <c r="A21">
        <v>1</v>
      </c>
      <c r="B21">
        <v>20</v>
      </c>
      <c r="C21" t="s">
        <v>2063</v>
      </c>
      <c r="D21" t="s">
        <v>85</v>
      </c>
      <c r="E21" t="s">
        <v>2031</v>
      </c>
      <c r="F21">
        <v>1</v>
      </c>
      <c r="G21">
        <v>2010</v>
      </c>
      <c r="H21" t="s">
        <v>2063</v>
      </c>
      <c r="I21" t="s">
        <v>2064</v>
      </c>
      <c r="J21" t="s">
        <v>2065</v>
      </c>
      <c r="K21">
        <v>56</v>
      </c>
      <c r="L21">
        <v>41</v>
      </c>
      <c r="M21">
        <v>79</v>
      </c>
      <c r="N21">
        <v>120</v>
      </c>
      <c r="O21">
        <v>20</v>
      </c>
      <c r="P21">
        <v>18</v>
      </c>
    </row>
    <row r="22" spans="1:16" x14ac:dyDescent="0.25">
      <c r="A22">
        <v>1</v>
      </c>
      <c r="B22">
        <v>21</v>
      </c>
      <c r="C22" t="s">
        <v>2066</v>
      </c>
      <c r="D22" t="s">
        <v>88</v>
      </c>
      <c r="E22" t="s">
        <v>30</v>
      </c>
      <c r="F22">
        <v>1</v>
      </c>
      <c r="G22">
        <v>2010</v>
      </c>
      <c r="H22" t="s">
        <v>2066</v>
      </c>
      <c r="I22" t="s">
        <v>2067</v>
      </c>
      <c r="J22" t="s">
        <v>2068</v>
      </c>
      <c r="K22">
        <v>37</v>
      </c>
      <c r="L22">
        <v>6</v>
      </c>
      <c r="M22">
        <v>11</v>
      </c>
      <c r="N22">
        <v>17</v>
      </c>
      <c r="O22">
        <v>22</v>
      </c>
      <c r="P22">
        <v>18</v>
      </c>
    </row>
    <row r="23" spans="1:16" x14ac:dyDescent="0.25">
      <c r="A23">
        <v>1</v>
      </c>
      <c r="B23">
        <v>22</v>
      </c>
      <c r="C23" t="s">
        <v>2069</v>
      </c>
      <c r="D23" t="s">
        <v>91</v>
      </c>
      <c r="E23" t="s">
        <v>34</v>
      </c>
      <c r="F23">
        <v>1</v>
      </c>
      <c r="G23">
        <v>2010</v>
      </c>
      <c r="H23" t="s">
        <v>2069</v>
      </c>
      <c r="I23" t="s">
        <v>2070</v>
      </c>
      <c r="J23" t="s">
        <v>2054</v>
      </c>
      <c r="K23">
        <v>39</v>
      </c>
      <c r="L23">
        <v>2</v>
      </c>
      <c r="M23">
        <v>6</v>
      </c>
      <c r="N23">
        <v>8</v>
      </c>
      <c r="O23">
        <v>37</v>
      </c>
      <c r="P23">
        <v>18</v>
      </c>
    </row>
    <row r="24" spans="1:16" x14ac:dyDescent="0.25">
      <c r="A24">
        <v>1</v>
      </c>
      <c r="B24">
        <v>23</v>
      </c>
      <c r="C24" t="s">
        <v>2071</v>
      </c>
      <c r="D24" t="s">
        <v>93</v>
      </c>
      <c r="E24" t="s">
        <v>34</v>
      </c>
      <c r="F24">
        <v>1</v>
      </c>
      <c r="G24">
        <v>2010</v>
      </c>
      <c r="H24" t="s">
        <v>2071</v>
      </c>
      <c r="I24" t="s">
        <v>2072</v>
      </c>
      <c r="J24" t="s">
        <v>2029</v>
      </c>
      <c r="K24">
        <v>48</v>
      </c>
      <c r="L24">
        <v>7</v>
      </c>
      <c r="M24">
        <v>17</v>
      </c>
      <c r="N24">
        <v>24</v>
      </c>
      <c r="O24">
        <v>47</v>
      </c>
      <c r="P24">
        <v>18</v>
      </c>
    </row>
    <row r="25" spans="1:16" x14ac:dyDescent="0.25">
      <c r="A25">
        <v>1</v>
      </c>
      <c r="B25">
        <v>24</v>
      </c>
      <c r="C25" t="s">
        <v>2073</v>
      </c>
      <c r="D25" t="s">
        <v>96</v>
      </c>
      <c r="E25" t="s">
        <v>2031</v>
      </c>
      <c r="F25">
        <v>1</v>
      </c>
      <c r="G25">
        <v>2010</v>
      </c>
      <c r="H25" t="s">
        <v>2073</v>
      </c>
      <c r="I25" t="s">
        <v>2074</v>
      </c>
      <c r="J25" t="s">
        <v>2075</v>
      </c>
      <c r="K25">
        <v>29</v>
      </c>
      <c r="L25">
        <v>25</v>
      </c>
      <c r="M25">
        <v>44</v>
      </c>
      <c r="N25">
        <v>69</v>
      </c>
      <c r="O25">
        <v>8</v>
      </c>
      <c r="P25">
        <v>18</v>
      </c>
    </row>
    <row r="26" spans="1:16" x14ac:dyDescent="0.25">
      <c r="A26">
        <v>1</v>
      </c>
      <c r="B26">
        <v>25</v>
      </c>
      <c r="C26" t="s">
        <v>2025</v>
      </c>
      <c r="D26" t="s">
        <v>98</v>
      </c>
      <c r="E26" t="s">
        <v>30</v>
      </c>
      <c r="F26">
        <v>1</v>
      </c>
      <c r="G26">
        <v>2010</v>
      </c>
      <c r="H26" t="s">
        <v>2025</v>
      </c>
      <c r="I26" t="s">
        <v>2042</v>
      </c>
      <c r="J26" t="s">
        <v>2029</v>
      </c>
      <c r="K26">
        <v>65</v>
      </c>
      <c r="L26">
        <v>28</v>
      </c>
      <c r="M26">
        <v>37</v>
      </c>
      <c r="N26">
        <v>65</v>
      </c>
      <c r="O26">
        <v>44</v>
      </c>
      <c r="P26">
        <v>18</v>
      </c>
    </row>
    <row r="27" spans="1:16" x14ac:dyDescent="0.25">
      <c r="A27">
        <v>1</v>
      </c>
      <c r="B27">
        <v>26</v>
      </c>
      <c r="C27" t="s">
        <v>2076</v>
      </c>
      <c r="D27" t="s">
        <v>100</v>
      </c>
      <c r="E27" t="s">
        <v>30</v>
      </c>
      <c r="F27">
        <v>1</v>
      </c>
      <c r="G27">
        <v>2010</v>
      </c>
      <c r="H27" t="s">
        <v>2076</v>
      </c>
      <c r="I27" t="s">
        <v>2077</v>
      </c>
      <c r="J27" t="s">
        <v>2056</v>
      </c>
      <c r="K27">
        <v>35</v>
      </c>
      <c r="L27">
        <v>2</v>
      </c>
      <c r="M27">
        <v>6</v>
      </c>
      <c r="N27">
        <v>8</v>
      </c>
      <c r="O27">
        <v>10</v>
      </c>
      <c r="P27">
        <v>18</v>
      </c>
    </row>
    <row r="28" spans="1:16" x14ac:dyDescent="0.25">
      <c r="A28">
        <v>1</v>
      </c>
      <c r="B28">
        <v>27</v>
      </c>
      <c r="C28" t="s">
        <v>2046</v>
      </c>
      <c r="D28" t="s">
        <v>102</v>
      </c>
      <c r="E28" t="s">
        <v>12</v>
      </c>
      <c r="F28">
        <v>1</v>
      </c>
      <c r="G28">
        <v>2010</v>
      </c>
      <c r="H28" t="s">
        <v>2046</v>
      </c>
      <c r="I28" t="s">
        <v>2078</v>
      </c>
      <c r="P28">
        <v>18</v>
      </c>
    </row>
    <row r="29" spans="1:16" x14ac:dyDescent="0.25">
      <c r="A29">
        <v>1</v>
      </c>
      <c r="B29">
        <v>28</v>
      </c>
      <c r="C29" t="s">
        <v>2079</v>
      </c>
      <c r="D29" t="s">
        <v>105</v>
      </c>
      <c r="E29" t="s">
        <v>30</v>
      </c>
      <c r="F29">
        <v>1</v>
      </c>
      <c r="G29">
        <v>2010</v>
      </c>
      <c r="H29" t="s">
        <v>2079</v>
      </c>
      <c r="I29" t="s">
        <v>2080</v>
      </c>
      <c r="J29" t="s">
        <v>2081</v>
      </c>
      <c r="K29">
        <v>42</v>
      </c>
      <c r="L29">
        <v>21</v>
      </c>
      <c r="M29">
        <v>42</v>
      </c>
      <c r="N29">
        <v>63</v>
      </c>
      <c r="O29">
        <v>50</v>
      </c>
      <c r="P29">
        <v>18</v>
      </c>
    </row>
    <row r="30" spans="1:16" x14ac:dyDescent="0.25">
      <c r="A30">
        <v>1</v>
      </c>
      <c r="B30">
        <v>29</v>
      </c>
      <c r="C30" t="s">
        <v>2045</v>
      </c>
      <c r="D30" t="s">
        <v>108</v>
      </c>
      <c r="E30" t="s">
        <v>2031</v>
      </c>
      <c r="F30">
        <v>1</v>
      </c>
      <c r="G30">
        <v>2010</v>
      </c>
      <c r="H30" t="s">
        <v>2045</v>
      </c>
      <c r="I30" t="s">
        <v>2082</v>
      </c>
      <c r="J30" t="s">
        <v>2029</v>
      </c>
      <c r="K30">
        <v>72</v>
      </c>
      <c r="L30">
        <v>37</v>
      </c>
      <c r="M30">
        <v>28</v>
      </c>
      <c r="N30">
        <v>65</v>
      </c>
      <c r="O30">
        <v>26</v>
      </c>
      <c r="P30">
        <v>18</v>
      </c>
    </row>
    <row r="31" spans="1:16" x14ac:dyDescent="0.25">
      <c r="A31">
        <v>1</v>
      </c>
      <c r="B31">
        <v>30</v>
      </c>
      <c r="C31" t="s">
        <v>2030</v>
      </c>
      <c r="D31" t="s">
        <v>110</v>
      </c>
      <c r="E31" t="s">
        <v>30</v>
      </c>
      <c r="F31">
        <v>1</v>
      </c>
      <c r="G31">
        <v>2010</v>
      </c>
      <c r="H31" t="s">
        <v>2030</v>
      </c>
      <c r="I31" t="s">
        <v>2083</v>
      </c>
      <c r="J31" t="s">
        <v>2062</v>
      </c>
      <c r="K31">
        <v>25</v>
      </c>
      <c r="L31">
        <v>39</v>
      </c>
      <c r="M31">
        <v>34</v>
      </c>
      <c r="N31">
        <v>73</v>
      </c>
      <c r="O31">
        <v>38</v>
      </c>
      <c r="P31">
        <v>18</v>
      </c>
    </row>
    <row r="32" spans="1:16" x14ac:dyDescent="0.25">
      <c r="A32">
        <v>2</v>
      </c>
      <c r="B32">
        <v>31</v>
      </c>
      <c r="C32" t="s">
        <v>2020</v>
      </c>
      <c r="D32" t="s">
        <v>112</v>
      </c>
      <c r="E32" t="s">
        <v>30</v>
      </c>
      <c r="F32">
        <v>2</v>
      </c>
      <c r="G32">
        <v>2010</v>
      </c>
      <c r="H32" t="s">
        <v>2020</v>
      </c>
      <c r="I32" t="s">
        <v>2084</v>
      </c>
      <c r="J32" t="s">
        <v>2068</v>
      </c>
      <c r="K32">
        <v>38</v>
      </c>
      <c r="L32">
        <v>11</v>
      </c>
      <c r="M32">
        <v>8</v>
      </c>
      <c r="N32">
        <v>19</v>
      </c>
      <c r="O32">
        <v>27</v>
      </c>
      <c r="P32">
        <v>18</v>
      </c>
    </row>
    <row r="33" spans="1:16" x14ac:dyDescent="0.25">
      <c r="A33">
        <v>2</v>
      </c>
      <c r="B33">
        <v>32</v>
      </c>
      <c r="C33" t="s">
        <v>2023</v>
      </c>
      <c r="D33" t="s">
        <v>114</v>
      </c>
      <c r="E33" t="s">
        <v>2031</v>
      </c>
      <c r="F33">
        <v>2</v>
      </c>
      <c r="G33">
        <v>2010</v>
      </c>
      <c r="H33" t="s">
        <v>2023</v>
      </c>
      <c r="I33" t="s">
        <v>2085</v>
      </c>
      <c r="J33" t="s">
        <v>2022</v>
      </c>
      <c r="K33">
        <v>63</v>
      </c>
      <c r="L33">
        <v>36</v>
      </c>
      <c r="M33">
        <v>21</v>
      </c>
      <c r="N33">
        <v>57</v>
      </c>
      <c r="O33">
        <v>39</v>
      </c>
      <c r="P33">
        <v>18</v>
      </c>
    </row>
    <row r="34" spans="1:16" x14ac:dyDescent="0.25">
      <c r="A34">
        <v>2</v>
      </c>
      <c r="B34">
        <v>33</v>
      </c>
      <c r="C34" t="s">
        <v>2025</v>
      </c>
      <c r="D34" t="s">
        <v>2086</v>
      </c>
      <c r="E34" t="s">
        <v>2031</v>
      </c>
      <c r="F34">
        <v>2</v>
      </c>
      <c r="G34">
        <v>2010</v>
      </c>
      <c r="H34" t="s">
        <v>2025</v>
      </c>
      <c r="I34" t="s">
        <v>2087</v>
      </c>
      <c r="J34" t="s">
        <v>2022</v>
      </c>
      <c r="K34">
        <v>64</v>
      </c>
      <c r="L34">
        <v>20</v>
      </c>
      <c r="M34">
        <v>30</v>
      </c>
      <c r="N34">
        <v>50</v>
      </c>
      <c r="O34">
        <v>70</v>
      </c>
      <c r="P34">
        <v>18</v>
      </c>
    </row>
    <row r="35" spans="1:16" x14ac:dyDescent="0.25">
      <c r="A35">
        <v>2</v>
      </c>
      <c r="B35">
        <v>34</v>
      </c>
      <c r="C35" t="s">
        <v>2027</v>
      </c>
      <c r="D35" t="s">
        <v>118</v>
      </c>
      <c r="E35" t="s">
        <v>18</v>
      </c>
      <c r="F35">
        <v>2</v>
      </c>
      <c r="G35">
        <v>2010</v>
      </c>
      <c r="H35" t="s">
        <v>2027</v>
      </c>
      <c r="I35" t="s">
        <v>2088</v>
      </c>
      <c r="J35" t="s">
        <v>2022</v>
      </c>
      <c r="K35">
        <v>62</v>
      </c>
      <c r="L35">
        <v>21</v>
      </c>
      <c r="M35">
        <v>23</v>
      </c>
      <c r="N35">
        <v>44</v>
      </c>
      <c r="O35">
        <v>129</v>
      </c>
      <c r="P35">
        <v>18</v>
      </c>
    </row>
    <row r="36" spans="1:16" x14ac:dyDescent="0.25">
      <c r="A36">
        <v>2</v>
      </c>
      <c r="B36">
        <v>35</v>
      </c>
      <c r="C36" t="s">
        <v>2073</v>
      </c>
      <c r="D36" t="s">
        <v>120</v>
      </c>
      <c r="E36" t="s">
        <v>18</v>
      </c>
      <c r="F36">
        <v>2</v>
      </c>
      <c r="G36">
        <v>2010</v>
      </c>
      <c r="H36" t="s">
        <v>2073</v>
      </c>
      <c r="I36" t="s">
        <v>2089</v>
      </c>
      <c r="J36" t="s">
        <v>2090</v>
      </c>
      <c r="K36">
        <v>39</v>
      </c>
      <c r="L36">
        <v>21</v>
      </c>
      <c r="M36">
        <v>29</v>
      </c>
      <c r="N36">
        <v>50</v>
      </c>
      <c r="O36">
        <v>37</v>
      </c>
      <c r="P36">
        <v>18</v>
      </c>
    </row>
    <row r="37" spans="1:16" x14ac:dyDescent="0.25">
      <c r="A37">
        <v>2</v>
      </c>
      <c r="B37">
        <v>36</v>
      </c>
      <c r="C37" t="s">
        <v>2025</v>
      </c>
      <c r="D37" t="s">
        <v>2091</v>
      </c>
      <c r="E37" t="s">
        <v>34</v>
      </c>
      <c r="F37">
        <v>2</v>
      </c>
      <c r="G37">
        <v>2010</v>
      </c>
      <c r="H37" t="s">
        <v>2025</v>
      </c>
      <c r="I37" t="s">
        <v>2092</v>
      </c>
      <c r="J37" t="s">
        <v>2029</v>
      </c>
      <c r="K37">
        <v>57</v>
      </c>
      <c r="L37">
        <v>8</v>
      </c>
      <c r="M37">
        <v>19</v>
      </c>
      <c r="N37">
        <v>27</v>
      </c>
      <c r="O37">
        <v>87</v>
      </c>
      <c r="P37">
        <v>18</v>
      </c>
    </row>
    <row r="38" spans="1:16" x14ac:dyDescent="0.25">
      <c r="A38">
        <v>2</v>
      </c>
      <c r="B38">
        <v>37</v>
      </c>
      <c r="C38" t="s">
        <v>2034</v>
      </c>
      <c r="D38" t="s">
        <v>125</v>
      </c>
      <c r="E38" t="s">
        <v>34</v>
      </c>
      <c r="F38">
        <v>2</v>
      </c>
      <c r="G38">
        <v>2010</v>
      </c>
      <c r="H38" t="s">
        <v>2034</v>
      </c>
      <c r="I38" t="s">
        <v>2070</v>
      </c>
      <c r="J38" t="s">
        <v>2054</v>
      </c>
      <c r="K38">
        <v>39</v>
      </c>
      <c r="L38">
        <v>12</v>
      </c>
      <c r="M38">
        <v>9</v>
      </c>
      <c r="N38">
        <v>21</v>
      </c>
      <c r="O38">
        <v>20</v>
      </c>
      <c r="P38">
        <v>18</v>
      </c>
    </row>
    <row r="39" spans="1:16" x14ac:dyDescent="0.25">
      <c r="A39">
        <v>2</v>
      </c>
      <c r="B39">
        <v>38</v>
      </c>
      <c r="C39" t="s">
        <v>2093</v>
      </c>
      <c r="D39" t="s">
        <v>127</v>
      </c>
      <c r="E39" t="s">
        <v>34</v>
      </c>
      <c r="F39">
        <v>2</v>
      </c>
      <c r="G39">
        <v>2010</v>
      </c>
      <c r="H39" t="s">
        <v>2093</v>
      </c>
      <c r="I39" t="s">
        <v>2070</v>
      </c>
      <c r="J39" t="s">
        <v>2054</v>
      </c>
      <c r="K39">
        <v>56</v>
      </c>
      <c r="L39">
        <v>5</v>
      </c>
      <c r="M39">
        <v>27</v>
      </c>
      <c r="N39">
        <v>32</v>
      </c>
      <c r="O39">
        <v>18</v>
      </c>
      <c r="P39">
        <v>18</v>
      </c>
    </row>
    <row r="40" spans="1:16" x14ac:dyDescent="0.25">
      <c r="A40">
        <v>2</v>
      </c>
      <c r="B40">
        <v>39</v>
      </c>
      <c r="C40" t="s">
        <v>2038</v>
      </c>
      <c r="D40" t="s">
        <v>128</v>
      </c>
      <c r="E40" t="s">
        <v>2031</v>
      </c>
      <c r="F40">
        <v>2</v>
      </c>
      <c r="G40">
        <v>2010</v>
      </c>
      <c r="H40" t="s">
        <v>2038</v>
      </c>
      <c r="I40" t="s">
        <v>2094</v>
      </c>
      <c r="J40" t="s">
        <v>2029</v>
      </c>
      <c r="K40">
        <v>65</v>
      </c>
      <c r="L40">
        <v>13</v>
      </c>
      <c r="M40">
        <v>27</v>
      </c>
      <c r="N40">
        <v>40</v>
      </c>
      <c r="O40">
        <v>95</v>
      </c>
      <c r="P40">
        <v>18</v>
      </c>
    </row>
    <row r="41" spans="1:16" x14ac:dyDescent="0.25">
      <c r="A41">
        <v>2</v>
      </c>
      <c r="B41">
        <v>40</v>
      </c>
      <c r="C41" t="s">
        <v>2041</v>
      </c>
      <c r="D41" t="s">
        <v>130</v>
      </c>
      <c r="E41" t="s">
        <v>18</v>
      </c>
      <c r="F41">
        <v>2</v>
      </c>
      <c r="G41">
        <v>2010</v>
      </c>
      <c r="H41" t="s">
        <v>2041</v>
      </c>
      <c r="I41" t="s">
        <v>2095</v>
      </c>
      <c r="J41" t="s">
        <v>2022</v>
      </c>
      <c r="K41">
        <v>64</v>
      </c>
      <c r="L41">
        <v>41</v>
      </c>
      <c r="M41">
        <v>25</v>
      </c>
      <c r="N41">
        <v>66</v>
      </c>
      <c r="O41">
        <v>27</v>
      </c>
      <c r="P41">
        <v>18</v>
      </c>
    </row>
    <row r="42" spans="1:16" x14ac:dyDescent="0.25">
      <c r="A42">
        <v>2</v>
      </c>
      <c r="B42">
        <v>41</v>
      </c>
      <c r="C42" t="s">
        <v>2043</v>
      </c>
      <c r="D42" t="s">
        <v>132</v>
      </c>
      <c r="E42" t="s">
        <v>34</v>
      </c>
      <c r="F42">
        <v>2</v>
      </c>
      <c r="G42">
        <v>2010</v>
      </c>
      <c r="H42" t="s">
        <v>2043</v>
      </c>
      <c r="I42" t="s">
        <v>2096</v>
      </c>
      <c r="J42" t="s">
        <v>2090</v>
      </c>
      <c r="K42">
        <v>38</v>
      </c>
      <c r="L42">
        <v>1</v>
      </c>
      <c r="M42">
        <v>19</v>
      </c>
      <c r="N42">
        <v>20</v>
      </c>
      <c r="O42">
        <v>120</v>
      </c>
      <c r="P42">
        <v>18</v>
      </c>
    </row>
    <row r="43" spans="1:16" x14ac:dyDescent="0.25">
      <c r="A43">
        <v>2</v>
      </c>
      <c r="B43">
        <v>42</v>
      </c>
      <c r="C43" t="s">
        <v>2045</v>
      </c>
      <c r="D43" t="s">
        <v>134</v>
      </c>
      <c r="E43" t="s">
        <v>2031</v>
      </c>
      <c r="F43">
        <v>2</v>
      </c>
      <c r="G43">
        <v>2010</v>
      </c>
      <c r="H43" t="s">
        <v>2045</v>
      </c>
      <c r="I43" t="s">
        <v>2097</v>
      </c>
      <c r="J43" t="s">
        <v>2022</v>
      </c>
      <c r="K43">
        <v>60</v>
      </c>
      <c r="L43">
        <v>29</v>
      </c>
      <c r="M43">
        <v>33</v>
      </c>
      <c r="N43">
        <v>62</v>
      </c>
      <c r="O43">
        <v>35</v>
      </c>
      <c r="P43">
        <v>18</v>
      </c>
    </row>
    <row r="44" spans="1:16" x14ac:dyDescent="0.25">
      <c r="A44">
        <v>2</v>
      </c>
      <c r="B44">
        <v>43</v>
      </c>
      <c r="C44" t="s">
        <v>2098</v>
      </c>
      <c r="D44" t="s">
        <v>137</v>
      </c>
      <c r="E44" t="s">
        <v>18</v>
      </c>
      <c r="F44">
        <v>2</v>
      </c>
      <c r="G44">
        <v>2010</v>
      </c>
      <c r="H44" t="s">
        <v>2098</v>
      </c>
      <c r="I44" t="s">
        <v>2028</v>
      </c>
      <c r="J44" t="s">
        <v>2029</v>
      </c>
      <c r="K44">
        <v>71</v>
      </c>
      <c r="L44">
        <v>27</v>
      </c>
      <c r="M44">
        <v>41</v>
      </c>
      <c r="N44">
        <v>68</v>
      </c>
      <c r="O44">
        <v>203</v>
      </c>
      <c r="P44">
        <v>18</v>
      </c>
    </row>
    <row r="45" spans="1:16" x14ac:dyDescent="0.25">
      <c r="A45">
        <v>2</v>
      </c>
      <c r="B45">
        <v>44</v>
      </c>
      <c r="C45" t="s">
        <v>2049</v>
      </c>
      <c r="D45" t="s">
        <v>138</v>
      </c>
      <c r="E45" t="s">
        <v>2031</v>
      </c>
      <c r="F45">
        <v>2</v>
      </c>
      <c r="G45">
        <v>2010</v>
      </c>
      <c r="H45" t="s">
        <v>2049</v>
      </c>
      <c r="I45" t="s">
        <v>2089</v>
      </c>
      <c r="J45" t="s">
        <v>2090</v>
      </c>
      <c r="K45">
        <v>35</v>
      </c>
      <c r="L45">
        <v>30</v>
      </c>
      <c r="M45">
        <v>27</v>
      </c>
      <c r="N45">
        <v>57</v>
      </c>
      <c r="O45">
        <v>55</v>
      </c>
      <c r="P45">
        <v>19</v>
      </c>
    </row>
    <row r="46" spans="1:16" x14ac:dyDescent="0.25">
      <c r="A46">
        <v>2</v>
      </c>
      <c r="B46">
        <v>45</v>
      </c>
      <c r="C46" t="s">
        <v>2023</v>
      </c>
      <c r="D46" t="s">
        <v>140</v>
      </c>
      <c r="E46" t="s">
        <v>30</v>
      </c>
      <c r="F46">
        <v>2</v>
      </c>
      <c r="G46">
        <v>2010</v>
      </c>
      <c r="H46" t="s">
        <v>2023</v>
      </c>
      <c r="I46" t="s">
        <v>2060</v>
      </c>
      <c r="J46" t="s">
        <v>2022</v>
      </c>
      <c r="K46">
        <v>47</v>
      </c>
      <c r="L46">
        <v>19</v>
      </c>
      <c r="M46">
        <v>35</v>
      </c>
      <c r="N46">
        <v>54</v>
      </c>
      <c r="O46">
        <v>12</v>
      </c>
      <c r="P46">
        <v>18</v>
      </c>
    </row>
    <row r="47" spans="1:16" x14ac:dyDescent="0.25">
      <c r="A47">
        <v>2</v>
      </c>
      <c r="B47">
        <v>46</v>
      </c>
      <c r="C47" t="s">
        <v>2020</v>
      </c>
      <c r="D47" t="s">
        <v>141</v>
      </c>
      <c r="E47" t="s">
        <v>34</v>
      </c>
      <c r="F47">
        <v>2</v>
      </c>
      <c r="G47">
        <v>2010</v>
      </c>
      <c r="H47" t="s">
        <v>2020</v>
      </c>
      <c r="I47" t="s">
        <v>2099</v>
      </c>
      <c r="J47" t="s">
        <v>2100</v>
      </c>
      <c r="K47">
        <v>35</v>
      </c>
      <c r="L47">
        <v>2</v>
      </c>
      <c r="M47">
        <v>4</v>
      </c>
      <c r="N47">
        <v>6</v>
      </c>
      <c r="O47">
        <v>71</v>
      </c>
      <c r="P47">
        <v>18</v>
      </c>
    </row>
    <row r="48" spans="1:16" x14ac:dyDescent="0.25">
      <c r="A48">
        <v>2</v>
      </c>
      <c r="B48">
        <v>47</v>
      </c>
      <c r="C48" t="s">
        <v>2052</v>
      </c>
      <c r="D48" t="s">
        <v>144</v>
      </c>
      <c r="E48" t="s">
        <v>2031</v>
      </c>
      <c r="F48">
        <v>2</v>
      </c>
      <c r="G48">
        <v>2010</v>
      </c>
      <c r="H48" t="s">
        <v>2052</v>
      </c>
      <c r="I48" t="s">
        <v>2101</v>
      </c>
      <c r="J48" t="s">
        <v>2022</v>
      </c>
      <c r="K48">
        <v>65</v>
      </c>
      <c r="L48">
        <v>37</v>
      </c>
      <c r="M48">
        <v>42</v>
      </c>
      <c r="N48">
        <v>79</v>
      </c>
      <c r="O48">
        <v>54</v>
      </c>
      <c r="P48">
        <v>18</v>
      </c>
    </row>
    <row r="49" spans="1:16" x14ac:dyDescent="0.25">
      <c r="A49">
        <v>2</v>
      </c>
      <c r="B49">
        <v>48</v>
      </c>
      <c r="C49" t="s">
        <v>2020</v>
      </c>
      <c r="D49" t="s">
        <v>145</v>
      </c>
      <c r="E49" t="s">
        <v>18</v>
      </c>
      <c r="F49">
        <v>2</v>
      </c>
      <c r="G49">
        <v>2010</v>
      </c>
      <c r="H49" t="s">
        <v>2020</v>
      </c>
      <c r="I49" t="s">
        <v>2102</v>
      </c>
      <c r="J49" t="s">
        <v>2029</v>
      </c>
      <c r="K49">
        <v>26</v>
      </c>
      <c r="L49">
        <v>7</v>
      </c>
      <c r="M49">
        <v>9</v>
      </c>
      <c r="N49">
        <v>16</v>
      </c>
      <c r="O49">
        <v>6</v>
      </c>
      <c r="P49">
        <v>18</v>
      </c>
    </row>
    <row r="50" spans="1:16" x14ac:dyDescent="0.25">
      <c r="A50">
        <v>2</v>
      </c>
      <c r="B50">
        <v>49</v>
      </c>
      <c r="C50" t="s">
        <v>2057</v>
      </c>
      <c r="D50" t="s">
        <v>147</v>
      </c>
      <c r="E50" t="s">
        <v>12</v>
      </c>
      <c r="F50">
        <v>2</v>
      </c>
      <c r="G50">
        <v>2010</v>
      </c>
      <c r="H50" t="s">
        <v>2057</v>
      </c>
      <c r="I50" t="s">
        <v>2103</v>
      </c>
      <c r="P50">
        <v>18</v>
      </c>
    </row>
    <row r="51" spans="1:16" x14ac:dyDescent="0.25">
      <c r="A51">
        <v>2</v>
      </c>
      <c r="B51">
        <v>50</v>
      </c>
      <c r="C51" t="s">
        <v>2025</v>
      </c>
      <c r="D51" t="s">
        <v>149</v>
      </c>
      <c r="E51" t="s">
        <v>18</v>
      </c>
      <c r="F51">
        <v>2</v>
      </c>
      <c r="G51">
        <v>2010</v>
      </c>
      <c r="H51" t="s">
        <v>2025</v>
      </c>
      <c r="I51" t="s">
        <v>2104</v>
      </c>
      <c r="J51" t="s">
        <v>2051</v>
      </c>
      <c r="K51">
        <v>52</v>
      </c>
      <c r="L51">
        <v>22</v>
      </c>
      <c r="M51">
        <v>21</v>
      </c>
      <c r="N51">
        <v>43</v>
      </c>
      <c r="O51">
        <v>68</v>
      </c>
      <c r="P51">
        <v>18</v>
      </c>
    </row>
    <row r="52" spans="1:16" x14ac:dyDescent="0.25">
      <c r="A52">
        <v>2</v>
      </c>
      <c r="B52">
        <v>51</v>
      </c>
      <c r="C52" t="s">
        <v>2066</v>
      </c>
      <c r="D52" t="s">
        <v>151</v>
      </c>
      <c r="E52" t="s">
        <v>30</v>
      </c>
      <c r="F52">
        <v>2</v>
      </c>
      <c r="G52">
        <v>2010</v>
      </c>
      <c r="H52" t="s">
        <v>2066</v>
      </c>
      <c r="I52" t="s">
        <v>2089</v>
      </c>
      <c r="J52" t="s">
        <v>2090</v>
      </c>
      <c r="K52">
        <v>19</v>
      </c>
      <c r="L52">
        <v>11</v>
      </c>
      <c r="M52">
        <v>20</v>
      </c>
      <c r="N52">
        <v>31</v>
      </c>
      <c r="O52">
        <v>30</v>
      </c>
      <c r="P52">
        <v>18</v>
      </c>
    </row>
    <row r="53" spans="1:16" x14ac:dyDescent="0.25">
      <c r="A53">
        <v>2</v>
      </c>
      <c r="B53">
        <v>52</v>
      </c>
      <c r="C53" t="s">
        <v>2046</v>
      </c>
      <c r="D53" t="s">
        <v>152</v>
      </c>
      <c r="E53" t="s">
        <v>2031</v>
      </c>
      <c r="F53">
        <v>2</v>
      </c>
      <c r="G53">
        <v>2010</v>
      </c>
      <c r="H53" t="s">
        <v>2046</v>
      </c>
      <c r="I53" t="s">
        <v>2105</v>
      </c>
      <c r="J53" t="s">
        <v>2022</v>
      </c>
      <c r="K53">
        <v>64</v>
      </c>
      <c r="L53">
        <v>18</v>
      </c>
      <c r="M53">
        <v>14</v>
      </c>
      <c r="N53">
        <v>32</v>
      </c>
      <c r="O53">
        <v>52</v>
      </c>
      <c r="P53">
        <v>18</v>
      </c>
    </row>
    <row r="54" spans="1:16" x14ac:dyDescent="0.25">
      <c r="A54">
        <v>2</v>
      </c>
      <c r="B54">
        <v>53</v>
      </c>
      <c r="C54" t="s">
        <v>2034</v>
      </c>
      <c r="D54" t="s">
        <v>154</v>
      </c>
      <c r="E54" t="s">
        <v>34</v>
      </c>
      <c r="F54">
        <v>2</v>
      </c>
      <c r="G54">
        <v>2010</v>
      </c>
      <c r="H54" t="s">
        <v>2034</v>
      </c>
      <c r="I54" t="s">
        <v>2106</v>
      </c>
      <c r="J54" t="s">
        <v>2062</v>
      </c>
      <c r="K54">
        <v>22</v>
      </c>
      <c r="L54">
        <v>6</v>
      </c>
      <c r="M54">
        <v>9</v>
      </c>
      <c r="N54">
        <v>15</v>
      </c>
      <c r="O54">
        <v>12</v>
      </c>
      <c r="P54">
        <v>18</v>
      </c>
    </row>
    <row r="55" spans="1:16" x14ac:dyDescent="0.25">
      <c r="A55">
        <v>2</v>
      </c>
      <c r="B55">
        <v>54</v>
      </c>
      <c r="C55" t="s">
        <v>2073</v>
      </c>
      <c r="D55" t="s">
        <v>156</v>
      </c>
      <c r="E55" t="s">
        <v>34</v>
      </c>
      <c r="F55">
        <v>2</v>
      </c>
      <c r="G55">
        <v>2010</v>
      </c>
      <c r="H55" t="s">
        <v>2073</v>
      </c>
      <c r="I55" t="s">
        <v>2107</v>
      </c>
      <c r="J55" t="s">
        <v>2062</v>
      </c>
      <c r="K55">
        <v>25</v>
      </c>
      <c r="L55">
        <v>17</v>
      </c>
      <c r="M55">
        <v>14</v>
      </c>
      <c r="N55">
        <v>31</v>
      </c>
      <c r="O55">
        <v>8</v>
      </c>
      <c r="P55">
        <v>18</v>
      </c>
    </row>
    <row r="56" spans="1:16" x14ac:dyDescent="0.25">
      <c r="A56">
        <v>2</v>
      </c>
      <c r="B56">
        <v>55</v>
      </c>
      <c r="C56" t="s">
        <v>2027</v>
      </c>
      <c r="D56" t="s">
        <v>158</v>
      </c>
      <c r="E56" t="s">
        <v>2031</v>
      </c>
      <c r="F56">
        <v>2</v>
      </c>
      <c r="G56">
        <v>2010</v>
      </c>
      <c r="H56" t="s">
        <v>2027</v>
      </c>
      <c r="I56" t="s">
        <v>2108</v>
      </c>
      <c r="J56" t="s">
        <v>2048</v>
      </c>
      <c r="K56">
        <v>62</v>
      </c>
      <c r="L56">
        <v>28</v>
      </c>
      <c r="M56">
        <v>36</v>
      </c>
      <c r="N56">
        <v>64</v>
      </c>
      <c r="O56">
        <v>54</v>
      </c>
      <c r="P56">
        <v>18</v>
      </c>
    </row>
    <row r="57" spans="1:16" x14ac:dyDescent="0.25">
      <c r="A57">
        <v>2</v>
      </c>
      <c r="B57">
        <v>56</v>
      </c>
      <c r="C57" t="s">
        <v>2038</v>
      </c>
      <c r="D57" t="s">
        <v>161</v>
      </c>
      <c r="E57" t="s">
        <v>18</v>
      </c>
      <c r="F57">
        <v>2</v>
      </c>
      <c r="G57">
        <v>2010</v>
      </c>
      <c r="H57" t="s">
        <v>2038</v>
      </c>
      <c r="I57" t="s">
        <v>2089</v>
      </c>
      <c r="J57" t="s">
        <v>2090</v>
      </c>
      <c r="K57">
        <v>40</v>
      </c>
      <c r="L57">
        <v>15</v>
      </c>
      <c r="M57">
        <v>19</v>
      </c>
      <c r="N57">
        <v>34</v>
      </c>
      <c r="O57">
        <v>80</v>
      </c>
      <c r="P57">
        <v>18</v>
      </c>
    </row>
    <row r="58" spans="1:16" x14ac:dyDescent="0.25">
      <c r="A58">
        <v>2</v>
      </c>
      <c r="B58">
        <v>57</v>
      </c>
      <c r="C58" t="s">
        <v>2046</v>
      </c>
      <c r="D58" t="s">
        <v>162</v>
      </c>
      <c r="E58" t="s">
        <v>18</v>
      </c>
      <c r="F58">
        <v>2</v>
      </c>
      <c r="G58">
        <v>2010</v>
      </c>
      <c r="H58" t="s">
        <v>2046</v>
      </c>
      <c r="I58" t="s">
        <v>2109</v>
      </c>
      <c r="J58" t="s">
        <v>2090</v>
      </c>
      <c r="K58">
        <v>30</v>
      </c>
      <c r="L58">
        <v>14</v>
      </c>
      <c r="M58">
        <v>23</v>
      </c>
      <c r="N58">
        <v>37</v>
      </c>
      <c r="O58">
        <v>44</v>
      </c>
      <c r="P58">
        <v>18</v>
      </c>
    </row>
    <row r="59" spans="1:16" x14ac:dyDescent="0.25">
      <c r="A59">
        <v>2</v>
      </c>
      <c r="B59">
        <v>58</v>
      </c>
      <c r="C59" t="s">
        <v>2073</v>
      </c>
      <c r="D59" t="s">
        <v>164</v>
      </c>
      <c r="E59" t="s">
        <v>12</v>
      </c>
      <c r="F59">
        <v>2</v>
      </c>
      <c r="G59">
        <v>2010</v>
      </c>
      <c r="H59" t="s">
        <v>2073</v>
      </c>
      <c r="I59" t="s">
        <v>2110</v>
      </c>
      <c r="P59">
        <v>18</v>
      </c>
    </row>
    <row r="60" spans="1:16" x14ac:dyDescent="0.25">
      <c r="A60">
        <v>2</v>
      </c>
      <c r="B60">
        <v>59</v>
      </c>
      <c r="C60" t="s">
        <v>2038</v>
      </c>
      <c r="D60" t="s">
        <v>166</v>
      </c>
      <c r="E60" t="s">
        <v>18</v>
      </c>
      <c r="F60">
        <v>2</v>
      </c>
      <c r="G60">
        <v>2010</v>
      </c>
      <c r="H60" t="s">
        <v>2038</v>
      </c>
      <c r="I60" t="s">
        <v>2070</v>
      </c>
      <c r="J60" t="s">
        <v>2054</v>
      </c>
      <c r="K60">
        <v>38</v>
      </c>
      <c r="L60">
        <v>18</v>
      </c>
      <c r="M60">
        <v>17</v>
      </c>
      <c r="N60">
        <v>35</v>
      </c>
      <c r="O60">
        <v>24</v>
      </c>
      <c r="P60">
        <v>18</v>
      </c>
    </row>
    <row r="61" spans="1:16" x14ac:dyDescent="0.25">
      <c r="A61">
        <v>2</v>
      </c>
      <c r="B61">
        <v>60</v>
      </c>
      <c r="C61" t="s">
        <v>2073</v>
      </c>
      <c r="D61" t="s">
        <v>167</v>
      </c>
      <c r="E61" t="s">
        <v>34</v>
      </c>
      <c r="F61">
        <v>2</v>
      </c>
      <c r="G61">
        <v>2010</v>
      </c>
      <c r="H61" t="s">
        <v>2073</v>
      </c>
      <c r="I61" t="s">
        <v>2070</v>
      </c>
      <c r="J61" t="s">
        <v>2054</v>
      </c>
      <c r="K61">
        <v>62</v>
      </c>
      <c r="L61">
        <v>3</v>
      </c>
      <c r="M61">
        <v>16</v>
      </c>
      <c r="N61">
        <v>19</v>
      </c>
      <c r="O61">
        <v>67</v>
      </c>
      <c r="P61">
        <v>18</v>
      </c>
    </row>
    <row r="62" spans="1:16" x14ac:dyDescent="0.25">
      <c r="A62">
        <v>3</v>
      </c>
      <c r="B62">
        <v>61</v>
      </c>
      <c r="C62" t="s">
        <v>2020</v>
      </c>
      <c r="D62" t="s">
        <v>168</v>
      </c>
      <c r="E62" t="s">
        <v>30</v>
      </c>
      <c r="F62">
        <v>3</v>
      </c>
      <c r="G62">
        <v>2010</v>
      </c>
      <c r="H62" t="s">
        <v>2020</v>
      </c>
      <c r="I62" t="s">
        <v>2088</v>
      </c>
      <c r="J62" t="s">
        <v>2022</v>
      </c>
      <c r="K62">
        <v>61</v>
      </c>
      <c r="L62">
        <v>19</v>
      </c>
      <c r="M62">
        <v>41</v>
      </c>
      <c r="N62">
        <v>60</v>
      </c>
      <c r="O62">
        <v>37</v>
      </c>
      <c r="P62">
        <v>18</v>
      </c>
    </row>
    <row r="63" spans="1:16" x14ac:dyDescent="0.25">
      <c r="A63">
        <v>3</v>
      </c>
      <c r="B63">
        <v>62</v>
      </c>
      <c r="C63" t="s">
        <v>2098</v>
      </c>
      <c r="D63" t="s">
        <v>169</v>
      </c>
      <c r="E63" t="s">
        <v>30</v>
      </c>
      <c r="F63">
        <v>3</v>
      </c>
      <c r="G63">
        <v>2010</v>
      </c>
      <c r="H63" t="s">
        <v>2098</v>
      </c>
      <c r="I63" t="s">
        <v>2111</v>
      </c>
      <c r="J63" t="s">
        <v>2022</v>
      </c>
      <c r="K63">
        <v>67</v>
      </c>
      <c r="L63">
        <v>37</v>
      </c>
      <c r="M63">
        <v>48</v>
      </c>
      <c r="N63">
        <v>85</v>
      </c>
      <c r="O63">
        <v>32</v>
      </c>
      <c r="P63">
        <v>18</v>
      </c>
    </row>
    <row r="64" spans="1:16" x14ac:dyDescent="0.25">
      <c r="A64">
        <v>3</v>
      </c>
      <c r="B64">
        <v>63</v>
      </c>
      <c r="C64" t="s">
        <v>2032</v>
      </c>
      <c r="D64" t="s">
        <v>171</v>
      </c>
      <c r="E64" t="s">
        <v>34</v>
      </c>
      <c r="F64">
        <v>3</v>
      </c>
      <c r="G64">
        <v>2010</v>
      </c>
      <c r="H64" t="s">
        <v>2032</v>
      </c>
      <c r="I64" t="s">
        <v>2112</v>
      </c>
      <c r="J64" t="s">
        <v>2022</v>
      </c>
      <c r="K64">
        <v>66</v>
      </c>
      <c r="L64">
        <v>7</v>
      </c>
      <c r="M64">
        <v>19</v>
      </c>
      <c r="N64">
        <v>26</v>
      </c>
      <c r="O64">
        <v>64</v>
      </c>
      <c r="P64">
        <v>18</v>
      </c>
    </row>
    <row r="65" spans="1:16" x14ac:dyDescent="0.25">
      <c r="A65">
        <v>3</v>
      </c>
      <c r="B65">
        <v>64</v>
      </c>
      <c r="C65" t="s">
        <v>2113</v>
      </c>
      <c r="D65" t="s">
        <v>174</v>
      </c>
      <c r="E65" t="s">
        <v>30</v>
      </c>
      <c r="F65">
        <v>3</v>
      </c>
      <c r="G65">
        <v>2010</v>
      </c>
      <c r="H65" t="s">
        <v>2113</v>
      </c>
      <c r="I65" t="s">
        <v>2114</v>
      </c>
      <c r="J65" t="s">
        <v>2029</v>
      </c>
      <c r="K65">
        <v>72</v>
      </c>
      <c r="L65">
        <v>21</v>
      </c>
      <c r="M65">
        <v>30</v>
      </c>
      <c r="N65">
        <v>51</v>
      </c>
      <c r="O65">
        <v>38</v>
      </c>
      <c r="P65">
        <v>18</v>
      </c>
    </row>
    <row r="66" spans="1:16" x14ac:dyDescent="0.25">
      <c r="A66">
        <v>3</v>
      </c>
      <c r="B66">
        <v>65</v>
      </c>
      <c r="C66" t="s">
        <v>2030</v>
      </c>
      <c r="D66" t="s">
        <v>176</v>
      </c>
      <c r="E66" t="s">
        <v>18</v>
      </c>
      <c r="F66">
        <v>3</v>
      </c>
      <c r="G66">
        <v>2010</v>
      </c>
      <c r="H66" t="s">
        <v>2030</v>
      </c>
      <c r="I66" t="s">
        <v>2115</v>
      </c>
      <c r="J66" t="s">
        <v>2048</v>
      </c>
      <c r="K66">
        <v>22</v>
      </c>
      <c r="L66">
        <v>10</v>
      </c>
      <c r="M66">
        <v>13</v>
      </c>
      <c r="N66">
        <v>23</v>
      </c>
      <c r="O66">
        <v>34</v>
      </c>
      <c r="P66">
        <v>18</v>
      </c>
    </row>
    <row r="67" spans="1:16" x14ac:dyDescent="0.25">
      <c r="A67">
        <v>3</v>
      </c>
      <c r="B67">
        <v>66</v>
      </c>
      <c r="C67" t="s">
        <v>2032</v>
      </c>
      <c r="D67" t="s">
        <v>177</v>
      </c>
      <c r="E67" t="s">
        <v>34</v>
      </c>
      <c r="F67">
        <v>3</v>
      </c>
      <c r="G67">
        <v>2010</v>
      </c>
      <c r="H67" t="s">
        <v>2032</v>
      </c>
      <c r="I67" t="s">
        <v>2116</v>
      </c>
      <c r="J67" t="s">
        <v>2029</v>
      </c>
      <c r="K67">
        <v>65</v>
      </c>
      <c r="L67">
        <v>7</v>
      </c>
      <c r="M67">
        <v>30</v>
      </c>
      <c r="N67">
        <v>37</v>
      </c>
      <c r="O67">
        <v>151</v>
      </c>
      <c r="P67">
        <v>19</v>
      </c>
    </row>
    <row r="68" spans="1:16" x14ac:dyDescent="0.25">
      <c r="A68">
        <v>3</v>
      </c>
      <c r="B68">
        <v>67</v>
      </c>
      <c r="C68" t="s">
        <v>2034</v>
      </c>
      <c r="D68" t="s">
        <v>178</v>
      </c>
      <c r="E68" t="s">
        <v>34</v>
      </c>
      <c r="F68">
        <v>3</v>
      </c>
      <c r="G68">
        <v>2010</v>
      </c>
      <c r="H68" t="s">
        <v>2034</v>
      </c>
      <c r="I68" t="s">
        <v>2117</v>
      </c>
      <c r="J68" t="s">
        <v>2068</v>
      </c>
      <c r="K68">
        <v>32</v>
      </c>
      <c r="L68">
        <v>5</v>
      </c>
      <c r="M68">
        <v>4</v>
      </c>
      <c r="N68">
        <v>9</v>
      </c>
      <c r="O68">
        <v>47</v>
      </c>
      <c r="P68">
        <v>18</v>
      </c>
    </row>
    <row r="69" spans="1:16" x14ac:dyDescent="0.25">
      <c r="A69">
        <v>3</v>
      </c>
      <c r="B69">
        <v>68</v>
      </c>
      <c r="C69" t="s">
        <v>2071</v>
      </c>
      <c r="D69" t="s">
        <v>180</v>
      </c>
      <c r="E69" t="s">
        <v>34</v>
      </c>
      <c r="F69">
        <v>3</v>
      </c>
      <c r="G69">
        <v>2010</v>
      </c>
      <c r="H69" t="s">
        <v>2071</v>
      </c>
      <c r="I69" t="s">
        <v>2119</v>
      </c>
      <c r="J69" t="s">
        <v>2048</v>
      </c>
      <c r="K69">
        <v>68</v>
      </c>
      <c r="L69">
        <v>20</v>
      </c>
      <c r="M69">
        <v>26</v>
      </c>
      <c r="N69">
        <v>46</v>
      </c>
      <c r="O69">
        <v>16</v>
      </c>
      <c r="P69">
        <v>18</v>
      </c>
    </row>
    <row r="70" spans="1:16" x14ac:dyDescent="0.25">
      <c r="A70">
        <v>3</v>
      </c>
      <c r="B70">
        <v>69</v>
      </c>
      <c r="C70" t="s">
        <v>2025</v>
      </c>
      <c r="D70" t="s">
        <v>182</v>
      </c>
      <c r="E70" t="s">
        <v>17</v>
      </c>
      <c r="F70">
        <v>3</v>
      </c>
      <c r="G70">
        <v>2010</v>
      </c>
      <c r="H70" t="s">
        <v>2025</v>
      </c>
      <c r="I70" t="s">
        <v>2120</v>
      </c>
      <c r="J70" t="s">
        <v>2075</v>
      </c>
      <c r="K70">
        <v>52</v>
      </c>
      <c r="L70">
        <v>24</v>
      </c>
      <c r="M70">
        <v>22</v>
      </c>
      <c r="N70">
        <v>46</v>
      </c>
      <c r="O70">
        <v>39</v>
      </c>
      <c r="P70">
        <v>18</v>
      </c>
    </row>
    <row r="71" spans="1:16" x14ac:dyDescent="0.25">
      <c r="A71">
        <v>3</v>
      </c>
      <c r="B71">
        <v>70</v>
      </c>
      <c r="C71" t="s">
        <v>2052</v>
      </c>
      <c r="D71" t="s">
        <v>184</v>
      </c>
      <c r="E71" t="s">
        <v>30</v>
      </c>
      <c r="F71">
        <v>3</v>
      </c>
      <c r="G71">
        <v>2010</v>
      </c>
      <c r="H71" t="s">
        <v>2052</v>
      </c>
      <c r="I71" t="s">
        <v>2121</v>
      </c>
      <c r="J71" t="s">
        <v>2029</v>
      </c>
      <c r="K71">
        <v>72</v>
      </c>
      <c r="L71">
        <v>35</v>
      </c>
      <c r="M71">
        <v>67</v>
      </c>
      <c r="N71">
        <v>102</v>
      </c>
      <c r="O71">
        <v>54</v>
      </c>
      <c r="P71">
        <v>18</v>
      </c>
    </row>
    <row r="72" spans="1:16" x14ac:dyDescent="0.25">
      <c r="A72">
        <v>3</v>
      </c>
      <c r="B72">
        <v>71</v>
      </c>
      <c r="C72" t="s">
        <v>2057</v>
      </c>
      <c r="D72" t="s">
        <v>186</v>
      </c>
      <c r="E72" t="s">
        <v>18</v>
      </c>
      <c r="F72">
        <v>3</v>
      </c>
      <c r="G72">
        <v>2010</v>
      </c>
      <c r="H72" t="s">
        <v>2057</v>
      </c>
      <c r="I72" t="s">
        <v>2122</v>
      </c>
      <c r="J72" t="s">
        <v>2048</v>
      </c>
      <c r="K72">
        <v>58</v>
      </c>
      <c r="L72">
        <v>24</v>
      </c>
      <c r="M72">
        <v>38</v>
      </c>
      <c r="N72">
        <v>62</v>
      </c>
      <c r="O72">
        <v>37</v>
      </c>
      <c r="P72">
        <v>18</v>
      </c>
    </row>
    <row r="73" spans="1:16" x14ac:dyDescent="0.25">
      <c r="A73">
        <v>3</v>
      </c>
      <c r="B73">
        <v>72</v>
      </c>
      <c r="C73" t="s">
        <v>2032</v>
      </c>
      <c r="D73" t="s">
        <v>188</v>
      </c>
      <c r="E73" t="s">
        <v>34</v>
      </c>
      <c r="F73">
        <v>3</v>
      </c>
      <c r="G73">
        <v>2010</v>
      </c>
      <c r="H73" t="s">
        <v>2032</v>
      </c>
      <c r="I73" t="s">
        <v>2123</v>
      </c>
      <c r="J73" t="s">
        <v>2048</v>
      </c>
      <c r="K73">
        <v>63</v>
      </c>
      <c r="L73">
        <v>9</v>
      </c>
      <c r="M73">
        <v>26</v>
      </c>
      <c r="N73">
        <v>35</v>
      </c>
      <c r="O73">
        <v>45</v>
      </c>
      <c r="P73">
        <v>18</v>
      </c>
    </row>
    <row r="74" spans="1:16" x14ac:dyDescent="0.25">
      <c r="A74">
        <v>3</v>
      </c>
      <c r="B74">
        <v>73</v>
      </c>
      <c r="C74" t="s">
        <v>2113</v>
      </c>
      <c r="D74" t="s">
        <v>190</v>
      </c>
      <c r="E74" t="s">
        <v>34</v>
      </c>
      <c r="F74">
        <v>3</v>
      </c>
      <c r="G74">
        <v>2010</v>
      </c>
      <c r="H74" t="s">
        <v>2113</v>
      </c>
      <c r="I74" t="s">
        <v>2114</v>
      </c>
      <c r="J74" t="s">
        <v>2029</v>
      </c>
      <c r="K74">
        <v>70</v>
      </c>
      <c r="L74">
        <v>3</v>
      </c>
      <c r="M74">
        <v>23</v>
      </c>
      <c r="N74">
        <v>26</v>
      </c>
      <c r="O74">
        <v>77</v>
      </c>
      <c r="P74">
        <v>18</v>
      </c>
    </row>
    <row r="75" spans="1:16" x14ac:dyDescent="0.25">
      <c r="A75">
        <v>3</v>
      </c>
      <c r="B75">
        <v>74</v>
      </c>
      <c r="C75" t="s">
        <v>2049</v>
      </c>
      <c r="D75" t="s">
        <v>191</v>
      </c>
      <c r="E75" t="s">
        <v>260</v>
      </c>
      <c r="F75">
        <v>3</v>
      </c>
      <c r="G75">
        <v>2010</v>
      </c>
      <c r="H75" t="s">
        <v>2049</v>
      </c>
      <c r="I75" t="s">
        <v>2124</v>
      </c>
      <c r="J75" t="s">
        <v>2062</v>
      </c>
      <c r="K75">
        <v>17</v>
      </c>
      <c r="L75">
        <v>17</v>
      </c>
      <c r="M75">
        <v>26</v>
      </c>
      <c r="N75">
        <v>43</v>
      </c>
      <c r="O75">
        <v>14</v>
      </c>
      <c r="P75">
        <v>18</v>
      </c>
    </row>
    <row r="76" spans="1:16" x14ac:dyDescent="0.25">
      <c r="A76">
        <v>3</v>
      </c>
      <c r="B76">
        <v>75</v>
      </c>
      <c r="C76" t="s">
        <v>2071</v>
      </c>
      <c r="D76" t="s">
        <v>192</v>
      </c>
      <c r="E76" t="s">
        <v>30</v>
      </c>
      <c r="F76">
        <v>3</v>
      </c>
      <c r="G76">
        <v>2010</v>
      </c>
      <c r="H76" t="s">
        <v>2071</v>
      </c>
      <c r="I76" t="s">
        <v>2125</v>
      </c>
      <c r="J76" t="s">
        <v>2029</v>
      </c>
      <c r="K76">
        <v>72</v>
      </c>
      <c r="L76">
        <v>25</v>
      </c>
      <c r="M76">
        <v>36</v>
      </c>
      <c r="N76">
        <v>61</v>
      </c>
      <c r="O76">
        <v>101</v>
      </c>
      <c r="P76">
        <v>18</v>
      </c>
    </row>
    <row r="77" spans="1:16" x14ac:dyDescent="0.25">
      <c r="A77">
        <v>3</v>
      </c>
      <c r="B77">
        <v>76</v>
      </c>
      <c r="C77" t="s">
        <v>2126</v>
      </c>
      <c r="D77" t="s">
        <v>195</v>
      </c>
      <c r="E77" t="s">
        <v>18</v>
      </c>
      <c r="F77">
        <v>3</v>
      </c>
      <c r="G77">
        <v>2010</v>
      </c>
      <c r="H77" t="s">
        <v>2126</v>
      </c>
      <c r="I77" t="s">
        <v>2127</v>
      </c>
      <c r="J77" t="s">
        <v>2048</v>
      </c>
      <c r="K77">
        <v>63</v>
      </c>
      <c r="L77">
        <v>13</v>
      </c>
      <c r="M77">
        <v>34</v>
      </c>
      <c r="N77">
        <v>47</v>
      </c>
      <c r="O77">
        <v>54</v>
      </c>
      <c r="P77">
        <v>18</v>
      </c>
    </row>
    <row r="78" spans="1:16" x14ac:dyDescent="0.25">
      <c r="A78">
        <v>3</v>
      </c>
      <c r="B78">
        <v>77</v>
      </c>
      <c r="C78" t="s">
        <v>2043</v>
      </c>
      <c r="D78" t="s">
        <v>196</v>
      </c>
      <c r="E78" t="s">
        <v>30</v>
      </c>
      <c r="F78">
        <v>3</v>
      </c>
      <c r="G78">
        <v>2010</v>
      </c>
      <c r="H78" t="s">
        <v>2043</v>
      </c>
      <c r="I78" t="s">
        <v>2128</v>
      </c>
      <c r="J78" t="s">
        <v>2129</v>
      </c>
      <c r="K78">
        <v>10</v>
      </c>
      <c r="L78">
        <v>6</v>
      </c>
      <c r="M78">
        <v>5</v>
      </c>
      <c r="N78">
        <v>11</v>
      </c>
      <c r="O78">
        <v>24</v>
      </c>
      <c r="P78">
        <v>18</v>
      </c>
    </row>
    <row r="79" spans="1:16" x14ac:dyDescent="0.25">
      <c r="A79">
        <v>3</v>
      </c>
      <c r="B79">
        <v>78</v>
      </c>
      <c r="C79" t="s">
        <v>2059</v>
      </c>
      <c r="D79" t="s">
        <v>198</v>
      </c>
      <c r="E79" t="s">
        <v>34</v>
      </c>
      <c r="F79">
        <v>3</v>
      </c>
      <c r="G79">
        <v>2010</v>
      </c>
      <c r="H79" t="s">
        <v>2059</v>
      </c>
      <c r="I79" t="s">
        <v>2130</v>
      </c>
      <c r="J79" t="s">
        <v>2029</v>
      </c>
      <c r="K79">
        <v>71</v>
      </c>
      <c r="L79">
        <v>5</v>
      </c>
      <c r="M79">
        <v>25</v>
      </c>
      <c r="N79">
        <v>30</v>
      </c>
      <c r="O79">
        <v>65</v>
      </c>
      <c r="P79">
        <v>18</v>
      </c>
    </row>
    <row r="80" spans="1:16" x14ac:dyDescent="0.25">
      <c r="A80">
        <v>3</v>
      </c>
      <c r="B80">
        <v>79</v>
      </c>
      <c r="C80" t="s">
        <v>2098</v>
      </c>
      <c r="D80" t="s">
        <v>199</v>
      </c>
      <c r="E80" t="s">
        <v>2031</v>
      </c>
      <c r="F80">
        <v>3</v>
      </c>
      <c r="G80">
        <v>2010</v>
      </c>
      <c r="H80" t="s">
        <v>2098</v>
      </c>
      <c r="I80" t="s">
        <v>2131</v>
      </c>
      <c r="J80" t="s">
        <v>2132</v>
      </c>
      <c r="K80">
        <v>32</v>
      </c>
      <c r="L80">
        <v>7</v>
      </c>
      <c r="M80">
        <v>20</v>
      </c>
      <c r="N80">
        <v>27</v>
      </c>
      <c r="O80">
        <v>22</v>
      </c>
      <c r="P80">
        <v>18</v>
      </c>
    </row>
    <row r="81" spans="1:16" x14ac:dyDescent="0.25">
      <c r="A81">
        <v>3</v>
      </c>
      <c r="B81">
        <v>80</v>
      </c>
      <c r="C81" t="s">
        <v>2063</v>
      </c>
      <c r="D81" t="s">
        <v>202</v>
      </c>
      <c r="E81" t="s">
        <v>2031</v>
      </c>
      <c r="F81">
        <v>3</v>
      </c>
      <c r="G81">
        <v>2010</v>
      </c>
      <c r="H81" t="s">
        <v>2063</v>
      </c>
      <c r="I81" t="s">
        <v>2133</v>
      </c>
      <c r="J81" t="s">
        <v>2054</v>
      </c>
      <c r="K81">
        <v>65</v>
      </c>
      <c r="L81">
        <v>26</v>
      </c>
      <c r="M81">
        <v>26</v>
      </c>
      <c r="N81">
        <v>52</v>
      </c>
      <c r="O81">
        <v>24</v>
      </c>
      <c r="P81">
        <v>18</v>
      </c>
    </row>
    <row r="82" spans="1:16" x14ac:dyDescent="0.25">
      <c r="A82">
        <v>3</v>
      </c>
      <c r="B82">
        <v>81</v>
      </c>
      <c r="C82" t="s">
        <v>2066</v>
      </c>
      <c r="D82" t="s">
        <v>203</v>
      </c>
      <c r="E82" t="s">
        <v>30</v>
      </c>
      <c r="F82">
        <v>3</v>
      </c>
      <c r="G82">
        <v>2010</v>
      </c>
      <c r="H82" t="s">
        <v>2066</v>
      </c>
      <c r="I82" t="s">
        <v>2134</v>
      </c>
      <c r="J82" t="s">
        <v>2048</v>
      </c>
      <c r="K82">
        <v>66</v>
      </c>
      <c r="L82">
        <v>15</v>
      </c>
      <c r="M82">
        <v>18</v>
      </c>
      <c r="N82">
        <v>33</v>
      </c>
      <c r="O82">
        <v>69</v>
      </c>
      <c r="P82">
        <v>18</v>
      </c>
    </row>
    <row r="83" spans="1:16" x14ac:dyDescent="0.25">
      <c r="A83">
        <v>3</v>
      </c>
      <c r="B83">
        <v>82</v>
      </c>
      <c r="C83" t="s">
        <v>2030</v>
      </c>
      <c r="D83" t="s">
        <v>205</v>
      </c>
      <c r="E83" t="s">
        <v>260</v>
      </c>
      <c r="F83">
        <v>3</v>
      </c>
      <c r="G83">
        <v>2010</v>
      </c>
      <c r="H83" t="s">
        <v>2030</v>
      </c>
      <c r="I83" t="s">
        <v>2120</v>
      </c>
      <c r="J83" t="s">
        <v>2075</v>
      </c>
      <c r="K83">
        <v>54</v>
      </c>
      <c r="L83">
        <v>23</v>
      </c>
      <c r="M83">
        <v>23</v>
      </c>
      <c r="N83">
        <v>46</v>
      </c>
      <c r="O83">
        <v>80</v>
      </c>
      <c r="P83">
        <v>18</v>
      </c>
    </row>
    <row r="84" spans="1:16" x14ac:dyDescent="0.25">
      <c r="A84">
        <v>3</v>
      </c>
      <c r="B84">
        <v>83</v>
      </c>
      <c r="C84" t="s">
        <v>2071</v>
      </c>
      <c r="D84" t="s">
        <v>2135</v>
      </c>
      <c r="E84" t="s">
        <v>34</v>
      </c>
      <c r="F84">
        <v>3</v>
      </c>
      <c r="G84">
        <v>2010</v>
      </c>
      <c r="H84" t="s">
        <v>2071</v>
      </c>
      <c r="I84" t="s">
        <v>2136</v>
      </c>
      <c r="J84" t="s">
        <v>2029</v>
      </c>
      <c r="K84">
        <v>64</v>
      </c>
      <c r="L84">
        <v>6</v>
      </c>
      <c r="M84">
        <v>33</v>
      </c>
      <c r="N84">
        <v>39</v>
      </c>
      <c r="O84">
        <v>62</v>
      </c>
      <c r="P84">
        <v>18</v>
      </c>
    </row>
    <row r="85" spans="1:16" x14ac:dyDescent="0.25">
      <c r="A85">
        <v>3</v>
      </c>
      <c r="B85">
        <v>85</v>
      </c>
      <c r="C85" t="s">
        <v>2034</v>
      </c>
      <c r="D85" t="s">
        <v>210</v>
      </c>
      <c r="E85" t="s">
        <v>34</v>
      </c>
      <c r="F85">
        <v>3</v>
      </c>
      <c r="G85">
        <v>2010</v>
      </c>
      <c r="H85" t="s">
        <v>2034</v>
      </c>
      <c r="I85" t="s">
        <v>2137</v>
      </c>
      <c r="J85" t="s">
        <v>2022</v>
      </c>
      <c r="K85">
        <v>68</v>
      </c>
      <c r="L85">
        <v>3</v>
      </c>
      <c r="M85">
        <v>9</v>
      </c>
      <c r="N85">
        <v>12</v>
      </c>
      <c r="O85">
        <v>116</v>
      </c>
      <c r="P85">
        <v>18</v>
      </c>
    </row>
    <row r="86" spans="1:16" x14ac:dyDescent="0.25">
      <c r="A86">
        <v>3</v>
      </c>
      <c r="B86">
        <v>86</v>
      </c>
      <c r="C86" t="s">
        <v>2076</v>
      </c>
      <c r="D86" t="s">
        <v>211</v>
      </c>
      <c r="E86" t="s">
        <v>18</v>
      </c>
      <c r="F86">
        <v>3</v>
      </c>
      <c r="G86">
        <v>2010</v>
      </c>
      <c r="H86" t="s">
        <v>2076</v>
      </c>
      <c r="I86" t="s">
        <v>2138</v>
      </c>
      <c r="J86" t="s">
        <v>2048</v>
      </c>
      <c r="K86">
        <v>67</v>
      </c>
      <c r="L86">
        <v>15</v>
      </c>
      <c r="M86">
        <v>45</v>
      </c>
      <c r="N86">
        <v>60</v>
      </c>
      <c r="O86">
        <v>38</v>
      </c>
      <c r="P86">
        <v>18</v>
      </c>
    </row>
    <row r="87" spans="1:16" x14ac:dyDescent="0.25">
      <c r="A87">
        <v>3</v>
      </c>
      <c r="B87">
        <v>87</v>
      </c>
      <c r="C87" t="s">
        <v>2036</v>
      </c>
      <c r="D87" t="s">
        <v>213</v>
      </c>
      <c r="E87" t="s">
        <v>34</v>
      </c>
      <c r="F87">
        <v>3</v>
      </c>
      <c r="G87">
        <v>2010</v>
      </c>
      <c r="H87" t="s">
        <v>2036</v>
      </c>
      <c r="I87" t="s">
        <v>2139</v>
      </c>
      <c r="J87" t="s">
        <v>2140</v>
      </c>
      <c r="K87">
        <v>39</v>
      </c>
      <c r="L87">
        <v>7</v>
      </c>
      <c r="M87">
        <v>16</v>
      </c>
      <c r="N87">
        <v>23</v>
      </c>
      <c r="O87">
        <v>16</v>
      </c>
      <c r="P87">
        <v>18</v>
      </c>
    </row>
    <row r="88" spans="1:16" x14ac:dyDescent="0.25">
      <c r="A88">
        <v>3</v>
      </c>
      <c r="B88">
        <v>88</v>
      </c>
      <c r="C88" t="s">
        <v>2079</v>
      </c>
      <c r="D88" t="s">
        <v>215</v>
      </c>
      <c r="E88" t="s">
        <v>260</v>
      </c>
      <c r="F88">
        <v>3</v>
      </c>
      <c r="G88">
        <v>2010</v>
      </c>
      <c r="H88" t="s">
        <v>2079</v>
      </c>
      <c r="I88" t="s">
        <v>2141</v>
      </c>
      <c r="J88" t="s">
        <v>2062</v>
      </c>
      <c r="K88">
        <v>25</v>
      </c>
      <c r="L88">
        <v>19</v>
      </c>
      <c r="M88">
        <v>17</v>
      </c>
      <c r="N88">
        <v>36</v>
      </c>
      <c r="O88">
        <v>36</v>
      </c>
      <c r="P88">
        <v>18</v>
      </c>
    </row>
    <row r="89" spans="1:16" x14ac:dyDescent="0.25">
      <c r="A89">
        <v>3</v>
      </c>
      <c r="B89">
        <v>89</v>
      </c>
      <c r="C89" t="s">
        <v>2142</v>
      </c>
      <c r="D89" t="s">
        <v>218</v>
      </c>
      <c r="E89" t="s">
        <v>30</v>
      </c>
      <c r="F89">
        <v>3</v>
      </c>
      <c r="G89">
        <v>2010</v>
      </c>
      <c r="H89" t="s">
        <v>2142</v>
      </c>
      <c r="I89" t="s">
        <v>2143</v>
      </c>
      <c r="J89" t="s">
        <v>2048</v>
      </c>
      <c r="K89">
        <v>68</v>
      </c>
      <c r="L89">
        <v>28</v>
      </c>
      <c r="M89">
        <v>27</v>
      </c>
      <c r="N89">
        <v>55</v>
      </c>
      <c r="O89">
        <v>60</v>
      </c>
      <c r="P89">
        <v>18</v>
      </c>
    </row>
    <row r="90" spans="1:16" x14ac:dyDescent="0.25">
      <c r="A90">
        <v>3</v>
      </c>
      <c r="B90">
        <v>90</v>
      </c>
      <c r="C90" t="s">
        <v>2073</v>
      </c>
      <c r="D90" t="s">
        <v>220</v>
      </c>
      <c r="E90" t="s">
        <v>30</v>
      </c>
      <c r="F90">
        <v>3</v>
      </c>
      <c r="G90">
        <v>2010</v>
      </c>
      <c r="H90" t="s">
        <v>2073</v>
      </c>
      <c r="I90" t="s">
        <v>2144</v>
      </c>
      <c r="J90" t="s">
        <v>2132</v>
      </c>
      <c r="K90">
        <v>28</v>
      </c>
      <c r="L90">
        <v>6</v>
      </c>
      <c r="M90">
        <v>9</v>
      </c>
      <c r="N90">
        <v>15</v>
      </c>
      <c r="O90">
        <v>53</v>
      </c>
      <c r="P90">
        <v>18</v>
      </c>
    </row>
    <row r="91" spans="1:16" x14ac:dyDescent="0.25">
      <c r="A91">
        <v>4</v>
      </c>
      <c r="B91">
        <v>91</v>
      </c>
      <c r="C91" t="s">
        <v>2020</v>
      </c>
      <c r="D91" t="s">
        <v>222</v>
      </c>
      <c r="E91" t="s">
        <v>34</v>
      </c>
      <c r="F91">
        <v>4</v>
      </c>
      <c r="G91">
        <v>2010</v>
      </c>
      <c r="H91" t="s">
        <v>2020</v>
      </c>
      <c r="I91" t="s">
        <v>2145</v>
      </c>
      <c r="J91" t="s">
        <v>2048</v>
      </c>
      <c r="K91">
        <v>64</v>
      </c>
      <c r="L91">
        <v>4</v>
      </c>
      <c r="M91">
        <v>34</v>
      </c>
      <c r="N91">
        <v>38</v>
      </c>
      <c r="O91">
        <v>72</v>
      </c>
      <c r="P91">
        <v>18</v>
      </c>
    </row>
    <row r="92" spans="1:16" x14ac:dyDescent="0.25">
      <c r="A92">
        <v>4</v>
      </c>
      <c r="B92">
        <v>93</v>
      </c>
      <c r="C92" t="s">
        <v>2025</v>
      </c>
      <c r="D92" t="s">
        <v>226</v>
      </c>
      <c r="E92" t="s">
        <v>34</v>
      </c>
      <c r="F92">
        <v>4</v>
      </c>
      <c r="G92">
        <v>2010</v>
      </c>
      <c r="H92" t="s">
        <v>2025</v>
      </c>
      <c r="I92" t="s">
        <v>2146</v>
      </c>
      <c r="J92" t="s">
        <v>2147</v>
      </c>
      <c r="K92">
        <v>34</v>
      </c>
      <c r="L92">
        <v>3</v>
      </c>
      <c r="M92">
        <v>19</v>
      </c>
      <c r="N92">
        <v>22</v>
      </c>
      <c r="O92">
        <v>61</v>
      </c>
      <c r="P92">
        <v>18</v>
      </c>
    </row>
    <row r="93" spans="1:16" x14ac:dyDescent="0.25">
      <c r="A93">
        <v>4</v>
      </c>
      <c r="B93">
        <v>94</v>
      </c>
      <c r="C93" t="s">
        <v>2027</v>
      </c>
      <c r="D93" t="s">
        <v>228</v>
      </c>
      <c r="E93" t="s">
        <v>34</v>
      </c>
      <c r="F93">
        <v>4</v>
      </c>
      <c r="G93">
        <v>2010</v>
      </c>
      <c r="H93" t="s">
        <v>2027</v>
      </c>
      <c r="I93" t="s">
        <v>2112</v>
      </c>
      <c r="J93" t="s">
        <v>2022</v>
      </c>
      <c r="K93">
        <v>68</v>
      </c>
      <c r="L93">
        <v>5</v>
      </c>
      <c r="M93">
        <v>28</v>
      </c>
      <c r="N93">
        <v>33</v>
      </c>
      <c r="O93">
        <v>81</v>
      </c>
      <c r="P93">
        <v>18</v>
      </c>
    </row>
    <row r="94" spans="1:16" x14ac:dyDescent="0.25">
      <c r="A94">
        <v>4</v>
      </c>
      <c r="B94">
        <v>95</v>
      </c>
      <c r="C94" t="s">
        <v>2057</v>
      </c>
      <c r="D94" t="s">
        <v>229</v>
      </c>
      <c r="E94" t="s">
        <v>34</v>
      </c>
      <c r="F94">
        <v>4</v>
      </c>
      <c r="G94">
        <v>2010</v>
      </c>
      <c r="H94" t="s">
        <v>2057</v>
      </c>
      <c r="I94" t="s">
        <v>2148</v>
      </c>
      <c r="J94" t="s">
        <v>2022</v>
      </c>
      <c r="K94">
        <v>66</v>
      </c>
      <c r="L94">
        <v>4</v>
      </c>
      <c r="M94">
        <v>45</v>
      </c>
      <c r="N94">
        <v>49</v>
      </c>
      <c r="O94">
        <v>6</v>
      </c>
      <c r="P94">
        <v>18</v>
      </c>
    </row>
    <row r="95" spans="1:16" x14ac:dyDescent="0.25">
      <c r="A95">
        <v>4</v>
      </c>
      <c r="B95">
        <v>96</v>
      </c>
      <c r="C95" t="s">
        <v>2032</v>
      </c>
      <c r="D95" t="s">
        <v>231</v>
      </c>
      <c r="E95" t="s">
        <v>34</v>
      </c>
      <c r="F95">
        <v>4</v>
      </c>
      <c r="G95">
        <v>2010</v>
      </c>
      <c r="H95" t="s">
        <v>2032</v>
      </c>
      <c r="I95" t="s">
        <v>2149</v>
      </c>
      <c r="J95" t="s">
        <v>2022</v>
      </c>
      <c r="K95">
        <v>62</v>
      </c>
      <c r="L95">
        <v>4</v>
      </c>
      <c r="M95">
        <v>36</v>
      </c>
      <c r="N95">
        <v>40</v>
      </c>
      <c r="O95">
        <v>26</v>
      </c>
      <c r="P95">
        <v>18</v>
      </c>
    </row>
    <row r="96" spans="1:16" x14ac:dyDescent="0.25">
      <c r="A96">
        <v>4</v>
      </c>
      <c r="B96">
        <v>97</v>
      </c>
      <c r="C96" t="s">
        <v>2023</v>
      </c>
      <c r="D96" t="s">
        <v>232</v>
      </c>
      <c r="E96" t="s">
        <v>2031</v>
      </c>
      <c r="F96">
        <v>4</v>
      </c>
      <c r="G96">
        <v>2010</v>
      </c>
      <c r="H96" t="s">
        <v>2023</v>
      </c>
      <c r="I96" t="s">
        <v>2150</v>
      </c>
      <c r="J96" t="s">
        <v>2029</v>
      </c>
      <c r="K96">
        <v>72</v>
      </c>
      <c r="L96">
        <v>37</v>
      </c>
      <c r="M96">
        <v>60</v>
      </c>
      <c r="N96">
        <v>97</v>
      </c>
      <c r="O96">
        <v>44</v>
      </c>
      <c r="P96">
        <v>19</v>
      </c>
    </row>
    <row r="97" spans="1:16" x14ac:dyDescent="0.25">
      <c r="A97">
        <v>4</v>
      </c>
      <c r="B97">
        <v>98</v>
      </c>
      <c r="C97" t="s">
        <v>2071</v>
      </c>
      <c r="D97" t="s">
        <v>234</v>
      </c>
      <c r="E97" t="s">
        <v>30</v>
      </c>
      <c r="F97">
        <v>4</v>
      </c>
      <c r="G97">
        <v>2010</v>
      </c>
      <c r="H97" t="s">
        <v>2071</v>
      </c>
      <c r="I97" t="s">
        <v>2149</v>
      </c>
      <c r="J97" t="s">
        <v>2022</v>
      </c>
      <c r="K97">
        <v>68</v>
      </c>
      <c r="L97">
        <v>23</v>
      </c>
      <c r="M97">
        <v>40</v>
      </c>
      <c r="N97">
        <v>63</v>
      </c>
      <c r="O97">
        <v>32</v>
      </c>
      <c r="P97">
        <v>18</v>
      </c>
    </row>
    <row r="98" spans="1:16" x14ac:dyDescent="0.25">
      <c r="A98">
        <v>4</v>
      </c>
      <c r="B98">
        <v>99</v>
      </c>
      <c r="C98" t="s">
        <v>2025</v>
      </c>
      <c r="D98" t="s">
        <v>235</v>
      </c>
      <c r="E98" t="s">
        <v>2031</v>
      </c>
      <c r="F98">
        <v>4</v>
      </c>
      <c r="G98">
        <v>2010</v>
      </c>
      <c r="H98" t="s">
        <v>2025</v>
      </c>
      <c r="I98" t="s">
        <v>2151</v>
      </c>
      <c r="J98" t="s">
        <v>2152</v>
      </c>
      <c r="K98">
        <v>18</v>
      </c>
      <c r="L98">
        <v>14</v>
      </c>
      <c r="M98">
        <v>15</v>
      </c>
      <c r="N98">
        <v>29</v>
      </c>
      <c r="O98">
        <v>2</v>
      </c>
      <c r="P98">
        <v>18</v>
      </c>
    </row>
    <row r="99" spans="1:16" x14ac:dyDescent="0.25">
      <c r="A99">
        <v>4</v>
      </c>
      <c r="B99">
        <v>100</v>
      </c>
      <c r="C99" t="s">
        <v>2041</v>
      </c>
      <c r="D99" t="s">
        <v>237</v>
      </c>
      <c r="E99" t="s">
        <v>18</v>
      </c>
      <c r="F99">
        <v>4</v>
      </c>
      <c r="G99">
        <v>2010</v>
      </c>
      <c r="H99" t="s">
        <v>2041</v>
      </c>
      <c r="I99" t="s">
        <v>2111</v>
      </c>
      <c r="J99" t="s">
        <v>2022</v>
      </c>
      <c r="K99">
        <v>63</v>
      </c>
      <c r="L99">
        <v>25</v>
      </c>
      <c r="M99">
        <v>30</v>
      </c>
      <c r="N99">
        <v>55</v>
      </c>
      <c r="O99">
        <v>97</v>
      </c>
      <c r="P99">
        <v>18</v>
      </c>
    </row>
    <row r="100" spans="1:16" x14ac:dyDescent="0.25">
      <c r="A100">
        <v>4</v>
      </c>
      <c r="B100">
        <v>101</v>
      </c>
      <c r="C100" t="s">
        <v>2036</v>
      </c>
      <c r="D100" t="s">
        <v>238</v>
      </c>
      <c r="E100" t="s">
        <v>30</v>
      </c>
      <c r="F100">
        <v>4</v>
      </c>
      <c r="G100">
        <v>2010</v>
      </c>
      <c r="H100" t="s">
        <v>2036</v>
      </c>
      <c r="I100" t="s">
        <v>2153</v>
      </c>
      <c r="J100" t="s">
        <v>2022</v>
      </c>
      <c r="K100">
        <v>51</v>
      </c>
      <c r="L100">
        <v>26</v>
      </c>
      <c r="M100">
        <v>18</v>
      </c>
      <c r="N100">
        <v>44</v>
      </c>
      <c r="O100">
        <v>20</v>
      </c>
      <c r="P100">
        <v>18</v>
      </c>
    </row>
    <row r="101" spans="1:16" x14ac:dyDescent="0.25">
      <c r="A101">
        <v>4</v>
      </c>
      <c r="B101">
        <v>103</v>
      </c>
      <c r="C101" t="s">
        <v>2113</v>
      </c>
      <c r="D101" t="s">
        <v>242</v>
      </c>
      <c r="E101" t="s">
        <v>34</v>
      </c>
      <c r="F101">
        <v>4</v>
      </c>
      <c r="G101">
        <v>2010</v>
      </c>
      <c r="H101" t="s">
        <v>2113</v>
      </c>
      <c r="I101" t="s">
        <v>2154</v>
      </c>
      <c r="J101" t="s">
        <v>2068</v>
      </c>
      <c r="K101">
        <v>41</v>
      </c>
      <c r="L101">
        <v>2</v>
      </c>
      <c r="M101">
        <v>10</v>
      </c>
      <c r="N101">
        <v>12</v>
      </c>
      <c r="O101">
        <v>51</v>
      </c>
      <c r="P101">
        <v>19</v>
      </c>
    </row>
    <row r="102" spans="1:16" x14ac:dyDescent="0.25">
      <c r="A102">
        <v>4</v>
      </c>
      <c r="B102">
        <v>104</v>
      </c>
      <c r="C102" t="s">
        <v>2049</v>
      </c>
      <c r="D102" t="s">
        <v>244</v>
      </c>
      <c r="E102" t="s">
        <v>34</v>
      </c>
      <c r="F102">
        <v>4</v>
      </c>
      <c r="G102">
        <v>2010</v>
      </c>
      <c r="H102" t="s">
        <v>2049</v>
      </c>
      <c r="I102" t="s">
        <v>2155</v>
      </c>
      <c r="J102" t="s">
        <v>2156</v>
      </c>
      <c r="K102">
        <v>23</v>
      </c>
      <c r="L102">
        <v>2</v>
      </c>
      <c r="M102">
        <v>12</v>
      </c>
      <c r="N102">
        <v>14</v>
      </c>
      <c r="O102">
        <v>49</v>
      </c>
      <c r="P102">
        <v>18</v>
      </c>
    </row>
    <row r="103" spans="1:16" x14ac:dyDescent="0.25">
      <c r="A103">
        <v>4</v>
      </c>
      <c r="B103">
        <v>105</v>
      </c>
      <c r="C103" t="s">
        <v>2034</v>
      </c>
      <c r="D103" t="s">
        <v>246</v>
      </c>
      <c r="E103" t="s">
        <v>18</v>
      </c>
      <c r="F103">
        <v>4</v>
      </c>
      <c r="G103">
        <v>2010</v>
      </c>
      <c r="H103" t="s">
        <v>2034</v>
      </c>
      <c r="I103" t="s">
        <v>2157</v>
      </c>
      <c r="J103" t="s">
        <v>2022</v>
      </c>
      <c r="K103">
        <v>67</v>
      </c>
      <c r="L103">
        <v>39</v>
      </c>
      <c r="M103">
        <v>40</v>
      </c>
      <c r="N103">
        <v>79</v>
      </c>
      <c r="O103">
        <v>43</v>
      </c>
      <c r="P103">
        <v>18</v>
      </c>
    </row>
    <row r="104" spans="1:16" x14ac:dyDescent="0.25">
      <c r="A104">
        <v>4</v>
      </c>
      <c r="B104">
        <v>106</v>
      </c>
      <c r="C104" t="s">
        <v>2126</v>
      </c>
      <c r="D104" t="s">
        <v>247</v>
      </c>
      <c r="E104" t="s">
        <v>18</v>
      </c>
      <c r="F104">
        <v>4</v>
      </c>
      <c r="G104">
        <v>2010</v>
      </c>
      <c r="H104" t="s">
        <v>2126</v>
      </c>
      <c r="I104" t="s">
        <v>2158</v>
      </c>
      <c r="J104" t="s">
        <v>2159</v>
      </c>
      <c r="K104">
        <v>15</v>
      </c>
      <c r="L104">
        <v>15</v>
      </c>
      <c r="M104">
        <v>27</v>
      </c>
      <c r="N104">
        <v>42</v>
      </c>
      <c r="O104">
        <v>61</v>
      </c>
      <c r="P104">
        <v>18</v>
      </c>
    </row>
    <row r="105" spans="1:16" x14ac:dyDescent="0.25">
      <c r="A105">
        <v>4</v>
      </c>
      <c r="B105">
        <v>108</v>
      </c>
      <c r="C105" t="s">
        <v>2113</v>
      </c>
      <c r="D105" t="s">
        <v>251</v>
      </c>
      <c r="E105" t="s">
        <v>30</v>
      </c>
      <c r="F105">
        <v>4</v>
      </c>
      <c r="G105">
        <v>2010</v>
      </c>
      <c r="H105" t="s">
        <v>2113</v>
      </c>
      <c r="I105" t="s">
        <v>2133</v>
      </c>
      <c r="J105" t="s">
        <v>2054</v>
      </c>
      <c r="K105">
        <v>64</v>
      </c>
      <c r="L105">
        <v>20</v>
      </c>
      <c r="M105">
        <v>31</v>
      </c>
      <c r="N105">
        <v>51</v>
      </c>
      <c r="O105">
        <v>50</v>
      </c>
      <c r="P105">
        <v>18</v>
      </c>
    </row>
    <row r="106" spans="1:16" x14ac:dyDescent="0.25">
      <c r="A106">
        <v>4</v>
      </c>
      <c r="B106">
        <v>109</v>
      </c>
      <c r="C106" t="s">
        <v>2043</v>
      </c>
      <c r="D106" t="s">
        <v>252</v>
      </c>
      <c r="E106" t="s">
        <v>34</v>
      </c>
      <c r="F106">
        <v>4</v>
      </c>
      <c r="G106">
        <v>2010</v>
      </c>
      <c r="H106" t="s">
        <v>2043</v>
      </c>
      <c r="I106" t="s">
        <v>2116</v>
      </c>
      <c r="J106" t="s">
        <v>2029</v>
      </c>
      <c r="K106">
        <v>70</v>
      </c>
      <c r="L106">
        <v>4</v>
      </c>
      <c r="M106">
        <v>20</v>
      </c>
      <c r="N106">
        <v>24</v>
      </c>
      <c r="O106">
        <v>68</v>
      </c>
      <c r="P106">
        <v>18</v>
      </c>
    </row>
    <row r="107" spans="1:16" x14ac:dyDescent="0.25">
      <c r="A107">
        <v>4</v>
      </c>
      <c r="B107">
        <v>110</v>
      </c>
      <c r="C107" t="s">
        <v>2063</v>
      </c>
      <c r="D107" t="s">
        <v>253</v>
      </c>
      <c r="E107" t="s">
        <v>2031</v>
      </c>
      <c r="F107">
        <v>4</v>
      </c>
      <c r="G107">
        <v>2010</v>
      </c>
      <c r="H107" t="s">
        <v>2063</v>
      </c>
      <c r="I107" t="s">
        <v>2160</v>
      </c>
      <c r="J107" t="s">
        <v>2161</v>
      </c>
      <c r="K107">
        <v>38</v>
      </c>
      <c r="L107">
        <v>12</v>
      </c>
      <c r="M107">
        <v>9</v>
      </c>
      <c r="N107">
        <v>21</v>
      </c>
      <c r="O107">
        <v>38</v>
      </c>
      <c r="P107">
        <v>18</v>
      </c>
    </row>
    <row r="108" spans="1:16" x14ac:dyDescent="0.25">
      <c r="A108">
        <v>4</v>
      </c>
      <c r="B108">
        <v>111</v>
      </c>
      <c r="C108" t="s">
        <v>2066</v>
      </c>
      <c r="D108" t="s">
        <v>256</v>
      </c>
      <c r="E108" t="s">
        <v>18</v>
      </c>
      <c r="F108">
        <v>4</v>
      </c>
      <c r="G108">
        <v>2010</v>
      </c>
      <c r="H108" t="s">
        <v>2066</v>
      </c>
      <c r="I108" t="s">
        <v>2162</v>
      </c>
      <c r="J108" t="s">
        <v>2152</v>
      </c>
      <c r="K108">
        <v>17</v>
      </c>
      <c r="L108">
        <v>20</v>
      </c>
      <c r="M108">
        <v>21</v>
      </c>
      <c r="N108">
        <v>41</v>
      </c>
      <c r="O108">
        <v>41</v>
      </c>
      <c r="P108">
        <v>18</v>
      </c>
    </row>
    <row r="109" spans="1:16" x14ac:dyDescent="0.25">
      <c r="A109">
        <v>4</v>
      </c>
      <c r="B109">
        <v>113</v>
      </c>
      <c r="C109" t="s">
        <v>2069</v>
      </c>
      <c r="D109" t="s">
        <v>259</v>
      </c>
      <c r="E109" t="s">
        <v>30</v>
      </c>
      <c r="F109">
        <v>4</v>
      </c>
      <c r="G109">
        <v>2010</v>
      </c>
      <c r="H109" t="s">
        <v>2069</v>
      </c>
      <c r="I109" t="s">
        <v>2163</v>
      </c>
      <c r="J109" t="s">
        <v>2065</v>
      </c>
      <c r="K109">
        <v>59</v>
      </c>
      <c r="L109">
        <v>26</v>
      </c>
      <c r="M109">
        <v>54</v>
      </c>
      <c r="N109">
        <v>80</v>
      </c>
      <c r="O109">
        <v>44</v>
      </c>
      <c r="P109">
        <v>18</v>
      </c>
    </row>
    <row r="110" spans="1:16" x14ac:dyDescent="0.25">
      <c r="A110">
        <v>4</v>
      </c>
      <c r="B110">
        <v>114</v>
      </c>
      <c r="C110" t="s">
        <v>2093</v>
      </c>
      <c r="D110" t="s">
        <v>262</v>
      </c>
      <c r="E110" t="s">
        <v>34</v>
      </c>
      <c r="F110">
        <v>4</v>
      </c>
      <c r="G110">
        <v>2010</v>
      </c>
      <c r="H110" t="s">
        <v>2093</v>
      </c>
      <c r="I110" t="s">
        <v>2164</v>
      </c>
      <c r="J110" t="s">
        <v>2062</v>
      </c>
      <c r="K110">
        <v>25</v>
      </c>
      <c r="L110">
        <v>12</v>
      </c>
      <c r="M110">
        <v>28</v>
      </c>
      <c r="N110">
        <v>40</v>
      </c>
      <c r="O110">
        <v>18</v>
      </c>
      <c r="P110">
        <v>18</v>
      </c>
    </row>
    <row r="111" spans="1:16" x14ac:dyDescent="0.25">
      <c r="A111">
        <v>4</v>
      </c>
      <c r="B111">
        <v>115</v>
      </c>
      <c r="C111" t="s">
        <v>2165</v>
      </c>
      <c r="D111" t="s">
        <v>265</v>
      </c>
      <c r="E111" t="s">
        <v>34</v>
      </c>
      <c r="F111">
        <v>4</v>
      </c>
      <c r="G111">
        <v>2010</v>
      </c>
      <c r="H111" t="s">
        <v>2165</v>
      </c>
      <c r="I111" t="s">
        <v>2166</v>
      </c>
      <c r="J111" t="s">
        <v>2075</v>
      </c>
      <c r="K111">
        <v>28</v>
      </c>
      <c r="L111">
        <v>14</v>
      </c>
      <c r="M111">
        <v>21</v>
      </c>
      <c r="N111">
        <v>35</v>
      </c>
      <c r="P111">
        <v>18</v>
      </c>
    </row>
    <row r="112" spans="1:16" x14ac:dyDescent="0.25">
      <c r="A112">
        <v>4</v>
      </c>
      <c r="B112">
        <v>116</v>
      </c>
      <c r="C112" t="s">
        <v>2098</v>
      </c>
      <c r="D112" t="s">
        <v>267</v>
      </c>
      <c r="E112" t="s">
        <v>34</v>
      </c>
      <c r="F112">
        <v>4</v>
      </c>
      <c r="G112">
        <v>2010</v>
      </c>
      <c r="H112" t="s">
        <v>2098</v>
      </c>
      <c r="I112" t="s">
        <v>2167</v>
      </c>
      <c r="J112" t="s">
        <v>2132</v>
      </c>
      <c r="K112">
        <v>40</v>
      </c>
      <c r="L112">
        <v>2</v>
      </c>
      <c r="M112">
        <v>7</v>
      </c>
      <c r="N112">
        <v>9</v>
      </c>
      <c r="O112">
        <v>39</v>
      </c>
      <c r="P112">
        <v>18</v>
      </c>
    </row>
    <row r="113" spans="1:16" x14ac:dyDescent="0.25">
      <c r="A113">
        <v>4</v>
      </c>
      <c r="B113">
        <v>117</v>
      </c>
      <c r="C113" t="s">
        <v>2069</v>
      </c>
      <c r="D113" t="s">
        <v>269</v>
      </c>
      <c r="E113" t="s">
        <v>34</v>
      </c>
      <c r="F113">
        <v>4</v>
      </c>
      <c r="G113">
        <v>2010</v>
      </c>
      <c r="H113" t="s">
        <v>2069</v>
      </c>
      <c r="I113" t="s">
        <v>2168</v>
      </c>
      <c r="J113" t="s">
        <v>2048</v>
      </c>
      <c r="K113">
        <v>60</v>
      </c>
      <c r="L113">
        <v>4</v>
      </c>
      <c r="M113">
        <v>25</v>
      </c>
      <c r="N113">
        <v>29</v>
      </c>
      <c r="O113">
        <v>56</v>
      </c>
      <c r="P113">
        <v>18</v>
      </c>
    </row>
    <row r="114" spans="1:16" x14ac:dyDescent="0.25">
      <c r="A114">
        <v>4</v>
      </c>
      <c r="B114">
        <v>118</v>
      </c>
      <c r="C114" t="s">
        <v>2032</v>
      </c>
      <c r="D114" t="s">
        <v>271</v>
      </c>
      <c r="E114" t="s">
        <v>260</v>
      </c>
      <c r="F114">
        <v>4</v>
      </c>
      <c r="G114">
        <v>2010</v>
      </c>
      <c r="H114" t="s">
        <v>2032</v>
      </c>
      <c r="I114" t="s">
        <v>2120</v>
      </c>
      <c r="J114" t="s">
        <v>2075</v>
      </c>
      <c r="K114">
        <v>55</v>
      </c>
      <c r="L114">
        <v>32</v>
      </c>
      <c r="M114">
        <v>40</v>
      </c>
      <c r="N114">
        <v>72</v>
      </c>
      <c r="O114">
        <v>26</v>
      </c>
      <c r="P114">
        <v>18</v>
      </c>
    </row>
    <row r="115" spans="1:16" x14ac:dyDescent="0.25">
      <c r="A115">
        <v>4</v>
      </c>
      <c r="B115">
        <v>119</v>
      </c>
      <c r="C115" t="s">
        <v>2142</v>
      </c>
      <c r="D115" t="s">
        <v>272</v>
      </c>
      <c r="E115" t="s">
        <v>18</v>
      </c>
      <c r="F115">
        <v>4</v>
      </c>
      <c r="G115">
        <v>2010</v>
      </c>
      <c r="H115" t="s">
        <v>2142</v>
      </c>
      <c r="I115" t="s">
        <v>2169</v>
      </c>
      <c r="J115" t="s">
        <v>2048</v>
      </c>
      <c r="K115">
        <v>50</v>
      </c>
      <c r="L115">
        <v>27</v>
      </c>
      <c r="M115">
        <v>35</v>
      </c>
      <c r="N115">
        <v>62</v>
      </c>
      <c r="O115">
        <v>50</v>
      </c>
      <c r="P115">
        <v>19</v>
      </c>
    </row>
    <row r="116" spans="1:16" x14ac:dyDescent="0.25">
      <c r="A116">
        <v>4</v>
      </c>
      <c r="B116">
        <v>120</v>
      </c>
      <c r="C116" t="s">
        <v>2073</v>
      </c>
      <c r="D116" t="s">
        <v>273</v>
      </c>
      <c r="E116" t="s">
        <v>30</v>
      </c>
      <c r="F116">
        <v>4</v>
      </c>
      <c r="G116">
        <v>2010</v>
      </c>
      <c r="H116" t="s">
        <v>2073</v>
      </c>
      <c r="I116" t="s">
        <v>2170</v>
      </c>
      <c r="J116" t="s">
        <v>2022</v>
      </c>
      <c r="K116">
        <v>65</v>
      </c>
      <c r="L116">
        <v>15</v>
      </c>
      <c r="M116">
        <v>19</v>
      </c>
      <c r="N116">
        <v>34</v>
      </c>
      <c r="O116">
        <v>157</v>
      </c>
      <c r="P116">
        <v>18</v>
      </c>
    </row>
    <row r="117" spans="1:16" x14ac:dyDescent="0.25">
      <c r="A117">
        <v>5</v>
      </c>
      <c r="B117">
        <v>122</v>
      </c>
      <c r="C117" t="s">
        <v>2045</v>
      </c>
      <c r="D117" t="s">
        <v>275</v>
      </c>
      <c r="E117" t="s">
        <v>2031</v>
      </c>
      <c r="F117">
        <v>5</v>
      </c>
      <c r="G117">
        <v>2010</v>
      </c>
      <c r="H117" t="s">
        <v>2045</v>
      </c>
      <c r="I117" t="s">
        <v>2171</v>
      </c>
      <c r="J117" t="s">
        <v>2081</v>
      </c>
      <c r="K117">
        <v>44</v>
      </c>
      <c r="L117">
        <v>34</v>
      </c>
      <c r="M117">
        <v>49</v>
      </c>
      <c r="N117">
        <v>83</v>
      </c>
      <c r="O117">
        <v>70</v>
      </c>
      <c r="P117">
        <v>18</v>
      </c>
    </row>
    <row r="118" spans="1:16" x14ac:dyDescent="0.25">
      <c r="A118">
        <v>5</v>
      </c>
      <c r="B118">
        <v>123</v>
      </c>
      <c r="C118" t="s">
        <v>2025</v>
      </c>
      <c r="D118" t="s">
        <v>276</v>
      </c>
      <c r="E118" t="s">
        <v>18</v>
      </c>
      <c r="F118">
        <v>5</v>
      </c>
      <c r="G118">
        <v>2010</v>
      </c>
      <c r="H118" t="s">
        <v>2025</v>
      </c>
      <c r="I118" t="s">
        <v>2172</v>
      </c>
      <c r="J118" t="s">
        <v>2140</v>
      </c>
      <c r="K118">
        <v>49</v>
      </c>
      <c r="L118">
        <v>35</v>
      </c>
      <c r="M118">
        <v>40</v>
      </c>
      <c r="N118">
        <v>75</v>
      </c>
      <c r="O118">
        <v>30</v>
      </c>
      <c r="P118">
        <v>18</v>
      </c>
    </row>
    <row r="119" spans="1:16" x14ac:dyDescent="0.25">
      <c r="A119">
        <v>5</v>
      </c>
      <c r="B119">
        <v>124</v>
      </c>
      <c r="C119" t="s">
        <v>2027</v>
      </c>
      <c r="D119" t="s">
        <v>278</v>
      </c>
      <c r="E119" t="s">
        <v>34</v>
      </c>
      <c r="F119">
        <v>5</v>
      </c>
      <c r="G119">
        <v>2010</v>
      </c>
      <c r="H119" t="s">
        <v>2027</v>
      </c>
      <c r="I119" t="s">
        <v>2136</v>
      </c>
      <c r="J119" t="s">
        <v>2029</v>
      </c>
      <c r="K119">
        <v>39</v>
      </c>
      <c r="L119">
        <v>5</v>
      </c>
      <c r="M119">
        <v>13</v>
      </c>
      <c r="N119">
        <v>18</v>
      </c>
      <c r="O119">
        <v>46</v>
      </c>
      <c r="P119">
        <v>18</v>
      </c>
    </row>
    <row r="120" spans="1:16" x14ac:dyDescent="0.25">
      <c r="A120">
        <v>5</v>
      </c>
      <c r="B120">
        <v>125</v>
      </c>
      <c r="C120" t="s">
        <v>2030</v>
      </c>
      <c r="D120" t="s">
        <v>2173</v>
      </c>
      <c r="E120" t="s">
        <v>34</v>
      </c>
      <c r="F120">
        <v>5</v>
      </c>
      <c r="G120">
        <v>2010</v>
      </c>
      <c r="H120" t="s">
        <v>2030</v>
      </c>
      <c r="I120" t="s">
        <v>2174</v>
      </c>
      <c r="J120" t="s">
        <v>2022</v>
      </c>
      <c r="K120">
        <v>68</v>
      </c>
      <c r="L120">
        <v>10</v>
      </c>
      <c r="M120">
        <v>40</v>
      </c>
      <c r="N120">
        <v>50</v>
      </c>
      <c r="O120">
        <v>82</v>
      </c>
      <c r="P120">
        <v>20</v>
      </c>
    </row>
    <row r="121" spans="1:16" x14ac:dyDescent="0.25">
      <c r="A121">
        <v>5</v>
      </c>
      <c r="B121">
        <v>126</v>
      </c>
      <c r="C121" t="s">
        <v>2059</v>
      </c>
      <c r="D121" t="s">
        <v>281</v>
      </c>
      <c r="E121" t="s">
        <v>2031</v>
      </c>
      <c r="F121">
        <v>5</v>
      </c>
      <c r="G121">
        <v>2010</v>
      </c>
      <c r="H121" t="s">
        <v>2059</v>
      </c>
      <c r="I121" t="s">
        <v>2175</v>
      </c>
      <c r="J121" t="s">
        <v>2176</v>
      </c>
      <c r="K121">
        <v>54</v>
      </c>
      <c r="L121">
        <v>5</v>
      </c>
      <c r="M121">
        <v>6</v>
      </c>
      <c r="N121">
        <v>11</v>
      </c>
      <c r="O121">
        <v>10</v>
      </c>
      <c r="P121">
        <v>18</v>
      </c>
    </row>
    <row r="122" spans="1:16" x14ac:dyDescent="0.25">
      <c r="A122">
        <v>5</v>
      </c>
      <c r="B122">
        <v>127</v>
      </c>
      <c r="C122" t="s">
        <v>2079</v>
      </c>
      <c r="D122" t="s">
        <v>283</v>
      </c>
      <c r="E122" t="s">
        <v>2031</v>
      </c>
      <c r="F122">
        <v>5</v>
      </c>
      <c r="G122">
        <v>2010</v>
      </c>
      <c r="H122" t="s">
        <v>2079</v>
      </c>
      <c r="I122" t="s">
        <v>2177</v>
      </c>
      <c r="J122" t="s">
        <v>2075</v>
      </c>
      <c r="K122">
        <v>27</v>
      </c>
      <c r="L122">
        <v>21</v>
      </c>
      <c r="M122">
        <v>19</v>
      </c>
      <c r="N122">
        <v>40</v>
      </c>
      <c r="O122">
        <v>112</v>
      </c>
      <c r="P122">
        <v>18</v>
      </c>
    </row>
    <row r="123" spans="1:16" x14ac:dyDescent="0.25">
      <c r="A123">
        <v>5</v>
      </c>
      <c r="B123">
        <v>129</v>
      </c>
      <c r="C123" t="s">
        <v>2079</v>
      </c>
      <c r="D123" t="s">
        <v>287</v>
      </c>
      <c r="E123" t="s">
        <v>30</v>
      </c>
      <c r="F123">
        <v>5</v>
      </c>
      <c r="G123">
        <v>2010</v>
      </c>
      <c r="H123" t="s">
        <v>2079</v>
      </c>
      <c r="I123" t="s">
        <v>2178</v>
      </c>
      <c r="J123" t="s">
        <v>2022</v>
      </c>
      <c r="K123">
        <v>64</v>
      </c>
      <c r="L123">
        <v>25</v>
      </c>
      <c r="M123">
        <v>30</v>
      </c>
      <c r="N123">
        <v>55</v>
      </c>
      <c r="O123">
        <v>12</v>
      </c>
      <c r="P123">
        <v>18</v>
      </c>
    </row>
    <row r="124" spans="1:16" x14ac:dyDescent="0.25">
      <c r="A124">
        <v>5</v>
      </c>
      <c r="B124">
        <v>130</v>
      </c>
      <c r="C124" t="s">
        <v>2041</v>
      </c>
      <c r="D124" t="s">
        <v>288</v>
      </c>
      <c r="E124" t="s">
        <v>18</v>
      </c>
      <c r="F124">
        <v>5</v>
      </c>
      <c r="G124">
        <v>2010</v>
      </c>
      <c r="H124" t="s">
        <v>2041</v>
      </c>
      <c r="I124" t="s">
        <v>2149</v>
      </c>
      <c r="J124" t="s">
        <v>2022</v>
      </c>
      <c r="K124">
        <v>46</v>
      </c>
      <c r="L124">
        <v>17</v>
      </c>
      <c r="M124">
        <v>18</v>
      </c>
      <c r="N124">
        <v>35</v>
      </c>
      <c r="O124">
        <v>101</v>
      </c>
      <c r="P124">
        <v>19</v>
      </c>
    </row>
    <row r="125" spans="1:16" x14ac:dyDescent="0.25">
      <c r="A125">
        <v>5</v>
      </c>
      <c r="B125">
        <v>131</v>
      </c>
      <c r="C125" t="s">
        <v>2043</v>
      </c>
      <c r="D125" t="s">
        <v>289</v>
      </c>
      <c r="E125" t="s">
        <v>34</v>
      </c>
      <c r="F125">
        <v>5</v>
      </c>
      <c r="G125">
        <v>2010</v>
      </c>
      <c r="H125" t="s">
        <v>2043</v>
      </c>
      <c r="I125" t="s">
        <v>2179</v>
      </c>
      <c r="J125" t="s">
        <v>2180</v>
      </c>
      <c r="K125">
        <v>10</v>
      </c>
      <c r="L125">
        <v>1</v>
      </c>
      <c r="M125">
        <v>9</v>
      </c>
      <c r="N125">
        <v>10</v>
      </c>
      <c r="O125">
        <v>10</v>
      </c>
      <c r="P125">
        <v>18</v>
      </c>
    </row>
    <row r="126" spans="1:16" x14ac:dyDescent="0.25">
      <c r="A126">
        <v>5</v>
      </c>
      <c r="B126">
        <v>132</v>
      </c>
      <c r="C126" t="s">
        <v>2045</v>
      </c>
      <c r="D126" t="s">
        <v>291</v>
      </c>
      <c r="E126" t="s">
        <v>34</v>
      </c>
      <c r="F126">
        <v>5</v>
      </c>
      <c r="G126">
        <v>2010</v>
      </c>
      <c r="H126" t="s">
        <v>2045</v>
      </c>
      <c r="I126" t="s">
        <v>2181</v>
      </c>
      <c r="J126" t="s">
        <v>2132</v>
      </c>
      <c r="K126">
        <v>32</v>
      </c>
      <c r="L126">
        <v>8</v>
      </c>
      <c r="M126">
        <v>29</v>
      </c>
      <c r="N126">
        <v>37</v>
      </c>
      <c r="O126">
        <v>20</v>
      </c>
      <c r="P126">
        <v>18</v>
      </c>
    </row>
    <row r="127" spans="1:16" x14ac:dyDescent="0.25">
      <c r="A127">
        <v>5</v>
      </c>
      <c r="B127">
        <v>133</v>
      </c>
      <c r="C127" t="s">
        <v>2113</v>
      </c>
      <c r="D127" t="s">
        <v>293</v>
      </c>
      <c r="E127" t="s">
        <v>18</v>
      </c>
      <c r="F127">
        <v>5</v>
      </c>
      <c r="G127">
        <v>2010</v>
      </c>
      <c r="H127" t="s">
        <v>2113</v>
      </c>
      <c r="I127" t="s">
        <v>2182</v>
      </c>
      <c r="J127" t="s">
        <v>2029</v>
      </c>
      <c r="K127">
        <v>61</v>
      </c>
      <c r="L127">
        <v>9</v>
      </c>
      <c r="M127">
        <v>19</v>
      </c>
      <c r="N127">
        <v>28</v>
      </c>
      <c r="O127">
        <v>85</v>
      </c>
      <c r="P127">
        <v>18</v>
      </c>
    </row>
    <row r="128" spans="1:16" x14ac:dyDescent="0.25">
      <c r="A128">
        <v>5</v>
      </c>
      <c r="B128">
        <v>134</v>
      </c>
      <c r="C128" t="s">
        <v>2049</v>
      </c>
      <c r="D128" t="s">
        <v>295</v>
      </c>
      <c r="E128" t="s">
        <v>2031</v>
      </c>
      <c r="F128">
        <v>5</v>
      </c>
      <c r="G128">
        <v>2010</v>
      </c>
      <c r="H128" t="s">
        <v>2049</v>
      </c>
      <c r="I128" t="s">
        <v>2136</v>
      </c>
      <c r="J128" t="s">
        <v>2029</v>
      </c>
      <c r="K128">
        <v>51</v>
      </c>
      <c r="L128">
        <v>3</v>
      </c>
      <c r="M128">
        <v>11</v>
      </c>
      <c r="N128">
        <v>14</v>
      </c>
      <c r="O128">
        <v>157</v>
      </c>
      <c r="P128">
        <v>18</v>
      </c>
    </row>
    <row r="129" spans="1:16" x14ac:dyDescent="0.25">
      <c r="A129">
        <v>5</v>
      </c>
      <c r="B129">
        <v>135</v>
      </c>
      <c r="C129" t="s">
        <v>2023</v>
      </c>
      <c r="D129" t="s">
        <v>296</v>
      </c>
      <c r="E129" t="s">
        <v>260</v>
      </c>
      <c r="F129">
        <v>5</v>
      </c>
      <c r="G129">
        <v>2010</v>
      </c>
      <c r="H129" t="s">
        <v>2023</v>
      </c>
      <c r="I129" t="s">
        <v>2183</v>
      </c>
      <c r="J129" t="s">
        <v>2068</v>
      </c>
      <c r="K129">
        <v>41</v>
      </c>
      <c r="L129">
        <v>12</v>
      </c>
      <c r="M129">
        <v>23</v>
      </c>
      <c r="N129">
        <v>35</v>
      </c>
      <c r="O129">
        <v>22</v>
      </c>
      <c r="P129">
        <v>19</v>
      </c>
    </row>
    <row r="130" spans="1:16" x14ac:dyDescent="0.25">
      <c r="A130">
        <v>5</v>
      </c>
      <c r="B130">
        <v>136</v>
      </c>
      <c r="C130" t="s">
        <v>2079</v>
      </c>
      <c r="D130" t="s">
        <v>2184</v>
      </c>
      <c r="E130" t="s">
        <v>34</v>
      </c>
      <c r="F130">
        <v>5</v>
      </c>
      <c r="G130">
        <v>2010</v>
      </c>
      <c r="H130" t="s">
        <v>2079</v>
      </c>
      <c r="I130" t="s">
        <v>2185</v>
      </c>
      <c r="J130" t="s">
        <v>2065</v>
      </c>
      <c r="K130">
        <v>56</v>
      </c>
      <c r="L130">
        <v>0</v>
      </c>
      <c r="M130">
        <v>23</v>
      </c>
      <c r="N130">
        <v>23</v>
      </c>
      <c r="O130">
        <v>51</v>
      </c>
      <c r="P130">
        <v>18</v>
      </c>
    </row>
    <row r="131" spans="1:16" x14ac:dyDescent="0.25">
      <c r="A131">
        <v>5</v>
      </c>
      <c r="B131">
        <v>137</v>
      </c>
      <c r="C131" t="s">
        <v>2057</v>
      </c>
      <c r="D131" t="s">
        <v>299</v>
      </c>
      <c r="E131" t="s">
        <v>34</v>
      </c>
      <c r="F131">
        <v>5</v>
      </c>
      <c r="G131">
        <v>2010</v>
      </c>
      <c r="H131" t="s">
        <v>2057</v>
      </c>
      <c r="I131" t="s">
        <v>2130</v>
      </c>
      <c r="J131" t="s">
        <v>2029</v>
      </c>
      <c r="K131">
        <v>71</v>
      </c>
      <c r="L131">
        <v>12</v>
      </c>
      <c r="M131">
        <v>31</v>
      </c>
      <c r="N131">
        <v>43</v>
      </c>
      <c r="O131">
        <v>70</v>
      </c>
      <c r="P131">
        <v>18</v>
      </c>
    </row>
    <row r="132" spans="1:16" x14ac:dyDescent="0.25">
      <c r="A132">
        <v>5</v>
      </c>
      <c r="B132">
        <v>139</v>
      </c>
      <c r="C132" t="s">
        <v>2057</v>
      </c>
      <c r="D132" t="s">
        <v>302</v>
      </c>
      <c r="E132" t="s">
        <v>2031</v>
      </c>
      <c r="F132">
        <v>5</v>
      </c>
      <c r="G132">
        <v>2010</v>
      </c>
      <c r="H132" t="s">
        <v>2057</v>
      </c>
      <c r="I132" t="s">
        <v>2130</v>
      </c>
      <c r="J132" t="s">
        <v>2029</v>
      </c>
      <c r="K132">
        <v>61</v>
      </c>
      <c r="L132">
        <v>27</v>
      </c>
      <c r="M132">
        <v>30</v>
      </c>
      <c r="N132">
        <v>57</v>
      </c>
      <c r="O132">
        <v>103</v>
      </c>
      <c r="P132">
        <v>19</v>
      </c>
    </row>
    <row r="133" spans="1:16" x14ac:dyDescent="0.25">
      <c r="A133">
        <v>5</v>
      </c>
      <c r="B133">
        <v>140</v>
      </c>
      <c r="C133" t="s">
        <v>2063</v>
      </c>
      <c r="D133" t="s">
        <v>303</v>
      </c>
      <c r="E133" t="s">
        <v>18</v>
      </c>
      <c r="F133">
        <v>5</v>
      </c>
      <c r="G133">
        <v>2010</v>
      </c>
      <c r="H133" t="s">
        <v>2063</v>
      </c>
      <c r="I133" t="s">
        <v>2186</v>
      </c>
      <c r="J133" t="s">
        <v>2075</v>
      </c>
      <c r="K133">
        <v>27</v>
      </c>
      <c r="L133">
        <v>50</v>
      </c>
      <c r="M133">
        <v>33</v>
      </c>
      <c r="N133">
        <v>83</v>
      </c>
      <c r="O133">
        <v>40</v>
      </c>
      <c r="P133">
        <v>18</v>
      </c>
    </row>
    <row r="134" spans="1:16" x14ac:dyDescent="0.25">
      <c r="A134">
        <v>5</v>
      </c>
      <c r="B134">
        <v>142</v>
      </c>
      <c r="C134" t="s">
        <v>2076</v>
      </c>
      <c r="D134" t="s">
        <v>306</v>
      </c>
      <c r="E134" t="s">
        <v>260</v>
      </c>
      <c r="F134">
        <v>5</v>
      </c>
      <c r="G134">
        <v>2010</v>
      </c>
      <c r="H134" t="s">
        <v>2076</v>
      </c>
      <c r="I134" t="s">
        <v>2164</v>
      </c>
      <c r="J134" t="s">
        <v>2062</v>
      </c>
      <c r="K134">
        <v>25</v>
      </c>
      <c r="L134">
        <v>26</v>
      </c>
      <c r="M134">
        <v>28</v>
      </c>
      <c r="N134">
        <v>54</v>
      </c>
      <c r="O134">
        <v>42</v>
      </c>
      <c r="P134">
        <v>18</v>
      </c>
    </row>
    <row r="135" spans="1:16" x14ac:dyDescent="0.25">
      <c r="A135">
        <v>5</v>
      </c>
      <c r="B135">
        <v>143</v>
      </c>
      <c r="C135" t="s">
        <v>2071</v>
      </c>
      <c r="D135" t="s">
        <v>307</v>
      </c>
      <c r="E135" t="s">
        <v>2031</v>
      </c>
      <c r="F135">
        <v>5</v>
      </c>
      <c r="G135">
        <v>2010</v>
      </c>
      <c r="H135" t="s">
        <v>2071</v>
      </c>
      <c r="I135" t="s">
        <v>2170</v>
      </c>
      <c r="J135" t="s">
        <v>2022</v>
      </c>
      <c r="K135">
        <v>43</v>
      </c>
      <c r="L135">
        <v>3</v>
      </c>
      <c r="M135">
        <v>5</v>
      </c>
      <c r="N135">
        <v>8</v>
      </c>
      <c r="O135">
        <v>55</v>
      </c>
      <c r="P135">
        <v>18</v>
      </c>
    </row>
    <row r="136" spans="1:16" x14ac:dyDescent="0.25">
      <c r="A136">
        <v>5</v>
      </c>
      <c r="B136">
        <v>144</v>
      </c>
      <c r="C136" t="s">
        <v>2098</v>
      </c>
      <c r="D136" t="s">
        <v>308</v>
      </c>
      <c r="E136" t="s">
        <v>30</v>
      </c>
      <c r="F136">
        <v>5</v>
      </c>
      <c r="G136">
        <v>2010</v>
      </c>
      <c r="H136" t="s">
        <v>2098</v>
      </c>
      <c r="I136" t="s">
        <v>2187</v>
      </c>
      <c r="J136" t="s">
        <v>2022</v>
      </c>
      <c r="K136">
        <v>66</v>
      </c>
      <c r="L136">
        <v>21</v>
      </c>
      <c r="M136">
        <v>21</v>
      </c>
      <c r="N136">
        <v>42</v>
      </c>
      <c r="O136">
        <v>96</v>
      </c>
      <c r="P136">
        <v>18</v>
      </c>
    </row>
    <row r="137" spans="1:16" x14ac:dyDescent="0.25">
      <c r="A137">
        <v>5</v>
      </c>
      <c r="B137">
        <v>145</v>
      </c>
      <c r="C137" t="s">
        <v>2165</v>
      </c>
      <c r="D137" t="s">
        <v>309</v>
      </c>
      <c r="E137" t="s">
        <v>34</v>
      </c>
      <c r="F137">
        <v>5</v>
      </c>
      <c r="G137">
        <v>2010</v>
      </c>
      <c r="H137" t="s">
        <v>2165</v>
      </c>
      <c r="I137" t="s">
        <v>2188</v>
      </c>
      <c r="J137" t="s">
        <v>2048</v>
      </c>
      <c r="K137">
        <v>66</v>
      </c>
      <c r="L137">
        <v>13</v>
      </c>
      <c r="M137">
        <v>28</v>
      </c>
      <c r="N137">
        <v>41</v>
      </c>
      <c r="O137">
        <v>91</v>
      </c>
      <c r="P137">
        <v>18</v>
      </c>
    </row>
    <row r="138" spans="1:16" x14ac:dyDescent="0.25">
      <c r="A138">
        <v>5</v>
      </c>
      <c r="B138">
        <v>146</v>
      </c>
      <c r="C138" t="s">
        <v>2098</v>
      </c>
      <c r="D138" t="s">
        <v>311</v>
      </c>
      <c r="E138" t="s">
        <v>2031</v>
      </c>
      <c r="F138">
        <v>5</v>
      </c>
      <c r="G138">
        <v>2010</v>
      </c>
      <c r="H138" t="s">
        <v>2098</v>
      </c>
      <c r="I138" t="s">
        <v>2189</v>
      </c>
      <c r="J138" t="s">
        <v>2176</v>
      </c>
      <c r="K138">
        <v>30</v>
      </c>
      <c r="L138">
        <v>2</v>
      </c>
      <c r="M138">
        <v>3</v>
      </c>
      <c r="N138">
        <v>5</v>
      </c>
      <c r="O138">
        <v>26</v>
      </c>
      <c r="P138">
        <v>19</v>
      </c>
    </row>
    <row r="139" spans="1:16" x14ac:dyDescent="0.25">
      <c r="A139">
        <v>5</v>
      </c>
      <c r="B139">
        <v>147</v>
      </c>
      <c r="C139" t="s">
        <v>2069</v>
      </c>
      <c r="D139" t="s">
        <v>312</v>
      </c>
      <c r="E139" t="s">
        <v>2031</v>
      </c>
      <c r="F139">
        <v>5</v>
      </c>
      <c r="G139">
        <v>2010</v>
      </c>
      <c r="H139" t="s">
        <v>2069</v>
      </c>
      <c r="I139" t="s">
        <v>2150</v>
      </c>
      <c r="J139" t="s">
        <v>2029</v>
      </c>
      <c r="K139">
        <v>72</v>
      </c>
      <c r="L139">
        <v>41</v>
      </c>
      <c r="M139">
        <v>40</v>
      </c>
      <c r="N139">
        <v>81</v>
      </c>
      <c r="O139">
        <v>111</v>
      </c>
      <c r="P139">
        <v>18</v>
      </c>
    </row>
    <row r="140" spans="1:16" x14ac:dyDescent="0.25">
      <c r="A140">
        <v>5</v>
      </c>
      <c r="B140">
        <v>148</v>
      </c>
      <c r="C140" t="s">
        <v>2052</v>
      </c>
      <c r="D140" t="s">
        <v>313</v>
      </c>
      <c r="E140" t="s">
        <v>34</v>
      </c>
      <c r="F140">
        <v>5</v>
      </c>
      <c r="G140">
        <v>2010</v>
      </c>
      <c r="H140" t="s">
        <v>2052</v>
      </c>
      <c r="I140" t="s">
        <v>2190</v>
      </c>
      <c r="J140" t="s">
        <v>2051</v>
      </c>
      <c r="K140">
        <v>53</v>
      </c>
      <c r="L140">
        <v>3</v>
      </c>
      <c r="M140">
        <v>3</v>
      </c>
      <c r="N140">
        <v>6</v>
      </c>
      <c r="O140">
        <v>36</v>
      </c>
      <c r="P140">
        <v>18</v>
      </c>
    </row>
    <row r="141" spans="1:16" x14ac:dyDescent="0.25">
      <c r="A141">
        <v>5</v>
      </c>
      <c r="B141">
        <v>149</v>
      </c>
      <c r="C141" t="s">
        <v>2142</v>
      </c>
      <c r="D141" t="s">
        <v>315</v>
      </c>
      <c r="E141" t="s">
        <v>260</v>
      </c>
      <c r="F141">
        <v>5</v>
      </c>
      <c r="G141">
        <v>2010</v>
      </c>
      <c r="H141" t="s">
        <v>2142</v>
      </c>
      <c r="I141" t="s">
        <v>2191</v>
      </c>
      <c r="J141" t="s">
        <v>2051</v>
      </c>
      <c r="K141">
        <v>51</v>
      </c>
      <c r="L141">
        <v>11</v>
      </c>
      <c r="M141">
        <v>11</v>
      </c>
      <c r="N141">
        <v>22</v>
      </c>
      <c r="O141">
        <v>5</v>
      </c>
      <c r="P141">
        <v>18</v>
      </c>
    </row>
    <row r="142" spans="1:16" x14ac:dyDescent="0.25">
      <c r="A142">
        <v>5</v>
      </c>
      <c r="B142">
        <v>150</v>
      </c>
      <c r="C142" t="s">
        <v>2036</v>
      </c>
      <c r="D142" t="s">
        <v>317</v>
      </c>
      <c r="E142" t="s">
        <v>260</v>
      </c>
      <c r="F142">
        <v>5</v>
      </c>
      <c r="G142">
        <v>2010</v>
      </c>
      <c r="H142" t="s">
        <v>2036</v>
      </c>
      <c r="I142" t="s">
        <v>2192</v>
      </c>
      <c r="J142" t="s">
        <v>2051</v>
      </c>
      <c r="K142">
        <v>18</v>
      </c>
      <c r="L142">
        <v>13</v>
      </c>
      <c r="M142">
        <v>6</v>
      </c>
      <c r="N142">
        <v>19</v>
      </c>
      <c r="O142">
        <v>16</v>
      </c>
      <c r="P142">
        <v>18</v>
      </c>
    </row>
    <row r="143" spans="1:16" x14ac:dyDescent="0.25">
      <c r="A143">
        <v>6</v>
      </c>
      <c r="B143">
        <v>151</v>
      </c>
      <c r="C143" t="s">
        <v>2073</v>
      </c>
      <c r="D143" t="s">
        <v>318</v>
      </c>
      <c r="E143" t="s">
        <v>2031</v>
      </c>
      <c r="F143">
        <v>6</v>
      </c>
      <c r="G143">
        <v>2010</v>
      </c>
      <c r="H143" t="s">
        <v>2073</v>
      </c>
      <c r="I143" t="s">
        <v>2193</v>
      </c>
      <c r="J143" t="s">
        <v>2194</v>
      </c>
      <c r="K143">
        <v>18</v>
      </c>
      <c r="L143">
        <v>0</v>
      </c>
      <c r="M143">
        <v>3</v>
      </c>
      <c r="N143">
        <v>3</v>
      </c>
      <c r="O143">
        <v>0</v>
      </c>
      <c r="P143">
        <v>18</v>
      </c>
    </row>
    <row r="144" spans="1:16" x14ac:dyDescent="0.25">
      <c r="A144">
        <v>6</v>
      </c>
      <c r="B144">
        <v>152</v>
      </c>
      <c r="C144" t="s">
        <v>2063</v>
      </c>
      <c r="D144" t="s">
        <v>320</v>
      </c>
      <c r="E144" t="s">
        <v>34</v>
      </c>
      <c r="F144">
        <v>6</v>
      </c>
      <c r="G144">
        <v>2010</v>
      </c>
      <c r="H144" t="s">
        <v>2063</v>
      </c>
      <c r="I144" t="s">
        <v>2195</v>
      </c>
      <c r="J144" t="s">
        <v>2022</v>
      </c>
      <c r="K144">
        <v>66</v>
      </c>
      <c r="L144">
        <v>6</v>
      </c>
      <c r="M144">
        <v>23</v>
      </c>
      <c r="N144">
        <v>29</v>
      </c>
      <c r="O144">
        <v>75</v>
      </c>
      <c r="P144">
        <v>18</v>
      </c>
    </row>
    <row r="145" spans="1:16" x14ac:dyDescent="0.25">
      <c r="A145">
        <v>6</v>
      </c>
      <c r="B145">
        <v>153</v>
      </c>
      <c r="C145" t="s">
        <v>2025</v>
      </c>
      <c r="D145" t="s">
        <v>322</v>
      </c>
      <c r="E145" t="s">
        <v>18</v>
      </c>
      <c r="F145">
        <v>6</v>
      </c>
      <c r="G145">
        <v>2010</v>
      </c>
      <c r="H145" t="s">
        <v>2025</v>
      </c>
      <c r="I145" t="s">
        <v>2026</v>
      </c>
      <c r="J145" t="s">
        <v>2022</v>
      </c>
      <c r="K145">
        <v>66</v>
      </c>
      <c r="L145">
        <v>15</v>
      </c>
      <c r="M145">
        <v>11</v>
      </c>
      <c r="N145">
        <v>26</v>
      </c>
      <c r="O145">
        <v>31</v>
      </c>
      <c r="P145">
        <v>18</v>
      </c>
    </row>
    <row r="146" spans="1:16" x14ac:dyDescent="0.25">
      <c r="A146">
        <v>6</v>
      </c>
      <c r="B146">
        <v>154</v>
      </c>
      <c r="C146" t="s">
        <v>2027</v>
      </c>
      <c r="D146" t="s">
        <v>323</v>
      </c>
      <c r="E146" t="s">
        <v>34</v>
      </c>
      <c r="F146">
        <v>6</v>
      </c>
      <c r="G146">
        <v>2010</v>
      </c>
      <c r="H146" t="s">
        <v>2027</v>
      </c>
      <c r="I146" t="s">
        <v>2037</v>
      </c>
      <c r="J146" t="s">
        <v>2022</v>
      </c>
      <c r="K146">
        <v>63</v>
      </c>
      <c r="L146">
        <v>7</v>
      </c>
      <c r="M146">
        <v>14</v>
      </c>
      <c r="N146">
        <v>21</v>
      </c>
      <c r="O146">
        <v>121</v>
      </c>
      <c r="P146">
        <v>19</v>
      </c>
    </row>
    <row r="147" spans="1:16" x14ac:dyDescent="0.25">
      <c r="A147">
        <v>6</v>
      </c>
      <c r="B147">
        <v>155</v>
      </c>
      <c r="C147" t="s">
        <v>2036</v>
      </c>
      <c r="D147" t="s">
        <v>324</v>
      </c>
      <c r="E147" t="s">
        <v>34</v>
      </c>
      <c r="F147">
        <v>6</v>
      </c>
      <c r="G147">
        <v>2010</v>
      </c>
      <c r="H147" t="s">
        <v>2036</v>
      </c>
      <c r="I147" t="s">
        <v>2042</v>
      </c>
      <c r="J147" t="s">
        <v>2029</v>
      </c>
      <c r="K147">
        <v>62</v>
      </c>
      <c r="L147">
        <v>4</v>
      </c>
      <c r="M147">
        <v>6</v>
      </c>
      <c r="N147">
        <v>10</v>
      </c>
      <c r="O147">
        <v>70</v>
      </c>
      <c r="P147">
        <v>18</v>
      </c>
    </row>
    <row r="148" spans="1:16" x14ac:dyDescent="0.25">
      <c r="A148">
        <v>6</v>
      </c>
      <c r="B148">
        <v>156</v>
      </c>
      <c r="C148" t="s">
        <v>2032</v>
      </c>
      <c r="D148" t="s">
        <v>325</v>
      </c>
      <c r="E148" t="s">
        <v>260</v>
      </c>
      <c r="F148">
        <v>6</v>
      </c>
      <c r="G148">
        <v>2010</v>
      </c>
      <c r="H148" t="s">
        <v>2032</v>
      </c>
      <c r="I148" t="s">
        <v>2196</v>
      </c>
      <c r="J148" t="s">
        <v>2197</v>
      </c>
      <c r="K148">
        <v>53</v>
      </c>
      <c r="L148">
        <v>29</v>
      </c>
      <c r="M148">
        <v>32</v>
      </c>
      <c r="N148">
        <v>61</v>
      </c>
      <c r="O148">
        <v>55</v>
      </c>
      <c r="P148">
        <v>18</v>
      </c>
    </row>
    <row r="149" spans="1:16" x14ac:dyDescent="0.25">
      <c r="A149">
        <v>6</v>
      </c>
      <c r="B149">
        <v>157</v>
      </c>
      <c r="C149" t="s">
        <v>2041</v>
      </c>
      <c r="D149" t="s">
        <v>327</v>
      </c>
      <c r="E149" t="s">
        <v>2031</v>
      </c>
      <c r="F149">
        <v>6</v>
      </c>
      <c r="G149">
        <v>2010</v>
      </c>
      <c r="H149" t="s">
        <v>2041</v>
      </c>
      <c r="I149" t="s">
        <v>2198</v>
      </c>
      <c r="J149" t="s">
        <v>2199</v>
      </c>
      <c r="K149">
        <v>37</v>
      </c>
      <c r="L149">
        <v>23</v>
      </c>
      <c r="M149">
        <v>26</v>
      </c>
      <c r="N149">
        <v>49</v>
      </c>
      <c r="O149">
        <v>12</v>
      </c>
      <c r="P149">
        <v>18</v>
      </c>
    </row>
    <row r="150" spans="1:16" x14ac:dyDescent="0.25">
      <c r="A150">
        <v>6</v>
      </c>
      <c r="B150">
        <v>158</v>
      </c>
      <c r="C150" t="s">
        <v>2052</v>
      </c>
      <c r="D150" t="s">
        <v>329</v>
      </c>
      <c r="E150" t="s">
        <v>18</v>
      </c>
      <c r="F150">
        <v>6</v>
      </c>
      <c r="G150">
        <v>2010</v>
      </c>
      <c r="H150" t="s">
        <v>2052</v>
      </c>
      <c r="I150" t="s">
        <v>2200</v>
      </c>
      <c r="J150" t="s">
        <v>2056</v>
      </c>
      <c r="K150">
        <v>21</v>
      </c>
      <c r="L150">
        <v>1</v>
      </c>
      <c r="M150">
        <v>1</v>
      </c>
      <c r="N150">
        <v>2</v>
      </c>
      <c r="O150">
        <v>12</v>
      </c>
      <c r="P150">
        <v>18</v>
      </c>
    </row>
    <row r="151" spans="1:16" x14ac:dyDescent="0.25">
      <c r="A151">
        <v>6</v>
      </c>
      <c r="B151">
        <v>160</v>
      </c>
      <c r="C151" t="s">
        <v>2036</v>
      </c>
      <c r="D151" t="s">
        <v>333</v>
      </c>
      <c r="E151" t="s">
        <v>260</v>
      </c>
      <c r="F151">
        <v>6</v>
      </c>
      <c r="G151">
        <v>2010</v>
      </c>
      <c r="H151" t="s">
        <v>2036</v>
      </c>
      <c r="I151" t="s">
        <v>2201</v>
      </c>
      <c r="J151" t="s">
        <v>2202</v>
      </c>
      <c r="K151">
        <v>25</v>
      </c>
      <c r="L151">
        <v>49</v>
      </c>
      <c r="M151">
        <v>41</v>
      </c>
      <c r="N151">
        <v>90</v>
      </c>
      <c r="O151">
        <v>62</v>
      </c>
      <c r="P151">
        <v>18</v>
      </c>
    </row>
    <row r="152" spans="1:16" x14ac:dyDescent="0.25">
      <c r="A152">
        <v>6</v>
      </c>
      <c r="B152">
        <v>161</v>
      </c>
      <c r="C152" t="s">
        <v>2045</v>
      </c>
      <c r="D152" t="s">
        <v>335</v>
      </c>
      <c r="E152" t="s">
        <v>30</v>
      </c>
      <c r="F152">
        <v>6</v>
      </c>
      <c r="G152">
        <v>2010</v>
      </c>
      <c r="H152" t="s">
        <v>2045</v>
      </c>
      <c r="I152" t="s">
        <v>2203</v>
      </c>
      <c r="J152" t="s">
        <v>2199</v>
      </c>
      <c r="K152">
        <v>5</v>
      </c>
      <c r="L152">
        <v>4</v>
      </c>
      <c r="M152">
        <v>6</v>
      </c>
      <c r="N152">
        <v>10</v>
      </c>
      <c r="O152">
        <v>2</v>
      </c>
      <c r="P152">
        <v>19</v>
      </c>
    </row>
    <row r="153" spans="1:16" x14ac:dyDescent="0.25">
      <c r="A153">
        <v>6</v>
      </c>
      <c r="B153">
        <v>162</v>
      </c>
      <c r="C153" t="s">
        <v>2020</v>
      </c>
      <c r="D153" t="s">
        <v>336</v>
      </c>
      <c r="E153" t="s">
        <v>34</v>
      </c>
      <c r="F153">
        <v>6</v>
      </c>
      <c r="G153">
        <v>2010</v>
      </c>
      <c r="H153" t="s">
        <v>2020</v>
      </c>
      <c r="I153" t="s">
        <v>2204</v>
      </c>
      <c r="J153" t="s">
        <v>2029</v>
      </c>
      <c r="K153">
        <v>59</v>
      </c>
      <c r="L153">
        <v>1</v>
      </c>
      <c r="M153">
        <v>33</v>
      </c>
      <c r="N153">
        <v>34</v>
      </c>
      <c r="O153">
        <v>37</v>
      </c>
      <c r="P153">
        <v>18</v>
      </c>
    </row>
    <row r="154" spans="1:16" x14ac:dyDescent="0.25">
      <c r="A154">
        <v>6</v>
      </c>
      <c r="B154">
        <v>163</v>
      </c>
      <c r="C154" t="s">
        <v>2079</v>
      </c>
      <c r="D154" t="s">
        <v>337</v>
      </c>
      <c r="E154" t="s">
        <v>34</v>
      </c>
      <c r="F154">
        <v>6</v>
      </c>
      <c r="G154">
        <v>2010</v>
      </c>
      <c r="H154" t="s">
        <v>2079</v>
      </c>
      <c r="I154" t="s">
        <v>2205</v>
      </c>
      <c r="J154" t="s">
        <v>2048</v>
      </c>
      <c r="K154">
        <v>48</v>
      </c>
      <c r="L154">
        <v>5</v>
      </c>
      <c r="M154">
        <v>20</v>
      </c>
      <c r="N154">
        <v>25</v>
      </c>
      <c r="O154">
        <v>28</v>
      </c>
      <c r="P154">
        <v>18</v>
      </c>
    </row>
    <row r="155" spans="1:16" x14ac:dyDescent="0.25">
      <c r="A155">
        <v>6</v>
      </c>
      <c r="B155">
        <v>164</v>
      </c>
      <c r="C155" t="s">
        <v>2049</v>
      </c>
      <c r="D155" t="s">
        <v>2206</v>
      </c>
      <c r="E155" t="s">
        <v>30</v>
      </c>
      <c r="F155">
        <v>6</v>
      </c>
      <c r="G155">
        <v>2010</v>
      </c>
      <c r="H155" t="s">
        <v>2049</v>
      </c>
      <c r="I155" t="s">
        <v>2207</v>
      </c>
      <c r="J155" t="s">
        <v>2048</v>
      </c>
      <c r="K155">
        <v>56</v>
      </c>
      <c r="L155">
        <v>8</v>
      </c>
      <c r="M155">
        <v>13</v>
      </c>
      <c r="N155">
        <v>21</v>
      </c>
      <c r="O155">
        <v>39</v>
      </c>
      <c r="P155">
        <v>18</v>
      </c>
    </row>
    <row r="156" spans="1:16" x14ac:dyDescent="0.25">
      <c r="A156">
        <v>6</v>
      </c>
      <c r="B156">
        <v>166</v>
      </c>
      <c r="C156" t="s">
        <v>2020</v>
      </c>
      <c r="D156" t="s">
        <v>341</v>
      </c>
      <c r="E156" t="s">
        <v>18</v>
      </c>
      <c r="F156">
        <v>6</v>
      </c>
      <c r="G156">
        <v>2010</v>
      </c>
      <c r="H156" t="s">
        <v>2020</v>
      </c>
      <c r="I156" t="s">
        <v>2208</v>
      </c>
      <c r="J156" t="s">
        <v>2029</v>
      </c>
      <c r="K156">
        <v>54</v>
      </c>
      <c r="L156">
        <v>4</v>
      </c>
      <c r="M156">
        <v>9</v>
      </c>
      <c r="N156">
        <v>13</v>
      </c>
      <c r="O156">
        <v>106</v>
      </c>
      <c r="P156">
        <v>18</v>
      </c>
    </row>
    <row r="157" spans="1:16" x14ac:dyDescent="0.25">
      <c r="A157">
        <v>6</v>
      </c>
      <c r="B157">
        <v>167</v>
      </c>
      <c r="C157" t="s">
        <v>2034</v>
      </c>
      <c r="D157" t="s">
        <v>342</v>
      </c>
      <c r="E157" t="s">
        <v>34</v>
      </c>
      <c r="F157">
        <v>6</v>
      </c>
      <c r="G157">
        <v>2010</v>
      </c>
      <c r="H157" t="s">
        <v>2034</v>
      </c>
      <c r="I157" t="s">
        <v>2209</v>
      </c>
      <c r="J157" t="s">
        <v>2029</v>
      </c>
      <c r="K157">
        <v>59</v>
      </c>
      <c r="L157">
        <v>0</v>
      </c>
      <c r="M157">
        <v>6</v>
      </c>
      <c r="N157">
        <v>6</v>
      </c>
      <c r="O157">
        <v>146</v>
      </c>
      <c r="P157">
        <v>18</v>
      </c>
    </row>
    <row r="158" spans="1:16" x14ac:dyDescent="0.25">
      <c r="A158">
        <v>6</v>
      </c>
      <c r="B158">
        <v>168</v>
      </c>
      <c r="C158" t="s">
        <v>2059</v>
      </c>
      <c r="D158" t="s">
        <v>343</v>
      </c>
      <c r="E158" t="s">
        <v>34</v>
      </c>
      <c r="F158">
        <v>6</v>
      </c>
      <c r="G158">
        <v>2010</v>
      </c>
      <c r="H158" t="s">
        <v>2059</v>
      </c>
      <c r="I158" t="s">
        <v>2210</v>
      </c>
      <c r="J158" t="s">
        <v>2051</v>
      </c>
      <c r="K158">
        <v>58</v>
      </c>
      <c r="L158">
        <v>11</v>
      </c>
      <c r="M158">
        <v>29</v>
      </c>
      <c r="N158">
        <v>40</v>
      </c>
      <c r="O158">
        <v>99</v>
      </c>
      <c r="P158">
        <v>19</v>
      </c>
    </row>
    <row r="159" spans="1:16" x14ac:dyDescent="0.25">
      <c r="A159">
        <v>6</v>
      </c>
      <c r="B159">
        <v>169</v>
      </c>
      <c r="C159" t="s">
        <v>2036</v>
      </c>
      <c r="D159" t="s">
        <v>345</v>
      </c>
      <c r="E159" t="s">
        <v>34</v>
      </c>
      <c r="F159">
        <v>6</v>
      </c>
      <c r="G159">
        <v>2010</v>
      </c>
      <c r="H159" t="s">
        <v>2036</v>
      </c>
      <c r="I159" t="s">
        <v>2211</v>
      </c>
      <c r="J159" t="s">
        <v>2212</v>
      </c>
      <c r="K159">
        <v>11</v>
      </c>
      <c r="L159">
        <v>0</v>
      </c>
      <c r="M159">
        <v>0</v>
      </c>
      <c r="N159">
        <v>0</v>
      </c>
      <c r="O159">
        <v>0</v>
      </c>
      <c r="P159">
        <v>18</v>
      </c>
    </row>
    <row r="160" spans="1:16" x14ac:dyDescent="0.25">
      <c r="A160">
        <v>6</v>
      </c>
      <c r="B160">
        <v>170</v>
      </c>
      <c r="C160" t="s">
        <v>2063</v>
      </c>
      <c r="D160" t="s">
        <v>347</v>
      </c>
      <c r="E160" t="s">
        <v>34</v>
      </c>
      <c r="F160">
        <v>6</v>
      </c>
      <c r="G160">
        <v>2010</v>
      </c>
      <c r="H160" t="s">
        <v>2063</v>
      </c>
      <c r="I160" t="s">
        <v>2085</v>
      </c>
      <c r="J160" t="s">
        <v>2022</v>
      </c>
      <c r="K160">
        <v>53</v>
      </c>
      <c r="L160">
        <v>2</v>
      </c>
      <c r="M160">
        <v>3</v>
      </c>
      <c r="N160">
        <v>5</v>
      </c>
      <c r="O160">
        <v>32</v>
      </c>
      <c r="P160">
        <v>18</v>
      </c>
    </row>
    <row r="161" spans="1:16" x14ac:dyDescent="0.25">
      <c r="A161">
        <v>6</v>
      </c>
      <c r="B161">
        <v>171</v>
      </c>
      <c r="C161" t="s">
        <v>2066</v>
      </c>
      <c r="D161" t="s">
        <v>348</v>
      </c>
      <c r="E161" t="s">
        <v>2031</v>
      </c>
      <c r="F161">
        <v>6</v>
      </c>
      <c r="G161">
        <v>2010</v>
      </c>
      <c r="H161" t="s">
        <v>2066</v>
      </c>
      <c r="I161" t="s">
        <v>2213</v>
      </c>
      <c r="J161" t="s">
        <v>2029</v>
      </c>
      <c r="K161">
        <v>72</v>
      </c>
      <c r="L161">
        <v>21</v>
      </c>
      <c r="M161">
        <v>52</v>
      </c>
      <c r="N161">
        <v>73</v>
      </c>
      <c r="O161">
        <v>26</v>
      </c>
      <c r="P161">
        <v>18</v>
      </c>
    </row>
    <row r="162" spans="1:16" x14ac:dyDescent="0.25">
      <c r="A162">
        <v>6</v>
      </c>
      <c r="B162">
        <v>172</v>
      </c>
      <c r="C162" t="s">
        <v>2165</v>
      </c>
      <c r="D162" t="s">
        <v>350</v>
      </c>
      <c r="E162" t="s">
        <v>30</v>
      </c>
      <c r="F162">
        <v>6</v>
      </c>
      <c r="G162">
        <v>2010</v>
      </c>
      <c r="H162" t="s">
        <v>2165</v>
      </c>
      <c r="I162" t="s">
        <v>2214</v>
      </c>
      <c r="J162" t="s">
        <v>2022</v>
      </c>
      <c r="K162">
        <v>60</v>
      </c>
      <c r="L162">
        <v>23</v>
      </c>
      <c r="M162">
        <v>37</v>
      </c>
      <c r="N162">
        <v>60</v>
      </c>
      <c r="O162">
        <v>94</v>
      </c>
      <c r="P162">
        <v>19</v>
      </c>
    </row>
    <row r="163" spans="1:16" x14ac:dyDescent="0.25">
      <c r="A163">
        <v>6</v>
      </c>
      <c r="B163">
        <v>173</v>
      </c>
      <c r="C163" t="s">
        <v>2071</v>
      </c>
      <c r="D163" t="s">
        <v>351</v>
      </c>
      <c r="E163" t="s">
        <v>18</v>
      </c>
      <c r="F163">
        <v>6</v>
      </c>
      <c r="G163">
        <v>2010</v>
      </c>
      <c r="H163" t="s">
        <v>2071</v>
      </c>
      <c r="I163" t="s">
        <v>2215</v>
      </c>
      <c r="J163" t="s">
        <v>2048</v>
      </c>
      <c r="K163">
        <v>44</v>
      </c>
      <c r="L163">
        <v>5</v>
      </c>
      <c r="M163">
        <v>7</v>
      </c>
      <c r="N163">
        <v>12</v>
      </c>
      <c r="O163">
        <v>43</v>
      </c>
      <c r="P163">
        <v>18</v>
      </c>
    </row>
    <row r="164" spans="1:16" x14ac:dyDescent="0.25">
      <c r="A164">
        <v>6</v>
      </c>
      <c r="B164">
        <v>176</v>
      </c>
      <c r="C164" t="s">
        <v>2076</v>
      </c>
      <c r="D164" t="s">
        <v>356</v>
      </c>
      <c r="E164" t="s">
        <v>34</v>
      </c>
      <c r="F164">
        <v>6</v>
      </c>
      <c r="G164">
        <v>2010</v>
      </c>
      <c r="H164" t="s">
        <v>2076</v>
      </c>
      <c r="I164" t="s">
        <v>2216</v>
      </c>
      <c r="J164" t="s">
        <v>2048</v>
      </c>
      <c r="K164">
        <v>66</v>
      </c>
      <c r="L164">
        <v>10</v>
      </c>
      <c r="M164">
        <v>32</v>
      </c>
      <c r="N164">
        <v>42</v>
      </c>
      <c r="O164">
        <v>65</v>
      </c>
      <c r="P164">
        <v>18</v>
      </c>
    </row>
    <row r="165" spans="1:16" x14ac:dyDescent="0.25">
      <c r="A165">
        <v>6</v>
      </c>
      <c r="B165">
        <v>177</v>
      </c>
      <c r="C165" t="s">
        <v>2045</v>
      </c>
      <c r="D165" t="s">
        <v>357</v>
      </c>
      <c r="E165" t="s">
        <v>34</v>
      </c>
      <c r="F165">
        <v>6</v>
      </c>
      <c r="G165">
        <v>2010</v>
      </c>
      <c r="H165" t="s">
        <v>2045</v>
      </c>
      <c r="I165" t="s">
        <v>2217</v>
      </c>
      <c r="J165" t="s">
        <v>2051</v>
      </c>
      <c r="K165">
        <v>55</v>
      </c>
      <c r="L165">
        <v>6</v>
      </c>
      <c r="M165">
        <v>10</v>
      </c>
      <c r="N165">
        <v>16</v>
      </c>
      <c r="O165">
        <v>76</v>
      </c>
      <c r="P165">
        <v>18</v>
      </c>
    </row>
    <row r="166" spans="1:16" x14ac:dyDescent="0.25">
      <c r="A166">
        <v>6</v>
      </c>
      <c r="B166">
        <v>178</v>
      </c>
      <c r="C166" t="s">
        <v>2126</v>
      </c>
      <c r="D166" t="s">
        <v>359</v>
      </c>
      <c r="E166" t="s">
        <v>2031</v>
      </c>
      <c r="F166">
        <v>6</v>
      </c>
      <c r="G166">
        <v>2010</v>
      </c>
      <c r="H166" t="s">
        <v>2126</v>
      </c>
      <c r="I166" t="s">
        <v>2218</v>
      </c>
      <c r="J166" t="s">
        <v>2029</v>
      </c>
      <c r="K166">
        <v>39</v>
      </c>
      <c r="L166">
        <v>11</v>
      </c>
      <c r="M166">
        <v>17</v>
      </c>
      <c r="N166">
        <v>28</v>
      </c>
      <c r="O166">
        <v>12</v>
      </c>
      <c r="P166">
        <v>18</v>
      </c>
    </row>
    <row r="167" spans="1:16" x14ac:dyDescent="0.25">
      <c r="A167">
        <v>6</v>
      </c>
      <c r="B167">
        <v>179</v>
      </c>
      <c r="C167" t="s">
        <v>2142</v>
      </c>
      <c r="D167" t="s">
        <v>360</v>
      </c>
      <c r="E167" t="s">
        <v>34</v>
      </c>
      <c r="F167">
        <v>6</v>
      </c>
      <c r="G167">
        <v>2010</v>
      </c>
      <c r="H167" t="s">
        <v>2142</v>
      </c>
      <c r="I167" t="s">
        <v>2219</v>
      </c>
      <c r="J167" t="s">
        <v>2202</v>
      </c>
      <c r="K167">
        <v>31</v>
      </c>
      <c r="L167">
        <v>2</v>
      </c>
      <c r="M167">
        <v>21</v>
      </c>
      <c r="N167">
        <v>23</v>
      </c>
      <c r="O167">
        <v>20</v>
      </c>
      <c r="P167">
        <v>18</v>
      </c>
    </row>
    <row r="168" spans="1:16" x14ac:dyDescent="0.25">
      <c r="A168">
        <v>6</v>
      </c>
      <c r="B168">
        <v>180</v>
      </c>
      <c r="C168" t="s">
        <v>2073</v>
      </c>
      <c r="D168" t="s">
        <v>362</v>
      </c>
      <c r="E168" t="s">
        <v>34</v>
      </c>
      <c r="F168">
        <v>6</v>
      </c>
      <c r="G168">
        <v>2010</v>
      </c>
      <c r="H168" t="s">
        <v>2073</v>
      </c>
      <c r="I168" t="s">
        <v>2210</v>
      </c>
      <c r="J168" t="s">
        <v>2051</v>
      </c>
      <c r="K168">
        <v>51</v>
      </c>
      <c r="L168">
        <v>5</v>
      </c>
      <c r="M168">
        <v>14</v>
      </c>
      <c r="N168">
        <v>19</v>
      </c>
      <c r="O168">
        <v>14</v>
      </c>
      <c r="P168">
        <v>18</v>
      </c>
    </row>
    <row r="169" spans="1:16" x14ac:dyDescent="0.25">
      <c r="A169">
        <v>7</v>
      </c>
      <c r="B169">
        <v>181</v>
      </c>
      <c r="C169" t="s">
        <v>2020</v>
      </c>
      <c r="D169" t="s">
        <v>363</v>
      </c>
      <c r="E169" t="s">
        <v>18</v>
      </c>
      <c r="F169">
        <v>7</v>
      </c>
      <c r="G169">
        <v>2010</v>
      </c>
      <c r="H169" t="s">
        <v>2020</v>
      </c>
      <c r="I169" t="s">
        <v>2220</v>
      </c>
      <c r="J169" t="s">
        <v>2221</v>
      </c>
      <c r="K169">
        <v>46</v>
      </c>
      <c r="L169">
        <v>6</v>
      </c>
      <c r="M169">
        <v>3</v>
      </c>
      <c r="N169">
        <v>9</v>
      </c>
      <c r="O169">
        <v>28</v>
      </c>
      <c r="P169">
        <v>18</v>
      </c>
    </row>
    <row r="170" spans="1:16" x14ac:dyDescent="0.25">
      <c r="A170">
        <v>7</v>
      </c>
      <c r="B170">
        <v>182</v>
      </c>
      <c r="C170" t="s">
        <v>2098</v>
      </c>
      <c r="D170" t="s">
        <v>366</v>
      </c>
      <c r="E170" t="s">
        <v>2031</v>
      </c>
      <c r="F170">
        <v>7</v>
      </c>
      <c r="G170">
        <v>2010</v>
      </c>
      <c r="H170" t="s">
        <v>2098</v>
      </c>
      <c r="I170" t="s">
        <v>2222</v>
      </c>
      <c r="J170" t="s">
        <v>2029</v>
      </c>
      <c r="K170">
        <v>71</v>
      </c>
      <c r="L170">
        <v>18</v>
      </c>
      <c r="M170">
        <v>30</v>
      </c>
      <c r="N170">
        <v>48</v>
      </c>
      <c r="O170">
        <v>55</v>
      </c>
      <c r="P170">
        <v>18</v>
      </c>
    </row>
    <row r="171" spans="1:16" x14ac:dyDescent="0.25">
      <c r="A171">
        <v>7</v>
      </c>
      <c r="B171">
        <v>183</v>
      </c>
      <c r="C171" t="s">
        <v>2025</v>
      </c>
      <c r="D171" t="s">
        <v>367</v>
      </c>
      <c r="E171" t="s">
        <v>34</v>
      </c>
      <c r="F171">
        <v>7</v>
      </c>
      <c r="G171">
        <v>2010</v>
      </c>
      <c r="H171" t="s">
        <v>2025</v>
      </c>
      <c r="I171" t="s">
        <v>2223</v>
      </c>
      <c r="J171" t="s">
        <v>2075</v>
      </c>
      <c r="K171">
        <v>31</v>
      </c>
      <c r="L171">
        <v>4</v>
      </c>
      <c r="M171">
        <v>18</v>
      </c>
      <c r="N171">
        <v>22</v>
      </c>
      <c r="O171">
        <v>0</v>
      </c>
      <c r="P171">
        <v>19</v>
      </c>
    </row>
    <row r="172" spans="1:16" x14ac:dyDescent="0.25">
      <c r="A172">
        <v>7</v>
      </c>
      <c r="B172">
        <v>186</v>
      </c>
      <c r="C172" t="s">
        <v>2032</v>
      </c>
      <c r="D172" t="s">
        <v>373</v>
      </c>
      <c r="E172" t="s">
        <v>34</v>
      </c>
      <c r="F172">
        <v>7</v>
      </c>
      <c r="G172">
        <v>2010</v>
      </c>
      <c r="H172" t="s">
        <v>2032</v>
      </c>
      <c r="I172" t="s">
        <v>2224</v>
      </c>
      <c r="J172" t="s">
        <v>2029</v>
      </c>
      <c r="K172">
        <v>44</v>
      </c>
      <c r="L172">
        <v>0</v>
      </c>
      <c r="M172">
        <v>3</v>
      </c>
      <c r="N172">
        <v>3</v>
      </c>
      <c r="O172">
        <v>84</v>
      </c>
      <c r="P172">
        <v>20</v>
      </c>
    </row>
    <row r="173" spans="1:16" x14ac:dyDescent="0.25">
      <c r="A173">
        <v>7</v>
      </c>
      <c r="B173">
        <v>188</v>
      </c>
      <c r="C173" t="s">
        <v>2079</v>
      </c>
      <c r="D173" t="s">
        <v>377</v>
      </c>
      <c r="E173" t="s">
        <v>34</v>
      </c>
      <c r="F173">
        <v>7</v>
      </c>
      <c r="G173">
        <v>2010</v>
      </c>
      <c r="H173" t="s">
        <v>2079</v>
      </c>
      <c r="I173" t="s">
        <v>2225</v>
      </c>
      <c r="J173" t="s">
        <v>2068</v>
      </c>
      <c r="K173">
        <v>29</v>
      </c>
      <c r="L173">
        <v>4</v>
      </c>
      <c r="M173">
        <v>8</v>
      </c>
      <c r="N173">
        <v>12</v>
      </c>
      <c r="O173">
        <v>27</v>
      </c>
      <c r="P173">
        <v>20</v>
      </c>
    </row>
    <row r="174" spans="1:16" x14ac:dyDescent="0.25">
      <c r="A174">
        <v>7</v>
      </c>
      <c r="B174">
        <v>189</v>
      </c>
      <c r="C174" t="s">
        <v>2038</v>
      </c>
      <c r="D174" t="s">
        <v>379</v>
      </c>
      <c r="E174" t="s">
        <v>2031</v>
      </c>
      <c r="F174">
        <v>7</v>
      </c>
      <c r="G174">
        <v>2010</v>
      </c>
      <c r="H174" t="s">
        <v>2038</v>
      </c>
      <c r="I174" t="s">
        <v>2125</v>
      </c>
      <c r="J174" t="s">
        <v>2029</v>
      </c>
      <c r="K174">
        <v>72</v>
      </c>
      <c r="L174">
        <v>22</v>
      </c>
      <c r="M174">
        <v>20</v>
      </c>
      <c r="N174">
        <v>42</v>
      </c>
      <c r="O174">
        <v>57</v>
      </c>
      <c r="P174">
        <v>18</v>
      </c>
    </row>
    <row r="175" spans="1:16" x14ac:dyDescent="0.25">
      <c r="A175">
        <v>7</v>
      </c>
      <c r="B175">
        <v>190</v>
      </c>
      <c r="C175" t="s">
        <v>2041</v>
      </c>
      <c r="D175" t="s">
        <v>380</v>
      </c>
      <c r="E175" t="s">
        <v>2031</v>
      </c>
      <c r="F175">
        <v>7</v>
      </c>
      <c r="G175">
        <v>2010</v>
      </c>
      <c r="H175" t="s">
        <v>2041</v>
      </c>
      <c r="I175" t="s">
        <v>2222</v>
      </c>
      <c r="J175" t="s">
        <v>2029</v>
      </c>
      <c r="K175">
        <v>65</v>
      </c>
      <c r="L175">
        <v>6</v>
      </c>
      <c r="M175">
        <v>6</v>
      </c>
      <c r="N175">
        <v>12</v>
      </c>
      <c r="O175">
        <v>163</v>
      </c>
      <c r="P175">
        <v>19</v>
      </c>
    </row>
    <row r="176" spans="1:16" x14ac:dyDescent="0.25">
      <c r="A176">
        <v>7</v>
      </c>
      <c r="B176">
        <v>192</v>
      </c>
      <c r="C176" t="s">
        <v>2045</v>
      </c>
      <c r="D176" t="s">
        <v>382</v>
      </c>
      <c r="E176" t="s">
        <v>2031</v>
      </c>
      <c r="F176">
        <v>7</v>
      </c>
      <c r="G176">
        <v>2010</v>
      </c>
      <c r="H176" t="s">
        <v>2045</v>
      </c>
      <c r="I176" t="s">
        <v>2226</v>
      </c>
      <c r="J176" t="s">
        <v>2068</v>
      </c>
      <c r="K176">
        <v>20</v>
      </c>
      <c r="L176">
        <v>7</v>
      </c>
      <c r="M176">
        <v>5</v>
      </c>
      <c r="N176">
        <v>12</v>
      </c>
      <c r="O176">
        <v>10</v>
      </c>
      <c r="P176">
        <v>19</v>
      </c>
    </row>
    <row r="177" spans="1:16" x14ac:dyDescent="0.25">
      <c r="A177">
        <v>7</v>
      </c>
      <c r="B177">
        <v>193</v>
      </c>
      <c r="C177" t="s">
        <v>2113</v>
      </c>
      <c r="D177" t="s">
        <v>384</v>
      </c>
      <c r="E177" t="s">
        <v>2031</v>
      </c>
      <c r="F177">
        <v>7</v>
      </c>
      <c r="G177">
        <v>2010</v>
      </c>
      <c r="H177" t="s">
        <v>2113</v>
      </c>
      <c r="I177" t="s">
        <v>2227</v>
      </c>
      <c r="J177" t="s">
        <v>2029</v>
      </c>
      <c r="K177">
        <v>59</v>
      </c>
      <c r="L177">
        <v>16</v>
      </c>
      <c r="M177">
        <v>20</v>
      </c>
      <c r="N177">
        <v>36</v>
      </c>
      <c r="O177">
        <v>14</v>
      </c>
      <c r="P177">
        <v>18</v>
      </c>
    </row>
    <row r="178" spans="1:16" x14ac:dyDescent="0.25">
      <c r="A178">
        <v>7</v>
      </c>
      <c r="B178">
        <v>194</v>
      </c>
      <c r="C178" t="s">
        <v>2059</v>
      </c>
      <c r="D178" t="s">
        <v>385</v>
      </c>
      <c r="E178" t="s">
        <v>2031</v>
      </c>
      <c r="F178">
        <v>7</v>
      </c>
      <c r="G178">
        <v>2010</v>
      </c>
      <c r="H178" t="s">
        <v>2059</v>
      </c>
      <c r="I178" t="s">
        <v>2228</v>
      </c>
      <c r="J178" t="s">
        <v>2161</v>
      </c>
      <c r="K178">
        <v>29</v>
      </c>
      <c r="L178">
        <v>6</v>
      </c>
      <c r="M178">
        <v>3</v>
      </c>
      <c r="N178">
        <v>9</v>
      </c>
      <c r="O178">
        <v>6</v>
      </c>
      <c r="P178">
        <v>18</v>
      </c>
    </row>
    <row r="179" spans="1:16" x14ac:dyDescent="0.25">
      <c r="A179">
        <v>7</v>
      </c>
      <c r="B179">
        <v>195</v>
      </c>
      <c r="C179" t="s">
        <v>2023</v>
      </c>
      <c r="D179" t="s">
        <v>386</v>
      </c>
      <c r="E179" t="s">
        <v>34</v>
      </c>
      <c r="F179">
        <v>7</v>
      </c>
      <c r="G179">
        <v>2010</v>
      </c>
      <c r="H179" t="s">
        <v>2023</v>
      </c>
      <c r="I179" t="s">
        <v>2229</v>
      </c>
      <c r="J179" t="s">
        <v>2056</v>
      </c>
      <c r="K179">
        <v>47</v>
      </c>
      <c r="L179">
        <v>6</v>
      </c>
      <c r="M179">
        <v>8</v>
      </c>
      <c r="N179">
        <v>14</v>
      </c>
      <c r="O179">
        <v>30</v>
      </c>
      <c r="P179">
        <v>19</v>
      </c>
    </row>
    <row r="180" spans="1:16" x14ac:dyDescent="0.25">
      <c r="A180">
        <v>7</v>
      </c>
      <c r="B180">
        <v>196</v>
      </c>
      <c r="C180" t="s">
        <v>2126</v>
      </c>
      <c r="D180" t="s">
        <v>388</v>
      </c>
      <c r="E180" t="s">
        <v>34</v>
      </c>
      <c r="F180">
        <v>7</v>
      </c>
      <c r="G180">
        <v>2010</v>
      </c>
      <c r="H180" t="s">
        <v>2126</v>
      </c>
      <c r="I180" t="s">
        <v>2191</v>
      </c>
      <c r="J180" t="s">
        <v>2051</v>
      </c>
      <c r="K180">
        <v>60</v>
      </c>
      <c r="L180">
        <v>15</v>
      </c>
      <c r="M180">
        <v>39</v>
      </c>
      <c r="N180">
        <v>54</v>
      </c>
      <c r="O180">
        <v>34</v>
      </c>
      <c r="P180">
        <v>19</v>
      </c>
    </row>
    <row r="181" spans="1:16" x14ac:dyDescent="0.25">
      <c r="A181">
        <v>7</v>
      </c>
      <c r="B181">
        <v>197</v>
      </c>
      <c r="C181" t="s">
        <v>2057</v>
      </c>
      <c r="D181" t="s">
        <v>389</v>
      </c>
      <c r="E181" t="s">
        <v>260</v>
      </c>
      <c r="F181">
        <v>7</v>
      </c>
      <c r="G181">
        <v>2010</v>
      </c>
      <c r="H181" t="s">
        <v>2057</v>
      </c>
      <c r="I181" t="s">
        <v>2133</v>
      </c>
      <c r="J181" t="s">
        <v>2054</v>
      </c>
      <c r="K181">
        <v>65</v>
      </c>
      <c r="L181">
        <v>18</v>
      </c>
      <c r="M181">
        <v>19</v>
      </c>
      <c r="N181">
        <v>37</v>
      </c>
      <c r="O181">
        <v>36</v>
      </c>
      <c r="P181">
        <v>18</v>
      </c>
    </row>
    <row r="182" spans="1:16" x14ac:dyDescent="0.25">
      <c r="A182">
        <v>7</v>
      </c>
      <c r="B182">
        <v>198</v>
      </c>
      <c r="C182" t="s">
        <v>2059</v>
      </c>
      <c r="D182" t="s">
        <v>390</v>
      </c>
      <c r="E182" t="s">
        <v>260</v>
      </c>
      <c r="F182">
        <v>7</v>
      </c>
      <c r="G182">
        <v>2010</v>
      </c>
      <c r="H182" t="s">
        <v>2059</v>
      </c>
      <c r="I182" t="s">
        <v>2230</v>
      </c>
      <c r="J182" t="s">
        <v>2231</v>
      </c>
      <c r="K182">
        <v>43</v>
      </c>
      <c r="L182">
        <v>10</v>
      </c>
      <c r="M182">
        <v>9</v>
      </c>
      <c r="N182">
        <v>19</v>
      </c>
      <c r="O182">
        <v>32</v>
      </c>
      <c r="P182">
        <v>19</v>
      </c>
    </row>
    <row r="183" spans="1:16" x14ac:dyDescent="0.25">
      <c r="A183">
        <v>7</v>
      </c>
      <c r="B183">
        <v>199</v>
      </c>
      <c r="C183" t="s">
        <v>2036</v>
      </c>
      <c r="D183" t="s">
        <v>392</v>
      </c>
      <c r="E183" t="s">
        <v>34</v>
      </c>
      <c r="F183">
        <v>7</v>
      </c>
      <c r="G183">
        <v>2010</v>
      </c>
      <c r="H183" t="s">
        <v>2036</v>
      </c>
      <c r="I183" t="s">
        <v>2232</v>
      </c>
      <c r="J183" t="s">
        <v>2197</v>
      </c>
      <c r="K183">
        <v>56</v>
      </c>
      <c r="L183">
        <v>6</v>
      </c>
      <c r="M183">
        <v>25</v>
      </c>
      <c r="N183">
        <v>31</v>
      </c>
      <c r="O183">
        <v>63</v>
      </c>
      <c r="P183">
        <v>18</v>
      </c>
    </row>
    <row r="184" spans="1:16" x14ac:dyDescent="0.25">
      <c r="A184">
        <v>7</v>
      </c>
      <c r="B184">
        <v>200</v>
      </c>
      <c r="C184" t="s">
        <v>2079</v>
      </c>
      <c r="D184" t="s">
        <v>393</v>
      </c>
      <c r="E184" t="s">
        <v>260</v>
      </c>
      <c r="F184">
        <v>7</v>
      </c>
      <c r="G184">
        <v>2010</v>
      </c>
      <c r="H184" t="s">
        <v>2079</v>
      </c>
      <c r="I184" t="s">
        <v>2233</v>
      </c>
      <c r="J184" t="s">
        <v>2051</v>
      </c>
      <c r="K184">
        <v>52</v>
      </c>
      <c r="L184">
        <v>15</v>
      </c>
      <c r="M184">
        <v>14</v>
      </c>
      <c r="N184">
        <v>29</v>
      </c>
      <c r="O184">
        <v>107</v>
      </c>
      <c r="P184">
        <v>18</v>
      </c>
    </row>
    <row r="185" spans="1:16" x14ac:dyDescent="0.25">
      <c r="A185">
        <v>7</v>
      </c>
      <c r="B185">
        <v>201</v>
      </c>
      <c r="C185" t="s">
        <v>2066</v>
      </c>
      <c r="D185" t="s">
        <v>395</v>
      </c>
      <c r="E185" t="s">
        <v>34</v>
      </c>
      <c r="F185">
        <v>7</v>
      </c>
      <c r="G185">
        <v>2010</v>
      </c>
      <c r="H185" t="s">
        <v>2066</v>
      </c>
      <c r="I185" t="s">
        <v>2234</v>
      </c>
      <c r="J185" t="s">
        <v>2062</v>
      </c>
      <c r="K185">
        <v>23</v>
      </c>
      <c r="L185">
        <v>18</v>
      </c>
      <c r="M185">
        <v>30</v>
      </c>
      <c r="N185">
        <v>48</v>
      </c>
      <c r="O185">
        <v>4</v>
      </c>
      <c r="P185">
        <v>17</v>
      </c>
    </row>
    <row r="186" spans="1:16" x14ac:dyDescent="0.25">
      <c r="A186">
        <v>7</v>
      </c>
      <c r="B186">
        <v>202</v>
      </c>
      <c r="C186" t="s">
        <v>2020</v>
      </c>
      <c r="D186" t="s">
        <v>397</v>
      </c>
      <c r="E186" t="s">
        <v>30</v>
      </c>
      <c r="F186">
        <v>7</v>
      </c>
      <c r="G186">
        <v>2010</v>
      </c>
      <c r="H186" t="s">
        <v>2020</v>
      </c>
      <c r="I186" t="s">
        <v>2235</v>
      </c>
      <c r="J186" t="s">
        <v>2065</v>
      </c>
      <c r="K186">
        <v>41</v>
      </c>
      <c r="L186">
        <v>12</v>
      </c>
      <c r="M186">
        <v>41</v>
      </c>
      <c r="N186">
        <v>53</v>
      </c>
      <c r="O186">
        <v>18</v>
      </c>
      <c r="P186">
        <v>18</v>
      </c>
    </row>
    <row r="187" spans="1:16" x14ac:dyDescent="0.25">
      <c r="A187">
        <v>7</v>
      </c>
      <c r="B187">
        <v>203</v>
      </c>
      <c r="C187" t="s">
        <v>2071</v>
      </c>
      <c r="D187" t="s">
        <v>399</v>
      </c>
      <c r="E187" t="s">
        <v>260</v>
      </c>
      <c r="F187">
        <v>7</v>
      </c>
      <c r="G187">
        <v>2010</v>
      </c>
      <c r="H187" t="s">
        <v>2071</v>
      </c>
      <c r="I187" t="s">
        <v>2236</v>
      </c>
      <c r="J187" t="s">
        <v>2062</v>
      </c>
      <c r="K187">
        <v>25</v>
      </c>
      <c r="L187">
        <v>24</v>
      </c>
      <c r="M187">
        <v>33</v>
      </c>
      <c r="N187">
        <v>57</v>
      </c>
      <c r="O187">
        <v>26</v>
      </c>
      <c r="P187">
        <v>18</v>
      </c>
    </row>
    <row r="188" spans="1:16" x14ac:dyDescent="0.25">
      <c r="A188">
        <v>7</v>
      </c>
      <c r="B188">
        <v>204</v>
      </c>
      <c r="C188" t="s">
        <v>2093</v>
      </c>
      <c r="D188" t="s">
        <v>401</v>
      </c>
      <c r="E188" t="s">
        <v>260</v>
      </c>
      <c r="F188">
        <v>7</v>
      </c>
      <c r="G188">
        <v>2010</v>
      </c>
      <c r="H188" t="s">
        <v>2093</v>
      </c>
      <c r="I188" t="s">
        <v>2237</v>
      </c>
      <c r="J188" t="s">
        <v>2238</v>
      </c>
      <c r="K188">
        <v>44</v>
      </c>
      <c r="L188">
        <v>1</v>
      </c>
      <c r="M188">
        <v>7</v>
      </c>
      <c r="N188">
        <v>8</v>
      </c>
      <c r="O188">
        <v>14</v>
      </c>
      <c r="P188">
        <v>19</v>
      </c>
    </row>
    <row r="189" spans="1:16" x14ac:dyDescent="0.25">
      <c r="A189">
        <v>7</v>
      </c>
      <c r="B189">
        <v>205</v>
      </c>
      <c r="C189" t="s">
        <v>2165</v>
      </c>
      <c r="D189" t="s">
        <v>403</v>
      </c>
      <c r="E189" t="s">
        <v>34</v>
      </c>
      <c r="F189">
        <v>7</v>
      </c>
      <c r="G189">
        <v>2010</v>
      </c>
      <c r="H189" t="s">
        <v>2165</v>
      </c>
      <c r="I189" t="s">
        <v>2239</v>
      </c>
      <c r="J189" t="s">
        <v>2048</v>
      </c>
      <c r="K189">
        <v>54</v>
      </c>
      <c r="L189">
        <v>1</v>
      </c>
      <c r="M189">
        <v>5</v>
      </c>
      <c r="N189">
        <v>6</v>
      </c>
      <c r="O189">
        <v>158</v>
      </c>
      <c r="P189">
        <v>17</v>
      </c>
    </row>
    <row r="190" spans="1:16" x14ac:dyDescent="0.25">
      <c r="A190">
        <v>7</v>
      </c>
      <c r="B190">
        <v>206</v>
      </c>
      <c r="C190" t="s">
        <v>2142</v>
      </c>
      <c r="D190" t="s">
        <v>404</v>
      </c>
      <c r="E190" t="s">
        <v>34</v>
      </c>
      <c r="F190">
        <v>7</v>
      </c>
      <c r="G190">
        <v>2010</v>
      </c>
      <c r="H190" t="s">
        <v>2142</v>
      </c>
      <c r="I190" t="s">
        <v>2096</v>
      </c>
      <c r="J190" t="s">
        <v>2132</v>
      </c>
      <c r="K190">
        <v>33</v>
      </c>
      <c r="L190">
        <v>2</v>
      </c>
      <c r="M190">
        <v>6</v>
      </c>
      <c r="N190">
        <v>8</v>
      </c>
      <c r="O190">
        <v>4</v>
      </c>
      <c r="P190">
        <v>18</v>
      </c>
    </row>
    <row r="191" spans="1:16" x14ac:dyDescent="0.25">
      <c r="A191">
        <v>7</v>
      </c>
      <c r="B191">
        <v>207</v>
      </c>
      <c r="C191" t="s">
        <v>2069</v>
      </c>
      <c r="D191" t="s">
        <v>405</v>
      </c>
      <c r="E191" t="s">
        <v>18</v>
      </c>
      <c r="F191">
        <v>7</v>
      </c>
      <c r="G191">
        <v>2010</v>
      </c>
      <c r="H191" t="s">
        <v>2069</v>
      </c>
      <c r="I191" t="s">
        <v>2240</v>
      </c>
      <c r="J191" t="s">
        <v>2132</v>
      </c>
      <c r="K191">
        <v>31</v>
      </c>
      <c r="L191">
        <v>16</v>
      </c>
      <c r="M191">
        <v>10</v>
      </c>
      <c r="N191">
        <v>26</v>
      </c>
      <c r="O191">
        <v>18</v>
      </c>
      <c r="P191">
        <v>18</v>
      </c>
    </row>
    <row r="192" spans="1:16" x14ac:dyDescent="0.25">
      <c r="A192">
        <v>7</v>
      </c>
      <c r="B192">
        <v>208</v>
      </c>
      <c r="C192" t="s">
        <v>2071</v>
      </c>
      <c r="D192" t="s">
        <v>406</v>
      </c>
      <c r="E192" t="s">
        <v>18</v>
      </c>
      <c r="F192">
        <v>7</v>
      </c>
      <c r="G192">
        <v>2010</v>
      </c>
      <c r="H192" t="s">
        <v>2071</v>
      </c>
      <c r="I192" t="s">
        <v>2130</v>
      </c>
      <c r="J192" t="s">
        <v>2029</v>
      </c>
      <c r="K192">
        <v>66</v>
      </c>
      <c r="L192">
        <v>14</v>
      </c>
      <c r="M192">
        <v>16</v>
      </c>
      <c r="N192">
        <v>30</v>
      </c>
      <c r="O192">
        <v>157</v>
      </c>
      <c r="P192">
        <v>19</v>
      </c>
    </row>
    <row r="193" spans="1:16" x14ac:dyDescent="0.25">
      <c r="A193">
        <v>7</v>
      </c>
      <c r="B193">
        <v>209</v>
      </c>
      <c r="C193" t="s">
        <v>2142</v>
      </c>
      <c r="D193" t="s">
        <v>407</v>
      </c>
      <c r="E193" t="s">
        <v>18</v>
      </c>
      <c r="F193">
        <v>7</v>
      </c>
      <c r="G193">
        <v>2010</v>
      </c>
      <c r="H193" t="s">
        <v>2142</v>
      </c>
      <c r="I193" t="s">
        <v>2241</v>
      </c>
      <c r="J193" t="s">
        <v>2029</v>
      </c>
      <c r="K193">
        <v>72</v>
      </c>
      <c r="L193">
        <v>29</v>
      </c>
      <c r="M193">
        <v>36</v>
      </c>
      <c r="N193">
        <v>65</v>
      </c>
      <c r="O193">
        <v>83</v>
      </c>
      <c r="P193">
        <v>18</v>
      </c>
    </row>
    <row r="194" spans="1:16" x14ac:dyDescent="0.25">
      <c r="A194">
        <v>7</v>
      </c>
      <c r="B194">
        <v>210</v>
      </c>
      <c r="C194" t="s">
        <v>2023</v>
      </c>
      <c r="D194" t="s">
        <v>408</v>
      </c>
      <c r="E194" t="s">
        <v>34</v>
      </c>
      <c r="F194">
        <v>7</v>
      </c>
      <c r="G194">
        <v>2010</v>
      </c>
      <c r="H194" t="s">
        <v>2023</v>
      </c>
      <c r="I194" t="s">
        <v>2242</v>
      </c>
      <c r="J194" t="s">
        <v>2068</v>
      </c>
      <c r="K194">
        <v>36</v>
      </c>
      <c r="L194">
        <v>2</v>
      </c>
      <c r="M194">
        <v>6</v>
      </c>
      <c r="N194">
        <v>8</v>
      </c>
      <c r="O194">
        <v>18</v>
      </c>
      <c r="P194">
        <v>19</v>
      </c>
    </row>
    <row r="195" spans="1:16" x14ac:dyDescent="0.25">
      <c r="A195">
        <v>1</v>
      </c>
      <c r="B195">
        <v>1</v>
      </c>
      <c r="C195" t="s">
        <v>2020</v>
      </c>
      <c r="D195" t="s">
        <v>411</v>
      </c>
      <c r="E195" t="s">
        <v>30</v>
      </c>
      <c r="F195">
        <v>1</v>
      </c>
      <c r="G195">
        <v>2011</v>
      </c>
      <c r="H195" t="s">
        <v>2020</v>
      </c>
      <c r="I195" t="s">
        <v>2092</v>
      </c>
      <c r="J195" t="s">
        <v>2029</v>
      </c>
      <c r="K195">
        <v>69</v>
      </c>
      <c r="L195">
        <v>31</v>
      </c>
      <c r="M195">
        <v>75</v>
      </c>
      <c r="N195">
        <v>106</v>
      </c>
      <c r="O195">
        <v>51</v>
      </c>
      <c r="P195">
        <v>18</v>
      </c>
    </row>
    <row r="196" spans="1:16" x14ac:dyDescent="0.25">
      <c r="A196">
        <v>1</v>
      </c>
      <c r="B196">
        <v>2</v>
      </c>
      <c r="C196" t="s">
        <v>2057</v>
      </c>
      <c r="D196" t="s">
        <v>412</v>
      </c>
      <c r="E196" t="s">
        <v>18</v>
      </c>
      <c r="F196">
        <v>1</v>
      </c>
      <c r="G196">
        <v>2011</v>
      </c>
      <c r="H196" t="s">
        <v>2057</v>
      </c>
      <c r="I196" t="s">
        <v>2035</v>
      </c>
      <c r="J196" t="s">
        <v>2022</v>
      </c>
      <c r="K196">
        <v>53</v>
      </c>
      <c r="L196">
        <v>36</v>
      </c>
      <c r="M196">
        <v>30</v>
      </c>
      <c r="N196">
        <v>66</v>
      </c>
      <c r="O196">
        <v>61</v>
      </c>
      <c r="P196">
        <v>18</v>
      </c>
    </row>
    <row r="197" spans="1:16" x14ac:dyDescent="0.25">
      <c r="A197">
        <v>1</v>
      </c>
      <c r="B197">
        <v>3</v>
      </c>
      <c r="C197" t="s">
        <v>2025</v>
      </c>
      <c r="D197" t="s">
        <v>413</v>
      </c>
      <c r="E197" t="s">
        <v>18</v>
      </c>
      <c r="F197">
        <v>1</v>
      </c>
      <c r="G197">
        <v>2011</v>
      </c>
      <c r="H197" t="s">
        <v>2025</v>
      </c>
      <c r="I197" t="s">
        <v>2207</v>
      </c>
      <c r="J197" t="s">
        <v>2048</v>
      </c>
      <c r="K197">
        <v>67</v>
      </c>
      <c r="L197">
        <v>43</v>
      </c>
      <c r="M197">
        <v>62</v>
      </c>
      <c r="N197">
        <v>105</v>
      </c>
      <c r="O197">
        <v>88</v>
      </c>
      <c r="P197">
        <v>18</v>
      </c>
    </row>
    <row r="198" spans="1:16" x14ac:dyDescent="0.25">
      <c r="A198">
        <v>1</v>
      </c>
      <c r="B198">
        <v>4</v>
      </c>
      <c r="C198" t="s">
        <v>2093</v>
      </c>
      <c r="D198" t="s">
        <v>414</v>
      </c>
      <c r="E198" t="s">
        <v>34</v>
      </c>
      <c r="F198">
        <v>1</v>
      </c>
      <c r="G198">
        <v>2011</v>
      </c>
      <c r="H198" t="s">
        <v>2093</v>
      </c>
      <c r="I198" t="s">
        <v>2243</v>
      </c>
      <c r="J198" t="s">
        <v>2244</v>
      </c>
      <c r="K198">
        <v>37</v>
      </c>
      <c r="L198">
        <v>1</v>
      </c>
      <c r="M198">
        <v>8</v>
      </c>
      <c r="N198">
        <v>9</v>
      </c>
      <c r="O198">
        <v>41</v>
      </c>
      <c r="P198">
        <v>18</v>
      </c>
    </row>
    <row r="199" spans="1:16" x14ac:dyDescent="0.25">
      <c r="A199">
        <v>1</v>
      </c>
      <c r="B199">
        <v>5</v>
      </c>
      <c r="C199" t="s">
        <v>2030</v>
      </c>
      <c r="D199" t="s">
        <v>415</v>
      </c>
      <c r="E199" t="s">
        <v>30</v>
      </c>
      <c r="F199">
        <v>1</v>
      </c>
      <c r="G199">
        <v>2011</v>
      </c>
      <c r="H199" t="s">
        <v>2030</v>
      </c>
      <c r="I199" t="s">
        <v>2214</v>
      </c>
      <c r="J199" t="s">
        <v>2022</v>
      </c>
      <c r="K199">
        <v>65</v>
      </c>
      <c r="L199">
        <v>33</v>
      </c>
      <c r="M199">
        <v>73</v>
      </c>
      <c r="N199">
        <v>106</v>
      </c>
      <c r="O199">
        <v>82</v>
      </c>
      <c r="P199">
        <v>18</v>
      </c>
    </row>
    <row r="200" spans="1:16" x14ac:dyDescent="0.25">
      <c r="A200">
        <v>1</v>
      </c>
      <c r="B200">
        <v>6</v>
      </c>
      <c r="C200" t="s">
        <v>2126</v>
      </c>
      <c r="D200" t="s">
        <v>416</v>
      </c>
      <c r="E200" t="s">
        <v>30</v>
      </c>
      <c r="F200">
        <v>1</v>
      </c>
      <c r="G200">
        <v>2011</v>
      </c>
      <c r="H200" t="s">
        <v>2126</v>
      </c>
      <c r="I200" t="s">
        <v>2245</v>
      </c>
      <c r="J200" t="s">
        <v>2090</v>
      </c>
      <c r="K200">
        <v>27</v>
      </c>
      <c r="L200">
        <v>12</v>
      </c>
      <c r="M200">
        <v>9</v>
      </c>
      <c r="N200">
        <v>21</v>
      </c>
      <c r="O200">
        <v>12</v>
      </c>
      <c r="P200">
        <v>18</v>
      </c>
    </row>
    <row r="201" spans="1:16" x14ac:dyDescent="0.25">
      <c r="A201">
        <v>1</v>
      </c>
      <c r="B201">
        <v>7</v>
      </c>
      <c r="C201" t="s">
        <v>2246</v>
      </c>
      <c r="D201" t="s">
        <v>418</v>
      </c>
      <c r="E201" t="s">
        <v>30</v>
      </c>
      <c r="F201">
        <v>1</v>
      </c>
      <c r="G201">
        <v>2011</v>
      </c>
      <c r="H201" t="s">
        <v>2246</v>
      </c>
      <c r="I201" t="s">
        <v>2037</v>
      </c>
      <c r="J201" t="s">
        <v>2022</v>
      </c>
      <c r="K201">
        <v>66</v>
      </c>
      <c r="L201">
        <v>22</v>
      </c>
      <c r="M201">
        <v>53</v>
      </c>
      <c r="N201">
        <v>75</v>
      </c>
      <c r="O201">
        <v>35</v>
      </c>
      <c r="P201">
        <v>18</v>
      </c>
    </row>
    <row r="202" spans="1:16" x14ac:dyDescent="0.25">
      <c r="A202">
        <v>1</v>
      </c>
      <c r="B202">
        <v>8</v>
      </c>
      <c r="C202" t="s">
        <v>2142</v>
      </c>
      <c r="D202" t="s">
        <v>419</v>
      </c>
      <c r="E202" t="s">
        <v>30</v>
      </c>
      <c r="F202">
        <v>1</v>
      </c>
      <c r="G202">
        <v>2011</v>
      </c>
      <c r="H202" t="s">
        <v>2142</v>
      </c>
      <c r="I202" t="s">
        <v>2247</v>
      </c>
      <c r="J202" t="s">
        <v>2048</v>
      </c>
      <c r="K202">
        <v>58</v>
      </c>
      <c r="L202">
        <v>36</v>
      </c>
      <c r="M202">
        <v>60</v>
      </c>
      <c r="N202">
        <v>96</v>
      </c>
      <c r="O202">
        <v>36</v>
      </c>
      <c r="P202">
        <v>18</v>
      </c>
    </row>
    <row r="203" spans="1:16" x14ac:dyDescent="0.25">
      <c r="A203">
        <v>1</v>
      </c>
      <c r="B203">
        <v>9</v>
      </c>
      <c r="C203" t="s">
        <v>2023</v>
      </c>
      <c r="D203" t="s">
        <v>421</v>
      </c>
      <c r="E203" t="s">
        <v>34</v>
      </c>
      <c r="F203">
        <v>1</v>
      </c>
      <c r="G203">
        <v>2011</v>
      </c>
      <c r="H203" t="s">
        <v>2023</v>
      </c>
      <c r="I203" t="s">
        <v>2214</v>
      </c>
      <c r="J203" t="s">
        <v>2022</v>
      </c>
      <c r="K203">
        <v>67</v>
      </c>
      <c r="L203">
        <v>12</v>
      </c>
      <c r="M203">
        <v>46</v>
      </c>
      <c r="N203">
        <v>58</v>
      </c>
      <c r="O203">
        <v>77</v>
      </c>
      <c r="P203">
        <v>18</v>
      </c>
    </row>
    <row r="204" spans="1:16" x14ac:dyDescent="0.25">
      <c r="A204">
        <v>1</v>
      </c>
      <c r="B204">
        <v>10</v>
      </c>
      <c r="C204" t="s">
        <v>2038</v>
      </c>
      <c r="D204" t="s">
        <v>422</v>
      </c>
      <c r="E204" t="s">
        <v>34</v>
      </c>
      <c r="F204">
        <v>1</v>
      </c>
      <c r="G204">
        <v>2011</v>
      </c>
      <c r="H204" t="s">
        <v>2038</v>
      </c>
      <c r="I204" t="s">
        <v>2248</v>
      </c>
      <c r="J204" t="s">
        <v>2244</v>
      </c>
      <c r="K204">
        <v>42</v>
      </c>
      <c r="L204">
        <v>0</v>
      </c>
      <c r="M204">
        <v>4</v>
      </c>
      <c r="N204">
        <v>4</v>
      </c>
      <c r="O204">
        <v>12</v>
      </c>
      <c r="P204">
        <v>18</v>
      </c>
    </row>
    <row r="205" spans="1:16" x14ac:dyDescent="0.25">
      <c r="A205">
        <v>1</v>
      </c>
      <c r="B205">
        <v>11</v>
      </c>
      <c r="C205" t="s">
        <v>2057</v>
      </c>
      <c r="D205" t="s">
        <v>424</v>
      </c>
      <c r="E205" t="s">
        <v>34</v>
      </c>
      <c r="F205">
        <v>1</v>
      </c>
      <c r="G205">
        <v>2011</v>
      </c>
      <c r="H205" t="s">
        <v>2057</v>
      </c>
      <c r="I205" t="s">
        <v>2102</v>
      </c>
      <c r="J205" t="s">
        <v>2029</v>
      </c>
      <c r="K205">
        <v>72</v>
      </c>
      <c r="L205">
        <v>5</v>
      </c>
      <c r="M205">
        <v>38</v>
      </c>
      <c r="N205">
        <v>43</v>
      </c>
      <c r="O205">
        <v>121</v>
      </c>
      <c r="P205">
        <v>18</v>
      </c>
    </row>
    <row r="206" spans="1:16" x14ac:dyDescent="0.25">
      <c r="A206">
        <v>1</v>
      </c>
      <c r="B206">
        <v>12</v>
      </c>
      <c r="C206" t="s">
        <v>2034</v>
      </c>
      <c r="D206" t="s">
        <v>425</v>
      </c>
      <c r="E206" t="s">
        <v>34</v>
      </c>
      <c r="F206">
        <v>1</v>
      </c>
      <c r="G206">
        <v>2011</v>
      </c>
      <c r="H206" t="s">
        <v>2034</v>
      </c>
      <c r="I206" t="s">
        <v>2035</v>
      </c>
      <c r="J206" t="s">
        <v>2022</v>
      </c>
      <c r="K206">
        <v>63</v>
      </c>
      <c r="L206">
        <v>26</v>
      </c>
      <c r="M206">
        <v>53</v>
      </c>
      <c r="N206">
        <v>79</v>
      </c>
      <c r="O206">
        <v>36</v>
      </c>
      <c r="P206">
        <v>18</v>
      </c>
    </row>
    <row r="207" spans="1:16" x14ac:dyDescent="0.25">
      <c r="A207">
        <v>1</v>
      </c>
      <c r="B207">
        <v>13</v>
      </c>
      <c r="C207" t="s">
        <v>2113</v>
      </c>
      <c r="D207" t="s">
        <v>426</v>
      </c>
      <c r="E207" t="s">
        <v>18</v>
      </c>
      <c r="F207">
        <v>1</v>
      </c>
      <c r="G207">
        <v>2011</v>
      </c>
      <c r="H207" t="s">
        <v>2113</v>
      </c>
      <c r="I207" t="s">
        <v>2028</v>
      </c>
      <c r="J207" t="s">
        <v>2029</v>
      </c>
      <c r="K207">
        <v>66</v>
      </c>
      <c r="L207">
        <v>34</v>
      </c>
      <c r="M207">
        <v>51</v>
      </c>
      <c r="N207">
        <v>85</v>
      </c>
      <c r="O207">
        <v>74</v>
      </c>
      <c r="P207">
        <v>18</v>
      </c>
    </row>
    <row r="208" spans="1:16" x14ac:dyDescent="0.25">
      <c r="A208">
        <v>1</v>
      </c>
      <c r="B208">
        <v>14</v>
      </c>
      <c r="C208" t="s">
        <v>2043</v>
      </c>
      <c r="D208" t="s">
        <v>427</v>
      </c>
      <c r="E208" t="s">
        <v>34</v>
      </c>
      <c r="F208">
        <v>1</v>
      </c>
      <c r="G208">
        <v>2011</v>
      </c>
      <c r="H208" t="s">
        <v>2043</v>
      </c>
      <c r="I208" t="s">
        <v>2249</v>
      </c>
      <c r="J208" t="s">
        <v>2068</v>
      </c>
      <c r="K208">
        <v>38</v>
      </c>
      <c r="L208">
        <v>4</v>
      </c>
      <c r="M208">
        <v>9</v>
      </c>
      <c r="N208">
        <v>13</v>
      </c>
      <c r="O208">
        <v>57</v>
      </c>
      <c r="P208">
        <v>18</v>
      </c>
    </row>
    <row r="209" spans="1:16" x14ac:dyDescent="0.25">
      <c r="A209">
        <v>1</v>
      </c>
      <c r="B209">
        <v>15</v>
      </c>
      <c r="C209" t="s">
        <v>2041</v>
      </c>
      <c r="D209" t="s">
        <v>429</v>
      </c>
      <c r="E209" t="s">
        <v>30</v>
      </c>
      <c r="F209">
        <v>1</v>
      </c>
      <c r="G209">
        <v>2011</v>
      </c>
      <c r="H209" t="s">
        <v>2041</v>
      </c>
      <c r="I209" t="s">
        <v>2070</v>
      </c>
      <c r="J209" t="s">
        <v>2054</v>
      </c>
      <c r="K209">
        <v>35</v>
      </c>
      <c r="L209">
        <v>12</v>
      </c>
      <c r="M209">
        <v>23</v>
      </c>
      <c r="N209">
        <v>35</v>
      </c>
      <c r="O209">
        <v>38</v>
      </c>
      <c r="P209">
        <v>18</v>
      </c>
    </row>
    <row r="210" spans="1:16" x14ac:dyDescent="0.25">
      <c r="A210">
        <v>1</v>
      </c>
      <c r="B210">
        <v>16</v>
      </c>
      <c r="C210" t="s">
        <v>2071</v>
      </c>
      <c r="D210" t="s">
        <v>430</v>
      </c>
      <c r="E210" t="s">
        <v>2031</v>
      </c>
      <c r="F210">
        <v>1</v>
      </c>
      <c r="G210">
        <v>2011</v>
      </c>
      <c r="H210" t="s">
        <v>2071</v>
      </c>
      <c r="I210" t="s">
        <v>2250</v>
      </c>
      <c r="J210" t="s">
        <v>2040</v>
      </c>
      <c r="K210">
        <v>48</v>
      </c>
      <c r="L210">
        <v>18</v>
      </c>
      <c r="M210">
        <v>11</v>
      </c>
      <c r="N210">
        <v>29</v>
      </c>
      <c r="O210">
        <v>24</v>
      </c>
      <c r="P210">
        <v>18</v>
      </c>
    </row>
    <row r="211" spans="1:16" x14ac:dyDescent="0.25">
      <c r="A211">
        <v>1</v>
      </c>
      <c r="B211">
        <v>17</v>
      </c>
      <c r="C211" t="s">
        <v>2069</v>
      </c>
      <c r="D211" t="s">
        <v>432</v>
      </c>
      <c r="E211" t="s">
        <v>34</v>
      </c>
      <c r="F211">
        <v>1</v>
      </c>
      <c r="G211">
        <v>2011</v>
      </c>
      <c r="H211" t="s">
        <v>2069</v>
      </c>
      <c r="I211" t="s">
        <v>2207</v>
      </c>
      <c r="J211" t="s">
        <v>2048</v>
      </c>
      <c r="K211">
        <v>65</v>
      </c>
      <c r="L211">
        <v>12</v>
      </c>
      <c r="M211">
        <v>33</v>
      </c>
      <c r="N211">
        <v>45</v>
      </c>
      <c r="O211">
        <v>52</v>
      </c>
      <c r="P211">
        <v>18</v>
      </c>
    </row>
    <row r="212" spans="1:16" x14ac:dyDescent="0.25">
      <c r="A212">
        <v>1</v>
      </c>
      <c r="B212">
        <v>18</v>
      </c>
      <c r="C212" t="s">
        <v>2073</v>
      </c>
      <c r="D212" t="s">
        <v>433</v>
      </c>
      <c r="E212" t="s">
        <v>30</v>
      </c>
      <c r="F212">
        <v>1</v>
      </c>
      <c r="G212">
        <v>2011</v>
      </c>
      <c r="H212" t="s">
        <v>2073</v>
      </c>
      <c r="I212" t="s">
        <v>2251</v>
      </c>
      <c r="J212" t="s">
        <v>2029</v>
      </c>
      <c r="K212">
        <v>70</v>
      </c>
      <c r="L212">
        <v>32</v>
      </c>
      <c r="M212">
        <v>49</v>
      </c>
      <c r="N212">
        <v>81</v>
      </c>
      <c r="O212">
        <v>53</v>
      </c>
      <c r="P212">
        <v>18</v>
      </c>
    </row>
    <row r="213" spans="1:16" x14ac:dyDescent="0.25">
      <c r="A213">
        <v>1</v>
      </c>
      <c r="B213">
        <v>19</v>
      </c>
      <c r="C213" t="s">
        <v>2020</v>
      </c>
      <c r="D213" t="s">
        <v>435</v>
      </c>
      <c r="E213" t="s">
        <v>34</v>
      </c>
      <c r="F213">
        <v>1</v>
      </c>
      <c r="G213">
        <v>2011</v>
      </c>
      <c r="H213" t="s">
        <v>2020</v>
      </c>
      <c r="I213" t="s">
        <v>2248</v>
      </c>
      <c r="J213" t="s">
        <v>2244</v>
      </c>
      <c r="K213">
        <v>23</v>
      </c>
      <c r="L213">
        <v>1</v>
      </c>
      <c r="M213">
        <v>1</v>
      </c>
      <c r="N213">
        <v>2</v>
      </c>
      <c r="O213">
        <v>2</v>
      </c>
      <c r="P213">
        <v>18</v>
      </c>
    </row>
    <row r="214" spans="1:16" x14ac:dyDescent="0.25">
      <c r="A214">
        <v>1</v>
      </c>
      <c r="B214">
        <v>20</v>
      </c>
      <c r="C214" t="s">
        <v>2046</v>
      </c>
      <c r="D214" t="s">
        <v>436</v>
      </c>
      <c r="E214" t="s">
        <v>34</v>
      </c>
      <c r="F214">
        <v>1</v>
      </c>
      <c r="G214">
        <v>2011</v>
      </c>
      <c r="H214" t="s">
        <v>2046</v>
      </c>
      <c r="I214" t="s">
        <v>2070</v>
      </c>
      <c r="J214" t="s">
        <v>2054</v>
      </c>
      <c r="K214">
        <v>22</v>
      </c>
      <c r="L214">
        <v>6</v>
      </c>
      <c r="M214">
        <v>4</v>
      </c>
      <c r="N214">
        <v>10</v>
      </c>
      <c r="O214">
        <v>6</v>
      </c>
      <c r="P214">
        <v>18</v>
      </c>
    </row>
    <row r="215" spans="1:16" x14ac:dyDescent="0.25">
      <c r="A215">
        <v>1</v>
      </c>
      <c r="B215">
        <v>21</v>
      </c>
      <c r="C215" t="s">
        <v>2126</v>
      </c>
      <c r="D215" t="s">
        <v>437</v>
      </c>
      <c r="E215" t="s">
        <v>2031</v>
      </c>
      <c r="F215">
        <v>1</v>
      </c>
      <c r="G215">
        <v>2011</v>
      </c>
      <c r="H215" t="s">
        <v>2126</v>
      </c>
      <c r="I215" t="s">
        <v>2024</v>
      </c>
      <c r="J215" t="s">
        <v>2022</v>
      </c>
      <c r="K215">
        <v>68</v>
      </c>
      <c r="L215">
        <v>34</v>
      </c>
      <c r="M215">
        <v>43</v>
      </c>
      <c r="N215">
        <v>77</v>
      </c>
      <c r="O215">
        <v>80</v>
      </c>
      <c r="P215">
        <v>18</v>
      </c>
    </row>
    <row r="216" spans="1:16" x14ac:dyDescent="0.25">
      <c r="A216">
        <v>1</v>
      </c>
      <c r="B216">
        <v>22</v>
      </c>
      <c r="C216" t="s">
        <v>2098</v>
      </c>
      <c r="D216" t="s">
        <v>438</v>
      </c>
      <c r="E216" t="s">
        <v>2031</v>
      </c>
      <c r="F216">
        <v>1</v>
      </c>
      <c r="G216">
        <v>2011</v>
      </c>
      <c r="H216" t="s">
        <v>2098</v>
      </c>
      <c r="I216" t="s">
        <v>2070</v>
      </c>
      <c r="J216" t="s">
        <v>2054</v>
      </c>
      <c r="K216">
        <v>55</v>
      </c>
      <c r="L216">
        <v>19</v>
      </c>
      <c r="M216">
        <v>12</v>
      </c>
      <c r="N216">
        <v>31</v>
      </c>
      <c r="O216">
        <v>161</v>
      </c>
      <c r="P216">
        <v>18</v>
      </c>
    </row>
    <row r="217" spans="1:16" x14ac:dyDescent="0.25">
      <c r="A217">
        <v>1</v>
      </c>
      <c r="B217">
        <v>23</v>
      </c>
      <c r="C217" t="s">
        <v>2063</v>
      </c>
      <c r="D217" t="s">
        <v>2252</v>
      </c>
      <c r="E217" t="s">
        <v>34</v>
      </c>
      <c r="F217">
        <v>1</v>
      </c>
      <c r="G217">
        <v>2011</v>
      </c>
      <c r="H217" t="s">
        <v>2063</v>
      </c>
      <c r="I217" t="s">
        <v>2028</v>
      </c>
      <c r="J217" t="s">
        <v>2029</v>
      </c>
      <c r="K217">
        <v>60</v>
      </c>
      <c r="L217">
        <v>9</v>
      </c>
      <c r="M217">
        <v>40</v>
      </c>
      <c r="N217">
        <v>49</v>
      </c>
      <c r="O217">
        <v>67</v>
      </c>
      <c r="P217">
        <v>18</v>
      </c>
    </row>
    <row r="218" spans="1:16" x14ac:dyDescent="0.25">
      <c r="A218">
        <v>1</v>
      </c>
      <c r="B218">
        <v>24</v>
      </c>
      <c r="C218" t="s">
        <v>2126</v>
      </c>
      <c r="D218" t="s">
        <v>439</v>
      </c>
      <c r="E218" t="s">
        <v>18</v>
      </c>
      <c r="F218">
        <v>1</v>
      </c>
      <c r="G218">
        <v>2011</v>
      </c>
      <c r="H218" t="s">
        <v>2126</v>
      </c>
      <c r="I218" t="s">
        <v>2060</v>
      </c>
      <c r="J218" t="s">
        <v>2022</v>
      </c>
      <c r="K218">
        <v>55</v>
      </c>
      <c r="L218">
        <v>34</v>
      </c>
      <c r="M218">
        <v>35</v>
      </c>
      <c r="N218">
        <v>69</v>
      </c>
      <c r="O218">
        <v>49</v>
      </c>
      <c r="P218">
        <v>18</v>
      </c>
    </row>
    <row r="219" spans="1:16" x14ac:dyDescent="0.25">
      <c r="A219">
        <v>1</v>
      </c>
      <c r="B219">
        <v>25</v>
      </c>
      <c r="C219" t="s">
        <v>2098</v>
      </c>
      <c r="D219" t="s">
        <v>440</v>
      </c>
      <c r="E219" t="s">
        <v>34</v>
      </c>
      <c r="F219">
        <v>1</v>
      </c>
      <c r="G219">
        <v>2011</v>
      </c>
      <c r="H219" t="s">
        <v>2098</v>
      </c>
      <c r="I219" t="s">
        <v>2097</v>
      </c>
      <c r="J219" t="s">
        <v>2022</v>
      </c>
      <c r="K219">
        <v>64</v>
      </c>
      <c r="L219">
        <v>4</v>
      </c>
      <c r="M219">
        <v>29</v>
      </c>
      <c r="N219">
        <v>33</v>
      </c>
      <c r="O219">
        <v>50</v>
      </c>
      <c r="P219">
        <v>18</v>
      </c>
    </row>
    <row r="220" spans="1:16" x14ac:dyDescent="0.25">
      <c r="A220">
        <v>1</v>
      </c>
      <c r="B220">
        <v>26</v>
      </c>
      <c r="C220" t="s">
        <v>2073</v>
      </c>
      <c r="D220" t="s">
        <v>442</v>
      </c>
      <c r="E220" t="s">
        <v>30</v>
      </c>
      <c r="F220">
        <v>1</v>
      </c>
      <c r="G220">
        <v>2011</v>
      </c>
      <c r="H220" t="s">
        <v>2073</v>
      </c>
      <c r="I220" t="s">
        <v>2253</v>
      </c>
      <c r="J220" t="s">
        <v>2048</v>
      </c>
      <c r="K220">
        <v>64</v>
      </c>
      <c r="L220">
        <v>23</v>
      </c>
      <c r="M220">
        <v>44</v>
      </c>
      <c r="N220">
        <v>67</v>
      </c>
      <c r="O220">
        <v>59</v>
      </c>
      <c r="P220">
        <v>18</v>
      </c>
    </row>
    <row r="221" spans="1:16" x14ac:dyDescent="0.25">
      <c r="A221">
        <v>1</v>
      </c>
      <c r="B221">
        <v>27</v>
      </c>
      <c r="C221" t="s">
        <v>2032</v>
      </c>
      <c r="D221" t="s">
        <v>444</v>
      </c>
      <c r="E221" t="s">
        <v>30</v>
      </c>
      <c r="F221">
        <v>1</v>
      </c>
      <c r="G221">
        <v>2011</v>
      </c>
      <c r="H221" t="s">
        <v>2032</v>
      </c>
      <c r="I221" t="s">
        <v>2085</v>
      </c>
      <c r="J221" t="s">
        <v>2022</v>
      </c>
      <c r="K221">
        <v>68</v>
      </c>
      <c r="L221">
        <v>30</v>
      </c>
      <c r="M221">
        <v>38</v>
      </c>
      <c r="N221">
        <v>68</v>
      </c>
      <c r="O221">
        <v>49</v>
      </c>
      <c r="P221">
        <v>18</v>
      </c>
    </row>
    <row r="222" spans="1:16" x14ac:dyDescent="0.25">
      <c r="A222">
        <v>1</v>
      </c>
      <c r="B222">
        <v>28</v>
      </c>
      <c r="C222" t="s">
        <v>2038</v>
      </c>
      <c r="D222" t="s">
        <v>445</v>
      </c>
      <c r="E222" t="s">
        <v>30</v>
      </c>
      <c r="F222">
        <v>1</v>
      </c>
      <c r="G222">
        <v>2011</v>
      </c>
      <c r="H222" t="s">
        <v>2038</v>
      </c>
      <c r="I222" t="s">
        <v>2207</v>
      </c>
      <c r="J222" t="s">
        <v>2048</v>
      </c>
      <c r="K222">
        <v>67</v>
      </c>
      <c r="L222">
        <v>38</v>
      </c>
      <c r="M222">
        <v>57</v>
      </c>
      <c r="N222">
        <v>95</v>
      </c>
      <c r="O222">
        <v>16</v>
      </c>
      <c r="P222">
        <v>18</v>
      </c>
    </row>
    <row r="223" spans="1:16" x14ac:dyDescent="0.25">
      <c r="A223">
        <v>1</v>
      </c>
      <c r="B223">
        <v>29</v>
      </c>
      <c r="C223" t="s">
        <v>2165</v>
      </c>
      <c r="D223" t="s">
        <v>446</v>
      </c>
      <c r="E223" t="s">
        <v>2031</v>
      </c>
      <c r="F223">
        <v>1</v>
      </c>
      <c r="G223">
        <v>2011</v>
      </c>
      <c r="H223" t="s">
        <v>2165</v>
      </c>
      <c r="I223" t="s">
        <v>2095</v>
      </c>
      <c r="J223" t="s">
        <v>2022</v>
      </c>
      <c r="K223">
        <v>61</v>
      </c>
      <c r="L223">
        <v>29</v>
      </c>
      <c r="M223">
        <v>29</v>
      </c>
      <c r="N223">
        <v>58</v>
      </c>
      <c r="O223">
        <v>42</v>
      </c>
      <c r="P223">
        <v>18</v>
      </c>
    </row>
    <row r="224" spans="1:16" x14ac:dyDescent="0.25">
      <c r="A224">
        <v>1</v>
      </c>
      <c r="B224">
        <v>30</v>
      </c>
      <c r="C224" t="s">
        <v>2045</v>
      </c>
      <c r="D224" t="s">
        <v>447</v>
      </c>
      <c r="E224" t="s">
        <v>18</v>
      </c>
      <c r="F224">
        <v>1</v>
      </c>
      <c r="G224">
        <v>2011</v>
      </c>
      <c r="H224" t="s">
        <v>2045</v>
      </c>
      <c r="I224" t="s">
        <v>2024</v>
      </c>
      <c r="J224" t="s">
        <v>2022</v>
      </c>
      <c r="K224">
        <v>49</v>
      </c>
      <c r="L224">
        <v>20</v>
      </c>
      <c r="M224">
        <v>25</v>
      </c>
      <c r="N224">
        <v>45</v>
      </c>
      <c r="O224">
        <v>12</v>
      </c>
      <c r="P224">
        <v>18</v>
      </c>
    </row>
    <row r="225" spans="1:16" x14ac:dyDescent="0.25">
      <c r="A225">
        <v>2</v>
      </c>
      <c r="B225">
        <v>31</v>
      </c>
      <c r="C225" t="s">
        <v>2020</v>
      </c>
      <c r="D225" t="s">
        <v>448</v>
      </c>
      <c r="E225" t="s">
        <v>34</v>
      </c>
      <c r="F225">
        <v>2</v>
      </c>
      <c r="G225">
        <v>2011</v>
      </c>
      <c r="H225" t="s">
        <v>2020</v>
      </c>
      <c r="I225" t="s">
        <v>2254</v>
      </c>
      <c r="J225" t="s">
        <v>2029</v>
      </c>
      <c r="K225">
        <v>62</v>
      </c>
      <c r="L225">
        <v>6</v>
      </c>
      <c r="M225">
        <v>19</v>
      </c>
      <c r="N225">
        <v>25</v>
      </c>
      <c r="O225">
        <v>83</v>
      </c>
      <c r="P225">
        <v>18</v>
      </c>
    </row>
    <row r="226" spans="1:16" x14ac:dyDescent="0.25">
      <c r="A226">
        <v>2</v>
      </c>
      <c r="B226">
        <v>32</v>
      </c>
      <c r="C226" t="s">
        <v>2049</v>
      </c>
      <c r="D226" t="s">
        <v>449</v>
      </c>
      <c r="E226" t="s">
        <v>2031</v>
      </c>
      <c r="F226">
        <v>2</v>
      </c>
      <c r="G226">
        <v>2011</v>
      </c>
      <c r="H226" t="s">
        <v>2049</v>
      </c>
      <c r="I226" t="s">
        <v>2028</v>
      </c>
      <c r="J226" t="s">
        <v>2029</v>
      </c>
      <c r="K226">
        <v>67</v>
      </c>
      <c r="L226">
        <v>28</v>
      </c>
      <c r="M226">
        <v>51</v>
      </c>
      <c r="N226">
        <v>79</v>
      </c>
      <c r="O226">
        <v>55</v>
      </c>
      <c r="P226">
        <v>18</v>
      </c>
    </row>
    <row r="227" spans="1:16" x14ac:dyDescent="0.25">
      <c r="A227">
        <v>2</v>
      </c>
      <c r="B227">
        <v>33</v>
      </c>
      <c r="C227" t="s">
        <v>2025</v>
      </c>
      <c r="D227" t="s">
        <v>450</v>
      </c>
      <c r="E227" t="s">
        <v>30</v>
      </c>
      <c r="F227">
        <v>2</v>
      </c>
      <c r="G227">
        <v>2011</v>
      </c>
      <c r="H227" t="s">
        <v>2025</v>
      </c>
      <c r="I227" t="s">
        <v>2070</v>
      </c>
      <c r="J227" t="s">
        <v>2054</v>
      </c>
      <c r="K227">
        <v>58</v>
      </c>
      <c r="L227">
        <v>39</v>
      </c>
      <c r="M227">
        <v>34</v>
      </c>
      <c r="N227">
        <v>73</v>
      </c>
      <c r="O227">
        <v>65</v>
      </c>
      <c r="P227">
        <v>18</v>
      </c>
    </row>
    <row r="228" spans="1:16" x14ac:dyDescent="0.25">
      <c r="A228">
        <v>2</v>
      </c>
      <c r="B228">
        <v>34</v>
      </c>
      <c r="C228" t="s">
        <v>2030</v>
      </c>
      <c r="D228" t="s">
        <v>451</v>
      </c>
      <c r="E228" t="s">
        <v>34</v>
      </c>
      <c r="F228">
        <v>2</v>
      </c>
      <c r="G228">
        <v>2011</v>
      </c>
      <c r="H228" t="s">
        <v>2030</v>
      </c>
      <c r="I228" t="s">
        <v>2255</v>
      </c>
      <c r="J228" t="s">
        <v>2051</v>
      </c>
      <c r="K228">
        <v>52</v>
      </c>
      <c r="L228">
        <v>7</v>
      </c>
      <c r="M228">
        <v>9</v>
      </c>
      <c r="N228">
        <v>16</v>
      </c>
      <c r="O228">
        <v>159</v>
      </c>
      <c r="P228">
        <v>18</v>
      </c>
    </row>
    <row r="229" spans="1:16" x14ac:dyDescent="0.25">
      <c r="A229">
        <v>2</v>
      </c>
      <c r="B229">
        <v>35</v>
      </c>
      <c r="C229" t="s">
        <v>2066</v>
      </c>
      <c r="D229" t="s">
        <v>453</v>
      </c>
      <c r="E229" t="s">
        <v>18</v>
      </c>
      <c r="F229">
        <v>2</v>
      </c>
      <c r="G229">
        <v>2011</v>
      </c>
      <c r="H229" t="s">
        <v>2066</v>
      </c>
      <c r="I229" t="s">
        <v>2207</v>
      </c>
      <c r="J229" t="s">
        <v>2048</v>
      </c>
      <c r="K229">
        <v>60</v>
      </c>
      <c r="L229">
        <v>31</v>
      </c>
      <c r="M229">
        <v>25</v>
      </c>
      <c r="N229">
        <v>56</v>
      </c>
      <c r="O229">
        <v>17</v>
      </c>
      <c r="P229">
        <v>18</v>
      </c>
    </row>
    <row r="230" spans="1:16" x14ac:dyDescent="0.25">
      <c r="A230">
        <v>2</v>
      </c>
      <c r="B230">
        <v>36</v>
      </c>
      <c r="C230" t="s">
        <v>2073</v>
      </c>
      <c r="D230" t="s">
        <v>454</v>
      </c>
      <c r="E230" t="s">
        <v>34</v>
      </c>
      <c r="F230">
        <v>2</v>
      </c>
      <c r="G230">
        <v>2011</v>
      </c>
      <c r="H230" t="s">
        <v>2073</v>
      </c>
      <c r="I230" t="s">
        <v>2256</v>
      </c>
      <c r="J230" t="s">
        <v>2068</v>
      </c>
      <c r="K230">
        <v>39</v>
      </c>
      <c r="L230">
        <v>5</v>
      </c>
      <c r="M230">
        <v>21</v>
      </c>
      <c r="N230">
        <v>26</v>
      </c>
      <c r="O230">
        <v>80</v>
      </c>
      <c r="P230">
        <v>18</v>
      </c>
    </row>
    <row r="231" spans="1:16" x14ac:dyDescent="0.25">
      <c r="A231">
        <v>2</v>
      </c>
      <c r="B231">
        <v>37</v>
      </c>
      <c r="C231" t="s">
        <v>2027</v>
      </c>
      <c r="D231" t="s">
        <v>456</v>
      </c>
      <c r="E231" t="s">
        <v>30</v>
      </c>
      <c r="F231">
        <v>2</v>
      </c>
      <c r="G231">
        <v>2011</v>
      </c>
      <c r="H231" t="s">
        <v>2027</v>
      </c>
      <c r="I231" t="s">
        <v>2095</v>
      </c>
      <c r="J231" t="s">
        <v>2022</v>
      </c>
      <c r="K231">
        <v>63</v>
      </c>
      <c r="L231">
        <v>25</v>
      </c>
      <c r="M231">
        <v>41</v>
      </c>
      <c r="N231">
        <v>66</v>
      </c>
      <c r="O231">
        <v>57</v>
      </c>
      <c r="P231">
        <v>18</v>
      </c>
    </row>
    <row r="232" spans="1:16" x14ac:dyDescent="0.25">
      <c r="A232">
        <v>2</v>
      </c>
      <c r="B232">
        <v>38</v>
      </c>
      <c r="C232" t="s">
        <v>2059</v>
      </c>
      <c r="D232" t="s">
        <v>457</v>
      </c>
      <c r="E232" t="s">
        <v>12</v>
      </c>
      <c r="F232">
        <v>2</v>
      </c>
      <c r="G232">
        <v>2011</v>
      </c>
      <c r="H232" t="s">
        <v>2059</v>
      </c>
      <c r="I232" t="s">
        <v>2257</v>
      </c>
      <c r="P232">
        <v>18</v>
      </c>
    </row>
    <row r="233" spans="1:16" x14ac:dyDescent="0.25">
      <c r="A233">
        <v>2</v>
      </c>
      <c r="B233">
        <v>39</v>
      </c>
      <c r="C233" t="s">
        <v>2045</v>
      </c>
      <c r="D233" t="s">
        <v>458</v>
      </c>
      <c r="E233" t="s">
        <v>12</v>
      </c>
      <c r="F233">
        <v>2</v>
      </c>
      <c r="G233">
        <v>2011</v>
      </c>
      <c r="H233" t="s">
        <v>2045</v>
      </c>
      <c r="I233" t="s">
        <v>2044</v>
      </c>
      <c r="P233">
        <v>18</v>
      </c>
    </row>
    <row r="234" spans="1:16" x14ac:dyDescent="0.25">
      <c r="A234">
        <v>2</v>
      </c>
      <c r="B234">
        <v>40</v>
      </c>
      <c r="C234" t="s">
        <v>2023</v>
      </c>
      <c r="D234" t="s">
        <v>459</v>
      </c>
      <c r="E234" t="s">
        <v>30</v>
      </c>
      <c r="F234">
        <v>2</v>
      </c>
      <c r="G234">
        <v>2011</v>
      </c>
      <c r="H234" t="s">
        <v>2023</v>
      </c>
      <c r="I234" t="s">
        <v>2021</v>
      </c>
      <c r="J234" t="s">
        <v>2022</v>
      </c>
      <c r="K234">
        <v>67</v>
      </c>
      <c r="L234">
        <v>34</v>
      </c>
      <c r="M234">
        <v>42</v>
      </c>
      <c r="N234">
        <v>76</v>
      </c>
      <c r="O234">
        <v>28</v>
      </c>
      <c r="P234">
        <v>18</v>
      </c>
    </row>
    <row r="235" spans="1:16" x14ac:dyDescent="0.25">
      <c r="A235">
        <v>2</v>
      </c>
      <c r="B235">
        <v>41</v>
      </c>
      <c r="C235" t="s">
        <v>2049</v>
      </c>
      <c r="D235" t="s">
        <v>460</v>
      </c>
      <c r="E235" t="s">
        <v>2031</v>
      </c>
      <c r="F235">
        <v>2</v>
      </c>
      <c r="G235">
        <v>2011</v>
      </c>
      <c r="H235" t="s">
        <v>2049</v>
      </c>
      <c r="I235" t="s">
        <v>2258</v>
      </c>
      <c r="J235" t="s">
        <v>2259</v>
      </c>
      <c r="K235">
        <v>33</v>
      </c>
      <c r="L235">
        <v>3</v>
      </c>
      <c r="M235">
        <v>7</v>
      </c>
      <c r="N235">
        <v>10</v>
      </c>
      <c r="O235">
        <v>16</v>
      </c>
      <c r="P235">
        <v>18</v>
      </c>
    </row>
    <row r="236" spans="1:16" x14ac:dyDescent="0.25">
      <c r="A236">
        <v>2</v>
      </c>
      <c r="B236">
        <v>42</v>
      </c>
      <c r="C236" t="s">
        <v>2034</v>
      </c>
      <c r="D236" t="s">
        <v>462</v>
      </c>
      <c r="E236" t="s">
        <v>30</v>
      </c>
      <c r="F236">
        <v>2</v>
      </c>
      <c r="G236">
        <v>2011</v>
      </c>
      <c r="H236" t="s">
        <v>2034</v>
      </c>
      <c r="I236" t="s">
        <v>2260</v>
      </c>
      <c r="J236" t="s">
        <v>2261</v>
      </c>
      <c r="K236">
        <v>37</v>
      </c>
      <c r="L236">
        <v>5</v>
      </c>
      <c r="M236">
        <v>6</v>
      </c>
      <c r="N236">
        <v>11</v>
      </c>
      <c r="O236">
        <v>8</v>
      </c>
      <c r="P236">
        <v>18</v>
      </c>
    </row>
    <row r="237" spans="1:16" x14ac:dyDescent="0.25">
      <c r="A237">
        <v>2</v>
      </c>
      <c r="B237">
        <v>43</v>
      </c>
      <c r="C237" t="s">
        <v>2073</v>
      </c>
      <c r="D237" t="s">
        <v>464</v>
      </c>
      <c r="E237" t="s">
        <v>18</v>
      </c>
      <c r="F237">
        <v>2</v>
      </c>
      <c r="G237">
        <v>2011</v>
      </c>
      <c r="H237" t="s">
        <v>2073</v>
      </c>
      <c r="I237" t="s">
        <v>2262</v>
      </c>
      <c r="J237" t="s">
        <v>2022</v>
      </c>
      <c r="K237">
        <v>59</v>
      </c>
      <c r="L237">
        <v>27</v>
      </c>
      <c r="M237">
        <v>28</v>
      </c>
      <c r="N237">
        <v>55</v>
      </c>
      <c r="O237">
        <v>47</v>
      </c>
      <c r="P237">
        <v>18</v>
      </c>
    </row>
    <row r="238" spans="1:16" x14ac:dyDescent="0.25">
      <c r="A238">
        <v>2</v>
      </c>
      <c r="B238">
        <v>44</v>
      </c>
      <c r="C238" t="s">
        <v>2043</v>
      </c>
      <c r="D238" t="s">
        <v>465</v>
      </c>
      <c r="E238" t="s">
        <v>2031</v>
      </c>
      <c r="F238">
        <v>2</v>
      </c>
      <c r="G238">
        <v>2011</v>
      </c>
      <c r="H238" t="s">
        <v>2043</v>
      </c>
      <c r="I238" t="s">
        <v>2195</v>
      </c>
      <c r="J238" t="s">
        <v>2022</v>
      </c>
      <c r="K238">
        <v>49</v>
      </c>
      <c r="L238">
        <v>21</v>
      </c>
      <c r="M238">
        <v>20</v>
      </c>
      <c r="N238">
        <v>41</v>
      </c>
      <c r="O238">
        <v>47</v>
      </c>
      <c r="P238">
        <v>18</v>
      </c>
    </row>
    <row r="239" spans="1:16" x14ac:dyDescent="0.25">
      <c r="A239">
        <v>2</v>
      </c>
      <c r="B239">
        <v>45</v>
      </c>
      <c r="C239" t="s">
        <v>2113</v>
      </c>
      <c r="D239" t="s">
        <v>466</v>
      </c>
      <c r="E239" t="s">
        <v>30</v>
      </c>
      <c r="F239">
        <v>2</v>
      </c>
      <c r="G239">
        <v>2011</v>
      </c>
      <c r="H239" t="s">
        <v>2113</v>
      </c>
      <c r="I239" t="s">
        <v>2263</v>
      </c>
      <c r="J239" t="s">
        <v>2264</v>
      </c>
      <c r="K239">
        <v>40</v>
      </c>
      <c r="L239">
        <v>20</v>
      </c>
      <c r="M239">
        <v>32</v>
      </c>
      <c r="N239">
        <v>52</v>
      </c>
      <c r="O239">
        <v>49</v>
      </c>
      <c r="P239">
        <v>18</v>
      </c>
    </row>
    <row r="240" spans="1:16" x14ac:dyDescent="0.25">
      <c r="A240">
        <v>2</v>
      </c>
      <c r="B240">
        <v>46</v>
      </c>
      <c r="C240" t="s">
        <v>2049</v>
      </c>
      <c r="D240" t="s">
        <v>468</v>
      </c>
      <c r="E240" t="s">
        <v>34</v>
      </c>
      <c r="F240">
        <v>2</v>
      </c>
      <c r="G240">
        <v>2011</v>
      </c>
      <c r="H240" t="s">
        <v>2049</v>
      </c>
      <c r="I240" t="s">
        <v>2042</v>
      </c>
      <c r="J240" t="s">
        <v>2029</v>
      </c>
      <c r="K240">
        <v>71</v>
      </c>
      <c r="L240">
        <v>2</v>
      </c>
      <c r="M240">
        <v>18</v>
      </c>
      <c r="N240">
        <v>20</v>
      </c>
      <c r="O240">
        <v>95</v>
      </c>
      <c r="P240">
        <v>18</v>
      </c>
    </row>
    <row r="241" spans="1:16" x14ac:dyDescent="0.25">
      <c r="A241">
        <v>2</v>
      </c>
      <c r="B241">
        <v>47</v>
      </c>
      <c r="C241" t="s">
        <v>2079</v>
      </c>
      <c r="D241" t="s">
        <v>469</v>
      </c>
      <c r="E241" t="s">
        <v>18</v>
      </c>
      <c r="F241">
        <v>2</v>
      </c>
      <c r="G241">
        <v>2011</v>
      </c>
      <c r="H241" t="s">
        <v>2079</v>
      </c>
      <c r="I241" t="s">
        <v>2256</v>
      </c>
      <c r="J241" t="s">
        <v>2068</v>
      </c>
      <c r="K241">
        <v>39</v>
      </c>
      <c r="L241">
        <v>10</v>
      </c>
      <c r="M241">
        <v>13</v>
      </c>
      <c r="N241">
        <v>23</v>
      </c>
      <c r="O241">
        <v>16</v>
      </c>
      <c r="P241">
        <v>18</v>
      </c>
    </row>
    <row r="242" spans="1:16" x14ac:dyDescent="0.25">
      <c r="A242">
        <v>2</v>
      </c>
      <c r="B242">
        <v>48</v>
      </c>
      <c r="C242" t="s">
        <v>2066</v>
      </c>
      <c r="D242" t="s">
        <v>470</v>
      </c>
      <c r="E242" t="s">
        <v>34</v>
      </c>
      <c r="F242">
        <v>2</v>
      </c>
      <c r="G242">
        <v>2011</v>
      </c>
      <c r="H242" t="s">
        <v>2066</v>
      </c>
      <c r="I242" t="s">
        <v>2265</v>
      </c>
      <c r="J242" t="s">
        <v>2048</v>
      </c>
      <c r="K242">
        <v>67</v>
      </c>
      <c r="L242">
        <v>8</v>
      </c>
      <c r="M242">
        <v>35</v>
      </c>
      <c r="N242">
        <v>43</v>
      </c>
      <c r="O242">
        <v>44</v>
      </c>
      <c r="P242">
        <v>18</v>
      </c>
    </row>
    <row r="243" spans="1:16" x14ac:dyDescent="0.25">
      <c r="A243">
        <v>2</v>
      </c>
      <c r="B243">
        <v>49</v>
      </c>
      <c r="C243" t="s">
        <v>2052</v>
      </c>
      <c r="D243" t="s">
        <v>472</v>
      </c>
      <c r="E243" t="s">
        <v>12</v>
      </c>
      <c r="F243">
        <v>2</v>
      </c>
      <c r="G243">
        <v>2011</v>
      </c>
      <c r="H243" t="s">
        <v>2052</v>
      </c>
      <c r="I243" t="s">
        <v>2266</v>
      </c>
      <c r="P243">
        <v>18</v>
      </c>
    </row>
    <row r="244" spans="1:16" x14ac:dyDescent="0.25">
      <c r="A244">
        <v>2</v>
      </c>
      <c r="B244">
        <v>50</v>
      </c>
      <c r="C244" t="s">
        <v>2030</v>
      </c>
      <c r="D244" t="s">
        <v>474</v>
      </c>
      <c r="E244" t="s">
        <v>30</v>
      </c>
      <c r="F244">
        <v>2</v>
      </c>
      <c r="G244">
        <v>2011</v>
      </c>
      <c r="H244" t="s">
        <v>2030</v>
      </c>
      <c r="I244" t="s">
        <v>2267</v>
      </c>
      <c r="J244" t="s">
        <v>2090</v>
      </c>
      <c r="K244">
        <v>15</v>
      </c>
      <c r="L244">
        <v>10</v>
      </c>
      <c r="M244">
        <v>9</v>
      </c>
      <c r="N244">
        <v>19</v>
      </c>
      <c r="O244">
        <v>4</v>
      </c>
      <c r="P244">
        <v>18</v>
      </c>
    </row>
    <row r="245" spans="1:16" x14ac:dyDescent="0.25">
      <c r="A245">
        <v>2</v>
      </c>
      <c r="B245">
        <v>51</v>
      </c>
      <c r="C245" t="s">
        <v>2046</v>
      </c>
      <c r="D245" t="s">
        <v>476</v>
      </c>
      <c r="E245" t="s">
        <v>260</v>
      </c>
      <c r="F245">
        <v>2</v>
      </c>
      <c r="G245">
        <v>2011</v>
      </c>
      <c r="H245" t="s">
        <v>2046</v>
      </c>
      <c r="I245" t="s">
        <v>2268</v>
      </c>
      <c r="J245" t="s">
        <v>2264</v>
      </c>
      <c r="K245">
        <v>41</v>
      </c>
      <c r="L245">
        <v>18</v>
      </c>
      <c r="M245">
        <v>13</v>
      </c>
      <c r="N245">
        <v>31</v>
      </c>
      <c r="O245">
        <v>14</v>
      </c>
      <c r="P245">
        <v>18</v>
      </c>
    </row>
    <row r="246" spans="1:16" x14ac:dyDescent="0.25">
      <c r="A246">
        <v>2</v>
      </c>
      <c r="B246">
        <v>52</v>
      </c>
      <c r="C246" t="s">
        <v>2059</v>
      </c>
      <c r="D246" t="s">
        <v>478</v>
      </c>
      <c r="E246" t="s">
        <v>2031</v>
      </c>
      <c r="F246">
        <v>2</v>
      </c>
      <c r="G246">
        <v>2011</v>
      </c>
      <c r="H246" t="s">
        <v>2059</v>
      </c>
      <c r="I246" t="s">
        <v>2269</v>
      </c>
      <c r="J246" t="s">
        <v>2040</v>
      </c>
      <c r="K246">
        <v>40</v>
      </c>
      <c r="L246">
        <v>4</v>
      </c>
      <c r="M246">
        <v>6</v>
      </c>
      <c r="N246">
        <v>10</v>
      </c>
      <c r="O246">
        <v>53</v>
      </c>
      <c r="P246">
        <v>18</v>
      </c>
    </row>
    <row r="247" spans="1:16" x14ac:dyDescent="0.25">
      <c r="A247">
        <v>2</v>
      </c>
      <c r="B247">
        <v>53</v>
      </c>
      <c r="C247" t="s">
        <v>2045</v>
      </c>
      <c r="D247" t="s">
        <v>479</v>
      </c>
      <c r="E247" t="s">
        <v>30</v>
      </c>
      <c r="F247">
        <v>2</v>
      </c>
      <c r="G247">
        <v>2011</v>
      </c>
      <c r="H247" t="s">
        <v>2045</v>
      </c>
      <c r="I247" t="s">
        <v>2270</v>
      </c>
      <c r="J247" t="s">
        <v>2090</v>
      </c>
      <c r="K247">
        <v>38</v>
      </c>
      <c r="L247">
        <v>20</v>
      </c>
      <c r="M247">
        <v>34</v>
      </c>
      <c r="N247">
        <v>54</v>
      </c>
      <c r="O247">
        <v>45</v>
      </c>
      <c r="P247">
        <v>18</v>
      </c>
    </row>
    <row r="248" spans="1:16" x14ac:dyDescent="0.25">
      <c r="A248">
        <v>2</v>
      </c>
      <c r="B248">
        <v>54</v>
      </c>
      <c r="C248" t="s">
        <v>2063</v>
      </c>
      <c r="D248" t="s">
        <v>481</v>
      </c>
      <c r="E248" t="s">
        <v>34</v>
      </c>
      <c r="F248">
        <v>2</v>
      </c>
      <c r="G248">
        <v>2011</v>
      </c>
      <c r="H248" t="s">
        <v>2063</v>
      </c>
      <c r="I248" t="s">
        <v>2085</v>
      </c>
      <c r="J248" t="s">
        <v>2022</v>
      </c>
      <c r="K248">
        <v>67</v>
      </c>
      <c r="L248">
        <v>6</v>
      </c>
      <c r="M248">
        <v>16</v>
      </c>
      <c r="N248">
        <v>22</v>
      </c>
      <c r="O248">
        <v>51</v>
      </c>
      <c r="P248">
        <v>18</v>
      </c>
    </row>
    <row r="249" spans="1:16" x14ac:dyDescent="0.25">
      <c r="A249">
        <v>2</v>
      </c>
      <c r="B249">
        <v>55</v>
      </c>
      <c r="C249" t="s">
        <v>2066</v>
      </c>
      <c r="D249" t="s">
        <v>482</v>
      </c>
      <c r="E249" t="s">
        <v>34</v>
      </c>
      <c r="F249">
        <v>2</v>
      </c>
      <c r="G249">
        <v>2011</v>
      </c>
      <c r="H249" t="s">
        <v>2066</v>
      </c>
      <c r="I249" t="s">
        <v>2271</v>
      </c>
      <c r="J249" t="s">
        <v>2022</v>
      </c>
      <c r="K249">
        <v>61</v>
      </c>
      <c r="L249">
        <v>14</v>
      </c>
      <c r="M249">
        <v>19</v>
      </c>
      <c r="N249">
        <v>33</v>
      </c>
      <c r="O249">
        <v>36</v>
      </c>
      <c r="P249">
        <v>18</v>
      </c>
    </row>
    <row r="250" spans="1:16" x14ac:dyDescent="0.25">
      <c r="A250">
        <v>2</v>
      </c>
      <c r="B250">
        <v>56</v>
      </c>
      <c r="C250" t="s">
        <v>2046</v>
      </c>
      <c r="D250" t="s">
        <v>483</v>
      </c>
      <c r="E250" t="s">
        <v>18</v>
      </c>
      <c r="F250">
        <v>2</v>
      </c>
      <c r="G250">
        <v>2011</v>
      </c>
      <c r="H250" t="s">
        <v>2046</v>
      </c>
      <c r="I250" t="s">
        <v>2095</v>
      </c>
      <c r="J250" t="s">
        <v>2022</v>
      </c>
      <c r="K250">
        <v>66</v>
      </c>
      <c r="L250">
        <v>27</v>
      </c>
      <c r="M250">
        <v>27</v>
      </c>
      <c r="N250">
        <v>54</v>
      </c>
      <c r="O250">
        <v>66</v>
      </c>
      <c r="P250">
        <v>18</v>
      </c>
    </row>
    <row r="251" spans="1:16" x14ac:dyDescent="0.25">
      <c r="A251">
        <v>2</v>
      </c>
      <c r="B251">
        <v>57</v>
      </c>
      <c r="C251" t="s">
        <v>2113</v>
      </c>
      <c r="D251" t="s">
        <v>484</v>
      </c>
      <c r="E251" t="s">
        <v>34</v>
      </c>
      <c r="F251">
        <v>2</v>
      </c>
      <c r="G251">
        <v>2011</v>
      </c>
      <c r="H251" t="s">
        <v>2113</v>
      </c>
      <c r="I251" t="s">
        <v>2028</v>
      </c>
      <c r="J251" t="s">
        <v>2029</v>
      </c>
      <c r="K251">
        <v>64</v>
      </c>
      <c r="L251">
        <v>2</v>
      </c>
      <c r="M251">
        <v>10</v>
      </c>
      <c r="N251">
        <v>12</v>
      </c>
      <c r="O251">
        <v>73</v>
      </c>
      <c r="P251">
        <v>18</v>
      </c>
    </row>
    <row r="252" spans="1:16" x14ac:dyDescent="0.25">
      <c r="A252">
        <v>2</v>
      </c>
      <c r="B252">
        <v>58</v>
      </c>
      <c r="C252" t="s">
        <v>2032</v>
      </c>
      <c r="D252" t="s">
        <v>485</v>
      </c>
      <c r="E252" t="s">
        <v>2031</v>
      </c>
      <c r="F252">
        <v>2</v>
      </c>
      <c r="G252">
        <v>2011</v>
      </c>
      <c r="H252" t="s">
        <v>2032</v>
      </c>
      <c r="I252" t="s">
        <v>2272</v>
      </c>
      <c r="J252" t="s">
        <v>2273</v>
      </c>
      <c r="K252">
        <v>41</v>
      </c>
      <c r="L252">
        <v>27</v>
      </c>
      <c r="M252">
        <v>31</v>
      </c>
      <c r="N252">
        <v>58</v>
      </c>
      <c r="O252">
        <v>81</v>
      </c>
      <c r="P252">
        <v>18</v>
      </c>
    </row>
    <row r="253" spans="1:16" x14ac:dyDescent="0.25">
      <c r="A253">
        <v>2</v>
      </c>
      <c r="B253">
        <v>59</v>
      </c>
      <c r="C253" t="s">
        <v>2025</v>
      </c>
      <c r="D253" t="s">
        <v>487</v>
      </c>
      <c r="E253" t="s">
        <v>34</v>
      </c>
      <c r="F253">
        <v>2</v>
      </c>
      <c r="G253">
        <v>2011</v>
      </c>
      <c r="H253" t="s">
        <v>2025</v>
      </c>
      <c r="I253" t="s">
        <v>2274</v>
      </c>
      <c r="J253" t="s">
        <v>2090</v>
      </c>
      <c r="K253">
        <v>17</v>
      </c>
      <c r="L253">
        <v>1</v>
      </c>
      <c r="M253">
        <v>3</v>
      </c>
      <c r="N253">
        <v>4</v>
      </c>
      <c r="O253">
        <v>8</v>
      </c>
      <c r="P253">
        <v>18</v>
      </c>
    </row>
    <row r="254" spans="1:16" x14ac:dyDescent="0.25">
      <c r="A254">
        <v>2</v>
      </c>
      <c r="B254">
        <v>60</v>
      </c>
      <c r="C254" t="s">
        <v>2038</v>
      </c>
      <c r="D254" t="s">
        <v>489</v>
      </c>
      <c r="E254" t="s">
        <v>260</v>
      </c>
      <c r="F254">
        <v>2</v>
      </c>
      <c r="G254">
        <v>2011</v>
      </c>
      <c r="H254" t="s">
        <v>2038</v>
      </c>
      <c r="I254" t="s">
        <v>2275</v>
      </c>
      <c r="J254" t="s">
        <v>2062</v>
      </c>
      <c r="K254">
        <v>24</v>
      </c>
      <c r="L254">
        <v>25</v>
      </c>
      <c r="M254">
        <v>22</v>
      </c>
      <c r="N254">
        <v>47</v>
      </c>
      <c r="O254">
        <v>14</v>
      </c>
      <c r="P254">
        <v>18</v>
      </c>
    </row>
    <row r="255" spans="1:16" x14ac:dyDescent="0.25">
      <c r="A255">
        <v>2</v>
      </c>
      <c r="B255">
        <v>61</v>
      </c>
      <c r="C255" t="s">
        <v>2126</v>
      </c>
      <c r="D255" t="s">
        <v>491</v>
      </c>
      <c r="E255" t="s">
        <v>18</v>
      </c>
      <c r="F255">
        <v>2</v>
      </c>
      <c r="G255">
        <v>2011</v>
      </c>
      <c r="H255" t="s">
        <v>2126</v>
      </c>
      <c r="I255" t="s">
        <v>2101</v>
      </c>
      <c r="J255" t="s">
        <v>2022</v>
      </c>
      <c r="K255">
        <v>59</v>
      </c>
      <c r="L255">
        <v>25</v>
      </c>
      <c r="M255">
        <v>63</v>
      </c>
      <c r="N255">
        <v>88</v>
      </c>
      <c r="O255">
        <v>18</v>
      </c>
      <c r="P255">
        <v>18</v>
      </c>
    </row>
    <row r="256" spans="1:16" x14ac:dyDescent="0.25">
      <c r="A256">
        <v>3</v>
      </c>
      <c r="B256">
        <v>63</v>
      </c>
      <c r="C256" t="s">
        <v>2030</v>
      </c>
      <c r="D256" t="s">
        <v>494</v>
      </c>
      <c r="E256" t="s">
        <v>34</v>
      </c>
      <c r="F256">
        <v>3</v>
      </c>
      <c r="G256">
        <v>2011</v>
      </c>
      <c r="H256" t="s">
        <v>2030</v>
      </c>
      <c r="I256" t="s">
        <v>2276</v>
      </c>
      <c r="J256" t="s">
        <v>2022</v>
      </c>
      <c r="K256">
        <v>51</v>
      </c>
      <c r="L256">
        <v>2</v>
      </c>
      <c r="M256">
        <v>10</v>
      </c>
      <c r="N256">
        <v>12</v>
      </c>
      <c r="O256">
        <v>89</v>
      </c>
      <c r="P256">
        <v>18</v>
      </c>
    </row>
    <row r="257" spans="1:16" x14ac:dyDescent="0.25">
      <c r="A257">
        <v>3</v>
      </c>
      <c r="B257">
        <v>64</v>
      </c>
      <c r="C257" t="s">
        <v>2025</v>
      </c>
      <c r="D257" t="s">
        <v>497</v>
      </c>
      <c r="E257" t="s">
        <v>30</v>
      </c>
      <c r="F257">
        <v>3</v>
      </c>
      <c r="G257">
        <v>2011</v>
      </c>
      <c r="H257" t="s">
        <v>2025</v>
      </c>
      <c r="I257" t="s">
        <v>2277</v>
      </c>
      <c r="J257" t="s">
        <v>2022</v>
      </c>
      <c r="K257">
        <v>68</v>
      </c>
      <c r="L257">
        <v>26</v>
      </c>
      <c r="M257">
        <v>36</v>
      </c>
      <c r="N257">
        <v>62</v>
      </c>
      <c r="O257">
        <v>60</v>
      </c>
      <c r="P257">
        <v>18</v>
      </c>
    </row>
    <row r="258" spans="1:16" x14ac:dyDescent="0.25">
      <c r="A258">
        <v>3</v>
      </c>
      <c r="B258">
        <v>65</v>
      </c>
      <c r="C258" t="s">
        <v>2045</v>
      </c>
      <c r="D258" t="s">
        <v>498</v>
      </c>
      <c r="E258" t="s">
        <v>30</v>
      </c>
      <c r="F258">
        <v>3</v>
      </c>
      <c r="G258">
        <v>2011</v>
      </c>
      <c r="H258" t="s">
        <v>2045</v>
      </c>
      <c r="I258" t="s">
        <v>2278</v>
      </c>
      <c r="J258" t="s">
        <v>2022</v>
      </c>
      <c r="K258">
        <v>59</v>
      </c>
      <c r="L258">
        <v>12</v>
      </c>
      <c r="M258">
        <v>20</v>
      </c>
      <c r="N258">
        <v>32</v>
      </c>
      <c r="O258">
        <v>101</v>
      </c>
      <c r="P258">
        <v>18</v>
      </c>
    </row>
    <row r="259" spans="1:16" x14ac:dyDescent="0.25">
      <c r="A259">
        <v>3</v>
      </c>
      <c r="B259">
        <v>66</v>
      </c>
      <c r="C259" t="s">
        <v>2027</v>
      </c>
      <c r="D259" t="s">
        <v>499</v>
      </c>
      <c r="E259" t="s">
        <v>260</v>
      </c>
      <c r="F259">
        <v>3</v>
      </c>
      <c r="G259">
        <v>2011</v>
      </c>
      <c r="H259" t="s">
        <v>2027</v>
      </c>
      <c r="I259" t="s">
        <v>2279</v>
      </c>
      <c r="J259" t="s">
        <v>2280</v>
      </c>
      <c r="K259">
        <v>44</v>
      </c>
      <c r="L259">
        <v>23</v>
      </c>
      <c r="M259">
        <v>31</v>
      </c>
      <c r="N259">
        <v>54</v>
      </c>
      <c r="O259">
        <v>36</v>
      </c>
      <c r="P259">
        <v>19</v>
      </c>
    </row>
    <row r="260" spans="1:16" x14ac:dyDescent="0.25">
      <c r="A260">
        <v>3</v>
      </c>
      <c r="B260">
        <v>67</v>
      </c>
      <c r="C260" t="s">
        <v>2246</v>
      </c>
      <c r="D260" t="s">
        <v>501</v>
      </c>
      <c r="E260" t="s">
        <v>30</v>
      </c>
      <c r="F260">
        <v>3</v>
      </c>
      <c r="G260">
        <v>2011</v>
      </c>
      <c r="H260" t="s">
        <v>2246</v>
      </c>
      <c r="I260" t="s">
        <v>2281</v>
      </c>
      <c r="J260" t="s">
        <v>2029</v>
      </c>
      <c r="K260">
        <v>66</v>
      </c>
      <c r="L260">
        <v>18</v>
      </c>
      <c r="M260">
        <v>27</v>
      </c>
      <c r="N260">
        <v>45</v>
      </c>
      <c r="O260">
        <v>84</v>
      </c>
      <c r="P260">
        <v>18</v>
      </c>
    </row>
    <row r="261" spans="1:16" x14ac:dyDescent="0.25">
      <c r="A261">
        <v>3</v>
      </c>
      <c r="B261">
        <v>68</v>
      </c>
      <c r="C261" t="s">
        <v>2142</v>
      </c>
      <c r="D261" t="s">
        <v>503</v>
      </c>
      <c r="E261" t="s">
        <v>30</v>
      </c>
      <c r="F261">
        <v>3</v>
      </c>
      <c r="G261">
        <v>2011</v>
      </c>
      <c r="H261" t="s">
        <v>2142</v>
      </c>
      <c r="I261" t="s">
        <v>2282</v>
      </c>
      <c r="J261" t="s">
        <v>2022</v>
      </c>
      <c r="K261">
        <v>68</v>
      </c>
      <c r="L261">
        <v>29</v>
      </c>
      <c r="M261">
        <v>39</v>
      </c>
      <c r="N261">
        <v>68</v>
      </c>
      <c r="O261">
        <v>56</v>
      </c>
      <c r="P261">
        <v>18</v>
      </c>
    </row>
    <row r="262" spans="1:16" x14ac:dyDescent="0.25">
      <c r="A262">
        <v>3</v>
      </c>
      <c r="B262">
        <v>70</v>
      </c>
      <c r="C262" t="s">
        <v>2073</v>
      </c>
      <c r="D262" t="s">
        <v>504</v>
      </c>
      <c r="E262" t="s">
        <v>34</v>
      </c>
      <c r="F262">
        <v>3</v>
      </c>
      <c r="G262">
        <v>2011</v>
      </c>
      <c r="H262" t="s">
        <v>2073</v>
      </c>
      <c r="I262" t="s">
        <v>2283</v>
      </c>
      <c r="J262" t="s">
        <v>2051</v>
      </c>
      <c r="K262">
        <v>60</v>
      </c>
      <c r="L262">
        <v>1</v>
      </c>
      <c r="M262">
        <v>14</v>
      </c>
      <c r="N262">
        <v>15</v>
      </c>
      <c r="O262">
        <v>77</v>
      </c>
      <c r="P262">
        <v>18</v>
      </c>
    </row>
    <row r="263" spans="1:16" x14ac:dyDescent="0.25">
      <c r="A263">
        <v>3</v>
      </c>
      <c r="B263">
        <v>72</v>
      </c>
      <c r="C263" t="s">
        <v>2041</v>
      </c>
      <c r="D263" t="s">
        <v>506</v>
      </c>
      <c r="E263" t="s">
        <v>30</v>
      </c>
      <c r="F263">
        <v>3</v>
      </c>
      <c r="G263">
        <v>2011</v>
      </c>
      <c r="H263" t="s">
        <v>2041</v>
      </c>
      <c r="I263" t="s">
        <v>2284</v>
      </c>
      <c r="J263" t="s">
        <v>2285</v>
      </c>
      <c r="K263">
        <v>24</v>
      </c>
      <c r="L263">
        <v>23</v>
      </c>
      <c r="M263">
        <v>17</v>
      </c>
      <c r="N263">
        <v>40</v>
      </c>
      <c r="O263">
        <v>12</v>
      </c>
      <c r="P263">
        <v>18</v>
      </c>
    </row>
    <row r="264" spans="1:16" x14ac:dyDescent="0.25">
      <c r="A264">
        <v>3</v>
      </c>
      <c r="B264">
        <v>73</v>
      </c>
      <c r="C264" t="s">
        <v>2034</v>
      </c>
      <c r="D264" t="s">
        <v>508</v>
      </c>
      <c r="E264" t="s">
        <v>34</v>
      </c>
      <c r="F264">
        <v>3</v>
      </c>
      <c r="G264">
        <v>2011</v>
      </c>
      <c r="H264" t="s">
        <v>2034</v>
      </c>
      <c r="I264" t="s">
        <v>2020</v>
      </c>
      <c r="J264" t="s">
        <v>2029</v>
      </c>
      <c r="K264">
        <v>71</v>
      </c>
      <c r="L264">
        <v>2</v>
      </c>
      <c r="M264">
        <v>22</v>
      </c>
      <c r="N264">
        <v>24</v>
      </c>
      <c r="O264">
        <v>123</v>
      </c>
      <c r="P264">
        <v>18</v>
      </c>
    </row>
    <row r="265" spans="1:16" x14ac:dyDescent="0.25">
      <c r="A265">
        <v>3</v>
      </c>
      <c r="B265">
        <v>74</v>
      </c>
      <c r="C265" t="s">
        <v>2020</v>
      </c>
      <c r="D265" t="s">
        <v>509</v>
      </c>
      <c r="E265" t="s">
        <v>30</v>
      </c>
      <c r="F265">
        <v>3</v>
      </c>
      <c r="G265">
        <v>2011</v>
      </c>
      <c r="H265" t="s">
        <v>2020</v>
      </c>
      <c r="I265" t="s">
        <v>2020</v>
      </c>
      <c r="J265" t="s">
        <v>2029</v>
      </c>
      <c r="K265">
        <v>72</v>
      </c>
      <c r="L265">
        <v>16</v>
      </c>
      <c r="M265">
        <v>11</v>
      </c>
      <c r="N265">
        <v>27</v>
      </c>
      <c r="O265">
        <v>126</v>
      </c>
      <c r="P265">
        <v>18</v>
      </c>
    </row>
    <row r="266" spans="1:16" x14ac:dyDescent="0.25">
      <c r="A266">
        <v>3</v>
      </c>
      <c r="B266">
        <v>75</v>
      </c>
      <c r="C266" t="s">
        <v>2093</v>
      </c>
      <c r="D266" t="s">
        <v>510</v>
      </c>
      <c r="E266" t="s">
        <v>30</v>
      </c>
      <c r="F266">
        <v>3</v>
      </c>
      <c r="G266">
        <v>2011</v>
      </c>
      <c r="H266" t="s">
        <v>2093</v>
      </c>
      <c r="I266" t="s">
        <v>2286</v>
      </c>
      <c r="J266" t="s">
        <v>2051</v>
      </c>
      <c r="K266">
        <v>59</v>
      </c>
      <c r="L266">
        <v>34</v>
      </c>
      <c r="M266">
        <v>58</v>
      </c>
      <c r="N266">
        <v>92</v>
      </c>
      <c r="O266">
        <v>72</v>
      </c>
      <c r="P266">
        <v>19</v>
      </c>
    </row>
    <row r="267" spans="1:16" x14ac:dyDescent="0.25">
      <c r="A267">
        <v>3</v>
      </c>
      <c r="B267">
        <v>76</v>
      </c>
      <c r="C267" t="s">
        <v>2025</v>
      </c>
      <c r="D267" t="s">
        <v>511</v>
      </c>
      <c r="E267" t="s">
        <v>30</v>
      </c>
      <c r="F267">
        <v>3</v>
      </c>
      <c r="G267">
        <v>2011</v>
      </c>
      <c r="H267" t="s">
        <v>2025</v>
      </c>
      <c r="I267" t="s">
        <v>2287</v>
      </c>
      <c r="J267" t="s">
        <v>2048</v>
      </c>
      <c r="K267">
        <v>68</v>
      </c>
      <c r="L267">
        <v>26</v>
      </c>
      <c r="M267">
        <v>20</v>
      </c>
      <c r="N267">
        <v>46</v>
      </c>
      <c r="O267">
        <v>37</v>
      </c>
      <c r="P267">
        <v>18</v>
      </c>
    </row>
    <row r="268" spans="1:16" x14ac:dyDescent="0.25">
      <c r="A268">
        <v>3</v>
      </c>
      <c r="B268">
        <v>77</v>
      </c>
      <c r="C268" t="s">
        <v>2071</v>
      </c>
      <c r="D268" t="s">
        <v>512</v>
      </c>
      <c r="E268" t="s">
        <v>30</v>
      </c>
      <c r="F268">
        <v>3</v>
      </c>
      <c r="G268">
        <v>2011</v>
      </c>
      <c r="H268" t="s">
        <v>2071</v>
      </c>
      <c r="I268" t="s">
        <v>2282</v>
      </c>
      <c r="J268" t="s">
        <v>2022</v>
      </c>
      <c r="K268">
        <v>67</v>
      </c>
      <c r="L268">
        <v>26</v>
      </c>
      <c r="M268">
        <v>45</v>
      </c>
      <c r="N268">
        <v>71</v>
      </c>
      <c r="O268">
        <v>117</v>
      </c>
      <c r="P268">
        <v>18</v>
      </c>
    </row>
    <row r="269" spans="1:16" x14ac:dyDescent="0.25">
      <c r="A269">
        <v>3</v>
      </c>
      <c r="B269">
        <v>78</v>
      </c>
      <c r="C269" t="s">
        <v>2246</v>
      </c>
      <c r="D269" t="s">
        <v>513</v>
      </c>
      <c r="E269" t="s">
        <v>34</v>
      </c>
      <c r="F269">
        <v>3</v>
      </c>
      <c r="G269">
        <v>2011</v>
      </c>
      <c r="H269" t="s">
        <v>2246</v>
      </c>
      <c r="I269" t="s">
        <v>2288</v>
      </c>
      <c r="J269" t="s">
        <v>2289</v>
      </c>
      <c r="K269">
        <v>36</v>
      </c>
      <c r="L269">
        <v>3</v>
      </c>
      <c r="M269">
        <v>27</v>
      </c>
      <c r="N269">
        <v>30</v>
      </c>
      <c r="O269">
        <v>29</v>
      </c>
      <c r="P269">
        <v>18</v>
      </c>
    </row>
    <row r="270" spans="1:16" x14ac:dyDescent="0.25">
      <c r="A270">
        <v>3</v>
      </c>
      <c r="B270">
        <v>79</v>
      </c>
      <c r="C270" t="s">
        <v>2073</v>
      </c>
      <c r="D270" t="s">
        <v>515</v>
      </c>
      <c r="E270" t="s">
        <v>34</v>
      </c>
      <c r="F270">
        <v>3</v>
      </c>
      <c r="G270">
        <v>2011</v>
      </c>
      <c r="H270" t="s">
        <v>2073</v>
      </c>
      <c r="I270" t="s">
        <v>2290</v>
      </c>
      <c r="J270" t="s">
        <v>2291</v>
      </c>
      <c r="K270">
        <v>47</v>
      </c>
      <c r="L270">
        <v>0</v>
      </c>
      <c r="M270">
        <v>8</v>
      </c>
      <c r="N270">
        <v>8</v>
      </c>
      <c r="O270">
        <v>12</v>
      </c>
      <c r="P270">
        <v>19</v>
      </c>
    </row>
    <row r="271" spans="1:16" x14ac:dyDescent="0.25">
      <c r="A271">
        <v>3</v>
      </c>
      <c r="B271">
        <v>80</v>
      </c>
      <c r="C271" t="s">
        <v>2052</v>
      </c>
      <c r="D271" t="s">
        <v>517</v>
      </c>
      <c r="E271" t="s">
        <v>18</v>
      </c>
      <c r="F271">
        <v>3</v>
      </c>
      <c r="G271">
        <v>2011</v>
      </c>
      <c r="H271" t="s">
        <v>2052</v>
      </c>
      <c r="I271" t="s">
        <v>2292</v>
      </c>
      <c r="J271" t="s">
        <v>2022</v>
      </c>
      <c r="K271">
        <v>66</v>
      </c>
      <c r="L271">
        <v>33</v>
      </c>
      <c r="M271">
        <v>42</v>
      </c>
      <c r="N271">
        <v>75</v>
      </c>
      <c r="O271">
        <v>109</v>
      </c>
      <c r="P271">
        <v>19</v>
      </c>
    </row>
    <row r="272" spans="1:16" x14ac:dyDescent="0.25">
      <c r="A272">
        <v>3</v>
      </c>
      <c r="B272">
        <v>81</v>
      </c>
      <c r="C272" t="s">
        <v>2023</v>
      </c>
      <c r="D272" t="s">
        <v>518</v>
      </c>
      <c r="E272" t="s">
        <v>18</v>
      </c>
      <c r="F272">
        <v>3</v>
      </c>
      <c r="G272">
        <v>2011</v>
      </c>
      <c r="H272" t="s">
        <v>2023</v>
      </c>
      <c r="I272" t="s">
        <v>2277</v>
      </c>
      <c r="J272" t="s">
        <v>2022</v>
      </c>
      <c r="K272">
        <v>64</v>
      </c>
      <c r="L272">
        <v>8</v>
      </c>
      <c r="M272">
        <v>9</v>
      </c>
      <c r="N272">
        <v>17</v>
      </c>
      <c r="O272">
        <v>132</v>
      </c>
      <c r="P272">
        <v>18</v>
      </c>
    </row>
    <row r="273" spans="1:16" x14ac:dyDescent="0.25">
      <c r="A273">
        <v>3</v>
      </c>
      <c r="B273">
        <v>82</v>
      </c>
      <c r="C273" t="s">
        <v>2052</v>
      </c>
      <c r="D273" t="s">
        <v>519</v>
      </c>
      <c r="E273" t="s">
        <v>30</v>
      </c>
      <c r="F273">
        <v>3</v>
      </c>
      <c r="G273">
        <v>2011</v>
      </c>
      <c r="H273" t="s">
        <v>2052</v>
      </c>
      <c r="I273" t="s">
        <v>2293</v>
      </c>
      <c r="J273" t="s">
        <v>2294</v>
      </c>
      <c r="K273">
        <v>33</v>
      </c>
      <c r="L273">
        <v>7</v>
      </c>
      <c r="M273">
        <v>11</v>
      </c>
      <c r="N273">
        <v>18</v>
      </c>
      <c r="O273">
        <v>37</v>
      </c>
      <c r="P273">
        <v>18</v>
      </c>
    </row>
    <row r="274" spans="1:16" x14ac:dyDescent="0.25">
      <c r="A274">
        <v>3</v>
      </c>
      <c r="B274">
        <v>83</v>
      </c>
      <c r="C274" t="s">
        <v>2045</v>
      </c>
      <c r="D274" t="s">
        <v>521</v>
      </c>
      <c r="E274" t="s">
        <v>34</v>
      </c>
      <c r="F274">
        <v>3</v>
      </c>
      <c r="G274">
        <v>2011</v>
      </c>
      <c r="H274" t="s">
        <v>2045</v>
      </c>
      <c r="I274" t="s">
        <v>2295</v>
      </c>
      <c r="J274" t="s">
        <v>2051</v>
      </c>
      <c r="K274">
        <v>51</v>
      </c>
      <c r="L274">
        <v>6</v>
      </c>
      <c r="M274">
        <v>8</v>
      </c>
      <c r="N274">
        <v>14</v>
      </c>
      <c r="O274">
        <v>14</v>
      </c>
      <c r="P274">
        <v>18</v>
      </c>
    </row>
    <row r="275" spans="1:16" x14ac:dyDescent="0.25">
      <c r="A275">
        <v>3</v>
      </c>
      <c r="B275">
        <v>84</v>
      </c>
      <c r="C275" t="s">
        <v>2046</v>
      </c>
      <c r="D275" t="s">
        <v>522</v>
      </c>
      <c r="E275" t="s">
        <v>34</v>
      </c>
      <c r="F275">
        <v>3</v>
      </c>
      <c r="G275">
        <v>2011</v>
      </c>
      <c r="H275" t="s">
        <v>2046</v>
      </c>
      <c r="I275" t="s">
        <v>2296</v>
      </c>
      <c r="J275" t="s">
        <v>2029</v>
      </c>
      <c r="K275">
        <v>54</v>
      </c>
      <c r="L275">
        <v>0</v>
      </c>
      <c r="M275">
        <v>9</v>
      </c>
      <c r="N275">
        <v>9</v>
      </c>
      <c r="O275">
        <v>98</v>
      </c>
      <c r="P275">
        <v>18</v>
      </c>
    </row>
    <row r="276" spans="1:16" x14ac:dyDescent="0.25">
      <c r="A276">
        <v>3</v>
      </c>
      <c r="B276">
        <v>85</v>
      </c>
      <c r="C276" t="s">
        <v>2066</v>
      </c>
      <c r="D276" t="s">
        <v>523</v>
      </c>
      <c r="E276" t="s">
        <v>30</v>
      </c>
      <c r="F276">
        <v>3</v>
      </c>
      <c r="G276">
        <v>2011</v>
      </c>
      <c r="H276" t="s">
        <v>2066</v>
      </c>
      <c r="I276" t="s">
        <v>2297</v>
      </c>
      <c r="J276" t="s">
        <v>2022</v>
      </c>
      <c r="K276">
        <v>52</v>
      </c>
      <c r="L276">
        <v>22</v>
      </c>
      <c r="M276">
        <v>20</v>
      </c>
      <c r="N276">
        <v>42</v>
      </c>
      <c r="O276">
        <v>6</v>
      </c>
      <c r="P276">
        <v>18</v>
      </c>
    </row>
    <row r="277" spans="1:16" x14ac:dyDescent="0.25">
      <c r="A277">
        <v>3</v>
      </c>
      <c r="B277">
        <v>86</v>
      </c>
      <c r="C277" t="s">
        <v>2098</v>
      </c>
      <c r="D277" t="s">
        <v>2298</v>
      </c>
      <c r="E277" t="s">
        <v>18</v>
      </c>
      <c r="F277">
        <v>3</v>
      </c>
      <c r="G277">
        <v>2011</v>
      </c>
      <c r="H277" t="s">
        <v>2098</v>
      </c>
      <c r="I277" t="s">
        <v>2299</v>
      </c>
      <c r="J277" t="s">
        <v>2022</v>
      </c>
      <c r="K277">
        <v>64</v>
      </c>
      <c r="L277">
        <v>13</v>
      </c>
      <c r="M277">
        <v>17</v>
      </c>
      <c r="N277">
        <v>30</v>
      </c>
      <c r="O277">
        <v>37</v>
      </c>
      <c r="P277">
        <v>18</v>
      </c>
    </row>
    <row r="278" spans="1:16" x14ac:dyDescent="0.25">
      <c r="A278">
        <v>3</v>
      </c>
      <c r="B278">
        <v>87</v>
      </c>
      <c r="C278" t="s">
        <v>2025</v>
      </c>
      <c r="D278" t="s">
        <v>525</v>
      </c>
      <c r="E278" t="s">
        <v>34</v>
      </c>
      <c r="F278">
        <v>3</v>
      </c>
      <c r="G278">
        <v>2011</v>
      </c>
      <c r="H278" t="s">
        <v>2025</v>
      </c>
      <c r="I278" t="s">
        <v>2300</v>
      </c>
      <c r="J278" t="s">
        <v>2048</v>
      </c>
      <c r="K278">
        <v>68</v>
      </c>
      <c r="L278">
        <v>2</v>
      </c>
      <c r="M278">
        <v>5</v>
      </c>
      <c r="N278">
        <v>7</v>
      </c>
      <c r="O278">
        <v>86</v>
      </c>
      <c r="P278">
        <v>18</v>
      </c>
    </row>
    <row r="279" spans="1:16" x14ac:dyDescent="0.25">
      <c r="A279">
        <v>3</v>
      </c>
      <c r="B279">
        <v>89</v>
      </c>
      <c r="C279" t="s">
        <v>2079</v>
      </c>
      <c r="D279" t="s">
        <v>527</v>
      </c>
      <c r="E279" t="s">
        <v>34</v>
      </c>
      <c r="F279">
        <v>3</v>
      </c>
      <c r="G279">
        <v>2011</v>
      </c>
      <c r="H279" t="s">
        <v>2079</v>
      </c>
      <c r="I279" t="s">
        <v>2299</v>
      </c>
      <c r="J279" t="s">
        <v>2022</v>
      </c>
      <c r="K279">
        <v>66</v>
      </c>
      <c r="L279">
        <v>5</v>
      </c>
      <c r="M279">
        <v>6</v>
      </c>
      <c r="N279">
        <v>11</v>
      </c>
      <c r="O279">
        <v>124</v>
      </c>
      <c r="P279">
        <v>18</v>
      </c>
    </row>
    <row r="280" spans="1:16" x14ac:dyDescent="0.25">
      <c r="A280">
        <v>3</v>
      </c>
      <c r="B280">
        <v>90</v>
      </c>
      <c r="C280" t="s">
        <v>2165</v>
      </c>
      <c r="D280" t="s">
        <v>528</v>
      </c>
      <c r="E280" t="s">
        <v>2031</v>
      </c>
      <c r="F280">
        <v>3</v>
      </c>
      <c r="G280">
        <v>2011</v>
      </c>
      <c r="H280" t="s">
        <v>2165</v>
      </c>
      <c r="I280" t="s">
        <v>2301</v>
      </c>
      <c r="J280" t="s">
        <v>2048</v>
      </c>
      <c r="K280">
        <v>31</v>
      </c>
      <c r="L280">
        <v>9</v>
      </c>
      <c r="M280">
        <v>15</v>
      </c>
      <c r="N280">
        <v>24</v>
      </c>
      <c r="O280">
        <v>6</v>
      </c>
      <c r="P280">
        <v>18</v>
      </c>
    </row>
    <row r="281" spans="1:16" x14ac:dyDescent="0.25">
      <c r="A281">
        <v>3</v>
      </c>
      <c r="B281">
        <v>91</v>
      </c>
      <c r="C281" t="s">
        <v>2025</v>
      </c>
      <c r="D281" t="s">
        <v>529</v>
      </c>
      <c r="E281" t="s">
        <v>30</v>
      </c>
      <c r="F281">
        <v>3</v>
      </c>
      <c r="G281">
        <v>2011</v>
      </c>
      <c r="H281" t="s">
        <v>2025</v>
      </c>
      <c r="I281" t="s">
        <v>2302</v>
      </c>
      <c r="J281" t="s">
        <v>2285</v>
      </c>
      <c r="K281">
        <v>25</v>
      </c>
      <c r="L281">
        <v>33</v>
      </c>
      <c r="M281">
        <v>36</v>
      </c>
      <c r="N281">
        <v>69</v>
      </c>
      <c r="O281">
        <v>8</v>
      </c>
      <c r="P281">
        <v>18</v>
      </c>
    </row>
    <row r="282" spans="1:16" x14ac:dyDescent="0.25">
      <c r="A282">
        <v>4</v>
      </c>
      <c r="B282">
        <v>92</v>
      </c>
      <c r="C282" t="s">
        <v>2020</v>
      </c>
      <c r="D282" t="s">
        <v>531</v>
      </c>
      <c r="E282" t="s">
        <v>34</v>
      </c>
      <c r="F282">
        <v>4</v>
      </c>
      <c r="G282">
        <v>2011</v>
      </c>
      <c r="H282" t="s">
        <v>2020</v>
      </c>
      <c r="I282" t="s">
        <v>2303</v>
      </c>
      <c r="J282" t="s">
        <v>2294</v>
      </c>
      <c r="K282">
        <v>30</v>
      </c>
      <c r="L282">
        <v>2</v>
      </c>
      <c r="M282">
        <v>8</v>
      </c>
      <c r="N282">
        <v>10</v>
      </c>
      <c r="O282">
        <v>8</v>
      </c>
      <c r="P282">
        <v>18</v>
      </c>
    </row>
    <row r="283" spans="1:16" x14ac:dyDescent="0.25">
      <c r="A283">
        <v>4</v>
      </c>
      <c r="B283">
        <v>93</v>
      </c>
      <c r="C283" t="s">
        <v>2057</v>
      </c>
      <c r="D283" t="s">
        <v>533</v>
      </c>
      <c r="E283" t="s">
        <v>30</v>
      </c>
      <c r="F283">
        <v>4</v>
      </c>
      <c r="G283">
        <v>2011</v>
      </c>
      <c r="H283" t="s">
        <v>2057</v>
      </c>
      <c r="I283" t="s">
        <v>2304</v>
      </c>
      <c r="J283" t="s">
        <v>2305</v>
      </c>
      <c r="K283">
        <v>37</v>
      </c>
      <c r="L283">
        <v>8</v>
      </c>
      <c r="M283">
        <v>18</v>
      </c>
      <c r="N283">
        <v>26</v>
      </c>
      <c r="O283">
        <v>16</v>
      </c>
      <c r="P283">
        <v>18</v>
      </c>
    </row>
    <row r="284" spans="1:16" x14ac:dyDescent="0.25">
      <c r="A284">
        <v>4</v>
      </c>
      <c r="B284">
        <v>94</v>
      </c>
      <c r="C284" t="s">
        <v>2059</v>
      </c>
      <c r="D284" t="s">
        <v>535</v>
      </c>
      <c r="E284" t="s">
        <v>18</v>
      </c>
      <c r="F284">
        <v>4</v>
      </c>
      <c r="G284">
        <v>2011</v>
      </c>
      <c r="H284" t="s">
        <v>2059</v>
      </c>
      <c r="I284" t="s">
        <v>2277</v>
      </c>
      <c r="J284" t="s">
        <v>2022</v>
      </c>
      <c r="K284">
        <v>68</v>
      </c>
      <c r="L284">
        <v>47</v>
      </c>
      <c r="M284">
        <v>25</v>
      </c>
      <c r="N284">
        <v>72</v>
      </c>
      <c r="O284">
        <v>62</v>
      </c>
      <c r="P284">
        <v>18</v>
      </c>
    </row>
    <row r="285" spans="1:16" x14ac:dyDescent="0.25">
      <c r="A285">
        <v>4</v>
      </c>
      <c r="B285">
        <v>95</v>
      </c>
      <c r="C285" t="s">
        <v>2030</v>
      </c>
      <c r="D285" t="s">
        <v>536</v>
      </c>
      <c r="E285" t="s">
        <v>34</v>
      </c>
      <c r="F285">
        <v>4</v>
      </c>
      <c r="G285">
        <v>2011</v>
      </c>
      <c r="H285" t="s">
        <v>2030</v>
      </c>
      <c r="I285" t="s">
        <v>2283</v>
      </c>
      <c r="J285" t="s">
        <v>2051</v>
      </c>
      <c r="K285">
        <v>60</v>
      </c>
      <c r="L285">
        <v>4</v>
      </c>
      <c r="M285">
        <v>26</v>
      </c>
      <c r="N285">
        <v>30</v>
      </c>
      <c r="O285">
        <v>27</v>
      </c>
      <c r="P285">
        <v>18</v>
      </c>
    </row>
    <row r="286" spans="1:16" x14ac:dyDescent="0.25">
      <c r="A286">
        <v>4</v>
      </c>
      <c r="B286">
        <v>96</v>
      </c>
      <c r="C286" t="s">
        <v>2126</v>
      </c>
      <c r="D286" t="s">
        <v>537</v>
      </c>
      <c r="E286" t="s">
        <v>30</v>
      </c>
      <c r="F286">
        <v>4</v>
      </c>
      <c r="G286">
        <v>2011</v>
      </c>
      <c r="H286" t="s">
        <v>2126</v>
      </c>
      <c r="I286" t="s">
        <v>2306</v>
      </c>
      <c r="J286" t="s">
        <v>2048</v>
      </c>
      <c r="K286">
        <v>67</v>
      </c>
      <c r="L286">
        <v>32</v>
      </c>
      <c r="M286">
        <v>47</v>
      </c>
      <c r="N286">
        <v>79</v>
      </c>
      <c r="O286">
        <v>22</v>
      </c>
      <c r="P286">
        <v>18</v>
      </c>
    </row>
    <row r="287" spans="1:16" x14ac:dyDescent="0.25">
      <c r="A287">
        <v>4</v>
      </c>
      <c r="B287">
        <v>97</v>
      </c>
      <c r="C287" t="s">
        <v>2069</v>
      </c>
      <c r="D287" t="s">
        <v>538</v>
      </c>
      <c r="E287" t="s">
        <v>34</v>
      </c>
      <c r="F287">
        <v>4</v>
      </c>
      <c r="G287">
        <v>2011</v>
      </c>
      <c r="H287" t="s">
        <v>2069</v>
      </c>
      <c r="I287" t="s">
        <v>2307</v>
      </c>
      <c r="J287" t="s">
        <v>2051</v>
      </c>
      <c r="K287">
        <v>58</v>
      </c>
      <c r="L287">
        <v>8</v>
      </c>
      <c r="M287">
        <v>13</v>
      </c>
      <c r="N287">
        <v>21</v>
      </c>
      <c r="O287">
        <v>81</v>
      </c>
      <c r="P287">
        <v>18</v>
      </c>
    </row>
    <row r="288" spans="1:16" x14ac:dyDescent="0.25">
      <c r="A288">
        <v>4</v>
      </c>
      <c r="B288">
        <v>98</v>
      </c>
      <c r="C288" t="s">
        <v>2027</v>
      </c>
      <c r="D288" t="s">
        <v>539</v>
      </c>
      <c r="E288" t="s">
        <v>34</v>
      </c>
      <c r="F288">
        <v>4</v>
      </c>
      <c r="G288">
        <v>2011</v>
      </c>
      <c r="H288" t="s">
        <v>2027</v>
      </c>
      <c r="I288" t="s">
        <v>2308</v>
      </c>
      <c r="J288" t="s">
        <v>2285</v>
      </c>
      <c r="K288">
        <v>54</v>
      </c>
      <c r="L288">
        <v>14</v>
      </c>
      <c r="M288">
        <v>34</v>
      </c>
      <c r="N288">
        <v>48</v>
      </c>
      <c r="O288">
        <v>30</v>
      </c>
      <c r="P288">
        <v>18</v>
      </c>
    </row>
    <row r="289" spans="1:16" x14ac:dyDescent="0.25">
      <c r="A289">
        <v>4</v>
      </c>
      <c r="B289">
        <v>99</v>
      </c>
      <c r="C289" t="s">
        <v>2093</v>
      </c>
      <c r="D289" t="s">
        <v>540</v>
      </c>
      <c r="E289" t="s">
        <v>30</v>
      </c>
      <c r="F289">
        <v>4</v>
      </c>
      <c r="G289">
        <v>2011</v>
      </c>
      <c r="H289" t="s">
        <v>2093</v>
      </c>
      <c r="I289" t="s">
        <v>2283</v>
      </c>
      <c r="J289" t="s">
        <v>2051</v>
      </c>
      <c r="K289">
        <v>57</v>
      </c>
      <c r="L289">
        <v>32</v>
      </c>
      <c r="M289">
        <v>22</v>
      </c>
      <c r="N289">
        <v>54</v>
      </c>
      <c r="O289">
        <v>35</v>
      </c>
      <c r="P289">
        <v>18</v>
      </c>
    </row>
    <row r="290" spans="1:16" x14ac:dyDescent="0.25">
      <c r="A290">
        <v>4</v>
      </c>
      <c r="B290">
        <v>100</v>
      </c>
      <c r="C290" t="s">
        <v>2098</v>
      </c>
      <c r="D290" t="s">
        <v>541</v>
      </c>
      <c r="E290" t="s">
        <v>34</v>
      </c>
      <c r="F290">
        <v>4</v>
      </c>
      <c r="G290">
        <v>2011</v>
      </c>
      <c r="H290" t="s">
        <v>2098</v>
      </c>
      <c r="I290" t="s">
        <v>2309</v>
      </c>
      <c r="J290" t="s">
        <v>2305</v>
      </c>
      <c r="K290">
        <v>37</v>
      </c>
      <c r="L290">
        <v>2</v>
      </c>
      <c r="M290">
        <v>6</v>
      </c>
      <c r="N290">
        <v>8</v>
      </c>
      <c r="O290">
        <v>26</v>
      </c>
      <c r="P290">
        <v>18</v>
      </c>
    </row>
    <row r="291" spans="1:16" x14ac:dyDescent="0.25">
      <c r="A291">
        <v>4</v>
      </c>
      <c r="B291">
        <v>101</v>
      </c>
      <c r="C291" t="s">
        <v>2165</v>
      </c>
      <c r="D291" t="s">
        <v>2310</v>
      </c>
      <c r="E291" t="s">
        <v>18</v>
      </c>
      <c r="F291">
        <v>4</v>
      </c>
      <c r="G291">
        <v>2011</v>
      </c>
      <c r="H291" t="s">
        <v>2165</v>
      </c>
      <c r="I291" t="s">
        <v>2311</v>
      </c>
      <c r="J291" t="s">
        <v>2285</v>
      </c>
      <c r="K291">
        <v>25</v>
      </c>
      <c r="L291">
        <v>27</v>
      </c>
      <c r="M291">
        <v>22</v>
      </c>
      <c r="N291">
        <v>49</v>
      </c>
      <c r="O291">
        <v>42</v>
      </c>
      <c r="P291">
        <v>18</v>
      </c>
    </row>
    <row r="292" spans="1:16" x14ac:dyDescent="0.25">
      <c r="A292">
        <v>4</v>
      </c>
      <c r="B292">
        <v>102</v>
      </c>
      <c r="C292" t="s">
        <v>2049</v>
      </c>
      <c r="D292" t="s">
        <v>544</v>
      </c>
      <c r="E292" t="s">
        <v>18</v>
      </c>
      <c r="F292">
        <v>4</v>
      </c>
      <c r="G292">
        <v>2011</v>
      </c>
      <c r="H292" t="s">
        <v>2049</v>
      </c>
      <c r="I292" t="s">
        <v>2300</v>
      </c>
      <c r="J292" t="s">
        <v>2048</v>
      </c>
      <c r="K292">
        <v>68</v>
      </c>
      <c r="L292">
        <v>19</v>
      </c>
      <c r="M292">
        <v>29</v>
      </c>
      <c r="N292">
        <v>48</v>
      </c>
      <c r="O292">
        <v>40</v>
      </c>
      <c r="P292">
        <v>18</v>
      </c>
    </row>
    <row r="293" spans="1:16" x14ac:dyDescent="0.25">
      <c r="A293">
        <v>4</v>
      </c>
      <c r="B293">
        <v>103</v>
      </c>
      <c r="C293" t="s">
        <v>2034</v>
      </c>
      <c r="D293" t="s">
        <v>545</v>
      </c>
      <c r="E293" t="s">
        <v>260</v>
      </c>
      <c r="F293">
        <v>4</v>
      </c>
      <c r="G293">
        <v>2011</v>
      </c>
      <c r="H293" t="s">
        <v>2034</v>
      </c>
      <c r="I293" t="s">
        <v>2312</v>
      </c>
      <c r="J293" t="s">
        <v>2313</v>
      </c>
      <c r="K293">
        <v>41</v>
      </c>
      <c r="L293">
        <v>3</v>
      </c>
      <c r="M293">
        <v>9</v>
      </c>
      <c r="N293">
        <v>12</v>
      </c>
      <c r="O293">
        <v>2</v>
      </c>
      <c r="P293">
        <v>18</v>
      </c>
    </row>
    <row r="294" spans="1:16" x14ac:dyDescent="0.25">
      <c r="A294">
        <v>4</v>
      </c>
      <c r="B294">
        <v>104</v>
      </c>
      <c r="C294" t="s">
        <v>2113</v>
      </c>
      <c r="D294" t="s">
        <v>2314</v>
      </c>
      <c r="E294" t="s">
        <v>18</v>
      </c>
      <c r="F294">
        <v>4</v>
      </c>
      <c r="G294">
        <v>2011</v>
      </c>
      <c r="H294" t="s">
        <v>2113</v>
      </c>
      <c r="I294" t="s">
        <v>2315</v>
      </c>
      <c r="J294" t="s">
        <v>2051</v>
      </c>
      <c r="K294">
        <v>60</v>
      </c>
      <c r="L294">
        <v>36</v>
      </c>
      <c r="M294">
        <v>36</v>
      </c>
      <c r="N294">
        <v>72</v>
      </c>
      <c r="O294">
        <v>36</v>
      </c>
      <c r="P294">
        <v>18</v>
      </c>
    </row>
    <row r="295" spans="1:16" x14ac:dyDescent="0.25">
      <c r="A295">
        <v>4</v>
      </c>
      <c r="B295">
        <v>105</v>
      </c>
      <c r="C295" t="s">
        <v>2043</v>
      </c>
      <c r="D295" t="s">
        <v>548</v>
      </c>
      <c r="E295" t="s">
        <v>18</v>
      </c>
      <c r="F295">
        <v>4</v>
      </c>
      <c r="G295">
        <v>2011</v>
      </c>
      <c r="H295" t="s">
        <v>2043</v>
      </c>
      <c r="I295" t="s">
        <v>2316</v>
      </c>
      <c r="J295" t="s">
        <v>2305</v>
      </c>
      <c r="K295">
        <v>16</v>
      </c>
      <c r="L295">
        <v>14</v>
      </c>
      <c r="M295">
        <v>19</v>
      </c>
      <c r="N295">
        <v>33</v>
      </c>
      <c r="O295">
        <v>52</v>
      </c>
      <c r="P295">
        <v>18</v>
      </c>
    </row>
    <row r="296" spans="1:16" x14ac:dyDescent="0.25">
      <c r="A296">
        <v>4</v>
      </c>
      <c r="B296">
        <v>106</v>
      </c>
      <c r="C296" t="s">
        <v>2041</v>
      </c>
      <c r="D296" t="s">
        <v>549</v>
      </c>
      <c r="E296" t="s">
        <v>30</v>
      </c>
      <c r="F296">
        <v>4</v>
      </c>
      <c r="G296">
        <v>2011</v>
      </c>
      <c r="H296" t="s">
        <v>2041</v>
      </c>
      <c r="I296" t="s">
        <v>2020</v>
      </c>
      <c r="J296" t="s">
        <v>2029</v>
      </c>
      <c r="K296">
        <v>68</v>
      </c>
      <c r="L296">
        <v>27</v>
      </c>
      <c r="M296">
        <v>48</v>
      </c>
      <c r="N296">
        <v>75</v>
      </c>
      <c r="O296">
        <v>48</v>
      </c>
      <c r="P296">
        <v>18</v>
      </c>
    </row>
    <row r="297" spans="1:16" x14ac:dyDescent="0.25">
      <c r="A297">
        <v>4</v>
      </c>
      <c r="B297">
        <v>107</v>
      </c>
      <c r="C297" t="s">
        <v>2071</v>
      </c>
      <c r="D297" t="s">
        <v>550</v>
      </c>
      <c r="E297" t="s">
        <v>30</v>
      </c>
      <c r="F297">
        <v>4</v>
      </c>
      <c r="G297">
        <v>2011</v>
      </c>
      <c r="H297" t="s">
        <v>2071</v>
      </c>
      <c r="I297" t="s">
        <v>2317</v>
      </c>
      <c r="J297" t="s">
        <v>2029</v>
      </c>
      <c r="K297">
        <v>68</v>
      </c>
      <c r="L297">
        <v>22</v>
      </c>
      <c r="M297">
        <v>22</v>
      </c>
      <c r="N297">
        <v>44</v>
      </c>
      <c r="O297">
        <v>69</v>
      </c>
      <c r="P297">
        <v>18</v>
      </c>
    </row>
    <row r="298" spans="1:16" x14ac:dyDescent="0.25">
      <c r="A298">
        <v>4</v>
      </c>
      <c r="B298">
        <v>108</v>
      </c>
      <c r="C298" t="s">
        <v>2069</v>
      </c>
      <c r="D298" t="s">
        <v>551</v>
      </c>
      <c r="E298" t="s">
        <v>18</v>
      </c>
      <c r="F298">
        <v>4</v>
      </c>
      <c r="G298">
        <v>2011</v>
      </c>
      <c r="H298" t="s">
        <v>2069</v>
      </c>
      <c r="I298" t="s">
        <v>2318</v>
      </c>
      <c r="J298" t="s">
        <v>2048</v>
      </c>
      <c r="K298">
        <v>65</v>
      </c>
      <c r="L298">
        <v>20</v>
      </c>
      <c r="M298">
        <v>33</v>
      </c>
      <c r="N298">
        <v>53</v>
      </c>
      <c r="O298">
        <v>28</v>
      </c>
      <c r="P298">
        <v>18</v>
      </c>
    </row>
    <row r="299" spans="1:16" x14ac:dyDescent="0.25">
      <c r="A299">
        <v>4</v>
      </c>
      <c r="B299">
        <v>109</v>
      </c>
      <c r="C299" t="s">
        <v>2073</v>
      </c>
      <c r="D299" t="s">
        <v>553</v>
      </c>
      <c r="E299" t="s">
        <v>2031</v>
      </c>
      <c r="F299">
        <v>4</v>
      </c>
      <c r="G299">
        <v>2011</v>
      </c>
      <c r="H299" t="s">
        <v>2073</v>
      </c>
      <c r="I299" t="s">
        <v>2319</v>
      </c>
      <c r="J299" t="s">
        <v>2320</v>
      </c>
      <c r="K299">
        <v>39</v>
      </c>
      <c r="L299">
        <v>22</v>
      </c>
      <c r="M299">
        <v>14</v>
      </c>
      <c r="N299">
        <v>36</v>
      </c>
      <c r="O299">
        <v>42</v>
      </c>
      <c r="P299">
        <v>18</v>
      </c>
    </row>
    <row r="300" spans="1:16" x14ac:dyDescent="0.25">
      <c r="A300">
        <v>4</v>
      </c>
      <c r="B300">
        <v>110</v>
      </c>
      <c r="C300" t="s">
        <v>2052</v>
      </c>
      <c r="D300" t="s">
        <v>555</v>
      </c>
      <c r="E300" t="s">
        <v>260</v>
      </c>
      <c r="F300">
        <v>4</v>
      </c>
      <c r="G300">
        <v>2011</v>
      </c>
      <c r="H300" t="s">
        <v>2052</v>
      </c>
      <c r="I300" t="s">
        <v>2321</v>
      </c>
      <c r="J300" t="s">
        <v>2294</v>
      </c>
      <c r="K300">
        <v>41</v>
      </c>
      <c r="L300">
        <v>8</v>
      </c>
      <c r="M300">
        <v>11</v>
      </c>
      <c r="N300">
        <v>19</v>
      </c>
      <c r="O300">
        <v>32</v>
      </c>
      <c r="P300">
        <v>18</v>
      </c>
    </row>
    <row r="301" spans="1:16" x14ac:dyDescent="0.25">
      <c r="A301">
        <v>4</v>
      </c>
      <c r="B301">
        <v>111</v>
      </c>
      <c r="C301" t="s">
        <v>2046</v>
      </c>
      <c r="D301" t="s">
        <v>556</v>
      </c>
      <c r="E301" t="s">
        <v>18</v>
      </c>
      <c r="F301">
        <v>4</v>
      </c>
      <c r="G301">
        <v>2011</v>
      </c>
      <c r="H301" t="s">
        <v>2046</v>
      </c>
      <c r="I301" t="s">
        <v>2322</v>
      </c>
      <c r="J301" t="s">
        <v>2029</v>
      </c>
      <c r="K301">
        <v>65</v>
      </c>
      <c r="L301">
        <v>10</v>
      </c>
      <c r="M301">
        <v>14</v>
      </c>
      <c r="N301">
        <v>24</v>
      </c>
      <c r="O301">
        <v>129</v>
      </c>
      <c r="P301">
        <v>18</v>
      </c>
    </row>
    <row r="302" spans="1:16" x14ac:dyDescent="0.25">
      <c r="A302">
        <v>4</v>
      </c>
      <c r="B302">
        <v>112</v>
      </c>
      <c r="C302" t="s">
        <v>2059</v>
      </c>
      <c r="D302" t="s">
        <v>557</v>
      </c>
      <c r="E302" t="s">
        <v>34</v>
      </c>
      <c r="F302">
        <v>4</v>
      </c>
      <c r="G302">
        <v>2011</v>
      </c>
      <c r="H302" t="s">
        <v>2059</v>
      </c>
      <c r="I302" t="s">
        <v>2323</v>
      </c>
      <c r="J302" t="s">
        <v>2324</v>
      </c>
      <c r="K302">
        <v>38</v>
      </c>
      <c r="L302">
        <v>4</v>
      </c>
      <c r="M302">
        <v>11</v>
      </c>
      <c r="N302">
        <v>15</v>
      </c>
      <c r="O302">
        <v>89</v>
      </c>
      <c r="P302">
        <v>19</v>
      </c>
    </row>
    <row r="303" spans="1:16" x14ac:dyDescent="0.25">
      <c r="A303">
        <v>4</v>
      </c>
      <c r="B303">
        <v>113</v>
      </c>
      <c r="C303" t="s">
        <v>2069</v>
      </c>
      <c r="D303" t="s">
        <v>558</v>
      </c>
      <c r="E303" t="s">
        <v>34</v>
      </c>
      <c r="F303">
        <v>4</v>
      </c>
      <c r="G303">
        <v>2011</v>
      </c>
      <c r="H303" t="s">
        <v>2069</v>
      </c>
      <c r="I303" t="s">
        <v>2325</v>
      </c>
      <c r="J303" t="s">
        <v>2291</v>
      </c>
      <c r="K303">
        <v>22</v>
      </c>
      <c r="L303">
        <v>4</v>
      </c>
      <c r="M303">
        <v>11</v>
      </c>
      <c r="N303">
        <v>15</v>
      </c>
      <c r="O303">
        <v>4</v>
      </c>
      <c r="P303">
        <v>20</v>
      </c>
    </row>
    <row r="304" spans="1:16" x14ac:dyDescent="0.25">
      <c r="A304">
        <v>4</v>
      </c>
      <c r="B304">
        <v>114</v>
      </c>
      <c r="C304" t="s">
        <v>2020</v>
      </c>
      <c r="D304" t="s">
        <v>559</v>
      </c>
      <c r="E304" t="s">
        <v>2031</v>
      </c>
      <c r="F304">
        <v>4</v>
      </c>
      <c r="G304">
        <v>2011</v>
      </c>
      <c r="H304" t="s">
        <v>2020</v>
      </c>
      <c r="I304" t="s">
        <v>2326</v>
      </c>
      <c r="J304" t="s">
        <v>2022</v>
      </c>
      <c r="K304">
        <v>65</v>
      </c>
      <c r="L304">
        <v>23</v>
      </c>
      <c r="M304">
        <v>26</v>
      </c>
      <c r="N304">
        <v>49</v>
      </c>
      <c r="O304">
        <v>35</v>
      </c>
      <c r="P304">
        <v>18</v>
      </c>
    </row>
    <row r="305" spans="1:16" x14ac:dyDescent="0.25">
      <c r="A305">
        <v>4</v>
      </c>
      <c r="B305">
        <v>115</v>
      </c>
      <c r="C305" t="s">
        <v>2066</v>
      </c>
      <c r="D305" t="s">
        <v>560</v>
      </c>
      <c r="E305" t="s">
        <v>18</v>
      </c>
      <c r="F305">
        <v>4</v>
      </c>
      <c r="G305">
        <v>2011</v>
      </c>
      <c r="H305" t="s">
        <v>2066</v>
      </c>
      <c r="I305" t="s">
        <v>2165</v>
      </c>
      <c r="J305" t="s">
        <v>2029</v>
      </c>
      <c r="K305">
        <v>12</v>
      </c>
      <c r="L305">
        <v>6</v>
      </c>
      <c r="M305">
        <v>5</v>
      </c>
      <c r="N305">
        <v>11</v>
      </c>
      <c r="O305">
        <v>14</v>
      </c>
      <c r="P305">
        <v>18</v>
      </c>
    </row>
    <row r="306" spans="1:16" x14ac:dyDescent="0.25">
      <c r="A306">
        <v>4</v>
      </c>
      <c r="B306">
        <v>116</v>
      </c>
      <c r="C306" t="s">
        <v>2142</v>
      </c>
      <c r="D306" t="s">
        <v>561</v>
      </c>
      <c r="E306" t="s">
        <v>34</v>
      </c>
      <c r="F306">
        <v>4</v>
      </c>
      <c r="G306">
        <v>2011</v>
      </c>
      <c r="H306" t="s">
        <v>2142</v>
      </c>
      <c r="I306" t="s">
        <v>2292</v>
      </c>
      <c r="J306" t="s">
        <v>2022</v>
      </c>
      <c r="K306">
        <v>59</v>
      </c>
      <c r="L306">
        <v>0</v>
      </c>
      <c r="M306">
        <v>14</v>
      </c>
      <c r="N306">
        <v>14</v>
      </c>
      <c r="O306">
        <v>70</v>
      </c>
      <c r="P306">
        <v>18</v>
      </c>
    </row>
    <row r="307" spans="1:16" x14ac:dyDescent="0.25">
      <c r="A307">
        <v>4</v>
      </c>
      <c r="B307">
        <v>118</v>
      </c>
      <c r="C307" t="s">
        <v>2142</v>
      </c>
      <c r="D307" t="s">
        <v>564</v>
      </c>
      <c r="E307" t="s">
        <v>30</v>
      </c>
      <c r="F307">
        <v>4</v>
      </c>
      <c r="G307">
        <v>2011</v>
      </c>
      <c r="H307" t="s">
        <v>2142</v>
      </c>
      <c r="I307" t="s">
        <v>2317</v>
      </c>
      <c r="J307" t="s">
        <v>2029</v>
      </c>
      <c r="K307">
        <v>66</v>
      </c>
      <c r="L307">
        <v>28</v>
      </c>
      <c r="M307">
        <v>26</v>
      </c>
      <c r="N307">
        <v>54</v>
      </c>
      <c r="O307">
        <v>23</v>
      </c>
      <c r="P307">
        <v>19</v>
      </c>
    </row>
    <row r="308" spans="1:16" x14ac:dyDescent="0.25">
      <c r="A308">
        <v>4</v>
      </c>
      <c r="B308">
        <v>119</v>
      </c>
      <c r="C308" t="s">
        <v>2246</v>
      </c>
      <c r="D308" t="s">
        <v>2327</v>
      </c>
      <c r="E308" t="s">
        <v>34</v>
      </c>
      <c r="F308">
        <v>4</v>
      </c>
      <c r="G308">
        <v>2011</v>
      </c>
      <c r="H308" t="s">
        <v>2246</v>
      </c>
      <c r="I308" t="s">
        <v>2328</v>
      </c>
      <c r="J308" t="s">
        <v>2029</v>
      </c>
      <c r="K308">
        <v>72</v>
      </c>
      <c r="L308">
        <v>8</v>
      </c>
      <c r="M308">
        <v>24</v>
      </c>
      <c r="N308">
        <v>32</v>
      </c>
      <c r="O308">
        <v>65</v>
      </c>
      <c r="P308">
        <v>18</v>
      </c>
    </row>
    <row r="309" spans="1:16" x14ac:dyDescent="0.25">
      <c r="A309">
        <v>4</v>
      </c>
      <c r="B309">
        <v>120</v>
      </c>
      <c r="C309" t="s">
        <v>2165</v>
      </c>
      <c r="D309" t="s">
        <v>566</v>
      </c>
      <c r="E309" t="s">
        <v>18</v>
      </c>
      <c r="F309">
        <v>4</v>
      </c>
      <c r="G309">
        <v>2011</v>
      </c>
      <c r="H309" t="s">
        <v>2165</v>
      </c>
      <c r="I309" t="s">
        <v>2329</v>
      </c>
      <c r="J309" t="s">
        <v>2305</v>
      </c>
      <c r="K309">
        <v>35</v>
      </c>
      <c r="L309">
        <v>3</v>
      </c>
      <c r="M309">
        <v>4</v>
      </c>
      <c r="N309">
        <v>7</v>
      </c>
      <c r="O309">
        <v>14</v>
      </c>
      <c r="P309">
        <v>18</v>
      </c>
    </row>
    <row r="310" spans="1:16" x14ac:dyDescent="0.25">
      <c r="A310">
        <v>4</v>
      </c>
      <c r="B310">
        <v>121</v>
      </c>
      <c r="C310" t="s">
        <v>2023</v>
      </c>
      <c r="D310" t="s">
        <v>568</v>
      </c>
      <c r="E310" t="s">
        <v>2031</v>
      </c>
      <c r="F310">
        <v>4</v>
      </c>
      <c r="G310">
        <v>2011</v>
      </c>
      <c r="H310" t="s">
        <v>2023</v>
      </c>
      <c r="I310" t="s">
        <v>2286</v>
      </c>
      <c r="J310" t="s">
        <v>2051</v>
      </c>
      <c r="K310">
        <v>55</v>
      </c>
      <c r="L310">
        <v>25</v>
      </c>
      <c r="M310">
        <v>48</v>
      </c>
      <c r="N310">
        <v>73</v>
      </c>
      <c r="O310">
        <v>26</v>
      </c>
      <c r="P310">
        <v>18</v>
      </c>
    </row>
    <row r="311" spans="1:16" x14ac:dyDescent="0.25">
      <c r="A311">
        <v>5</v>
      </c>
      <c r="B311">
        <v>122</v>
      </c>
      <c r="C311" t="s">
        <v>2020</v>
      </c>
      <c r="D311" t="s">
        <v>569</v>
      </c>
      <c r="E311" t="s">
        <v>34</v>
      </c>
      <c r="F311">
        <v>5</v>
      </c>
      <c r="G311">
        <v>2011</v>
      </c>
      <c r="H311" t="s">
        <v>2020</v>
      </c>
      <c r="I311" t="s">
        <v>2330</v>
      </c>
      <c r="J311" t="s">
        <v>2331</v>
      </c>
      <c r="K311">
        <v>28</v>
      </c>
      <c r="L311">
        <v>3</v>
      </c>
      <c r="M311">
        <v>15</v>
      </c>
      <c r="N311">
        <v>18</v>
      </c>
      <c r="O311">
        <v>20</v>
      </c>
      <c r="P311">
        <v>18</v>
      </c>
    </row>
    <row r="312" spans="1:16" x14ac:dyDescent="0.25">
      <c r="A312">
        <v>5</v>
      </c>
      <c r="B312">
        <v>123</v>
      </c>
      <c r="C312" t="s">
        <v>2057</v>
      </c>
      <c r="D312" t="s">
        <v>571</v>
      </c>
      <c r="E312" t="s">
        <v>2031</v>
      </c>
      <c r="F312">
        <v>5</v>
      </c>
      <c r="G312">
        <v>2011</v>
      </c>
      <c r="H312" t="s">
        <v>2057</v>
      </c>
      <c r="I312" t="s">
        <v>2332</v>
      </c>
      <c r="J312" t="s">
        <v>2022</v>
      </c>
      <c r="K312">
        <v>68</v>
      </c>
      <c r="L312">
        <v>10</v>
      </c>
      <c r="M312">
        <v>30</v>
      </c>
      <c r="N312">
        <v>40</v>
      </c>
      <c r="O312">
        <v>61</v>
      </c>
      <c r="P312">
        <v>18</v>
      </c>
    </row>
    <row r="313" spans="1:16" x14ac:dyDescent="0.25">
      <c r="A313">
        <v>5</v>
      </c>
      <c r="B313">
        <v>124</v>
      </c>
      <c r="C313" t="s">
        <v>2025</v>
      </c>
      <c r="D313" t="s">
        <v>572</v>
      </c>
      <c r="E313" t="s">
        <v>260</v>
      </c>
      <c r="F313">
        <v>5</v>
      </c>
      <c r="G313">
        <v>2011</v>
      </c>
      <c r="H313" t="s">
        <v>2025</v>
      </c>
      <c r="I313" t="s">
        <v>2333</v>
      </c>
      <c r="J313" t="s">
        <v>2320</v>
      </c>
      <c r="K313">
        <v>42</v>
      </c>
      <c r="L313">
        <v>11</v>
      </c>
      <c r="M313">
        <v>10</v>
      </c>
      <c r="N313">
        <v>21</v>
      </c>
      <c r="O313">
        <v>22</v>
      </c>
      <c r="P313">
        <v>18</v>
      </c>
    </row>
    <row r="314" spans="1:16" x14ac:dyDescent="0.25">
      <c r="A314">
        <v>5</v>
      </c>
      <c r="B314">
        <v>125</v>
      </c>
      <c r="C314" t="s">
        <v>2030</v>
      </c>
      <c r="D314" t="s">
        <v>574</v>
      </c>
      <c r="E314" t="s">
        <v>18</v>
      </c>
      <c r="F314">
        <v>5</v>
      </c>
      <c r="G314">
        <v>2011</v>
      </c>
      <c r="H314" t="s">
        <v>2030</v>
      </c>
      <c r="I314" t="s">
        <v>2334</v>
      </c>
      <c r="J314" t="s">
        <v>2029</v>
      </c>
      <c r="K314">
        <v>68</v>
      </c>
      <c r="L314">
        <v>33</v>
      </c>
      <c r="M314">
        <v>28</v>
      </c>
      <c r="N314">
        <v>61</v>
      </c>
      <c r="O314">
        <v>34</v>
      </c>
      <c r="P314">
        <v>18</v>
      </c>
    </row>
    <row r="315" spans="1:16" x14ac:dyDescent="0.25">
      <c r="A315">
        <v>5</v>
      </c>
      <c r="B315">
        <v>126</v>
      </c>
      <c r="C315" t="s">
        <v>2126</v>
      </c>
      <c r="D315" t="s">
        <v>575</v>
      </c>
      <c r="E315" t="s">
        <v>34</v>
      </c>
      <c r="F315">
        <v>5</v>
      </c>
      <c r="G315">
        <v>2011</v>
      </c>
      <c r="H315" t="s">
        <v>2126</v>
      </c>
      <c r="I315" t="s">
        <v>2335</v>
      </c>
      <c r="J315" t="s">
        <v>2291</v>
      </c>
      <c r="K315">
        <v>18</v>
      </c>
      <c r="L315">
        <v>2</v>
      </c>
      <c r="M315">
        <v>3</v>
      </c>
      <c r="N315">
        <v>5</v>
      </c>
      <c r="O315">
        <v>6</v>
      </c>
      <c r="P315">
        <v>18</v>
      </c>
    </row>
    <row r="316" spans="1:16" x14ac:dyDescent="0.25">
      <c r="A316">
        <v>5</v>
      </c>
      <c r="B316">
        <v>127</v>
      </c>
      <c r="C316" t="s">
        <v>2030</v>
      </c>
      <c r="D316" t="s">
        <v>576</v>
      </c>
      <c r="E316" t="s">
        <v>34</v>
      </c>
      <c r="F316">
        <v>5</v>
      </c>
      <c r="G316">
        <v>2011</v>
      </c>
      <c r="H316" t="s">
        <v>2030</v>
      </c>
      <c r="I316" t="s">
        <v>2336</v>
      </c>
      <c r="J316" t="s">
        <v>2029</v>
      </c>
      <c r="K316">
        <v>64</v>
      </c>
      <c r="L316">
        <v>23</v>
      </c>
      <c r="M316">
        <v>58</v>
      </c>
      <c r="N316">
        <v>81</v>
      </c>
      <c r="O316">
        <v>31</v>
      </c>
      <c r="P316">
        <v>18</v>
      </c>
    </row>
    <row r="317" spans="1:16" x14ac:dyDescent="0.25">
      <c r="A317">
        <v>5</v>
      </c>
      <c r="B317">
        <v>128</v>
      </c>
      <c r="C317" t="s">
        <v>2027</v>
      </c>
      <c r="D317" t="s">
        <v>578</v>
      </c>
      <c r="E317" t="s">
        <v>260</v>
      </c>
      <c r="F317">
        <v>5</v>
      </c>
      <c r="G317">
        <v>2011</v>
      </c>
      <c r="H317" t="s">
        <v>2027</v>
      </c>
      <c r="I317" t="s">
        <v>2337</v>
      </c>
      <c r="J317" t="s">
        <v>2051</v>
      </c>
      <c r="K317">
        <v>56</v>
      </c>
      <c r="L317">
        <v>24</v>
      </c>
      <c r="M317">
        <v>22</v>
      </c>
      <c r="N317">
        <v>46</v>
      </c>
      <c r="O317">
        <v>89</v>
      </c>
      <c r="P317">
        <v>18</v>
      </c>
    </row>
    <row r="318" spans="1:16" x14ac:dyDescent="0.25">
      <c r="A318">
        <v>5</v>
      </c>
      <c r="B318">
        <v>129</v>
      </c>
      <c r="C318" t="s">
        <v>2093</v>
      </c>
      <c r="D318" t="s">
        <v>580</v>
      </c>
      <c r="E318" t="s">
        <v>18</v>
      </c>
      <c r="F318">
        <v>5</v>
      </c>
      <c r="G318">
        <v>2011</v>
      </c>
      <c r="H318" t="s">
        <v>2093</v>
      </c>
      <c r="I318" t="s">
        <v>2283</v>
      </c>
      <c r="J318" t="s">
        <v>2051</v>
      </c>
      <c r="K318">
        <v>60</v>
      </c>
      <c r="L318">
        <v>14</v>
      </c>
      <c r="M318">
        <v>9</v>
      </c>
      <c r="N318">
        <v>23</v>
      </c>
      <c r="O318">
        <v>53</v>
      </c>
      <c r="P318">
        <v>18</v>
      </c>
    </row>
    <row r="319" spans="1:16" x14ac:dyDescent="0.25">
      <c r="A319">
        <v>5</v>
      </c>
      <c r="B319">
        <v>130</v>
      </c>
      <c r="C319" t="s">
        <v>2098</v>
      </c>
      <c r="D319" t="s">
        <v>581</v>
      </c>
      <c r="E319" t="s">
        <v>30</v>
      </c>
      <c r="F319">
        <v>5</v>
      </c>
      <c r="G319">
        <v>2011</v>
      </c>
      <c r="H319" t="s">
        <v>2098</v>
      </c>
      <c r="I319" t="s">
        <v>2338</v>
      </c>
      <c r="J319" t="s">
        <v>2285</v>
      </c>
      <c r="K319">
        <v>25</v>
      </c>
      <c r="L319">
        <v>15</v>
      </c>
      <c r="M319">
        <v>39</v>
      </c>
      <c r="N319">
        <v>54</v>
      </c>
      <c r="O319">
        <v>26</v>
      </c>
      <c r="P319">
        <v>18</v>
      </c>
    </row>
    <row r="320" spans="1:16" x14ac:dyDescent="0.25">
      <c r="A320">
        <v>5</v>
      </c>
      <c r="B320">
        <v>131</v>
      </c>
      <c r="C320" t="s">
        <v>2038</v>
      </c>
      <c r="D320" t="s">
        <v>582</v>
      </c>
      <c r="E320" t="s">
        <v>34</v>
      </c>
      <c r="F320">
        <v>5</v>
      </c>
      <c r="G320">
        <v>2011</v>
      </c>
      <c r="H320" t="s">
        <v>2038</v>
      </c>
      <c r="I320" t="s">
        <v>2302</v>
      </c>
      <c r="J320" t="s">
        <v>2285</v>
      </c>
      <c r="K320">
        <v>22</v>
      </c>
      <c r="L320">
        <v>7</v>
      </c>
      <c r="M320">
        <v>27</v>
      </c>
      <c r="N320">
        <v>34</v>
      </c>
      <c r="O320">
        <v>38</v>
      </c>
      <c r="P320">
        <v>18</v>
      </c>
    </row>
    <row r="321" spans="1:16" x14ac:dyDescent="0.25">
      <c r="A321">
        <v>5</v>
      </c>
      <c r="B321">
        <v>133</v>
      </c>
      <c r="C321" t="s">
        <v>2079</v>
      </c>
      <c r="D321" t="s">
        <v>585</v>
      </c>
      <c r="E321" t="s">
        <v>30</v>
      </c>
      <c r="F321">
        <v>5</v>
      </c>
      <c r="G321">
        <v>2011</v>
      </c>
      <c r="H321" t="s">
        <v>2079</v>
      </c>
      <c r="I321" t="s">
        <v>2286</v>
      </c>
      <c r="J321" t="s">
        <v>2051</v>
      </c>
      <c r="K321">
        <v>51</v>
      </c>
      <c r="L321">
        <v>8</v>
      </c>
      <c r="M321">
        <v>21</v>
      </c>
      <c r="N321">
        <v>29</v>
      </c>
      <c r="O321">
        <v>45</v>
      </c>
      <c r="P321">
        <v>18</v>
      </c>
    </row>
    <row r="322" spans="1:16" x14ac:dyDescent="0.25">
      <c r="A322">
        <v>5</v>
      </c>
      <c r="B322">
        <v>134</v>
      </c>
      <c r="C322" t="s">
        <v>2041</v>
      </c>
      <c r="D322" t="s">
        <v>586</v>
      </c>
      <c r="E322" t="s">
        <v>30</v>
      </c>
      <c r="F322">
        <v>5</v>
      </c>
      <c r="G322">
        <v>2011</v>
      </c>
      <c r="H322" t="s">
        <v>2041</v>
      </c>
      <c r="I322" t="s">
        <v>2339</v>
      </c>
      <c r="J322" t="s">
        <v>2029</v>
      </c>
      <c r="K322">
        <v>67</v>
      </c>
      <c r="L322">
        <v>21</v>
      </c>
      <c r="M322">
        <v>45</v>
      </c>
      <c r="N322">
        <v>66</v>
      </c>
      <c r="O322">
        <v>62</v>
      </c>
      <c r="P322">
        <v>18</v>
      </c>
    </row>
    <row r="323" spans="1:16" x14ac:dyDescent="0.25">
      <c r="A323">
        <v>5</v>
      </c>
      <c r="B323">
        <v>135</v>
      </c>
      <c r="C323" t="s">
        <v>2043</v>
      </c>
      <c r="D323" t="s">
        <v>587</v>
      </c>
      <c r="E323" t="s">
        <v>34</v>
      </c>
      <c r="F323">
        <v>5</v>
      </c>
      <c r="G323">
        <v>2011</v>
      </c>
      <c r="H323" t="s">
        <v>2043</v>
      </c>
      <c r="I323" t="s">
        <v>2340</v>
      </c>
      <c r="J323" t="s">
        <v>2048</v>
      </c>
      <c r="K323">
        <v>23</v>
      </c>
      <c r="L323">
        <v>1</v>
      </c>
      <c r="M323">
        <v>3</v>
      </c>
      <c r="N323">
        <v>4</v>
      </c>
      <c r="O323">
        <v>21</v>
      </c>
      <c r="P323">
        <v>18</v>
      </c>
    </row>
    <row r="324" spans="1:16" x14ac:dyDescent="0.25">
      <c r="A324">
        <v>5</v>
      </c>
      <c r="B324">
        <v>136</v>
      </c>
      <c r="C324" t="s">
        <v>2041</v>
      </c>
      <c r="D324" t="s">
        <v>588</v>
      </c>
      <c r="E324" t="s">
        <v>34</v>
      </c>
      <c r="F324">
        <v>5</v>
      </c>
      <c r="G324">
        <v>2011</v>
      </c>
      <c r="H324" t="s">
        <v>2041</v>
      </c>
      <c r="I324" t="s">
        <v>2341</v>
      </c>
      <c r="J324" t="s">
        <v>2048</v>
      </c>
      <c r="K324">
        <v>67</v>
      </c>
      <c r="L324">
        <v>5</v>
      </c>
      <c r="M324">
        <v>5</v>
      </c>
      <c r="N324">
        <v>10</v>
      </c>
      <c r="O324">
        <v>141</v>
      </c>
      <c r="P324">
        <v>18</v>
      </c>
    </row>
    <row r="325" spans="1:16" x14ac:dyDescent="0.25">
      <c r="A325">
        <v>5</v>
      </c>
      <c r="B325">
        <v>137</v>
      </c>
      <c r="C325" t="s">
        <v>2071</v>
      </c>
      <c r="D325" t="s">
        <v>590</v>
      </c>
      <c r="E325" t="s">
        <v>34</v>
      </c>
      <c r="F325">
        <v>5</v>
      </c>
      <c r="G325">
        <v>2011</v>
      </c>
      <c r="H325" t="s">
        <v>2071</v>
      </c>
      <c r="I325" t="s">
        <v>2342</v>
      </c>
      <c r="J325" t="s">
        <v>2022</v>
      </c>
      <c r="K325">
        <v>24</v>
      </c>
      <c r="L325">
        <v>0</v>
      </c>
      <c r="M325">
        <v>3</v>
      </c>
      <c r="N325">
        <v>3</v>
      </c>
      <c r="O325">
        <v>33</v>
      </c>
      <c r="P325">
        <v>18</v>
      </c>
    </row>
    <row r="326" spans="1:16" x14ac:dyDescent="0.25">
      <c r="A326">
        <v>5</v>
      </c>
      <c r="B326">
        <v>138</v>
      </c>
      <c r="C326" t="s">
        <v>2069</v>
      </c>
      <c r="D326" t="s">
        <v>591</v>
      </c>
      <c r="E326" t="s">
        <v>34</v>
      </c>
      <c r="F326">
        <v>5</v>
      </c>
      <c r="G326">
        <v>2011</v>
      </c>
      <c r="H326" t="s">
        <v>2069</v>
      </c>
      <c r="I326" t="s">
        <v>2343</v>
      </c>
      <c r="J326" t="s">
        <v>2029</v>
      </c>
      <c r="K326">
        <v>68</v>
      </c>
      <c r="L326">
        <v>8</v>
      </c>
      <c r="M326">
        <v>19</v>
      </c>
      <c r="N326">
        <v>27</v>
      </c>
      <c r="O326">
        <v>66</v>
      </c>
      <c r="P326">
        <v>18</v>
      </c>
    </row>
    <row r="327" spans="1:16" x14ac:dyDescent="0.25">
      <c r="A327">
        <v>5</v>
      </c>
      <c r="B327">
        <v>139</v>
      </c>
      <c r="C327" t="s">
        <v>2073</v>
      </c>
      <c r="D327" t="s">
        <v>592</v>
      </c>
      <c r="E327" t="s">
        <v>2031</v>
      </c>
      <c r="F327">
        <v>5</v>
      </c>
      <c r="G327">
        <v>2011</v>
      </c>
      <c r="H327" t="s">
        <v>2073</v>
      </c>
      <c r="I327" t="s">
        <v>2344</v>
      </c>
      <c r="J327" t="s">
        <v>2022</v>
      </c>
      <c r="K327">
        <v>66</v>
      </c>
      <c r="L327">
        <v>22</v>
      </c>
      <c r="M327">
        <v>32</v>
      </c>
      <c r="N327">
        <v>54</v>
      </c>
      <c r="O327">
        <v>135</v>
      </c>
      <c r="P327">
        <v>19</v>
      </c>
    </row>
    <row r="328" spans="1:16" x14ac:dyDescent="0.25">
      <c r="A328">
        <v>5</v>
      </c>
      <c r="B328">
        <v>140</v>
      </c>
      <c r="C328" t="s">
        <v>2052</v>
      </c>
      <c r="D328" t="s">
        <v>593</v>
      </c>
      <c r="E328" t="s">
        <v>260</v>
      </c>
      <c r="F328">
        <v>5</v>
      </c>
      <c r="G328">
        <v>2011</v>
      </c>
      <c r="H328" t="s">
        <v>2052</v>
      </c>
      <c r="I328" t="s">
        <v>2345</v>
      </c>
      <c r="J328" t="s">
        <v>2065</v>
      </c>
      <c r="K328">
        <v>42</v>
      </c>
      <c r="L328">
        <v>24</v>
      </c>
      <c r="M328">
        <v>43</v>
      </c>
      <c r="N328">
        <v>67</v>
      </c>
      <c r="O328">
        <v>35</v>
      </c>
      <c r="P328">
        <v>18</v>
      </c>
    </row>
    <row r="329" spans="1:16" x14ac:dyDescent="0.25">
      <c r="A329">
        <v>5</v>
      </c>
      <c r="B329">
        <v>141</v>
      </c>
      <c r="C329" t="s">
        <v>2046</v>
      </c>
      <c r="D329" t="s">
        <v>595</v>
      </c>
      <c r="E329" t="s">
        <v>18</v>
      </c>
      <c r="F329">
        <v>5</v>
      </c>
      <c r="G329">
        <v>2011</v>
      </c>
      <c r="H329" t="s">
        <v>2046</v>
      </c>
      <c r="I329" t="s">
        <v>2343</v>
      </c>
      <c r="J329" t="s">
        <v>2029</v>
      </c>
      <c r="K329">
        <v>72</v>
      </c>
      <c r="L329">
        <v>35</v>
      </c>
      <c r="M329">
        <v>22</v>
      </c>
      <c r="N329">
        <v>57</v>
      </c>
      <c r="O329">
        <v>125</v>
      </c>
      <c r="P329">
        <v>19</v>
      </c>
    </row>
    <row r="330" spans="1:16" x14ac:dyDescent="0.25">
      <c r="A330">
        <v>5</v>
      </c>
      <c r="B330">
        <v>142</v>
      </c>
      <c r="C330" t="s">
        <v>2059</v>
      </c>
      <c r="D330" t="s">
        <v>596</v>
      </c>
      <c r="E330" t="s">
        <v>34</v>
      </c>
      <c r="F330">
        <v>5</v>
      </c>
      <c r="G330">
        <v>2011</v>
      </c>
      <c r="H330" t="s">
        <v>2059</v>
      </c>
      <c r="I330" t="s">
        <v>2346</v>
      </c>
      <c r="J330" t="s">
        <v>2305</v>
      </c>
      <c r="K330">
        <v>32</v>
      </c>
      <c r="L330">
        <v>3</v>
      </c>
      <c r="M330">
        <v>10</v>
      </c>
      <c r="N330">
        <v>13</v>
      </c>
      <c r="O330">
        <v>34</v>
      </c>
      <c r="P330">
        <v>18</v>
      </c>
    </row>
    <row r="331" spans="1:16" x14ac:dyDescent="0.25">
      <c r="A331">
        <v>5</v>
      </c>
      <c r="B331">
        <v>143</v>
      </c>
      <c r="C331" t="s">
        <v>2045</v>
      </c>
      <c r="D331" t="s">
        <v>598</v>
      </c>
      <c r="E331" t="s">
        <v>18</v>
      </c>
      <c r="F331">
        <v>5</v>
      </c>
      <c r="G331">
        <v>2011</v>
      </c>
      <c r="H331" t="s">
        <v>2045</v>
      </c>
      <c r="I331" t="s">
        <v>2347</v>
      </c>
      <c r="J331" t="s">
        <v>2348</v>
      </c>
      <c r="K331">
        <v>34</v>
      </c>
      <c r="L331">
        <v>13</v>
      </c>
      <c r="M331">
        <v>27</v>
      </c>
      <c r="N331">
        <v>40</v>
      </c>
      <c r="O331">
        <v>6</v>
      </c>
      <c r="P331">
        <v>18</v>
      </c>
    </row>
    <row r="332" spans="1:16" x14ac:dyDescent="0.25">
      <c r="A332">
        <v>5</v>
      </c>
      <c r="B332">
        <v>144</v>
      </c>
      <c r="C332" t="s">
        <v>2063</v>
      </c>
      <c r="D332" t="s">
        <v>600</v>
      </c>
      <c r="E332" t="s">
        <v>30</v>
      </c>
      <c r="F332">
        <v>5</v>
      </c>
      <c r="G332">
        <v>2011</v>
      </c>
      <c r="H332" t="s">
        <v>2063</v>
      </c>
      <c r="I332" t="s">
        <v>2336</v>
      </c>
      <c r="J332" t="s">
        <v>2029</v>
      </c>
      <c r="K332">
        <v>65</v>
      </c>
      <c r="L332">
        <v>21</v>
      </c>
      <c r="M332">
        <v>39</v>
      </c>
      <c r="N332">
        <v>60</v>
      </c>
      <c r="O332">
        <v>60</v>
      </c>
      <c r="P332">
        <v>18</v>
      </c>
    </row>
    <row r="333" spans="1:16" x14ac:dyDescent="0.25">
      <c r="A333">
        <v>5</v>
      </c>
      <c r="B333">
        <v>145</v>
      </c>
      <c r="C333" t="s">
        <v>2066</v>
      </c>
      <c r="D333" t="s">
        <v>601</v>
      </c>
      <c r="E333" t="s">
        <v>2031</v>
      </c>
      <c r="F333">
        <v>5</v>
      </c>
      <c r="G333">
        <v>2011</v>
      </c>
      <c r="H333" t="s">
        <v>2066</v>
      </c>
      <c r="I333" t="s">
        <v>2349</v>
      </c>
      <c r="J333" t="s">
        <v>2350</v>
      </c>
      <c r="K333">
        <v>22</v>
      </c>
      <c r="L333">
        <v>10</v>
      </c>
      <c r="M333">
        <v>10</v>
      </c>
      <c r="N333">
        <v>20</v>
      </c>
      <c r="O333">
        <v>44</v>
      </c>
      <c r="P333">
        <v>18</v>
      </c>
    </row>
    <row r="334" spans="1:16" x14ac:dyDescent="0.25">
      <c r="A334">
        <v>5</v>
      </c>
      <c r="B334">
        <v>146</v>
      </c>
      <c r="C334" t="s">
        <v>2066</v>
      </c>
      <c r="D334" t="s">
        <v>603</v>
      </c>
      <c r="E334" t="s">
        <v>34</v>
      </c>
      <c r="F334">
        <v>5</v>
      </c>
      <c r="G334">
        <v>2011</v>
      </c>
      <c r="H334" t="s">
        <v>2066</v>
      </c>
      <c r="I334" t="s">
        <v>2304</v>
      </c>
      <c r="J334" t="s">
        <v>2305</v>
      </c>
      <c r="K334">
        <v>27</v>
      </c>
      <c r="L334">
        <v>2</v>
      </c>
      <c r="M334">
        <v>18</v>
      </c>
      <c r="N334">
        <v>20</v>
      </c>
      <c r="O334">
        <v>34</v>
      </c>
      <c r="P334">
        <v>18</v>
      </c>
    </row>
    <row r="335" spans="1:16" x14ac:dyDescent="0.25">
      <c r="A335">
        <v>5</v>
      </c>
      <c r="B335">
        <v>147</v>
      </c>
      <c r="C335" t="s">
        <v>2076</v>
      </c>
      <c r="D335" t="s">
        <v>604</v>
      </c>
      <c r="E335" t="s">
        <v>34</v>
      </c>
      <c r="F335">
        <v>5</v>
      </c>
      <c r="G335">
        <v>2011</v>
      </c>
      <c r="H335" t="s">
        <v>2076</v>
      </c>
      <c r="I335" t="s">
        <v>2351</v>
      </c>
      <c r="J335" t="s">
        <v>2352</v>
      </c>
      <c r="K335">
        <v>31</v>
      </c>
      <c r="L335">
        <v>1</v>
      </c>
      <c r="M335">
        <v>2</v>
      </c>
      <c r="N335">
        <v>3</v>
      </c>
      <c r="O335">
        <v>14</v>
      </c>
      <c r="P335">
        <v>18</v>
      </c>
    </row>
    <row r="336" spans="1:16" x14ac:dyDescent="0.25">
      <c r="A336">
        <v>5</v>
      </c>
      <c r="B336">
        <v>148</v>
      </c>
      <c r="C336" t="s">
        <v>2032</v>
      </c>
      <c r="D336" t="s">
        <v>606</v>
      </c>
      <c r="E336" t="s">
        <v>34</v>
      </c>
      <c r="F336">
        <v>5</v>
      </c>
      <c r="G336">
        <v>2011</v>
      </c>
      <c r="H336" t="s">
        <v>2032</v>
      </c>
      <c r="I336" t="s">
        <v>2319</v>
      </c>
      <c r="J336" t="s">
        <v>2320</v>
      </c>
      <c r="K336">
        <v>46</v>
      </c>
      <c r="L336">
        <v>5</v>
      </c>
      <c r="M336">
        <v>14</v>
      </c>
      <c r="N336">
        <v>19</v>
      </c>
      <c r="O336">
        <v>72</v>
      </c>
      <c r="P336">
        <v>18</v>
      </c>
    </row>
    <row r="337" spans="1:16" x14ac:dyDescent="0.25">
      <c r="A337">
        <v>5</v>
      </c>
      <c r="B337">
        <v>149</v>
      </c>
      <c r="C337" t="s">
        <v>2246</v>
      </c>
      <c r="D337" t="s">
        <v>607</v>
      </c>
      <c r="E337" t="s">
        <v>2031</v>
      </c>
      <c r="F337">
        <v>5</v>
      </c>
      <c r="G337">
        <v>2011</v>
      </c>
      <c r="H337" t="s">
        <v>2246</v>
      </c>
      <c r="I337" t="s">
        <v>2353</v>
      </c>
      <c r="J337" t="s">
        <v>2022</v>
      </c>
      <c r="K337">
        <v>67</v>
      </c>
      <c r="L337">
        <v>19</v>
      </c>
      <c r="M337">
        <v>15</v>
      </c>
      <c r="N337">
        <v>34</v>
      </c>
      <c r="O337">
        <v>78</v>
      </c>
      <c r="P337">
        <v>18</v>
      </c>
    </row>
    <row r="338" spans="1:16" x14ac:dyDescent="0.25">
      <c r="A338">
        <v>5</v>
      </c>
      <c r="B338">
        <v>150</v>
      </c>
      <c r="C338" t="s">
        <v>2165</v>
      </c>
      <c r="D338" t="s">
        <v>608</v>
      </c>
      <c r="E338" t="s">
        <v>34</v>
      </c>
      <c r="F338">
        <v>5</v>
      </c>
      <c r="G338">
        <v>2011</v>
      </c>
      <c r="H338" t="s">
        <v>2165</v>
      </c>
      <c r="I338" t="s">
        <v>2299</v>
      </c>
      <c r="J338" t="s">
        <v>2022</v>
      </c>
      <c r="K338">
        <v>67</v>
      </c>
      <c r="L338">
        <v>4</v>
      </c>
      <c r="M338">
        <v>26</v>
      </c>
      <c r="N338">
        <v>30</v>
      </c>
      <c r="O338">
        <v>94</v>
      </c>
      <c r="P338">
        <v>18</v>
      </c>
    </row>
    <row r="339" spans="1:16" x14ac:dyDescent="0.25">
      <c r="A339">
        <v>5</v>
      </c>
      <c r="B339">
        <v>151</v>
      </c>
      <c r="C339" t="s">
        <v>2023</v>
      </c>
      <c r="D339" t="s">
        <v>609</v>
      </c>
      <c r="E339" t="s">
        <v>34</v>
      </c>
      <c r="F339">
        <v>5</v>
      </c>
      <c r="G339">
        <v>2011</v>
      </c>
      <c r="H339" t="s">
        <v>2023</v>
      </c>
      <c r="I339" t="s">
        <v>2354</v>
      </c>
      <c r="J339" t="s">
        <v>2355</v>
      </c>
      <c r="K339">
        <v>30</v>
      </c>
      <c r="L339">
        <v>2</v>
      </c>
      <c r="M339">
        <v>7</v>
      </c>
      <c r="N339">
        <v>9</v>
      </c>
      <c r="O339">
        <v>22</v>
      </c>
      <c r="P339">
        <v>18</v>
      </c>
    </row>
    <row r="340" spans="1:16" x14ac:dyDescent="0.25">
      <c r="A340">
        <v>6</v>
      </c>
      <c r="B340">
        <v>152</v>
      </c>
      <c r="C340" t="s">
        <v>2098</v>
      </c>
      <c r="D340" t="s">
        <v>610</v>
      </c>
      <c r="E340" t="s">
        <v>18</v>
      </c>
      <c r="F340">
        <v>6</v>
      </c>
      <c r="G340">
        <v>2011</v>
      </c>
      <c r="H340" t="s">
        <v>2098</v>
      </c>
      <c r="I340" t="s">
        <v>2282</v>
      </c>
      <c r="J340" t="s">
        <v>2022</v>
      </c>
      <c r="K340">
        <v>41</v>
      </c>
      <c r="L340">
        <v>8</v>
      </c>
      <c r="M340">
        <v>14</v>
      </c>
      <c r="N340">
        <v>22</v>
      </c>
      <c r="O340">
        <v>51</v>
      </c>
      <c r="P340">
        <v>18</v>
      </c>
    </row>
    <row r="341" spans="1:16" x14ac:dyDescent="0.25">
      <c r="A341">
        <v>6</v>
      </c>
      <c r="B341">
        <v>153</v>
      </c>
      <c r="C341" t="s">
        <v>2057</v>
      </c>
      <c r="D341" t="s">
        <v>611</v>
      </c>
      <c r="E341" t="s">
        <v>34</v>
      </c>
      <c r="F341">
        <v>6</v>
      </c>
      <c r="G341">
        <v>2011</v>
      </c>
      <c r="H341" t="s">
        <v>2057</v>
      </c>
      <c r="I341" t="s">
        <v>2318</v>
      </c>
      <c r="J341" t="s">
        <v>2048</v>
      </c>
      <c r="K341">
        <v>66</v>
      </c>
      <c r="L341">
        <v>3</v>
      </c>
      <c r="M341">
        <v>15</v>
      </c>
      <c r="N341">
        <v>18</v>
      </c>
      <c r="O341">
        <v>73</v>
      </c>
      <c r="P341">
        <v>18</v>
      </c>
    </row>
    <row r="342" spans="1:16" x14ac:dyDescent="0.25">
      <c r="A342">
        <v>6</v>
      </c>
      <c r="B342">
        <v>154</v>
      </c>
      <c r="C342" t="s">
        <v>2025</v>
      </c>
      <c r="D342" t="s">
        <v>612</v>
      </c>
      <c r="E342" t="s">
        <v>34</v>
      </c>
      <c r="F342">
        <v>6</v>
      </c>
      <c r="G342">
        <v>2011</v>
      </c>
      <c r="H342" t="s">
        <v>2025</v>
      </c>
      <c r="I342" t="s">
        <v>2356</v>
      </c>
      <c r="J342" t="s">
        <v>2285</v>
      </c>
      <c r="K342">
        <v>25</v>
      </c>
      <c r="L342">
        <v>9</v>
      </c>
      <c r="M342">
        <v>14</v>
      </c>
      <c r="N342">
        <v>23</v>
      </c>
      <c r="O342">
        <v>28</v>
      </c>
      <c r="P342">
        <v>18</v>
      </c>
    </row>
    <row r="343" spans="1:16" x14ac:dyDescent="0.25">
      <c r="A343">
        <v>6</v>
      </c>
      <c r="B343">
        <v>155</v>
      </c>
      <c r="C343" t="s">
        <v>2046</v>
      </c>
      <c r="D343" t="s">
        <v>614</v>
      </c>
      <c r="E343" t="s">
        <v>2031</v>
      </c>
      <c r="F343">
        <v>6</v>
      </c>
      <c r="G343">
        <v>2011</v>
      </c>
      <c r="H343" t="s">
        <v>2046</v>
      </c>
      <c r="I343" t="s">
        <v>2344</v>
      </c>
      <c r="J343" t="s">
        <v>2022</v>
      </c>
      <c r="K343">
        <v>58</v>
      </c>
      <c r="L343">
        <v>27</v>
      </c>
      <c r="M343">
        <v>35</v>
      </c>
      <c r="N343">
        <v>62</v>
      </c>
      <c r="O343">
        <v>18</v>
      </c>
      <c r="P343">
        <v>18</v>
      </c>
    </row>
    <row r="344" spans="1:16" x14ac:dyDescent="0.25">
      <c r="A344">
        <v>6</v>
      </c>
      <c r="B344">
        <v>156</v>
      </c>
      <c r="C344" t="s">
        <v>2126</v>
      </c>
      <c r="D344" t="s">
        <v>615</v>
      </c>
      <c r="E344" t="s">
        <v>18</v>
      </c>
      <c r="F344">
        <v>6</v>
      </c>
      <c r="G344">
        <v>2011</v>
      </c>
      <c r="H344" t="s">
        <v>2126</v>
      </c>
      <c r="I344" t="s">
        <v>2336</v>
      </c>
      <c r="J344" t="s">
        <v>2029</v>
      </c>
      <c r="K344">
        <v>68</v>
      </c>
      <c r="L344">
        <v>7</v>
      </c>
      <c r="M344">
        <v>7</v>
      </c>
      <c r="N344">
        <v>14</v>
      </c>
      <c r="O344">
        <v>306</v>
      </c>
      <c r="P344">
        <v>19</v>
      </c>
    </row>
    <row r="345" spans="1:16" x14ac:dyDescent="0.25">
      <c r="A345">
        <v>6</v>
      </c>
      <c r="B345">
        <v>158</v>
      </c>
      <c r="C345" t="s">
        <v>2027</v>
      </c>
      <c r="D345" t="s">
        <v>618</v>
      </c>
      <c r="E345" t="s">
        <v>30</v>
      </c>
      <c r="F345">
        <v>6</v>
      </c>
      <c r="G345">
        <v>2011</v>
      </c>
      <c r="H345" t="s">
        <v>2027</v>
      </c>
      <c r="I345" t="s">
        <v>2357</v>
      </c>
      <c r="J345" t="s">
        <v>2358</v>
      </c>
      <c r="K345">
        <v>47</v>
      </c>
      <c r="L345">
        <v>14</v>
      </c>
      <c r="M345">
        <v>13</v>
      </c>
      <c r="N345">
        <v>27</v>
      </c>
      <c r="O345">
        <v>65</v>
      </c>
      <c r="P345">
        <v>18</v>
      </c>
    </row>
    <row r="346" spans="1:16" x14ac:dyDescent="0.25">
      <c r="A346">
        <v>6</v>
      </c>
      <c r="B346">
        <v>159</v>
      </c>
      <c r="C346" t="s">
        <v>2093</v>
      </c>
      <c r="D346" t="s">
        <v>620</v>
      </c>
      <c r="E346" t="s">
        <v>34</v>
      </c>
      <c r="F346">
        <v>6</v>
      </c>
      <c r="G346">
        <v>2011</v>
      </c>
      <c r="H346" t="s">
        <v>2093</v>
      </c>
      <c r="I346" t="s">
        <v>2281</v>
      </c>
      <c r="J346" t="s">
        <v>2029</v>
      </c>
      <c r="K346">
        <v>65</v>
      </c>
      <c r="L346">
        <v>1</v>
      </c>
      <c r="M346">
        <v>10</v>
      </c>
      <c r="N346">
        <v>11</v>
      </c>
      <c r="O346">
        <v>49</v>
      </c>
      <c r="P346">
        <v>18</v>
      </c>
    </row>
    <row r="347" spans="1:16" x14ac:dyDescent="0.25">
      <c r="A347">
        <v>6</v>
      </c>
      <c r="B347">
        <v>160</v>
      </c>
      <c r="C347" t="s">
        <v>2045</v>
      </c>
      <c r="D347" t="s">
        <v>621</v>
      </c>
      <c r="E347" t="s">
        <v>34</v>
      </c>
      <c r="F347">
        <v>6</v>
      </c>
      <c r="G347">
        <v>2011</v>
      </c>
      <c r="H347" t="s">
        <v>2045</v>
      </c>
      <c r="I347" t="s">
        <v>2359</v>
      </c>
      <c r="J347" t="s">
        <v>2065</v>
      </c>
      <c r="K347">
        <v>57</v>
      </c>
      <c r="L347">
        <v>12</v>
      </c>
      <c r="M347">
        <v>35</v>
      </c>
      <c r="N347">
        <v>47</v>
      </c>
      <c r="O347">
        <v>80</v>
      </c>
      <c r="P347">
        <v>18</v>
      </c>
    </row>
    <row r="348" spans="1:16" x14ac:dyDescent="0.25">
      <c r="A348">
        <v>6</v>
      </c>
      <c r="B348">
        <v>162</v>
      </c>
      <c r="C348" t="s">
        <v>2049</v>
      </c>
      <c r="D348" t="s">
        <v>625</v>
      </c>
      <c r="E348" t="s">
        <v>18</v>
      </c>
      <c r="F348">
        <v>6</v>
      </c>
      <c r="G348">
        <v>2011</v>
      </c>
      <c r="H348" t="s">
        <v>2049</v>
      </c>
      <c r="I348" t="s">
        <v>2360</v>
      </c>
      <c r="J348" t="s">
        <v>2048</v>
      </c>
      <c r="K348">
        <v>59</v>
      </c>
      <c r="L348">
        <v>8</v>
      </c>
      <c r="M348">
        <v>27</v>
      </c>
      <c r="N348">
        <v>35</v>
      </c>
      <c r="O348">
        <v>38</v>
      </c>
      <c r="P348">
        <v>18</v>
      </c>
    </row>
    <row r="349" spans="1:16" x14ac:dyDescent="0.25">
      <c r="A349">
        <v>6</v>
      </c>
      <c r="B349">
        <v>165</v>
      </c>
      <c r="C349" t="s">
        <v>2043</v>
      </c>
      <c r="D349" t="s">
        <v>628</v>
      </c>
      <c r="E349" t="s">
        <v>2031</v>
      </c>
      <c r="F349">
        <v>6</v>
      </c>
      <c r="G349">
        <v>2011</v>
      </c>
      <c r="H349" t="s">
        <v>2043</v>
      </c>
      <c r="I349" t="s">
        <v>2343</v>
      </c>
      <c r="J349" t="s">
        <v>2029</v>
      </c>
      <c r="K349">
        <v>71</v>
      </c>
      <c r="L349">
        <v>14</v>
      </c>
      <c r="M349">
        <v>12</v>
      </c>
      <c r="N349">
        <v>26</v>
      </c>
      <c r="O349">
        <v>53</v>
      </c>
      <c r="P349">
        <v>18</v>
      </c>
    </row>
    <row r="350" spans="1:16" x14ac:dyDescent="0.25">
      <c r="A350">
        <v>6</v>
      </c>
      <c r="B350">
        <v>166</v>
      </c>
      <c r="C350" t="s">
        <v>2079</v>
      </c>
      <c r="D350" t="s">
        <v>629</v>
      </c>
      <c r="E350" t="s">
        <v>260</v>
      </c>
      <c r="F350">
        <v>6</v>
      </c>
      <c r="G350">
        <v>2011</v>
      </c>
      <c r="H350" t="s">
        <v>2079</v>
      </c>
      <c r="I350" t="s">
        <v>2361</v>
      </c>
      <c r="J350" t="s">
        <v>2362</v>
      </c>
      <c r="K350">
        <v>16</v>
      </c>
      <c r="L350">
        <v>1</v>
      </c>
      <c r="M350">
        <v>1</v>
      </c>
      <c r="N350">
        <v>2</v>
      </c>
      <c r="O350">
        <v>4</v>
      </c>
      <c r="P350">
        <v>19</v>
      </c>
    </row>
    <row r="351" spans="1:16" x14ac:dyDescent="0.25">
      <c r="A351">
        <v>6</v>
      </c>
      <c r="B351">
        <v>168</v>
      </c>
      <c r="C351" t="s">
        <v>2069</v>
      </c>
      <c r="D351" t="s">
        <v>633</v>
      </c>
      <c r="E351" t="s">
        <v>30</v>
      </c>
      <c r="F351">
        <v>6</v>
      </c>
      <c r="G351">
        <v>2011</v>
      </c>
      <c r="H351" t="s">
        <v>2069</v>
      </c>
      <c r="I351" t="s">
        <v>2363</v>
      </c>
      <c r="J351" t="s">
        <v>2358</v>
      </c>
      <c r="K351">
        <v>41</v>
      </c>
      <c r="L351">
        <v>27</v>
      </c>
      <c r="M351">
        <v>31</v>
      </c>
      <c r="N351">
        <v>58</v>
      </c>
      <c r="O351">
        <v>22</v>
      </c>
      <c r="P351">
        <v>18</v>
      </c>
    </row>
    <row r="352" spans="1:16" x14ac:dyDescent="0.25">
      <c r="A352">
        <v>6</v>
      </c>
      <c r="B352">
        <v>169</v>
      </c>
      <c r="C352" t="s">
        <v>2073</v>
      </c>
      <c r="D352" t="s">
        <v>635</v>
      </c>
      <c r="E352" t="s">
        <v>34</v>
      </c>
      <c r="F352">
        <v>6</v>
      </c>
      <c r="G352">
        <v>2011</v>
      </c>
      <c r="H352" t="s">
        <v>2073</v>
      </c>
      <c r="I352" t="s">
        <v>2364</v>
      </c>
      <c r="J352" t="s">
        <v>2147</v>
      </c>
      <c r="K352">
        <v>50</v>
      </c>
      <c r="L352">
        <v>6</v>
      </c>
      <c r="M352">
        <v>16</v>
      </c>
      <c r="N352">
        <v>22</v>
      </c>
      <c r="O352">
        <v>56</v>
      </c>
      <c r="P352">
        <v>18</v>
      </c>
    </row>
    <row r="353" spans="1:16" x14ac:dyDescent="0.25">
      <c r="A353">
        <v>6</v>
      </c>
      <c r="B353">
        <v>170</v>
      </c>
      <c r="C353" t="s">
        <v>2059</v>
      </c>
      <c r="D353" t="s">
        <v>636</v>
      </c>
      <c r="E353" t="s">
        <v>30</v>
      </c>
      <c r="F353">
        <v>6</v>
      </c>
      <c r="G353">
        <v>2011</v>
      </c>
      <c r="H353" t="s">
        <v>2059</v>
      </c>
      <c r="I353" t="s">
        <v>2365</v>
      </c>
      <c r="J353" t="s">
        <v>2280</v>
      </c>
      <c r="K353">
        <v>42</v>
      </c>
      <c r="L353">
        <v>12</v>
      </c>
      <c r="M353">
        <v>18</v>
      </c>
      <c r="N353">
        <v>30</v>
      </c>
      <c r="O353">
        <v>12</v>
      </c>
      <c r="P353">
        <v>19</v>
      </c>
    </row>
    <row r="354" spans="1:16" x14ac:dyDescent="0.25">
      <c r="A354">
        <v>6</v>
      </c>
      <c r="B354">
        <v>171</v>
      </c>
      <c r="C354" t="s">
        <v>2126</v>
      </c>
      <c r="D354" t="s">
        <v>638</v>
      </c>
      <c r="E354" t="s">
        <v>18</v>
      </c>
      <c r="F354">
        <v>6</v>
      </c>
      <c r="G354">
        <v>2011</v>
      </c>
      <c r="H354" t="s">
        <v>2126</v>
      </c>
      <c r="I354" t="s">
        <v>2366</v>
      </c>
      <c r="J354" t="s">
        <v>2051</v>
      </c>
      <c r="K354">
        <v>55</v>
      </c>
      <c r="L354">
        <v>21</v>
      </c>
      <c r="M354">
        <v>21</v>
      </c>
      <c r="N354">
        <v>42</v>
      </c>
      <c r="O354">
        <v>102</v>
      </c>
      <c r="P354">
        <v>18</v>
      </c>
    </row>
    <row r="355" spans="1:16" x14ac:dyDescent="0.25">
      <c r="A355">
        <v>6</v>
      </c>
      <c r="B355">
        <v>172</v>
      </c>
      <c r="C355" t="s">
        <v>2041</v>
      </c>
      <c r="D355" t="s">
        <v>639</v>
      </c>
      <c r="E355" t="s">
        <v>34</v>
      </c>
      <c r="F355">
        <v>6</v>
      </c>
      <c r="G355">
        <v>2011</v>
      </c>
      <c r="H355" t="s">
        <v>2041</v>
      </c>
      <c r="I355" t="s">
        <v>2367</v>
      </c>
      <c r="J355" t="s">
        <v>2331</v>
      </c>
      <c r="K355">
        <v>25</v>
      </c>
      <c r="L355">
        <v>1</v>
      </c>
      <c r="M355">
        <v>3</v>
      </c>
      <c r="N355">
        <v>4</v>
      </c>
      <c r="O355">
        <v>16</v>
      </c>
      <c r="P355">
        <v>18</v>
      </c>
    </row>
    <row r="356" spans="1:16" x14ac:dyDescent="0.25">
      <c r="A356">
        <v>6</v>
      </c>
      <c r="B356">
        <v>173</v>
      </c>
      <c r="C356" t="s">
        <v>2098</v>
      </c>
      <c r="D356" t="s">
        <v>641</v>
      </c>
      <c r="E356" t="s">
        <v>34</v>
      </c>
      <c r="F356">
        <v>6</v>
      </c>
      <c r="G356">
        <v>2011</v>
      </c>
      <c r="H356" t="s">
        <v>2098</v>
      </c>
      <c r="I356" t="s">
        <v>2368</v>
      </c>
      <c r="J356" t="s">
        <v>2352</v>
      </c>
      <c r="K356">
        <v>30</v>
      </c>
      <c r="L356">
        <v>6</v>
      </c>
      <c r="M356">
        <v>11</v>
      </c>
      <c r="N356">
        <v>17</v>
      </c>
      <c r="O356">
        <v>48</v>
      </c>
      <c r="P356">
        <v>20</v>
      </c>
    </row>
    <row r="357" spans="1:16" x14ac:dyDescent="0.25">
      <c r="A357">
        <v>6</v>
      </c>
      <c r="B357">
        <v>174</v>
      </c>
      <c r="C357" t="s">
        <v>2063</v>
      </c>
      <c r="D357" t="s">
        <v>643</v>
      </c>
      <c r="E357" t="s">
        <v>2031</v>
      </c>
      <c r="F357">
        <v>6</v>
      </c>
      <c r="G357">
        <v>2011</v>
      </c>
      <c r="H357" t="s">
        <v>2063</v>
      </c>
      <c r="I357" t="s">
        <v>2369</v>
      </c>
      <c r="J357" t="s">
        <v>2285</v>
      </c>
      <c r="K357">
        <v>25</v>
      </c>
      <c r="L357">
        <v>27</v>
      </c>
      <c r="M357">
        <v>46</v>
      </c>
      <c r="N357">
        <v>73</v>
      </c>
      <c r="O357">
        <v>40</v>
      </c>
      <c r="P357">
        <v>18</v>
      </c>
    </row>
    <row r="358" spans="1:16" x14ac:dyDescent="0.25">
      <c r="A358">
        <v>6</v>
      </c>
      <c r="B358">
        <v>175</v>
      </c>
      <c r="C358" t="s">
        <v>2066</v>
      </c>
      <c r="D358" t="s">
        <v>645</v>
      </c>
      <c r="E358" t="s">
        <v>34</v>
      </c>
      <c r="F358">
        <v>6</v>
      </c>
      <c r="G358">
        <v>2011</v>
      </c>
      <c r="H358" t="s">
        <v>2066</v>
      </c>
      <c r="I358" t="s">
        <v>2281</v>
      </c>
      <c r="J358" t="s">
        <v>2029</v>
      </c>
      <c r="K358">
        <v>66</v>
      </c>
      <c r="L358">
        <v>0</v>
      </c>
      <c r="M358">
        <v>10</v>
      </c>
      <c r="N358">
        <v>10</v>
      </c>
      <c r="O358">
        <v>107</v>
      </c>
      <c r="P358">
        <v>18</v>
      </c>
    </row>
    <row r="359" spans="1:16" x14ac:dyDescent="0.25">
      <c r="A359">
        <v>6</v>
      </c>
      <c r="B359">
        <v>176</v>
      </c>
      <c r="C359" t="s">
        <v>2142</v>
      </c>
      <c r="D359" t="s">
        <v>646</v>
      </c>
      <c r="E359" t="s">
        <v>2031</v>
      </c>
      <c r="F359">
        <v>6</v>
      </c>
      <c r="G359">
        <v>2011</v>
      </c>
      <c r="H359" t="s">
        <v>2142</v>
      </c>
      <c r="I359" t="s">
        <v>2370</v>
      </c>
      <c r="J359" t="s">
        <v>2350</v>
      </c>
      <c r="K359">
        <v>16</v>
      </c>
      <c r="L359">
        <v>8</v>
      </c>
      <c r="M359">
        <v>9</v>
      </c>
      <c r="N359">
        <v>17</v>
      </c>
      <c r="O359">
        <v>2</v>
      </c>
      <c r="P359">
        <v>18</v>
      </c>
    </row>
    <row r="360" spans="1:16" x14ac:dyDescent="0.25">
      <c r="A360">
        <v>6</v>
      </c>
      <c r="B360">
        <v>177</v>
      </c>
      <c r="C360" t="s">
        <v>2076</v>
      </c>
      <c r="D360" t="s">
        <v>648</v>
      </c>
      <c r="E360" t="s">
        <v>30</v>
      </c>
      <c r="F360">
        <v>6</v>
      </c>
      <c r="G360">
        <v>2011</v>
      </c>
      <c r="H360" t="s">
        <v>2076</v>
      </c>
      <c r="I360" t="s">
        <v>2283</v>
      </c>
      <c r="J360" t="s">
        <v>2051</v>
      </c>
      <c r="K360">
        <v>24</v>
      </c>
      <c r="L360">
        <v>5</v>
      </c>
      <c r="M360">
        <v>13</v>
      </c>
      <c r="N360">
        <v>18</v>
      </c>
      <c r="O360">
        <v>10</v>
      </c>
      <c r="P360">
        <v>18</v>
      </c>
    </row>
    <row r="361" spans="1:16" x14ac:dyDescent="0.25">
      <c r="A361">
        <v>6</v>
      </c>
      <c r="B361">
        <v>179</v>
      </c>
      <c r="C361" t="s">
        <v>2079</v>
      </c>
      <c r="D361" t="s">
        <v>2371</v>
      </c>
      <c r="E361" t="s">
        <v>34</v>
      </c>
      <c r="F361">
        <v>6</v>
      </c>
      <c r="G361">
        <v>2011</v>
      </c>
      <c r="H361" t="s">
        <v>2079</v>
      </c>
      <c r="I361" t="s">
        <v>2278</v>
      </c>
      <c r="J361" t="s">
        <v>2022</v>
      </c>
      <c r="K361">
        <v>67</v>
      </c>
      <c r="L361">
        <v>3</v>
      </c>
      <c r="M361">
        <v>24</v>
      </c>
      <c r="N361">
        <v>27</v>
      </c>
      <c r="O361">
        <v>70</v>
      </c>
      <c r="P361">
        <v>18</v>
      </c>
    </row>
    <row r="362" spans="1:16" x14ac:dyDescent="0.25">
      <c r="A362">
        <v>6</v>
      </c>
      <c r="B362">
        <v>180</v>
      </c>
      <c r="C362" t="s">
        <v>2165</v>
      </c>
      <c r="D362" t="s">
        <v>651</v>
      </c>
      <c r="E362" t="s">
        <v>18</v>
      </c>
      <c r="F362">
        <v>6</v>
      </c>
      <c r="G362">
        <v>2011</v>
      </c>
      <c r="H362" t="s">
        <v>2165</v>
      </c>
      <c r="I362" t="s">
        <v>2372</v>
      </c>
      <c r="J362" t="s">
        <v>2373</v>
      </c>
      <c r="K362">
        <v>26</v>
      </c>
      <c r="L362">
        <v>32</v>
      </c>
      <c r="M362">
        <v>25</v>
      </c>
      <c r="N362">
        <v>57</v>
      </c>
      <c r="O362">
        <v>8</v>
      </c>
      <c r="P362">
        <v>19</v>
      </c>
    </row>
    <row r="363" spans="1:16" x14ac:dyDescent="0.25">
      <c r="A363">
        <v>7</v>
      </c>
      <c r="B363">
        <v>183</v>
      </c>
      <c r="C363" t="s">
        <v>2057</v>
      </c>
      <c r="D363" t="s">
        <v>655</v>
      </c>
      <c r="E363" t="s">
        <v>34</v>
      </c>
      <c r="F363">
        <v>7</v>
      </c>
      <c r="G363">
        <v>2011</v>
      </c>
      <c r="H363" t="s">
        <v>2057</v>
      </c>
      <c r="I363" t="s">
        <v>2300</v>
      </c>
      <c r="J363" t="s">
        <v>2048</v>
      </c>
      <c r="K363">
        <v>63</v>
      </c>
      <c r="L363">
        <v>1</v>
      </c>
      <c r="M363">
        <v>7</v>
      </c>
      <c r="N363">
        <v>8</v>
      </c>
      <c r="O363">
        <v>153</v>
      </c>
      <c r="P363">
        <v>18</v>
      </c>
    </row>
    <row r="364" spans="1:16" x14ac:dyDescent="0.25">
      <c r="A364">
        <v>7</v>
      </c>
      <c r="B364">
        <v>184</v>
      </c>
      <c r="C364" t="s">
        <v>2025</v>
      </c>
      <c r="D364" t="s">
        <v>656</v>
      </c>
      <c r="E364" t="s">
        <v>2031</v>
      </c>
      <c r="F364">
        <v>7</v>
      </c>
      <c r="G364">
        <v>2011</v>
      </c>
      <c r="H364" t="s">
        <v>2025</v>
      </c>
      <c r="I364" t="s">
        <v>2374</v>
      </c>
      <c r="J364" t="s">
        <v>2375</v>
      </c>
      <c r="K364">
        <v>46</v>
      </c>
      <c r="L364">
        <v>7</v>
      </c>
      <c r="M364">
        <v>3</v>
      </c>
      <c r="N364">
        <v>10</v>
      </c>
      <c r="O364">
        <v>34</v>
      </c>
      <c r="P364">
        <v>19</v>
      </c>
    </row>
    <row r="365" spans="1:16" x14ac:dyDescent="0.25">
      <c r="A365">
        <v>7</v>
      </c>
      <c r="B365">
        <v>185</v>
      </c>
      <c r="C365" t="s">
        <v>2030</v>
      </c>
      <c r="D365" t="s">
        <v>658</v>
      </c>
      <c r="E365" t="s">
        <v>18</v>
      </c>
      <c r="F365">
        <v>7</v>
      </c>
      <c r="G365">
        <v>2011</v>
      </c>
      <c r="H365" t="s">
        <v>2030</v>
      </c>
      <c r="I365" t="s">
        <v>2376</v>
      </c>
      <c r="J365" t="s">
        <v>2022</v>
      </c>
      <c r="K365">
        <v>66</v>
      </c>
      <c r="L365">
        <v>9</v>
      </c>
      <c r="M365">
        <v>11</v>
      </c>
      <c r="N365">
        <v>20</v>
      </c>
      <c r="O365">
        <v>52</v>
      </c>
      <c r="P365">
        <v>18</v>
      </c>
    </row>
    <row r="366" spans="1:16" x14ac:dyDescent="0.25">
      <c r="A366">
        <v>7</v>
      </c>
      <c r="B366">
        <v>186</v>
      </c>
      <c r="C366" t="s">
        <v>2126</v>
      </c>
      <c r="D366" t="s">
        <v>659</v>
      </c>
      <c r="E366" t="s">
        <v>34</v>
      </c>
      <c r="F366">
        <v>7</v>
      </c>
      <c r="G366">
        <v>2011</v>
      </c>
      <c r="H366" t="s">
        <v>2126</v>
      </c>
      <c r="I366" t="s">
        <v>2377</v>
      </c>
      <c r="J366" t="s">
        <v>2029</v>
      </c>
      <c r="K366">
        <v>63</v>
      </c>
      <c r="L366">
        <v>6</v>
      </c>
      <c r="M366">
        <v>12</v>
      </c>
      <c r="N366">
        <v>18</v>
      </c>
      <c r="O366">
        <v>72</v>
      </c>
      <c r="P366">
        <v>18</v>
      </c>
    </row>
    <row r="367" spans="1:16" x14ac:dyDescent="0.25">
      <c r="A367">
        <v>7</v>
      </c>
      <c r="B367">
        <v>187</v>
      </c>
      <c r="C367" t="s">
        <v>2246</v>
      </c>
      <c r="D367" t="s">
        <v>660</v>
      </c>
      <c r="E367" t="s">
        <v>34</v>
      </c>
      <c r="F367">
        <v>7</v>
      </c>
      <c r="G367">
        <v>2011</v>
      </c>
      <c r="H367" t="s">
        <v>2246</v>
      </c>
      <c r="I367" t="s">
        <v>2295</v>
      </c>
      <c r="J367" t="s">
        <v>2051</v>
      </c>
      <c r="K367">
        <v>51</v>
      </c>
      <c r="L367">
        <v>7</v>
      </c>
      <c r="M367">
        <v>14</v>
      </c>
      <c r="N367">
        <v>21</v>
      </c>
      <c r="O367">
        <v>73</v>
      </c>
      <c r="P367">
        <v>18</v>
      </c>
    </row>
    <row r="368" spans="1:16" x14ac:dyDescent="0.25">
      <c r="A368">
        <v>7</v>
      </c>
      <c r="B368">
        <v>189</v>
      </c>
      <c r="C368" t="s">
        <v>2093</v>
      </c>
      <c r="D368" t="s">
        <v>662</v>
      </c>
      <c r="E368" t="s">
        <v>34</v>
      </c>
      <c r="F368">
        <v>7</v>
      </c>
      <c r="G368">
        <v>2011</v>
      </c>
      <c r="H368" t="s">
        <v>2093</v>
      </c>
      <c r="I368" t="s">
        <v>2378</v>
      </c>
      <c r="J368" t="s">
        <v>2285</v>
      </c>
      <c r="K368">
        <v>25</v>
      </c>
      <c r="L368">
        <v>3</v>
      </c>
      <c r="M368">
        <v>34</v>
      </c>
      <c r="N368">
        <v>37</v>
      </c>
      <c r="O368">
        <v>14</v>
      </c>
      <c r="P368">
        <v>18</v>
      </c>
    </row>
    <row r="369" spans="1:16" x14ac:dyDescent="0.25">
      <c r="A369">
        <v>7</v>
      </c>
      <c r="B369">
        <v>191</v>
      </c>
      <c r="C369" t="s">
        <v>2038</v>
      </c>
      <c r="D369" t="s">
        <v>665</v>
      </c>
      <c r="E369" t="s">
        <v>30</v>
      </c>
      <c r="F369">
        <v>7</v>
      </c>
      <c r="G369">
        <v>2011</v>
      </c>
      <c r="H369" t="s">
        <v>2038</v>
      </c>
      <c r="I369" t="s">
        <v>2126</v>
      </c>
      <c r="J369" t="s">
        <v>2022</v>
      </c>
      <c r="K369">
        <v>66</v>
      </c>
      <c r="L369">
        <v>10</v>
      </c>
      <c r="M369">
        <v>11</v>
      </c>
      <c r="N369">
        <v>21</v>
      </c>
      <c r="O369">
        <v>10</v>
      </c>
      <c r="P369">
        <v>18</v>
      </c>
    </row>
    <row r="370" spans="1:16" x14ac:dyDescent="0.25">
      <c r="A370">
        <v>7</v>
      </c>
      <c r="B370">
        <v>192</v>
      </c>
      <c r="C370" t="s">
        <v>2049</v>
      </c>
      <c r="D370" t="s">
        <v>666</v>
      </c>
      <c r="E370" t="s">
        <v>34</v>
      </c>
      <c r="F370">
        <v>7</v>
      </c>
      <c r="G370">
        <v>2011</v>
      </c>
      <c r="H370" t="s">
        <v>2049</v>
      </c>
      <c r="I370" t="s">
        <v>2379</v>
      </c>
      <c r="J370" t="s">
        <v>2375</v>
      </c>
      <c r="K370">
        <v>48</v>
      </c>
      <c r="L370">
        <v>2</v>
      </c>
      <c r="M370">
        <v>11</v>
      </c>
      <c r="N370">
        <v>13</v>
      </c>
      <c r="O370">
        <v>24</v>
      </c>
      <c r="P370">
        <v>20</v>
      </c>
    </row>
    <row r="371" spans="1:16" x14ac:dyDescent="0.25">
      <c r="A371">
        <v>7</v>
      </c>
      <c r="B371">
        <v>193</v>
      </c>
      <c r="C371" t="s">
        <v>2034</v>
      </c>
      <c r="D371" t="s">
        <v>667</v>
      </c>
      <c r="E371" t="s">
        <v>2031</v>
      </c>
      <c r="F371">
        <v>7</v>
      </c>
      <c r="G371">
        <v>2011</v>
      </c>
      <c r="H371" t="s">
        <v>2034</v>
      </c>
      <c r="I371" t="s">
        <v>2380</v>
      </c>
      <c r="J371" t="s">
        <v>2029</v>
      </c>
      <c r="K371">
        <v>46</v>
      </c>
      <c r="L371">
        <v>18</v>
      </c>
      <c r="M371">
        <v>24</v>
      </c>
      <c r="N371">
        <v>42</v>
      </c>
      <c r="O371">
        <v>35</v>
      </c>
      <c r="P371">
        <v>18</v>
      </c>
    </row>
    <row r="372" spans="1:16" x14ac:dyDescent="0.25">
      <c r="A372">
        <v>7</v>
      </c>
      <c r="B372">
        <v>194</v>
      </c>
      <c r="C372" t="s">
        <v>2079</v>
      </c>
      <c r="D372" t="s">
        <v>669</v>
      </c>
      <c r="E372" t="s">
        <v>30</v>
      </c>
      <c r="F372">
        <v>7</v>
      </c>
      <c r="G372">
        <v>2011</v>
      </c>
      <c r="H372" t="s">
        <v>2079</v>
      </c>
      <c r="I372" t="s">
        <v>2381</v>
      </c>
      <c r="J372" t="s">
        <v>2355</v>
      </c>
      <c r="K372">
        <v>25</v>
      </c>
      <c r="L372">
        <v>33</v>
      </c>
      <c r="M372">
        <v>33</v>
      </c>
      <c r="N372">
        <v>66</v>
      </c>
      <c r="O372">
        <v>12</v>
      </c>
      <c r="P372">
        <v>18</v>
      </c>
    </row>
    <row r="373" spans="1:16" x14ac:dyDescent="0.25">
      <c r="A373">
        <v>7</v>
      </c>
      <c r="B373">
        <v>195</v>
      </c>
      <c r="C373" t="s">
        <v>2043</v>
      </c>
      <c r="D373" t="s">
        <v>671</v>
      </c>
      <c r="E373" t="s">
        <v>34</v>
      </c>
      <c r="F373">
        <v>7</v>
      </c>
      <c r="G373">
        <v>2011</v>
      </c>
      <c r="H373" t="s">
        <v>2043</v>
      </c>
      <c r="I373" t="s">
        <v>2230</v>
      </c>
      <c r="J373" t="s">
        <v>2375</v>
      </c>
      <c r="K373">
        <v>48</v>
      </c>
      <c r="L373">
        <v>1</v>
      </c>
      <c r="M373">
        <v>8</v>
      </c>
      <c r="N373">
        <v>9</v>
      </c>
      <c r="O373">
        <v>18</v>
      </c>
      <c r="P373">
        <v>19</v>
      </c>
    </row>
    <row r="374" spans="1:16" x14ac:dyDescent="0.25">
      <c r="A374">
        <v>7</v>
      </c>
      <c r="B374">
        <v>196</v>
      </c>
      <c r="C374" t="s">
        <v>2046</v>
      </c>
      <c r="D374" t="s">
        <v>673</v>
      </c>
      <c r="E374" t="s">
        <v>260</v>
      </c>
      <c r="F374">
        <v>7</v>
      </c>
      <c r="G374">
        <v>2011</v>
      </c>
      <c r="H374" t="s">
        <v>2046</v>
      </c>
      <c r="I374" t="s">
        <v>2283</v>
      </c>
      <c r="J374" t="s">
        <v>2051</v>
      </c>
      <c r="K374">
        <v>24</v>
      </c>
      <c r="L374">
        <v>6</v>
      </c>
      <c r="M374">
        <v>3</v>
      </c>
      <c r="N374">
        <v>9</v>
      </c>
      <c r="O374">
        <v>16</v>
      </c>
      <c r="P374">
        <v>18</v>
      </c>
    </row>
    <row r="375" spans="1:16" x14ac:dyDescent="0.25">
      <c r="A375">
        <v>7</v>
      </c>
      <c r="B375">
        <v>197</v>
      </c>
      <c r="C375" t="s">
        <v>2071</v>
      </c>
      <c r="D375" t="s">
        <v>674</v>
      </c>
      <c r="E375" t="s">
        <v>260</v>
      </c>
      <c r="F375">
        <v>7</v>
      </c>
      <c r="G375">
        <v>2011</v>
      </c>
      <c r="H375" t="s">
        <v>2071</v>
      </c>
      <c r="I375" t="s">
        <v>2382</v>
      </c>
      <c r="J375" t="s">
        <v>2383</v>
      </c>
      <c r="K375">
        <v>14</v>
      </c>
      <c r="L375">
        <v>29</v>
      </c>
      <c r="M375">
        <v>23</v>
      </c>
      <c r="N375">
        <v>52</v>
      </c>
      <c r="O375">
        <v>40</v>
      </c>
      <c r="P375">
        <v>19</v>
      </c>
    </row>
    <row r="376" spans="1:16" x14ac:dyDescent="0.25">
      <c r="A376">
        <v>7</v>
      </c>
      <c r="B376">
        <v>198</v>
      </c>
      <c r="C376" t="s">
        <v>2069</v>
      </c>
      <c r="D376" t="s">
        <v>676</v>
      </c>
      <c r="E376" t="s">
        <v>34</v>
      </c>
      <c r="F376">
        <v>7</v>
      </c>
      <c r="G376">
        <v>2011</v>
      </c>
      <c r="H376" t="s">
        <v>2069</v>
      </c>
      <c r="I376" t="s">
        <v>2384</v>
      </c>
      <c r="J376" t="s">
        <v>2350</v>
      </c>
      <c r="K376">
        <v>27</v>
      </c>
      <c r="L376">
        <v>3</v>
      </c>
      <c r="M376">
        <v>12</v>
      </c>
      <c r="N376">
        <v>15</v>
      </c>
      <c r="O376">
        <v>14</v>
      </c>
      <c r="P376">
        <v>18</v>
      </c>
    </row>
    <row r="377" spans="1:16" x14ac:dyDescent="0.25">
      <c r="A377">
        <v>7</v>
      </c>
      <c r="B377">
        <v>199</v>
      </c>
      <c r="C377" t="s">
        <v>2073</v>
      </c>
      <c r="D377" t="s">
        <v>678</v>
      </c>
      <c r="E377" t="s">
        <v>30</v>
      </c>
      <c r="F377">
        <v>7</v>
      </c>
      <c r="G377">
        <v>2011</v>
      </c>
      <c r="H377" t="s">
        <v>2073</v>
      </c>
      <c r="I377" t="s">
        <v>2295</v>
      </c>
      <c r="J377" t="s">
        <v>2051</v>
      </c>
      <c r="K377">
        <v>55</v>
      </c>
      <c r="L377">
        <v>13</v>
      </c>
      <c r="M377">
        <v>20</v>
      </c>
      <c r="N377">
        <v>33</v>
      </c>
      <c r="O377">
        <v>22</v>
      </c>
      <c r="P377">
        <v>18</v>
      </c>
    </row>
    <row r="378" spans="1:16" x14ac:dyDescent="0.25">
      <c r="A378">
        <v>7</v>
      </c>
      <c r="B378">
        <v>200</v>
      </c>
      <c r="C378" t="s">
        <v>2052</v>
      </c>
      <c r="D378" t="s">
        <v>679</v>
      </c>
      <c r="E378" t="s">
        <v>18</v>
      </c>
      <c r="F378">
        <v>7</v>
      </c>
      <c r="G378">
        <v>2011</v>
      </c>
      <c r="H378" t="s">
        <v>2052</v>
      </c>
      <c r="I378" t="s">
        <v>2385</v>
      </c>
      <c r="J378" t="s">
        <v>2305</v>
      </c>
      <c r="K378">
        <v>15</v>
      </c>
      <c r="L378">
        <v>6</v>
      </c>
      <c r="M378">
        <v>7</v>
      </c>
      <c r="N378">
        <v>13</v>
      </c>
      <c r="O378">
        <v>10</v>
      </c>
      <c r="P378">
        <v>18</v>
      </c>
    </row>
    <row r="379" spans="1:16" x14ac:dyDescent="0.25">
      <c r="A379">
        <v>7</v>
      </c>
      <c r="B379">
        <v>201</v>
      </c>
      <c r="C379" t="s">
        <v>2032</v>
      </c>
      <c r="D379" t="s">
        <v>680</v>
      </c>
      <c r="E379" t="s">
        <v>30</v>
      </c>
      <c r="F379">
        <v>7</v>
      </c>
      <c r="G379">
        <v>2011</v>
      </c>
      <c r="H379" t="s">
        <v>2032</v>
      </c>
      <c r="I379" t="s">
        <v>2386</v>
      </c>
      <c r="J379" t="s">
        <v>2387</v>
      </c>
      <c r="K379">
        <v>50</v>
      </c>
      <c r="L379">
        <v>26</v>
      </c>
      <c r="M379">
        <v>46</v>
      </c>
      <c r="N379">
        <v>72</v>
      </c>
      <c r="O379">
        <v>14</v>
      </c>
      <c r="P379">
        <v>18</v>
      </c>
    </row>
    <row r="380" spans="1:16" x14ac:dyDescent="0.25">
      <c r="A380">
        <v>7</v>
      </c>
      <c r="B380">
        <v>202</v>
      </c>
      <c r="C380" t="s">
        <v>2059</v>
      </c>
      <c r="D380" t="s">
        <v>682</v>
      </c>
      <c r="E380" t="s">
        <v>30</v>
      </c>
      <c r="F380">
        <v>7</v>
      </c>
      <c r="G380">
        <v>2011</v>
      </c>
      <c r="H380" t="s">
        <v>2059</v>
      </c>
      <c r="I380" t="s">
        <v>2301</v>
      </c>
      <c r="J380" t="s">
        <v>2048</v>
      </c>
      <c r="K380">
        <v>68</v>
      </c>
      <c r="L380">
        <v>12</v>
      </c>
      <c r="M380">
        <v>17</v>
      </c>
      <c r="N380">
        <v>29</v>
      </c>
      <c r="O380">
        <v>33</v>
      </c>
      <c r="P380">
        <v>18</v>
      </c>
    </row>
    <row r="381" spans="1:16" x14ac:dyDescent="0.25">
      <c r="A381">
        <v>7</v>
      </c>
      <c r="B381">
        <v>203</v>
      </c>
      <c r="C381" t="s">
        <v>2098</v>
      </c>
      <c r="D381" t="s">
        <v>683</v>
      </c>
      <c r="E381" t="s">
        <v>34</v>
      </c>
      <c r="F381">
        <v>7</v>
      </c>
      <c r="G381">
        <v>2011</v>
      </c>
      <c r="H381" t="s">
        <v>2098</v>
      </c>
      <c r="I381" t="s">
        <v>2284</v>
      </c>
      <c r="J381" t="s">
        <v>2285</v>
      </c>
      <c r="K381">
        <v>22</v>
      </c>
      <c r="L381">
        <v>4</v>
      </c>
      <c r="M381">
        <v>17</v>
      </c>
      <c r="N381">
        <v>21</v>
      </c>
      <c r="O381">
        <v>20</v>
      </c>
      <c r="P381">
        <v>18</v>
      </c>
    </row>
    <row r="382" spans="1:16" x14ac:dyDescent="0.25">
      <c r="A382">
        <v>7</v>
      </c>
      <c r="B382">
        <v>204</v>
      </c>
      <c r="C382" t="s">
        <v>2126</v>
      </c>
      <c r="D382" t="s">
        <v>684</v>
      </c>
      <c r="E382" t="s">
        <v>30</v>
      </c>
      <c r="F382">
        <v>7</v>
      </c>
      <c r="G382">
        <v>2011</v>
      </c>
      <c r="H382" t="s">
        <v>2126</v>
      </c>
      <c r="I382" t="s">
        <v>2388</v>
      </c>
      <c r="J382" t="s">
        <v>2051</v>
      </c>
      <c r="K382">
        <v>54</v>
      </c>
      <c r="L382">
        <v>23</v>
      </c>
      <c r="M382">
        <v>44</v>
      </c>
      <c r="N382">
        <v>67</v>
      </c>
      <c r="O382">
        <v>8</v>
      </c>
      <c r="P382">
        <v>18</v>
      </c>
    </row>
    <row r="383" spans="1:16" x14ac:dyDescent="0.25">
      <c r="A383">
        <v>7</v>
      </c>
      <c r="B383">
        <v>205</v>
      </c>
      <c r="C383" t="s">
        <v>2066</v>
      </c>
      <c r="D383" t="s">
        <v>686</v>
      </c>
      <c r="E383" t="s">
        <v>34</v>
      </c>
      <c r="F383">
        <v>7</v>
      </c>
      <c r="G383">
        <v>2011</v>
      </c>
      <c r="H383" t="s">
        <v>2066</v>
      </c>
      <c r="I383" t="s">
        <v>2390</v>
      </c>
      <c r="J383" t="s">
        <v>2362</v>
      </c>
      <c r="K383">
        <v>36</v>
      </c>
      <c r="L383">
        <v>5</v>
      </c>
      <c r="M383">
        <v>33</v>
      </c>
      <c r="N383">
        <v>38</v>
      </c>
      <c r="O383">
        <v>28</v>
      </c>
      <c r="P383">
        <v>19</v>
      </c>
    </row>
    <row r="384" spans="1:16" x14ac:dyDescent="0.25">
      <c r="A384">
        <v>7</v>
      </c>
      <c r="B384">
        <v>206</v>
      </c>
      <c r="C384" t="s">
        <v>2142</v>
      </c>
      <c r="D384" t="s">
        <v>688</v>
      </c>
      <c r="E384" t="s">
        <v>2031</v>
      </c>
      <c r="F384">
        <v>7</v>
      </c>
      <c r="G384">
        <v>2011</v>
      </c>
      <c r="H384" t="s">
        <v>2142</v>
      </c>
      <c r="I384" t="s">
        <v>2297</v>
      </c>
      <c r="J384" t="s">
        <v>2022</v>
      </c>
      <c r="K384">
        <v>55</v>
      </c>
      <c r="L384">
        <v>1</v>
      </c>
      <c r="M384">
        <v>4</v>
      </c>
      <c r="N384">
        <v>5</v>
      </c>
      <c r="O384">
        <v>173</v>
      </c>
      <c r="P384">
        <v>18</v>
      </c>
    </row>
    <row r="385" spans="1:16" x14ac:dyDescent="0.25">
      <c r="A385">
        <v>7</v>
      </c>
      <c r="B385">
        <v>207</v>
      </c>
      <c r="C385" t="s">
        <v>2076</v>
      </c>
      <c r="D385" t="s">
        <v>689</v>
      </c>
      <c r="E385" t="s">
        <v>34</v>
      </c>
      <c r="F385">
        <v>7</v>
      </c>
      <c r="G385">
        <v>2011</v>
      </c>
      <c r="H385" t="s">
        <v>2076</v>
      </c>
      <c r="I385" t="s">
        <v>2391</v>
      </c>
      <c r="J385" t="s">
        <v>2051</v>
      </c>
      <c r="K385">
        <v>51</v>
      </c>
      <c r="L385">
        <v>7</v>
      </c>
      <c r="M385">
        <v>16</v>
      </c>
      <c r="N385">
        <v>23</v>
      </c>
      <c r="O385">
        <v>38</v>
      </c>
      <c r="P385">
        <v>18</v>
      </c>
    </row>
    <row r="386" spans="1:16" x14ac:dyDescent="0.25">
      <c r="A386">
        <v>7</v>
      </c>
      <c r="B386">
        <v>208</v>
      </c>
      <c r="C386" t="s">
        <v>2032</v>
      </c>
      <c r="D386" t="s">
        <v>691</v>
      </c>
      <c r="E386" t="s">
        <v>18</v>
      </c>
      <c r="F386">
        <v>7</v>
      </c>
      <c r="G386">
        <v>2011</v>
      </c>
      <c r="H386" t="s">
        <v>2032</v>
      </c>
      <c r="I386" t="s">
        <v>2392</v>
      </c>
      <c r="J386" t="s">
        <v>2048</v>
      </c>
      <c r="K386">
        <v>61</v>
      </c>
      <c r="L386">
        <v>39</v>
      </c>
      <c r="M386">
        <v>57</v>
      </c>
      <c r="N386">
        <v>96</v>
      </c>
      <c r="O386">
        <v>24</v>
      </c>
      <c r="P386">
        <v>19</v>
      </c>
    </row>
    <row r="387" spans="1:16" x14ac:dyDescent="0.25">
      <c r="A387">
        <v>7</v>
      </c>
      <c r="B387">
        <v>209</v>
      </c>
      <c r="C387" t="s">
        <v>2063</v>
      </c>
      <c r="D387" t="s">
        <v>692</v>
      </c>
      <c r="E387" t="s">
        <v>18</v>
      </c>
      <c r="F387">
        <v>7</v>
      </c>
      <c r="G387">
        <v>2011</v>
      </c>
      <c r="H387" t="s">
        <v>2063</v>
      </c>
      <c r="I387" t="s">
        <v>2393</v>
      </c>
      <c r="J387" t="s">
        <v>2289</v>
      </c>
      <c r="K387">
        <v>42</v>
      </c>
      <c r="L387">
        <v>20</v>
      </c>
      <c r="M387">
        <v>41</v>
      </c>
      <c r="N387">
        <v>61</v>
      </c>
      <c r="O387">
        <v>59</v>
      </c>
      <c r="P387">
        <v>19</v>
      </c>
    </row>
    <row r="388" spans="1:16" x14ac:dyDescent="0.25">
      <c r="A388">
        <v>7</v>
      </c>
      <c r="B388">
        <v>210</v>
      </c>
      <c r="C388" t="s">
        <v>2165</v>
      </c>
      <c r="D388" t="s">
        <v>694</v>
      </c>
      <c r="E388" t="s">
        <v>34</v>
      </c>
      <c r="F388">
        <v>7</v>
      </c>
      <c r="G388">
        <v>2011</v>
      </c>
      <c r="H388" t="s">
        <v>2165</v>
      </c>
      <c r="I388" t="s">
        <v>2394</v>
      </c>
      <c r="J388" t="s">
        <v>2291</v>
      </c>
      <c r="K388">
        <v>47</v>
      </c>
      <c r="L388">
        <v>3</v>
      </c>
      <c r="M388">
        <v>17</v>
      </c>
      <c r="N388">
        <v>20</v>
      </c>
      <c r="O388">
        <v>24</v>
      </c>
      <c r="P388">
        <v>20</v>
      </c>
    </row>
    <row r="389" spans="1:16" x14ac:dyDescent="0.25">
      <c r="A389">
        <v>1</v>
      </c>
      <c r="B389">
        <v>1</v>
      </c>
      <c r="C389" t="s">
        <v>2020</v>
      </c>
      <c r="D389" t="s">
        <v>696</v>
      </c>
      <c r="E389" t="s">
        <v>2031</v>
      </c>
      <c r="F389">
        <v>1</v>
      </c>
      <c r="G389">
        <v>2012</v>
      </c>
      <c r="H389" t="s">
        <v>2020</v>
      </c>
      <c r="I389" t="s">
        <v>2195</v>
      </c>
      <c r="J389" t="s">
        <v>2022</v>
      </c>
      <c r="K389">
        <v>42</v>
      </c>
      <c r="L389">
        <v>31</v>
      </c>
      <c r="M389">
        <v>38</v>
      </c>
      <c r="N389">
        <v>69</v>
      </c>
      <c r="O389">
        <v>30</v>
      </c>
      <c r="P389">
        <v>18</v>
      </c>
    </row>
    <row r="390" spans="1:16" x14ac:dyDescent="0.25">
      <c r="A390">
        <v>1</v>
      </c>
      <c r="B390">
        <v>2</v>
      </c>
      <c r="C390" t="s">
        <v>2027</v>
      </c>
      <c r="D390" t="s">
        <v>697</v>
      </c>
      <c r="E390" t="s">
        <v>34</v>
      </c>
      <c r="F390">
        <v>1</v>
      </c>
      <c r="G390">
        <v>2012</v>
      </c>
      <c r="H390" t="s">
        <v>2027</v>
      </c>
      <c r="I390" t="s">
        <v>2395</v>
      </c>
      <c r="J390" t="s">
        <v>2029</v>
      </c>
      <c r="K390">
        <v>46</v>
      </c>
      <c r="L390">
        <v>9</v>
      </c>
      <c r="M390">
        <v>22</v>
      </c>
      <c r="N390">
        <v>31</v>
      </c>
      <c r="O390">
        <v>31</v>
      </c>
      <c r="P390">
        <v>18</v>
      </c>
    </row>
    <row r="391" spans="1:16" x14ac:dyDescent="0.25">
      <c r="A391">
        <v>1</v>
      </c>
      <c r="B391">
        <v>3</v>
      </c>
      <c r="C391" t="s">
        <v>2069</v>
      </c>
      <c r="D391" t="s">
        <v>698</v>
      </c>
      <c r="E391" t="s">
        <v>30</v>
      </c>
      <c r="F391">
        <v>1</v>
      </c>
      <c r="G391">
        <v>2012</v>
      </c>
      <c r="H391" t="s">
        <v>2069</v>
      </c>
      <c r="I391" t="s">
        <v>2195</v>
      </c>
      <c r="J391" t="s">
        <v>2022</v>
      </c>
      <c r="K391">
        <v>68</v>
      </c>
      <c r="L391">
        <v>31</v>
      </c>
      <c r="M391">
        <v>52</v>
      </c>
      <c r="N391">
        <v>83</v>
      </c>
      <c r="O391">
        <v>52</v>
      </c>
      <c r="P391">
        <v>18</v>
      </c>
    </row>
    <row r="392" spans="1:16" x14ac:dyDescent="0.25">
      <c r="A392">
        <v>1</v>
      </c>
      <c r="B392">
        <v>4</v>
      </c>
      <c r="C392" t="s">
        <v>2030</v>
      </c>
      <c r="D392" t="s">
        <v>699</v>
      </c>
      <c r="E392" t="s">
        <v>34</v>
      </c>
      <c r="F392">
        <v>1</v>
      </c>
      <c r="G392">
        <v>2012</v>
      </c>
      <c r="H392" t="s">
        <v>2030</v>
      </c>
      <c r="I392" t="s">
        <v>2072</v>
      </c>
      <c r="J392" t="s">
        <v>2029</v>
      </c>
      <c r="K392">
        <v>58</v>
      </c>
      <c r="L392">
        <v>12</v>
      </c>
      <c r="M392">
        <v>24</v>
      </c>
      <c r="N392">
        <v>36</v>
      </c>
      <c r="O392">
        <v>38</v>
      </c>
      <c r="P392">
        <v>18</v>
      </c>
    </row>
    <row r="393" spans="1:16" x14ac:dyDescent="0.25">
      <c r="A393">
        <v>1</v>
      </c>
      <c r="B393">
        <v>5</v>
      </c>
      <c r="C393" t="s">
        <v>2098</v>
      </c>
      <c r="D393" t="s">
        <v>700</v>
      </c>
      <c r="E393" t="s">
        <v>34</v>
      </c>
      <c r="F393">
        <v>1</v>
      </c>
      <c r="G393">
        <v>2012</v>
      </c>
      <c r="H393" t="s">
        <v>2098</v>
      </c>
      <c r="I393" t="s">
        <v>2042</v>
      </c>
      <c r="J393" t="s">
        <v>2029</v>
      </c>
      <c r="K393">
        <v>18</v>
      </c>
      <c r="L393">
        <v>3</v>
      </c>
      <c r="M393">
        <v>15</v>
      </c>
      <c r="N393">
        <v>18</v>
      </c>
      <c r="O393">
        <v>2</v>
      </c>
      <c r="P393">
        <v>18</v>
      </c>
    </row>
    <row r="394" spans="1:16" x14ac:dyDescent="0.25">
      <c r="A394">
        <v>1</v>
      </c>
      <c r="B394">
        <v>6</v>
      </c>
      <c r="C394" t="s">
        <v>2045</v>
      </c>
      <c r="D394" t="s">
        <v>701</v>
      </c>
      <c r="E394" t="s">
        <v>34</v>
      </c>
      <c r="F394">
        <v>1</v>
      </c>
      <c r="G394">
        <v>2012</v>
      </c>
      <c r="H394" t="s">
        <v>2045</v>
      </c>
      <c r="I394" t="s">
        <v>2274</v>
      </c>
      <c r="J394" t="s">
        <v>2090</v>
      </c>
      <c r="K394">
        <v>28</v>
      </c>
      <c r="L394">
        <v>5</v>
      </c>
      <c r="M394">
        <v>12</v>
      </c>
      <c r="N394">
        <v>17</v>
      </c>
      <c r="O394">
        <v>16</v>
      </c>
      <c r="P394">
        <v>18</v>
      </c>
    </row>
    <row r="395" spans="1:16" x14ac:dyDescent="0.25">
      <c r="A395">
        <v>1</v>
      </c>
      <c r="B395">
        <v>7</v>
      </c>
      <c r="C395" t="s">
        <v>2038</v>
      </c>
      <c r="D395" t="s">
        <v>2396</v>
      </c>
      <c r="E395" t="s">
        <v>34</v>
      </c>
      <c r="F395">
        <v>1</v>
      </c>
      <c r="G395">
        <v>2012</v>
      </c>
      <c r="H395" t="s">
        <v>2038</v>
      </c>
      <c r="I395" t="s">
        <v>2092</v>
      </c>
      <c r="J395" t="s">
        <v>2029</v>
      </c>
      <c r="K395">
        <v>69</v>
      </c>
      <c r="L395">
        <v>20</v>
      </c>
      <c r="M395">
        <v>37</v>
      </c>
      <c r="N395">
        <v>57</v>
      </c>
      <c r="O395">
        <v>67</v>
      </c>
      <c r="P395">
        <v>18</v>
      </c>
    </row>
    <row r="396" spans="1:16" x14ac:dyDescent="0.25">
      <c r="A396">
        <v>1</v>
      </c>
      <c r="B396">
        <v>8</v>
      </c>
      <c r="C396" t="s">
        <v>2063</v>
      </c>
      <c r="D396" t="s">
        <v>703</v>
      </c>
      <c r="E396" t="s">
        <v>34</v>
      </c>
      <c r="F396">
        <v>1</v>
      </c>
      <c r="G396">
        <v>2012</v>
      </c>
      <c r="H396" t="s">
        <v>2063</v>
      </c>
      <c r="I396" t="s">
        <v>2028</v>
      </c>
      <c r="J396" t="s">
        <v>2029</v>
      </c>
      <c r="K396">
        <v>72</v>
      </c>
      <c r="L396">
        <v>11</v>
      </c>
      <c r="M396">
        <v>48</v>
      </c>
      <c r="N396">
        <v>59</v>
      </c>
      <c r="O396">
        <v>79</v>
      </c>
      <c r="P396">
        <v>18</v>
      </c>
    </row>
    <row r="397" spans="1:16" x14ac:dyDescent="0.25">
      <c r="A397">
        <v>1</v>
      </c>
      <c r="B397">
        <v>9</v>
      </c>
      <c r="C397" t="s">
        <v>2246</v>
      </c>
      <c r="D397" t="s">
        <v>704</v>
      </c>
      <c r="E397" t="s">
        <v>34</v>
      </c>
      <c r="F397">
        <v>1</v>
      </c>
      <c r="G397">
        <v>2012</v>
      </c>
      <c r="H397" t="s">
        <v>2246</v>
      </c>
      <c r="I397" t="s">
        <v>2070</v>
      </c>
      <c r="J397" t="s">
        <v>2054</v>
      </c>
      <c r="K397">
        <v>32</v>
      </c>
      <c r="L397">
        <v>5</v>
      </c>
      <c r="M397">
        <v>9</v>
      </c>
      <c r="N397">
        <v>14</v>
      </c>
      <c r="O397">
        <v>36</v>
      </c>
      <c r="P397">
        <v>18</v>
      </c>
    </row>
    <row r="398" spans="1:16" x14ac:dyDescent="0.25">
      <c r="A398">
        <v>1</v>
      </c>
      <c r="B398">
        <v>10</v>
      </c>
      <c r="C398" t="s">
        <v>2032</v>
      </c>
      <c r="D398" t="s">
        <v>705</v>
      </c>
      <c r="E398" t="s">
        <v>34</v>
      </c>
      <c r="F398">
        <v>1</v>
      </c>
      <c r="G398">
        <v>2012</v>
      </c>
      <c r="H398" t="s">
        <v>2032</v>
      </c>
      <c r="I398" t="s">
        <v>2060</v>
      </c>
      <c r="J398" t="s">
        <v>2022</v>
      </c>
      <c r="K398">
        <v>26</v>
      </c>
      <c r="L398">
        <v>5</v>
      </c>
      <c r="M398">
        <v>13</v>
      </c>
      <c r="N398">
        <v>18</v>
      </c>
      <c r="O398">
        <v>17</v>
      </c>
      <c r="P398">
        <v>18</v>
      </c>
    </row>
    <row r="399" spans="1:16" x14ac:dyDescent="0.25">
      <c r="A399">
        <v>1</v>
      </c>
      <c r="B399">
        <v>11</v>
      </c>
      <c r="C399" t="s">
        <v>2076</v>
      </c>
      <c r="D399" t="s">
        <v>706</v>
      </c>
      <c r="E399" t="s">
        <v>18</v>
      </c>
      <c r="F399">
        <v>1</v>
      </c>
      <c r="G399">
        <v>2012</v>
      </c>
      <c r="H399" t="s">
        <v>2076</v>
      </c>
      <c r="I399" t="s">
        <v>2260</v>
      </c>
      <c r="J399" t="s">
        <v>2261</v>
      </c>
      <c r="K399">
        <v>43</v>
      </c>
      <c r="L399">
        <v>8</v>
      </c>
      <c r="M399">
        <v>9</v>
      </c>
      <c r="N399">
        <v>17</v>
      </c>
      <c r="O399">
        <v>33</v>
      </c>
      <c r="P399">
        <v>18</v>
      </c>
    </row>
    <row r="400" spans="1:16" x14ac:dyDescent="0.25">
      <c r="A400">
        <v>1</v>
      </c>
      <c r="B400">
        <v>12</v>
      </c>
      <c r="C400" t="s">
        <v>2071</v>
      </c>
      <c r="D400" t="s">
        <v>707</v>
      </c>
      <c r="E400" t="s">
        <v>30</v>
      </c>
      <c r="F400">
        <v>1</v>
      </c>
      <c r="G400">
        <v>2012</v>
      </c>
      <c r="H400" t="s">
        <v>2071</v>
      </c>
      <c r="I400" t="s">
        <v>2397</v>
      </c>
      <c r="J400" t="s">
        <v>2048</v>
      </c>
      <c r="K400">
        <v>59</v>
      </c>
      <c r="L400">
        <v>40</v>
      </c>
      <c r="M400">
        <v>45</v>
      </c>
      <c r="N400">
        <v>85</v>
      </c>
      <c r="O400">
        <v>12</v>
      </c>
      <c r="P400">
        <v>18</v>
      </c>
    </row>
    <row r="401" spans="1:16" x14ac:dyDescent="0.25">
      <c r="A401">
        <v>1</v>
      </c>
      <c r="B401">
        <v>13</v>
      </c>
      <c r="C401" t="s">
        <v>2043</v>
      </c>
      <c r="D401" t="s">
        <v>708</v>
      </c>
      <c r="E401" t="s">
        <v>30</v>
      </c>
      <c r="F401">
        <v>1</v>
      </c>
      <c r="G401">
        <v>2012</v>
      </c>
      <c r="H401" t="s">
        <v>2043</v>
      </c>
      <c r="I401" t="s">
        <v>2035</v>
      </c>
      <c r="J401" t="s">
        <v>2022</v>
      </c>
      <c r="K401">
        <v>62</v>
      </c>
      <c r="L401">
        <v>29</v>
      </c>
      <c r="M401">
        <v>37</v>
      </c>
      <c r="N401">
        <v>66</v>
      </c>
      <c r="O401">
        <v>47</v>
      </c>
      <c r="P401">
        <v>18</v>
      </c>
    </row>
    <row r="402" spans="1:16" x14ac:dyDescent="0.25">
      <c r="A402">
        <v>1</v>
      </c>
      <c r="B402">
        <v>14</v>
      </c>
      <c r="C402" t="s">
        <v>2071</v>
      </c>
      <c r="D402" t="s">
        <v>709</v>
      </c>
      <c r="E402" t="s">
        <v>30</v>
      </c>
      <c r="F402">
        <v>1</v>
      </c>
      <c r="G402">
        <v>2012</v>
      </c>
      <c r="H402" t="s">
        <v>2071</v>
      </c>
      <c r="I402" t="s">
        <v>2398</v>
      </c>
      <c r="J402" t="s">
        <v>2051</v>
      </c>
      <c r="K402">
        <v>49</v>
      </c>
      <c r="L402">
        <v>24</v>
      </c>
      <c r="M402">
        <v>31</v>
      </c>
      <c r="N402">
        <v>55</v>
      </c>
      <c r="O402">
        <v>69</v>
      </c>
      <c r="P402">
        <v>18</v>
      </c>
    </row>
    <row r="403" spans="1:16" x14ac:dyDescent="0.25">
      <c r="A403">
        <v>1</v>
      </c>
      <c r="B403">
        <v>15</v>
      </c>
      <c r="C403" t="s">
        <v>2126</v>
      </c>
      <c r="D403" t="s">
        <v>710</v>
      </c>
      <c r="E403" t="s">
        <v>34</v>
      </c>
      <c r="F403">
        <v>1</v>
      </c>
      <c r="G403">
        <v>2012</v>
      </c>
      <c r="H403" t="s">
        <v>2126</v>
      </c>
      <c r="I403" t="s">
        <v>2101</v>
      </c>
      <c r="J403" t="s">
        <v>2022</v>
      </c>
      <c r="K403">
        <v>64</v>
      </c>
      <c r="L403">
        <v>17</v>
      </c>
      <c r="M403">
        <v>43</v>
      </c>
      <c r="N403">
        <v>60</v>
      </c>
      <c r="O403">
        <v>14</v>
      </c>
      <c r="P403">
        <v>18</v>
      </c>
    </row>
    <row r="404" spans="1:16" x14ac:dyDescent="0.25">
      <c r="A404">
        <v>1</v>
      </c>
      <c r="B404">
        <v>16</v>
      </c>
      <c r="C404" t="s">
        <v>2076</v>
      </c>
      <c r="D404" t="s">
        <v>711</v>
      </c>
      <c r="E404" t="s">
        <v>2031</v>
      </c>
      <c r="F404">
        <v>1</v>
      </c>
      <c r="G404">
        <v>2012</v>
      </c>
      <c r="H404" t="s">
        <v>2076</v>
      </c>
      <c r="I404" t="s">
        <v>2024</v>
      </c>
      <c r="J404" t="s">
        <v>2022</v>
      </c>
      <c r="K404">
        <v>49</v>
      </c>
      <c r="L404">
        <v>9</v>
      </c>
      <c r="M404">
        <v>18</v>
      </c>
      <c r="N404">
        <v>27</v>
      </c>
      <c r="O404">
        <v>141</v>
      </c>
      <c r="P404">
        <v>18</v>
      </c>
    </row>
    <row r="405" spans="1:16" x14ac:dyDescent="0.25">
      <c r="A405">
        <v>1</v>
      </c>
      <c r="B405">
        <v>17</v>
      </c>
      <c r="C405" t="s">
        <v>2079</v>
      </c>
      <c r="D405" t="s">
        <v>712</v>
      </c>
      <c r="E405" t="s">
        <v>30</v>
      </c>
      <c r="F405">
        <v>1</v>
      </c>
      <c r="G405">
        <v>2012</v>
      </c>
      <c r="H405" t="s">
        <v>2079</v>
      </c>
      <c r="I405" t="s">
        <v>2258</v>
      </c>
      <c r="J405" t="s">
        <v>2259</v>
      </c>
      <c r="K405">
        <v>38</v>
      </c>
      <c r="L405">
        <v>12</v>
      </c>
      <c r="M405">
        <v>13</v>
      </c>
      <c r="N405">
        <v>25</v>
      </c>
      <c r="O405">
        <v>22</v>
      </c>
      <c r="P405">
        <v>18</v>
      </c>
    </row>
    <row r="406" spans="1:16" x14ac:dyDescent="0.25">
      <c r="A406">
        <v>1</v>
      </c>
      <c r="B406">
        <v>18</v>
      </c>
      <c r="C406" t="s">
        <v>2073</v>
      </c>
      <c r="D406" t="s">
        <v>714</v>
      </c>
      <c r="E406" t="s">
        <v>18</v>
      </c>
      <c r="F406">
        <v>1</v>
      </c>
      <c r="G406">
        <v>2012</v>
      </c>
      <c r="H406" t="s">
        <v>2073</v>
      </c>
      <c r="I406" t="s">
        <v>2379</v>
      </c>
      <c r="J406" t="s">
        <v>2040</v>
      </c>
      <c r="K406">
        <v>40</v>
      </c>
      <c r="L406">
        <v>11</v>
      </c>
      <c r="M406">
        <v>7</v>
      </c>
      <c r="N406">
        <v>18</v>
      </c>
      <c r="O406">
        <v>6</v>
      </c>
      <c r="P406">
        <v>18</v>
      </c>
    </row>
    <row r="407" spans="1:16" x14ac:dyDescent="0.25">
      <c r="A407">
        <v>1</v>
      </c>
      <c r="B407">
        <v>19</v>
      </c>
      <c r="C407" t="s">
        <v>2032</v>
      </c>
      <c r="D407" t="s">
        <v>2399</v>
      </c>
      <c r="E407" t="s">
        <v>12</v>
      </c>
      <c r="F407">
        <v>1</v>
      </c>
      <c r="G407">
        <v>2012</v>
      </c>
      <c r="H407" t="s">
        <v>2032</v>
      </c>
      <c r="I407" t="s">
        <v>2400</v>
      </c>
      <c r="P407">
        <v>18</v>
      </c>
    </row>
    <row r="408" spans="1:16" x14ac:dyDescent="0.25">
      <c r="A408">
        <v>1</v>
      </c>
      <c r="B408">
        <v>20</v>
      </c>
      <c r="C408" t="s">
        <v>2142</v>
      </c>
      <c r="D408" t="s">
        <v>717</v>
      </c>
      <c r="E408" t="s">
        <v>30</v>
      </c>
      <c r="F408">
        <v>1</v>
      </c>
      <c r="G408">
        <v>2012</v>
      </c>
      <c r="H408" t="s">
        <v>2142</v>
      </c>
      <c r="I408" t="s">
        <v>2095</v>
      </c>
      <c r="J408" t="s">
        <v>2022</v>
      </c>
      <c r="K408">
        <v>64</v>
      </c>
      <c r="L408">
        <v>21</v>
      </c>
      <c r="M408">
        <v>32</v>
      </c>
      <c r="N408">
        <v>53</v>
      </c>
      <c r="O408">
        <v>101</v>
      </c>
      <c r="P408">
        <v>18</v>
      </c>
    </row>
    <row r="409" spans="1:16" x14ac:dyDescent="0.25">
      <c r="A409">
        <v>1</v>
      </c>
      <c r="B409">
        <v>21</v>
      </c>
      <c r="C409" t="s">
        <v>2113</v>
      </c>
      <c r="D409" t="s">
        <v>718</v>
      </c>
      <c r="E409" t="s">
        <v>30</v>
      </c>
      <c r="F409">
        <v>1</v>
      </c>
      <c r="G409">
        <v>2012</v>
      </c>
      <c r="H409" t="s">
        <v>2113</v>
      </c>
      <c r="I409" t="s">
        <v>2401</v>
      </c>
      <c r="J409" t="s">
        <v>2402</v>
      </c>
      <c r="K409">
        <v>41</v>
      </c>
      <c r="L409">
        <v>31</v>
      </c>
      <c r="M409">
        <v>26</v>
      </c>
      <c r="N409">
        <v>57</v>
      </c>
      <c r="O409">
        <v>22</v>
      </c>
      <c r="P409">
        <v>18</v>
      </c>
    </row>
    <row r="410" spans="1:16" x14ac:dyDescent="0.25">
      <c r="A410">
        <v>1</v>
      </c>
      <c r="B410">
        <v>22</v>
      </c>
      <c r="C410" t="s">
        <v>2063</v>
      </c>
      <c r="D410" t="s">
        <v>720</v>
      </c>
      <c r="E410" t="s">
        <v>34</v>
      </c>
      <c r="F410">
        <v>1</v>
      </c>
      <c r="G410">
        <v>2012</v>
      </c>
      <c r="H410" t="s">
        <v>2063</v>
      </c>
      <c r="I410" t="s">
        <v>2085</v>
      </c>
      <c r="J410" t="s">
        <v>2022</v>
      </c>
      <c r="K410">
        <v>58</v>
      </c>
      <c r="L410">
        <v>5</v>
      </c>
      <c r="M410">
        <v>27</v>
      </c>
      <c r="N410">
        <v>32</v>
      </c>
      <c r="O410">
        <v>25</v>
      </c>
      <c r="P410">
        <v>18</v>
      </c>
    </row>
    <row r="411" spans="1:16" x14ac:dyDescent="0.25">
      <c r="A411">
        <v>1</v>
      </c>
      <c r="B411">
        <v>23</v>
      </c>
      <c r="C411" t="s">
        <v>2025</v>
      </c>
      <c r="D411" t="s">
        <v>2403</v>
      </c>
      <c r="E411" t="s">
        <v>34</v>
      </c>
      <c r="F411">
        <v>1</v>
      </c>
      <c r="G411">
        <v>2012</v>
      </c>
      <c r="H411" t="s">
        <v>2025</v>
      </c>
      <c r="I411" t="s">
        <v>2398</v>
      </c>
      <c r="J411" t="s">
        <v>2051</v>
      </c>
      <c r="K411">
        <v>53</v>
      </c>
      <c r="L411">
        <v>11</v>
      </c>
      <c r="M411">
        <v>16</v>
      </c>
      <c r="N411">
        <v>27</v>
      </c>
      <c r="O411">
        <v>84</v>
      </c>
      <c r="P411">
        <v>18</v>
      </c>
    </row>
    <row r="412" spans="1:16" x14ac:dyDescent="0.25">
      <c r="A412">
        <v>1</v>
      </c>
      <c r="B412">
        <v>24</v>
      </c>
      <c r="C412" t="s">
        <v>2023</v>
      </c>
      <c r="D412" t="s">
        <v>721</v>
      </c>
      <c r="E412" t="s">
        <v>12</v>
      </c>
      <c r="F412">
        <v>1</v>
      </c>
      <c r="G412">
        <v>2012</v>
      </c>
      <c r="H412" t="s">
        <v>2023</v>
      </c>
      <c r="I412" t="s">
        <v>2404</v>
      </c>
      <c r="P412">
        <v>18</v>
      </c>
    </row>
    <row r="413" spans="1:16" x14ac:dyDescent="0.25">
      <c r="A413">
        <v>1</v>
      </c>
      <c r="B413">
        <v>25</v>
      </c>
      <c r="C413" t="s">
        <v>2049</v>
      </c>
      <c r="D413" t="s">
        <v>722</v>
      </c>
      <c r="E413" t="s">
        <v>34</v>
      </c>
      <c r="F413">
        <v>1</v>
      </c>
      <c r="G413">
        <v>2012</v>
      </c>
      <c r="H413" t="s">
        <v>2049</v>
      </c>
      <c r="I413" t="s">
        <v>2405</v>
      </c>
      <c r="J413" t="s">
        <v>2051</v>
      </c>
      <c r="K413">
        <v>55</v>
      </c>
      <c r="L413">
        <v>10</v>
      </c>
      <c r="M413">
        <v>31</v>
      </c>
      <c r="N413">
        <v>41</v>
      </c>
      <c r="O413">
        <v>29</v>
      </c>
      <c r="P413">
        <v>18</v>
      </c>
    </row>
    <row r="414" spans="1:16" x14ac:dyDescent="0.25">
      <c r="A414">
        <v>1</v>
      </c>
      <c r="B414">
        <v>26</v>
      </c>
      <c r="C414" t="s">
        <v>2165</v>
      </c>
      <c r="D414" t="s">
        <v>723</v>
      </c>
      <c r="E414" t="s">
        <v>30</v>
      </c>
      <c r="F414">
        <v>1</v>
      </c>
      <c r="G414">
        <v>2012</v>
      </c>
      <c r="H414" t="s">
        <v>2165</v>
      </c>
      <c r="I414" t="s">
        <v>2406</v>
      </c>
      <c r="J414" t="s">
        <v>2022</v>
      </c>
      <c r="K414">
        <v>68</v>
      </c>
      <c r="L414">
        <v>28</v>
      </c>
      <c r="M414">
        <v>40</v>
      </c>
      <c r="N414">
        <v>68</v>
      </c>
      <c r="O414">
        <v>68</v>
      </c>
      <c r="P414">
        <v>18</v>
      </c>
    </row>
    <row r="415" spans="1:16" x14ac:dyDescent="0.25">
      <c r="A415">
        <v>1</v>
      </c>
      <c r="B415">
        <v>27</v>
      </c>
      <c r="C415" t="s">
        <v>2046</v>
      </c>
      <c r="D415" t="s">
        <v>724</v>
      </c>
      <c r="E415" t="s">
        <v>30</v>
      </c>
      <c r="F415">
        <v>1</v>
      </c>
      <c r="G415">
        <v>2012</v>
      </c>
      <c r="H415" t="s">
        <v>2046</v>
      </c>
      <c r="I415" t="s">
        <v>2072</v>
      </c>
      <c r="J415" t="s">
        <v>2029</v>
      </c>
      <c r="K415">
        <v>28</v>
      </c>
      <c r="L415">
        <v>7</v>
      </c>
      <c r="M415">
        <v>16</v>
      </c>
      <c r="N415">
        <v>23</v>
      </c>
      <c r="O415">
        <v>42</v>
      </c>
      <c r="P415">
        <v>18</v>
      </c>
    </row>
    <row r="416" spans="1:16" x14ac:dyDescent="0.25">
      <c r="A416">
        <v>1</v>
      </c>
      <c r="B416">
        <v>28</v>
      </c>
      <c r="C416" t="s">
        <v>2041</v>
      </c>
      <c r="D416" t="s">
        <v>725</v>
      </c>
      <c r="E416" t="s">
        <v>34</v>
      </c>
      <c r="F416">
        <v>1</v>
      </c>
      <c r="G416">
        <v>2012</v>
      </c>
      <c r="H416" t="s">
        <v>2041</v>
      </c>
      <c r="I416" t="s">
        <v>2070</v>
      </c>
      <c r="J416" t="s">
        <v>2054</v>
      </c>
      <c r="K416">
        <v>60</v>
      </c>
      <c r="L416">
        <v>4</v>
      </c>
      <c r="M416">
        <v>19</v>
      </c>
      <c r="N416">
        <v>23</v>
      </c>
      <c r="O416">
        <v>36</v>
      </c>
      <c r="P416">
        <v>18</v>
      </c>
    </row>
    <row r="417" spans="1:16" x14ac:dyDescent="0.25">
      <c r="A417">
        <v>1</v>
      </c>
      <c r="B417">
        <v>29</v>
      </c>
      <c r="C417" t="s">
        <v>2093</v>
      </c>
      <c r="D417" t="s">
        <v>726</v>
      </c>
      <c r="E417" t="s">
        <v>18</v>
      </c>
      <c r="F417">
        <v>1</v>
      </c>
      <c r="G417">
        <v>2012</v>
      </c>
      <c r="H417" t="s">
        <v>2093</v>
      </c>
      <c r="I417" t="s">
        <v>2070</v>
      </c>
      <c r="J417" t="s">
        <v>2054</v>
      </c>
      <c r="K417">
        <v>46</v>
      </c>
      <c r="L417">
        <v>15</v>
      </c>
      <c r="M417">
        <v>17</v>
      </c>
      <c r="N417">
        <v>32</v>
      </c>
      <c r="O417">
        <v>166</v>
      </c>
      <c r="P417">
        <v>18</v>
      </c>
    </row>
    <row r="418" spans="1:16" x14ac:dyDescent="0.25">
      <c r="A418">
        <v>1</v>
      </c>
      <c r="B418">
        <v>30</v>
      </c>
      <c r="C418" t="s">
        <v>2052</v>
      </c>
      <c r="D418" t="s">
        <v>727</v>
      </c>
      <c r="E418" t="s">
        <v>18</v>
      </c>
      <c r="F418">
        <v>1</v>
      </c>
      <c r="G418">
        <v>2012</v>
      </c>
      <c r="H418" t="s">
        <v>2052</v>
      </c>
      <c r="I418" t="s">
        <v>2037</v>
      </c>
      <c r="J418" t="s">
        <v>2022</v>
      </c>
      <c r="K418">
        <v>60</v>
      </c>
      <c r="L418">
        <v>37</v>
      </c>
      <c r="M418">
        <v>54</v>
      </c>
      <c r="N418">
        <v>91</v>
      </c>
      <c r="O418">
        <v>37</v>
      </c>
      <c r="P418">
        <v>18</v>
      </c>
    </row>
    <row r="419" spans="1:16" x14ac:dyDescent="0.25">
      <c r="A419">
        <v>2</v>
      </c>
      <c r="B419">
        <v>31</v>
      </c>
      <c r="C419" t="s">
        <v>2027</v>
      </c>
      <c r="D419" t="s">
        <v>728</v>
      </c>
      <c r="E419" t="s">
        <v>12</v>
      </c>
      <c r="F419">
        <v>2</v>
      </c>
      <c r="G419">
        <v>2012</v>
      </c>
      <c r="H419" t="s">
        <v>2027</v>
      </c>
      <c r="I419" t="s">
        <v>2407</v>
      </c>
      <c r="P419">
        <v>18</v>
      </c>
    </row>
    <row r="420" spans="1:16" x14ac:dyDescent="0.25">
      <c r="A420">
        <v>2</v>
      </c>
      <c r="B420">
        <v>32</v>
      </c>
      <c r="C420" t="s">
        <v>2020</v>
      </c>
      <c r="D420" t="s">
        <v>2408</v>
      </c>
      <c r="E420" t="s">
        <v>18</v>
      </c>
      <c r="F420">
        <v>2</v>
      </c>
      <c r="G420">
        <v>2012</v>
      </c>
      <c r="H420" t="s">
        <v>2020</v>
      </c>
      <c r="I420" t="s">
        <v>2072</v>
      </c>
      <c r="J420" t="s">
        <v>2029</v>
      </c>
      <c r="K420">
        <v>66</v>
      </c>
      <c r="L420">
        <v>16</v>
      </c>
      <c r="M420">
        <v>9</v>
      </c>
      <c r="N420">
        <v>25</v>
      </c>
      <c r="O420">
        <v>131</v>
      </c>
      <c r="P420">
        <v>18</v>
      </c>
    </row>
    <row r="421" spans="1:16" x14ac:dyDescent="0.25">
      <c r="A421">
        <v>2</v>
      </c>
      <c r="B421">
        <v>33</v>
      </c>
      <c r="C421" t="s">
        <v>2069</v>
      </c>
      <c r="D421" t="s">
        <v>730</v>
      </c>
      <c r="E421" t="s">
        <v>2031</v>
      </c>
      <c r="F421">
        <v>2</v>
      </c>
      <c r="G421">
        <v>2012</v>
      </c>
      <c r="H421" t="s">
        <v>2069</v>
      </c>
      <c r="I421" t="s">
        <v>2409</v>
      </c>
      <c r="J421" t="s">
        <v>2244</v>
      </c>
      <c r="K421">
        <v>41</v>
      </c>
      <c r="L421">
        <v>0</v>
      </c>
      <c r="M421">
        <v>0</v>
      </c>
      <c r="N421">
        <v>0</v>
      </c>
      <c r="O421">
        <v>2</v>
      </c>
      <c r="P421">
        <v>18</v>
      </c>
    </row>
    <row r="422" spans="1:16" x14ac:dyDescent="0.25">
      <c r="A422">
        <v>2</v>
      </c>
      <c r="B422">
        <v>34</v>
      </c>
      <c r="C422" t="s">
        <v>2030</v>
      </c>
      <c r="D422" t="s">
        <v>731</v>
      </c>
      <c r="E422" t="s">
        <v>34</v>
      </c>
      <c r="F422">
        <v>2</v>
      </c>
      <c r="G422">
        <v>2012</v>
      </c>
      <c r="H422" t="s">
        <v>2030</v>
      </c>
      <c r="I422" t="s">
        <v>2269</v>
      </c>
      <c r="J422" t="s">
        <v>2040</v>
      </c>
      <c r="K422">
        <v>35</v>
      </c>
      <c r="L422">
        <v>0</v>
      </c>
      <c r="M422">
        <v>3</v>
      </c>
      <c r="N422">
        <v>3</v>
      </c>
      <c r="O422">
        <v>12</v>
      </c>
      <c r="P422">
        <v>18</v>
      </c>
    </row>
    <row r="423" spans="1:16" x14ac:dyDescent="0.25">
      <c r="A423">
        <v>2</v>
      </c>
      <c r="B423">
        <v>35</v>
      </c>
      <c r="C423" t="s">
        <v>2098</v>
      </c>
      <c r="D423" t="s">
        <v>732</v>
      </c>
      <c r="E423" t="s">
        <v>34</v>
      </c>
      <c r="F423">
        <v>2</v>
      </c>
      <c r="G423">
        <v>2012</v>
      </c>
      <c r="H423" t="s">
        <v>2098</v>
      </c>
      <c r="I423" t="s">
        <v>2410</v>
      </c>
      <c r="J423" t="s">
        <v>2022</v>
      </c>
      <c r="K423">
        <v>61</v>
      </c>
      <c r="L423">
        <v>10</v>
      </c>
      <c r="M423">
        <v>38</v>
      </c>
      <c r="N423">
        <v>48</v>
      </c>
      <c r="O423">
        <v>58</v>
      </c>
      <c r="P423">
        <v>18</v>
      </c>
    </row>
    <row r="424" spans="1:16" x14ac:dyDescent="0.25">
      <c r="A424">
        <v>2</v>
      </c>
      <c r="B424">
        <v>36</v>
      </c>
      <c r="C424" t="s">
        <v>2045</v>
      </c>
      <c r="D424" t="s">
        <v>733</v>
      </c>
      <c r="E424" t="s">
        <v>18</v>
      </c>
      <c r="F424">
        <v>2</v>
      </c>
      <c r="G424">
        <v>2012</v>
      </c>
      <c r="H424" t="s">
        <v>2045</v>
      </c>
      <c r="I424" t="s">
        <v>2070</v>
      </c>
      <c r="J424" t="s">
        <v>2054</v>
      </c>
      <c r="K424">
        <v>54</v>
      </c>
      <c r="L424">
        <v>22</v>
      </c>
      <c r="M424">
        <v>26</v>
      </c>
      <c r="N424">
        <v>48</v>
      </c>
      <c r="O424">
        <v>38</v>
      </c>
      <c r="P424">
        <v>18</v>
      </c>
    </row>
    <row r="425" spans="1:16" x14ac:dyDescent="0.25">
      <c r="A425">
        <v>2</v>
      </c>
      <c r="B425">
        <v>37</v>
      </c>
      <c r="C425" t="s">
        <v>2059</v>
      </c>
      <c r="D425" t="s">
        <v>734</v>
      </c>
      <c r="E425" t="s">
        <v>18</v>
      </c>
      <c r="F425">
        <v>2</v>
      </c>
      <c r="G425">
        <v>2012</v>
      </c>
      <c r="H425" t="s">
        <v>2059</v>
      </c>
      <c r="I425" t="s">
        <v>2175</v>
      </c>
      <c r="J425" t="s">
        <v>2244</v>
      </c>
      <c r="K425">
        <v>47</v>
      </c>
      <c r="L425">
        <v>8</v>
      </c>
      <c r="M425">
        <v>7</v>
      </c>
      <c r="N425">
        <v>15</v>
      </c>
      <c r="O425">
        <v>6</v>
      </c>
      <c r="P425">
        <v>18</v>
      </c>
    </row>
    <row r="426" spans="1:16" x14ac:dyDescent="0.25">
      <c r="A426">
        <v>2</v>
      </c>
      <c r="B426">
        <v>38</v>
      </c>
      <c r="C426" t="s">
        <v>2034</v>
      </c>
      <c r="D426" t="s">
        <v>2411</v>
      </c>
      <c r="E426" t="s">
        <v>18</v>
      </c>
      <c r="F426">
        <v>2</v>
      </c>
      <c r="G426">
        <v>2012</v>
      </c>
      <c r="H426" t="s">
        <v>2034</v>
      </c>
      <c r="I426" t="s">
        <v>2412</v>
      </c>
      <c r="J426" t="s">
        <v>2068</v>
      </c>
      <c r="K426">
        <v>40</v>
      </c>
      <c r="L426">
        <v>11</v>
      </c>
      <c r="M426">
        <v>15</v>
      </c>
      <c r="N426">
        <v>26</v>
      </c>
      <c r="O426">
        <v>18</v>
      </c>
      <c r="P426">
        <v>18</v>
      </c>
    </row>
    <row r="427" spans="1:16" x14ac:dyDescent="0.25">
      <c r="A427">
        <v>2</v>
      </c>
      <c r="B427">
        <v>39</v>
      </c>
      <c r="C427" t="s">
        <v>2246</v>
      </c>
      <c r="D427" t="s">
        <v>736</v>
      </c>
      <c r="E427" t="s">
        <v>30</v>
      </c>
      <c r="F427">
        <v>2</v>
      </c>
      <c r="G427">
        <v>2012</v>
      </c>
      <c r="H427" t="s">
        <v>2246</v>
      </c>
      <c r="I427" t="s">
        <v>2413</v>
      </c>
      <c r="J427" t="s">
        <v>2029</v>
      </c>
      <c r="K427">
        <v>70</v>
      </c>
      <c r="L427">
        <v>28</v>
      </c>
      <c r="M427">
        <v>31</v>
      </c>
      <c r="N427">
        <v>59</v>
      </c>
      <c r="O427">
        <v>165</v>
      </c>
      <c r="P427">
        <v>18</v>
      </c>
    </row>
    <row r="428" spans="1:16" x14ac:dyDescent="0.25">
      <c r="A428">
        <v>2</v>
      </c>
      <c r="B428">
        <v>40</v>
      </c>
      <c r="C428" t="s">
        <v>2032</v>
      </c>
      <c r="D428" t="s">
        <v>737</v>
      </c>
      <c r="E428" t="s">
        <v>34</v>
      </c>
      <c r="F428">
        <v>2</v>
      </c>
      <c r="G428">
        <v>2012</v>
      </c>
      <c r="H428" t="s">
        <v>2032</v>
      </c>
      <c r="I428" t="s">
        <v>2105</v>
      </c>
      <c r="J428" t="s">
        <v>2022</v>
      </c>
      <c r="K428">
        <v>66</v>
      </c>
      <c r="L428">
        <v>7</v>
      </c>
      <c r="M428">
        <v>27</v>
      </c>
      <c r="N428">
        <v>34</v>
      </c>
      <c r="O428">
        <v>38</v>
      </c>
      <c r="P428">
        <v>18</v>
      </c>
    </row>
    <row r="429" spans="1:16" x14ac:dyDescent="0.25">
      <c r="A429">
        <v>2</v>
      </c>
      <c r="B429">
        <v>41</v>
      </c>
      <c r="C429" t="s">
        <v>2057</v>
      </c>
      <c r="D429" t="s">
        <v>738</v>
      </c>
      <c r="E429" t="s">
        <v>30</v>
      </c>
      <c r="F429">
        <v>2</v>
      </c>
      <c r="G429">
        <v>2012</v>
      </c>
      <c r="H429" t="s">
        <v>2057</v>
      </c>
      <c r="I429" t="s">
        <v>2024</v>
      </c>
      <c r="J429" t="s">
        <v>2022</v>
      </c>
      <c r="K429">
        <v>57</v>
      </c>
      <c r="L429">
        <v>29</v>
      </c>
      <c r="M429">
        <v>28</v>
      </c>
      <c r="N429">
        <v>57</v>
      </c>
      <c r="O429">
        <v>111</v>
      </c>
      <c r="P429">
        <v>19</v>
      </c>
    </row>
    <row r="430" spans="1:16" x14ac:dyDescent="0.25">
      <c r="A430">
        <v>2</v>
      </c>
      <c r="B430">
        <v>42</v>
      </c>
      <c r="C430" t="s">
        <v>2113</v>
      </c>
      <c r="D430" t="s">
        <v>739</v>
      </c>
      <c r="E430" t="s">
        <v>34</v>
      </c>
      <c r="F430">
        <v>2</v>
      </c>
      <c r="G430">
        <v>2012</v>
      </c>
      <c r="H430" t="s">
        <v>2113</v>
      </c>
      <c r="I430" t="s">
        <v>2070</v>
      </c>
      <c r="J430" t="s">
        <v>2054</v>
      </c>
      <c r="K430">
        <v>60</v>
      </c>
      <c r="L430">
        <v>3</v>
      </c>
      <c r="M430">
        <v>7</v>
      </c>
      <c r="N430">
        <v>10</v>
      </c>
      <c r="O430">
        <v>113</v>
      </c>
      <c r="P430">
        <v>18</v>
      </c>
    </row>
    <row r="431" spans="1:16" x14ac:dyDescent="0.25">
      <c r="A431">
        <v>2</v>
      </c>
      <c r="B431">
        <v>43</v>
      </c>
      <c r="C431" t="s">
        <v>2043</v>
      </c>
      <c r="D431" t="s">
        <v>740</v>
      </c>
      <c r="E431" t="s">
        <v>34</v>
      </c>
      <c r="F431">
        <v>2</v>
      </c>
      <c r="G431">
        <v>2012</v>
      </c>
      <c r="H431" t="s">
        <v>2043</v>
      </c>
      <c r="I431" t="s">
        <v>2240</v>
      </c>
      <c r="J431" t="s">
        <v>2090</v>
      </c>
      <c r="K431">
        <v>34</v>
      </c>
      <c r="L431">
        <v>7</v>
      </c>
      <c r="M431">
        <v>22</v>
      </c>
      <c r="N431">
        <v>29</v>
      </c>
      <c r="O431">
        <v>101</v>
      </c>
      <c r="P431">
        <v>18</v>
      </c>
    </row>
    <row r="432" spans="1:16" x14ac:dyDescent="0.25">
      <c r="A432">
        <v>2</v>
      </c>
      <c r="B432">
        <v>44</v>
      </c>
      <c r="C432" t="s">
        <v>2071</v>
      </c>
      <c r="D432" t="s">
        <v>741</v>
      </c>
      <c r="E432" t="s">
        <v>34</v>
      </c>
      <c r="F432">
        <v>2</v>
      </c>
      <c r="G432">
        <v>2012</v>
      </c>
      <c r="H432" t="s">
        <v>2071</v>
      </c>
      <c r="I432" t="s">
        <v>2414</v>
      </c>
      <c r="J432" t="s">
        <v>2068</v>
      </c>
      <c r="K432">
        <v>26</v>
      </c>
      <c r="L432">
        <v>3</v>
      </c>
      <c r="M432">
        <v>9</v>
      </c>
      <c r="N432">
        <v>12</v>
      </c>
      <c r="O432">
        <v>12</v>
      </c>
      <c r="P432">
        <v>18</v>
      </c>
    </row>
    <row r="433" spans="1:16" x14ac:dyDescent="0.25">
      <c r="A433">
        <v>2</v>
      </c>
      <c r="B433">
        <v>45</v>
      </c>
      <c r="C433" t="s">
        <v>2142</v>
      </c>
      <c r="D433" t="s">
        <v>742</v>
      </c>
      <c r="E433" t="s">
        <v>12</v>
      </c>
      <c r="F433">
        <v>2</v>
      </c>
      <c r="G433">
        <v>2012</v>
      </c>
      <c r="H433" t="s">
        <v>2142</v>
      </c>
      <c r="I433" t="s">
        <v>2415</v>
      </c>
      <c r="P433">
        <v>18</v>
      </c>
    </row>
    <row r="434" spans="1:16" x14ac:dyDescent="0.25">
      <c r="A434">
        <v>2</v>
      </c>
      <c r="B434">
        <v>46</v>
      </c>
      <c r="C434" t="s">
        <v>2038</v>
      </c>
      <c r="D434" t="s">
        <v>744</v>
      </c>
      <c r="E434" t="s">
        <v>18</v>
      </c>
      <c r="F434">
        <v>2</v>
      </c>
      <c r="G434">
        <v>2012</v>
      </c>
      <c r="H434" t="s">
        <v>2038</v>
      </c>
      <c r="I434" t="s">
        <v>2416</v>
      </c>
      <c r="J434" t="s">
        <v>2048</v>
      </c>
      <c r="K434">
        <v>56</v>
      </c>
      <c r="L434">
        <v>21</v>
      </c>
      <c r="M434">
        <v>23</v>
      </c>
      <c r="N434">
        <v>44</v>
      </c>
      <c r="O434">
        <v>60</v>
      </c>
      <c r="P434">
        <v>18</v>
      </c>
    </row>
    <row r="435" spans="1:16" x14ac:dyDescent="0.25">
      <c r="A435">
        <v>2</v>
      </c>
      <c r="B435">
        <v>47</v>
      </c>
      <c r="C435" t="s">
        <v>2034</v>
      </c>
      <c r="D435" t="s">
        <v>745</v>
      </c>
      <c r="E435" t="s">
        <v>18</v>
      </c>
      <c r="F435">
        <v>2</v>
      </c>
      <c r="G435">
        <v>2012</v>
      </c>
      <c r="H435" t="s">
        <v>2034</v>
      </c>
      <c r="I435" t="s">
        <v>2410</v>
      </c>
      <c r="J435" t="s">
        <v>2022</v>
      </c>
      <c r="K435">
        <v>33</v>
      </c>
      <c r="L435">
        <v>12</v>
      </c>
      <c r="M435">
        <v>7</v>
      </c>
      <c r="N435">
        <v>19</v>
      </c>
      <c r="O435">
        <v>25</v>
      </c>
      <c r="P435">
        <v>18</v>
      </c>
    </row>
    <row r="436" spans="1:16" x14ac:dyDescent="0.25">
      <c r="A436">
        <v>2</v>
      </c>
      <c r="B436">
        <v>48</v>
      </c>
      <c r="C436" t="s">
        <v>2073</v>
      </c>
      <c r="D436" t="s">
        <v>746</v>
      </c>
      <c r="E436" t="s">
        <v>34</v>
      </c>
      <c r="F436">
        <v>2</v>
      </c>
      <c r="G436">
        <v>2012</v>
      </c>
      <c r="H436" t="s">
        <v>2073</v>
      </c>
      <c r="I436" t="s">
        <v>2417</v>
      </c>
      <c r="J436" t="s">
        <v>2048</v>
      </c>
      <c r="K436">
        <v>52</v>
      </c>
      <c r="L436">
        <v>9</v>
      </c>
      <c r="M436">
        <v>29</v>
      </c>
      <c r="N436">
        <v>38</v>
      </c>
      <c r="O436">
        <v>59</v>
      </c>
      <c r="P436">
        <v>18</v>
      </c>
    </row>
    <row r="437" spans="1:16" x14ac:dyDescent="0.25">
      <c r="A437">
        <v>2</v>
      </c>
      <c r="B437">
        <v>49</v>
      </c>
      <c r="C437" t="s">
        <v>2066</v>
      </c>
      <c r="D437" t="s">
        <v>747</v>
      </c>
      <c r="E437" t="s">
        <v>2031</v>
      </c>
      <c r="F437">
        <v>2</v>
      </c>
      <c r="G437">
        <v>2012</v>
      </c>
      <c r="H437" t="s">
        <v>2066</v>
      </c>
      <c r="I437" t="s">
        <v>2205</v>
      </c>
      <c r="J437" t="s">
        <v>2048</v>
      </c>
      <c r="K437">
        <v>34</v>
      </c>
      <c r="L437">
        <v>16</v>
      </c>
      <c r="M437">
        <v>13</v>
      </c>
      <c r="N437">
        <v>29</v>
      </c>
      <c r="O437">
        <v>41</v>
      </c>
      <c r="P437">
        <v>18</v>
      </c>
    </row>
    <row r="438" spans="1:16" x14ac:dyDescent="0.25">
      <c r="A438">
        <v>2</v>
      </c>
      <c r="B438">
        <v>50</v>
      </c>
      <c r="C438" t="s">
        <v>2059</v>
      </c>
      <c r="D438" t="s">
        <v>748</v>
      </c>
      <c r="E438" t="s">
        <v>30</v>
      </c>
      <c r="F438">
        <v>2</v>
      </c>
      <c r="G438">
        <v>2012</v>
      </c>
      <c r="H438" t="s">
        <v>2059</v>
      </c>
      <c r="I438" t="s">
        <v>2094</v>
      </c>
      <c r="J438" t="s">
        <v>2029</v>
      </c>
      <c r="K438">
        <v>58</v>
      </c>
      <c r="L438">
        <v>26</v>
      </c>
      <c r="M438">
        <v>15</v>
      </c>
      <c r="N438">
        <v>41</v>
      </c>
      <c r="O438">
        <v>62</v>
      </c>
      <c r="P438">
        <v>18</v>
      </c>
    </row>
    <row r="439" spans="1:16" x14ac:dyDescent="0.25">
      <c r="A439">
        <v>2</v>
      </c>
      <c r="B439">
        <v>51</v>
      </c>
      <c r="C439" t="s">
        <v>2069</v>
      </c>
      <c r="D439" t="s">
        <v>749</v>
      </c>
      <c r="E439" t="s">
        <v>34</v>
      </c>
      <c r="F439">
        <v>2</v>
      </c>
      <c r="G439">
        <v>2012</v>
      </c>
      <c r="H439" t="s">
        <v>2069</v>
      </c>
      <c r="I439" t="s">
        <v>2102</v>
      </c>
      <c r="J439" t="s">
        <v>2029</v>
      </c>
      <c r="K439">
        <v>66</v>
      </c>
      <c r="L439">
        <v>18</v>
      </c>
      <c r="M439">
        <v>36</v>
      </c>
      <c r="N439">
        <v>54</v>
      </c>
      <c r="O439">
        <v>103</v>
      </c>
      <c r="P439">
        <v>18</v>
      </c>
    </row>
    <row r="440" spans="1:16" x14ac:dyDescent="0.25">
      <c r="A440">
        <v>2</v>
      </c>
      <c r="B440">
        <v>52</v>
      </c>
      <c r="C440" t="s">
        <v>2063</v>
      </c>
      <c r="D440" t="s">
        <v>750</v>
      </c>
      <c r="E440" t="s">
        <v>30</v>
      </c>
      <c r="F440">
        <v>2</v>
      </c>
      <c r="G440">
        <v>2012</v>
      </c>
      <c r="H440" t="s">
        <v>2063</v>
      </c>
      <c r="I440" t="s">
        <v>2418</v>
      </c>
      <c r="J440" t="s">
        <v>2075</v>
      </c>
      <c r="K440">
        <v>51</v>
      </c>
      <c r="L440">
        <v>24</v>
      </c>
      <c r="M440">
        <v>64</v>
      </c>
      <c r="N440">
        <v>88</v>
      </c>
      <c r="O440">
        <v>63</v>
      </c>
      <c r="P440">
        <v>18</v>
      </c>
    </row>
    <row r="441" spans="1:16" x14ac:dyDescent="0.25">
      <c r="A441">
        <v>2</v>
      </c>
      <c r="B441">
        <v>53</v>
      </c>
      <c r="C441" t="s">
        <v>2032</v>
      </c>
      <c r="D441" t="s">
        <v>752</v>
      </c>
      <c r="E441" t="s">
        <v>2031</v>
      </c>
      <c r="F441">
        <v>2</v>
      </c>
      <c r="G441">
        <v>2012</v>
      </c>
      <c r="H441" t="s">
        <v>2032</v>
      </c>
      <c r="I441" t="s">
        <v>2419</v>
      </c>
      <c r="J441" t="s">
        <v>2075</v>
      </c>
      <c r="K441">
        <v>29</v>
      </c>
      <c r="L441">
        <v>32</v>
      </c>
      <c r="M441">
        <v>36</v>
      </c>
      <c r="N441">
        <v>68</v>
      </c>
      <c r="O441">
        <v>20</v>
      </c>
      <c r="P441">
        <v>18</v>
      </c>
    </row>
    <row r="442" spans="1:16" x14ac:dyDescent="0.25">
      <c r="A442">
        <v>2</v>
      </c>
      <c r="B442">
        <v>54</v>
      </c>
      <c r="C442" t="s">
        <v>2043</v>
      </c>
      <c r="D442" t="s">
        <v>754</v>
      </c>
      <c r="E442" t="s">
        <v>30</v>
      </c>
      <c r="F442">
        <v>2</v>
      </c>
      <c r="G442">
        <v>2012</v>
      </c>
      <c r="H442" t="s">
        <v>2043</v>
      </c>
      <c r="I442" t="s">
        <v>2251</v>
      </c>
      <c r="J442" t="s">
        <v>2029</v>
      </c>
      <c r="K442">
        <v>71</v>
      </c>
      <c r="L442">
        <v>32</v>
      </c>
      <c r="M442">
        <v>24</v>
      </c>
      <c r="N442">
        <v>56</v>
      </c>
      <c r="O442">
        <v>59</v>
      </c>
      <c r="P442">
        <v>18</v>
      </c>
    </row>
    <row r="443" spans="1:16" x14ac:dyDescent="0.25">
      <c r="A443">
        <v>2</v>
      </c>
      <c r="B443">
        <v>55</v>
      </c>
      <c r="C443" t="s">
        <v>2079</v>
      </c>
      <c r="D443" t="s">
        <v>755</v>
      </c>
      <c r="E443" t="s">
        <v>30</v>
      </c>
      <c r="F443">
        <v>2</v>
      </c>
      <c r="G443">
        <v>2012</v>
      </c>
      <c r="H443" t="s">
        <v>2079</v>
      </c>
      <c r="I443" t="s">
        <v>2085</v>
      </c>
      <c r="J443" t="s">
        <v>2022</v>
      </c>
      <c r="K443">
        <v>65</v>
      </c>
      <c r="L443">
        <v>11</v>
      </c>
      <c r="M443">
        <v>23</v>
      </c>
      <c r="N443">
        <v>34</v>
      </c>
      <c r="O443">
        <v>20</v>
      </c>
      <c r="P443">
        <v>18</v>
      </c>
    </row>
    <row r="444" spans="1:16" x14ac:dyDescent="0.25">
      <c r="A444">
        <v>2</v>
      </c>
      <c r="B444">
        <v>56</v>
      </c>
      <c r="C444" t="s">
        <v>2049</v>
      </c>
      <c r="D444" t="s">
        <v>756</v>
      </c>
      <c r="E444" t="s">
        <v>2031</v>
      </c>
      <c r="F444">
        <v>2</v>
      </c>
      <c r="G444">
        <v>2012</v>
      </c>
      <c r="H444" t="s">
        <v>2049</v>
      </c>
      <c r="I444" t="s">
        <v>2381</v>
      </c>
      <c r="J444" t="s">
        <v>2075</v>
      </c>
      <c r="K444">
        <v>24</v>
      </c>
      <c r="L444">
        <v>32</v>
      </c>
      <c r="M444">
        <v>28</v>
      </c>
      <c r="N444">
        <v>60</v>
      </c>
      <c r="O444">
        <v>23</v>
      </c>
      <c r="P444">
        <v>18</v>
      </c>
    </row>
    <row r="445" spans="1:16" x14ac:dyDescent="0.25">
      <c r="A445">
        <v>2</v>
      </c>
      <c r="B445">
        <v>57</v>
      </c>
      <c r="C445" t="s">
        <v>2165</v>
      </c>
      <c r="D445" t="s">
        <v>757</v>
      </c>
      <c r="E445" t="s">
        <v>30</v>
      </c>
      <c r="F445">
        <v>2</v>
      </c>
      <c r="G445">
        <v>2012</v>
      </c>
      <c r="H445" t="s">
        <v>2165</v>
      </c>
      <c r="I445" t="s">
        <v>2108</v>
      </c>
      <c r="J445" t="s">
        <v>2048</v>
      </c>
      <c r="K445">
        <v>68</v>
      </c>
      <c r="L445">
        <v>34</v>
      </c>
      <c r="M445">
        <v>47</v>
      </c>
      <c r="N445">
        <v>81</v>
      </c>
      <c r="O445">
        <v>132</v>
      </c>
      <c r="P445">
        <v>20</v>
      </c>
    </row>
    <row r="446" spans="1:16" x14ac:dyDescent="0.25">
      <c r="A446">
        <v>2</v>
      </c>
      <c r="B446">
        <v>58</v>
      </c>
      <c r="C446" t="s">
        <v>2046</v>
      </c>
      <c r="D446" t="s">
        <v>758</v>
      </c>
      <c r="E446" t="s">
        <v>18</v>
      </c>
      <c r="F446">
        <v>2</v>
      </c>
      <c r="G446">
        <v>2012</v>
      </c>
      <c r="H446" t="s">
        <v>2046</v>
      </c>
      <c r="I446" t="s">
        <v>2254</v>
      </c>
      <c r="J446" t="s">
        <v>2029</v>
      </c>
      <c r="K446">
        <v>72</v>
      </c>
      <c r="L446">
        <v>40</v>
      </c>
      <c r="M446">
        <v>24</v>
      </c>
      <c r="N446">
        <v>64</v>
      </c>
      <c r="O446">
        <v>80</v>
      </c>
      <c r="P446">
        <v>19</v>
      </c>
    </row>
    <row r="447" spans="1:16" x14ac:dyDescent="0.25">
      <c r="A447">
        <v>2</v>
      </c>
      <c r="B447">
        <v>59</v>
      </c>
      <c r="C447" t="s">
        <v>2041</v>
      </c>
      <c r="D447" t="s">
        <v>759</v>
      </c>
      <c r="E447" t="s">
        <v>30</v>
      </c>
      <c r="F447">
        <v>2</v>
      </c>
      <c r="G447">
        <v>2012</v>
      </c>
      <c r="H447" t="s">
        <v>2041</v>
      </c>
      <c r="I447" t="s">
        <v>2420</v>
      </c>
      <c r="J447" t="s">
        <v>2075</v>
      </c>
      <c r="K447">
        <v>26</v>
      </c>
      <c r="L447">
        <v>7</v>
      </c>
      <c r="M447">
        <v>32</v>
      </c>
      <c r="N447">
        <v>39</v>
      </c>
      <c r="P447">
        <v>18</v>
      </c>
    </row>
    <row r="448" spans="1:16" x14ac:dyDescent="0.25">
      <c r="A448">
        <v>2</v>
      </c>
      <c r="B448">
        <v>60</v>
      </c>
      <c r="C448" t="s">
        <v>2093</v>
      </c>
      <c r="D448" t="s">
        <v>761</v>
      </c>
      <c r="E448" t="s">
        <v>34</v>
      </c>
      <c r="F448">
        <v>2</v>
      </c>
      <c r="G448">
        <v>2012</v>
      </c>
      <c r="H448" t="s">
        <v>2093</v>
      </c>
      <c r="I448" t="s">
        <v>2094</v>
      </c>
      <c r="J448" t="s">
        <v>2029</v>
      </c>
      <c r="K448">
        <v>56</v>
      </c>
      <c r="L448">
        <v>7</v>
      </c>
      <c r="M448">
        <v>30</v>
      </c>
      <c r="N448">
        <v>37</v>
      </c>
      <c r="O448">
        <v>80</v>
      </c>
      <c r="P448">
        <v>18</v>
      </c>
    </row>
    <row r="449" spans="1:16" x14ac:dyDescent="0.25">
      <c r="A449">
        <v>2</v>
      </c>
      <c r="B449">
        <v>61</v>
      </c>
      <c r="C449" t="s">
        <v>2043</v>
      </c>
      <c r="D449" t="s">
        <v>762</v>
      </c>
      <c r="E449" t="s">
        <v>30</v>
      </c>
      <c r="F449">
        <v>2</v>
      </c>
      <c r="G449">
        <v>2012</v>
      </c>
      <c r="H449" t="s">
        <v>2043</v>
      </c>
      <c r="I449" t="s">
        <v>2421</v>
      </c>
      <c r="J449" t="s">
        <v>2289</v>
      </c>
      <c r="K449">
        <v>41</v>
      </c>
      <c r="L449">
        <v>29</v>
      </c>
      <c r="M449">
        <v>29</v>
      </c>
      <c r="N449">
        <v>58</v>
      </c>
      <c r="O449">
        <v>26</v>
      </c>
      <c r="P449">
        <v>18</v>
      </c>
    </row>
    <row r="450" spans="1:16" x14ac:dyDescent="0.25">
      <c r="A450">
        <v>3</v>
      </c>
      <c r="B450">
        <v>63</v>
      </c>
      <c r="C450" t="s">
        <v>2020</v>
      </c>
      <c r="D450" t="s">
        <v>765</v>
      </c>
      <c r="E450" t="s">
        <v>18</v>
      </c>
      <c r="F450">
        <v>3</v>
      </c>
      <c r="G450">
        <v>2012</v>
      </c>
      <c r="H450" t="s">
        <v>2020</v>
      </c>
      <c r="I450" t="s">
        <v>2422</v>
      </c>
      <c r="J450" t="s">
        <v>2065</v>
      </c>
      <c r="K450">
        <v>54</v>
      </c>
      <c r="L450">
        <v>29</v>
      </c>
      <c r="M450">
        <v>50</v>
      </c>
      <c r="N450">
        <v>79</v>
      </c>
      <c r="O450">
        <v>69</v>
      </c>
    </row>
    <row r="451" spans="1:16" x14ac:dyDescent="0.25">
      <c r="A451">
        <v>3</v>
      </c>
      <c r="B451">
        <v>64</v>
      </c>
      <c r="C451" t="s">
        <v>2069</v>
      </c>
      <c r="D451" t="s">
        <v>767</v>
      </c>
      <c r="E451" t="s">
        <v>18</v>
      </c>
      <c r="F451">
        <v>3</v>
      </c>
      <c r="G451">
        <v>2012</v>
      </c>
      <c r="H451" t="s">
        <v>2069</v>
      </c>
      <c r="I451" t="s">
        <v>2423</v>
      </c>
      <c r="J451" t="s">
        <v>2029</v>
      </c>
      <c r="K451">
        <v>71</v>
      </c>
      <c r="L451">
        <v>36</v>
      </c>
      <c r="M451">
        <v>35</v>
      </c>
      <c r="N451">
        <v>71</v>
      </c>
      <c r="O451">
        <v>40</v>
      </c>
    </row>
    <row r="452" spans="1:16" x14ac:dyDescent="0.25">
      <c r="A452">
        <v>3</v>
      </c>
      <c r="B452">
        <v>65</v>
      </c>
      <c r="C452" t="s">
        <v>2030</v>
      </c>
      <c r="D452" t="s">
        <v>768</v>
      </c>
      <c r="E452" t="s">
        <v>34</v>
      </c>
      <c r="F452">
        <v>3</v>
      </c>
      <c r="G452">
        <v>2012</v>
      </c>
      <c r="H452" t="s">
        <v>2030</v>
      </c>
      <c r="I452" t="s">
        <v>2424</v>
      </c>
      <c r="J452" t="s">
        <v>2022</v>
      </c>
      <c r="K452">
        <v>44</v>
      </c>
      <c r="L452">
        <v>2</v>
      </c>
      <c r="M452">
        <v>18</v>
      </c>
      <c r="N452">
        <v>20</v>
      </c>
      <c r="O452">
        <v>52</v>
      </c>
    </row>
    <row r="453" spans="1:16" x14ac:dyDescent="0.25">
      <c r="A453">
        <v>3</v>
      </c>
      <c r="B453">
        <v>66</v>
      </c>
      <c r="C453" t="s">
        <v>2059</v>
      </c>
      <c r="D453" t="s">
        <v>769</v>
      </c>
      <c r="E453" t="s">
        <v>18</v>
      </c>
      <c r="F453">
        <v>3</v>
      </c>
      <c r="G453">
        <v>2012</v>
      </c>
      <c r="H453" t="s">
        <v>2059</v>
      </c>
      <c r="I453" t="s">
        <v>2080</v>
      </c>
      <c r="J453" t="s">
        <v>2081</v>
      </c>
      <c r="K453">
        <v>45</v>
      </c>
      <c r="L453">
        <v>48</v>
      </c>
      <c r="M453">
        <v>43</v>
      </c>
      <c r="N453">
        <v>91</v>
      </c>
      <c r="O453">
        <v>52</v>
      </c>
    </row>
    <row r="454" spans="1:16" x14ac:dyDescent="0.25">
      <c r="A454">
        <v>3</v>
      </c>
      <c r="B454">
        <v>67</v>
      </c>
      <c r="C454" t="s">
        <v>2049</v>
      </c>
      <c r="D454" t="s">
        <v>770</v>
      </c>
      <c r="E454" t="s">
        <v>18</v>
      </c>
      <c r="F454">
        <v>3</v>
      </c>
      <c r="G454">
        <v>2012</v>
      </c>
      <c r="H454" t="s">
        <v>2049</v>
      </c>
      <c r="I454" t="s">
        <v>2425</v>
      </c>
      <c r="J454" t="s">
        <v>2426</v>
      </c>
      <c r="K454">
        <v>29</v>
      </c>
      <c r="L454">
        <v>42</v>
      </c>
      <c r="M454">
        <v>48</v>
      </c>
      <c r="N454">
        <v>90</v>
      </c>
      <c r="O454">
        <v>16</v>
      </c>
    </row>
    <row r="455" spans="1:16" x14ac:dyDescent="0.25">
      <c r="A455">
        <v>3</v>
      </c>
      <c r="B455">
        <v>68</v>
      </c>
      <c r="C455" t="s">
        <v>2038</v>
      </c>
      <c r="D455" t="s">
        <v>772</v>
      </c>
      <c r="E455" t="s">
        <v>34</v>
      </c>
      <c r="F455">
        <v>3</v>
      </c>
      <c r="G455">
        <v>2012</v>
      </c>
      <c r="H455" t="s">
        <v>2038</v>
      </c>
      <c r="I455" t="s">
        <v>2427</v>
      </c>
      <c r="J455" t="s">
        <v>2075</v>
      </c>
      <c r="K455">
        <v>57</v>
      </c>
      <c r="L455">
        <v>11</v>
      </c>
      <c r="M455">
        <v>30</v>
      </c>
      <c r="N455">
        <v>41</v>
      </c>
      <c r="O455">
        <v>36</v>
      </c>
    </row>
    <row r="456" spans="1:16" x14ac:dyDescent="0.25">
      <c r="A456">
        <v>3</v>
      </c>
      <c r="B456">
        <v>70</v>
      </c>
      <c r="C456" t="s">
        <v>2246</v>
      </c>
      <c r="D456" t="s">
        <v>774</v>
      </c>
      <c r="E456" t="s">
        <v>2031</v>
      </c>
      <c r="F456">
        <v>3</v>
      </c>
      <c r="G456">
        <v>2012</v>
      </c>
      <c r="H456" t="s">
        <v>2246</v>
      </c>
      <c r="I456" t="s">
        <v>2410</v>
      </c>
      <c r="J456" t="s">
        <v>2022</v>
      </c>
      <c r="K456">
        <v>67</v>
      </c>
      <c r="L456">
        <v>30</v>
      </c>
      <c r="M456">
        <v>29</v>
      </c>
      <c r="N456">
        <v>59</v>
      </c>
      <c r="O456">
        <v>110</v>
      </c>
    </row>
    <row r="457" spans="1:16" x14ac:dyDescent="0.25">
      <c r="A457">
        <v>3</v>
      </c>
      <c r="B457">
        <v>71</v>
      </c>
      <c r="C457" t="s">
        <v>2032</v>
      </c>
      <c r="D457" t="s">
        <v>775</v>
      </c>
      <c r="E457" t="s">
        <v>30</v>
      </c>
      <c r="F457">
        <v>3</v>
      </c>
      <c r="G457">
        <v>2012</v>
      </c>
      <c r="H457" t="s">
        <v>2032</v>
      </c>
      <c r="I457" t="s">
        <v>2410</v>
      </c>
      <c r="J457" t="s">
        <v>2022</v>
      </c>
      <c r="K457">
        <v>43</v>
      </c>
      <c r="L457">
        <v>13</v>
      </c>
      <c r="M457">
        <v>35</v>
      </c>
      <c r="N457">
        <v>48</v>
      </c>
      <c r="O457">
        <v>46</v>
      </c>
    </row>
    <row r="458" spans="1:16" x14ac:dyDescent="0.25">
      <c r="A458">
        <v>3</v>
      </c>
      <c r="B458">
        <v>72</v>
      </c>
      <c r="C458" t="s">
        <v>2057</v>
      </c>
      <c r="D458" t="s">
        <v>776</v>
      </c>
      <c r="E458" t="s">
        <v>18</v>
      </c>
      <c r="F458">
        <v>3</v>
      </c>
      <c r="G458">
        <v>2012</v>
      </c>
      <c r="H458" t="s">
        <v>2057</v>
      </c>
      <c r="I458" t="s">
        <v>2033</v>
      </c>
      <c r="J458" t="s">
        <v>2029</v>
      </c>
      <c r="K458">
        <v>71</v>
      </c>
      <c r="L458">
        <v>18</v>
      </c>
      <c r="M458">
        <v>38</v>
      </c>
      <c r="N458">
        <v>56</v>
      </c>
      <c r="O458">
        <v>56</v>
      </c>
    </row>
    <row r="459" spans="1:16" x14ac:dyDescent="0.25">
      <c r="A459">
        <v>3</v>
      </c>
      <c r="B459">
        <v>73</v>
      </c>
      <c r="C459" t="s">
        <v>2071</v>
      </c>
      <c r="D459" t="s">
        <v>777</v>
      </c>
      <c r="E459" t="s">
        <v>30</v>
      </c>
      <c r="F459">
        <v>3</v>
      </c>
      <c r="G459">
        <v>2012</v>
      </c>
      <c r="H459" t="s">
        <v>2071</v>
      </c>
      <c r="I459" t="s">
        <v>2262</v>
      </c>
      <c r="J459" t="s">
        <v>2022</v>
      </c>
      <c r="K459">
        <v>65</v>
      </c>
      <c r="L459">
        <v>3</v>
      </c>
      <c r="M459">
        <v>11</v>
      </c>
      <c r="N459">
        <v>14</v>
      </c>
      <c r="O459">
        <v>76</v>
      </c>
    </row>
    <row r="460" spans="1:16" x14ac:dyDescent="0.25">
      <c r="A460">
        <v>3</v>
      </c>
      <c r="B460">
        <v>74</v>
      </c>
      <c r="C460" t="s">
        <v>2043</v>
      </c>
      <c r="D460" t="s">
        <v>778</v>
      </c>
      <c r="E460" t="s">
        <v>34</v>
      </c>
      <c r="F460">
        <v>3</v>
      </c>
      <c r="G460">
        <v>2012</v>
      </c>
      <c r="H460" t="s">
        <v>2043</v>
      </c>
      <c r="I460" t="s">
        <v>2268</v>
      </c>
      <c r="J460" t="s">
        <v>2428</v>
      </c>
      <c r="K460">
        <v>48</v>
      </c>
      <c r="L460">
        <v>21</v>
      </c>
      <c r="M460">
        <v>30</v>
      </c>
      <c r="N460">
        <v>51</v>
      </c>
      <c r="O460">
        <v>16</v>
      </c>
    </row>
    <row r="461" spans="1:16" x14ac:dyDescent="0.25">
      <c r="A461">
        <v>3</v>
      </c>
      <c r="B461">
        <v>77</v>
      </c>
      <c r="C461" t="s">
        <v>2076</v>
      </c>
      <c r="D461" t="s">
        <v>781</v>
      </c>
      <c r="E461" t="s">
        <v>30</v>
      </c>
      <c r="F461">
        <v>3</v>
      </c>
      <c r="G461">
        <v>2012</v>
      </c>
      <c r="H461" t="s">
        <v>2076</v>
      </c>
      <c r="I461" t="s">
        <v>2204</v>
      </c>
      <c r="J461" t="s">
        <v>2029</v>
      </c>
      <c r="K461">
        <v>55</v>
      </c>
      <c r="L461">
        <v>22</v>
      </c>
      <c r="M461">
        <v>20</v>
      </c>
      <c r="N461">
        <v>42</v>
      </c>
      <c r="O461">
        <v>38</v>
      </c>
    </row>
    <row r="462" spans="1:16" x14ac:dyDescent="0.25">
      <c r="A462">
        <v>3</v>
      </c>
      <c r="B462">
        <v>78</v>
      </c>
      <c r="C462" t="s">
        <v>2142</v>
      </c>
      <c r="D462" t="s">
        <v>782</v>
      </c>
      <c r="E462" t="s">
        <v>34</v>
      </c>
      <c r="F462">
        <v>3</v>
      </c>
      <c r="G462">
        <v>2012</v>
      </c>
      <c r="H462" t="s">
        <v>2142</v>
      </c>
      <c r="I462" t="s">
        <v>2429</v>
      </c>
      <c r="J462" t="s">
        <v>2352</v>
      </c>
      <c r="K462">
        <v>41</v>
      </c>
      <c r="L462">
        <v>5</v>
      </c>
      <c r="M462">
        <v>17</v>
      </c>
      <c r="N462">
        <v>22</v>
      </c>
      <c r="O462">
        <v>20</v>
      </c>
    </row>
    <row r="463" spans="1:16" x14ac:dyDescent="0.25">
      <c r="A463">
        <v>3</v>
      </c>
      <c r="B463">
        <v>79</v>
      </c>
      <c r="C463" t="s">
        <v>2073</v>
      </c>
      <c r="D463" t="s">
        <v>784</v>
      </c>
      <c r="E463" t="s">
        <v>2031</v>
      </c>
      <c r="F463">
        <v>3</v>
      </c>
      <c r="G463">
        <v>2012</v>
      </c>
      <c r="H463" t="s">
        <v>2073</v>
      </c>
      <c r="I463" t="s">
        <v>2074</v>
      </c>
      <c r="J463" t="s">
        <v>2075</v>
      </c>
      <c r="K463">
        <v>27</v>
      </c>
      <c r="L463">
        <v>28</v>
      </c>
      <c r="M463">
        <v>27</v>
      </c>
      <c r="N463">
        <v>55</v>
      </c>
      <c r="O463">
        <v>13</v>
      </c>
    </row>
    <row r="464" spans="1:16" x14ac:dyDescent="0.25">
      <c r="A464">
        <v>3</v>
      </c>
      <c r="B464">
        <v>81</v>
      </c>
      <c r="C464" t="s">
        <v>2063</v>
      </c>
      <c r="D464" t="s">
        <v>786</v>
      </c>
      <c r="E464" t="s">
        <v>30</v>
      </c>
      <c r="F464">
        <v>3</v>
      </c>
      <c r="G464">
        <v>2012</v>
      </c>
      <c r="H464" t="s">
        <v>2063</v>
      </c>
      <c r="I464" t="s">
        <v>2109</v>
      </c>
      <c r="J464" t="s">
        <v>2132</v>
      </c>
      <c r="K464">
        <v>38</v>
      </c>
      <c r="L464">
        <v>17</v>
      </c>
      <c r="M464">
        <v>16</v>
      </c>
      <c r="N464">
        <v>33</v>
      </c>
      <c r="O464">
        <v>48</v>
      </c>
    </row>
    <row r="465" spans="1:15" x14ac:dyDescent="0.25">
      <c r="A465">
        <v>3</v>
      </c>
      <c r="B465">
        <v>82</v>
      </c>
      <c r="C465" t="s">
        <v>2126</v>
      </c>
      <c r="D465" t="s">
        <v>787</v>
      </c>
      <c r="E465" t="s">
        <v>30</v>
      </c>
      <c r="F465">
        <v>3</v>
      </c>
      <c r="G465">
        <v>2012</v>
      </c>
      <c r="H465" t="s">
        <v>2126</v>
      </c>
      <c r="I465" t="s">
        <v>2058</v>
      </c>
      <c r="J465" t="s">
        <v>2022</v>
      </c>
      <c r="K465">
        <v>28</v>
      </c>
      <c r="L465">
        <v>12</v>
      </c>
      <c r="M465">
        <v>11</v>
      </c>
      <c r="N465">
        <v>23</v>
      </c>
      <c r="O465">
        <v>21</v>
      </c>
    </row>
    <row r="466" spans="1:15" x14ac:dyDescent="0.25">
      <c r="A466">
        <v>3</v>
      </c>
      <c r="B466">
        <v>84</v>
      </c>
      <c r="C466" t="s">
        <v>2025</v>
      </c>
      <c r="D466" t="s">
        <v>789</v>
      </c>
      <c r="E466" t="s">
        <v>30</v>
      </c>
      <c r="F466">
        <v>3</v>
      </c>
      <c r="G466">
        <v>2012</v>
      </c>
      <c r="H466" t="s">
        <v>2025</v>
      </c>
      <c r="I466" t="s">
        <v>2430</v>
      </c>
      <c r="J466" t="s">
        <v>2029</v>
      </c>
      <c r="K466">
        <v>72</v>
      </c>
      <c r="L466">
        <v>21</v>
      </c>
      <c r="M466">
        <v>25</v>
      </c>
      <c r="N466">
        <v>46</v>
      </c>
      <c r="O466">
        <v>62</v>
      </c>
    </row>
    <row r="467" spans="1:15" x14ac:dyDescent="0.25">
      <c r="A467">
        <v>3</v>
      </c>
      <c r="B467">
        <v>85</v>
      </c>
      <c r="C467" t="s">
        <v>2023</v>
      </c>
      <c r="D467" t="s">
        <v>2431</v>
      </c>
      <c r="E467" t="s">
        <v>34</v>
      </c>
      <c r="F467">
        <v>3</v>
      </c>
      <c r="G467">
        <v>2012</v>
      </c>
      <c r="H467" t="s">
        <v>2023</v>
      </c>
      <c r="I467" t="s">
        <v>2432</v>
      </c>
      <c r="J467" t="s">
        <v>2051</v>
      </c>
      <c r="K467">
        <v>24</v>
      </c>
      <c r="L467">
        <v>1</v>
      </c>
      <c r="M467">
        <v>10</v>
      </c>
      <c r="N467">
        <v>11</v>
      </c>
      <c r="O467">
        <v>6</v>
      </c>
    </row>
    <row r="468" spans="1:15" x14ac:dyDescent="0.25">
      <c r="A468">
        <v>3</v>
      </c>
      <c r="B468">
        <v>86</v>
      </c>
      <c r="C468" t="s">
        <v>2049</v>
      </c>
      <c r="D468" t="s">
        <v>790</v>
      </c>
      <c r="E468" t="s">
        <v>34</v>
      </c>
      <c r="F468">
        <v>3</v>
      </c>
      <c r="G468">
        <v>2012</v>
      </c>
      <c r="H468" t="s">
        <v>2049</v>
      </c>
      <c r="I468" t="s">
        <v>2433</v>
      </c>
      <c r="J468" t="s">
        <v>2147</v>
      </c>
      <c r="K468">
        <v>53</v>
      </c>
      <c r="L468">
        <v>9</v>
      </c>
      <c r="M468">
        <v>33</v>
      </c>
      <c r="N468">
        <v>42</v>
      </c>
      <c r="O468">
        <v>65</v>
      </c>
    </row>
    <row r="469" spans="1:15" x14ac:dyDescent="0.25">
      <c r="A469">
        <v>3</v>
      </c>
      <c r="B469">
        <v>88</v>
      </c>
      <c r="C469" t="s">
        <v>2046</v>
      </c>
      <c r="D469" t="s">
        <v>792</v>
      </c>
      <c r="E469" t="s">
        <v>34</v>
      </c>
      <c r="F469">
        <v>3</v>
      </c>
      <c r="G469">
        <v>2012</v>
      </c>
      <c r="H469" t="s">
        <v>2046</v>
      </c>
      <c r="I469" t="s">
        <v>2047</v>
      </c>
      <c r="J469" t="s">
        <v>2048</v>
      </c>
      <c r="K469">
        <v>61</v>
      </c>
      <c r="L469">
        <v>9</v>
      </c>
      <c r="M469">
        <v>18</v>
      </c>
      <c r="N469">
        <v>27</v>
      </c>
      <c r="O469">
        <v>74</v>
      </c>
    </row>
    <row r="470" spans="1:15" x14ac:dyDescent="0.25">
      <c r="A470">
        <v>3</v>
      </c>
      <c r="B470">
        <v>89</v>
      </c>
      <c r="C470" t="s">
        <v>2059</v>
      </c>
      <c r="D470" t="s">
        <v>793</v>
      </c>
      <c r="E470" t="s">
        <v>18</v>
      </c>
      <c r="F470">
        <v>3</v>
      </c>
      <c r="G470">
        <v>2012</v>
      </c>
      <c r="H470" t="s">
        <v>2059</v>
      </c>
      <c r="I470" t="s">
        <v>2028</v>
      </c>
      <c r="J470" t="s">
        <v>2029</v>
      </c>
      <c r="K470">
        <v>65</v>
      </c>
      <c r="L470">
        <v>28</v>
      </c>
      <c r="M470">
        <v>30</v>
      </c>
      <c r="N470">
        <v>58</v>
      </c>
      <c r="O470">
        <v>82</v>
      </c>
    </row>
    <row r="471" spans="1:15" x14ac:dyDescent="0.25">
      <c r="A471">
        <v>3</v>
      </c>
      <c r="B471">
        <v>90</v>
      </c>
      <c r="C471" t="s">
        <v>2093</v>
      </c>
      <c r="D471" t="s">
        <v>794</v>
      </c>
      <c r="E471" t="s">
        <v>18</v>
      </c>
      <c r="F471">
        <v>3</v>
      </c>
      <c r="G471">
        <v>2012</v>
      </c>
      <c r="H471" t="s">
        <v>2093</v>
      </c>
      <c r="I471" t="s">
        <v>2021</v>
      </c>
      <c r="J471" t="s">
        <v>2022</v>
      </c>
      <c r="K471">
        <v>68</v>
      </c>
      <c r="L471">
        <v>18</v>
      </c>
      <c r="M471">
        <v>20</v>
      </c>
      <c r="N471">
        <v>38</v>
      </c>
      <c r="O471">
        <v>44</v>
      </c>
    </row>
    <row r="472" spans="1:15" x14ac:dyDescent="0.25">
      <c r="A472">
        <v>3</v>
      </c>
      <c r="B472">
        <v>91</v>
      </c>
      <c r="C472" t="s">
        <v>2020</v>
      </c>
      <c r="D472" t="s">
        <v>795</v>
      </c>
      <c r="E472" t="s">
        <v>18</v>
      </c>
      <c r="F472">
        <v>3</v>
      </c>
      <c r="G472">
        <v>2012</v>
      </c>
      <c r="H472" t="s">
        <v>2020</v>
      </c>
      <c r="I472" t="s">
        <v>2406</v>
      </c>
      <c r="J472" t="s">
        <v>2022</v>
      </c>
      <c r="K472">
        <v>50</v>
      </c>
      <c r="L472">
        <v>23</v>
      </c>
      <c r="M472">
        <v>13</v>
      </c>
      <c r="N472">
        <v>36</v>
      </c>
      <c r="O472">
        <v>25</v>
      </c>
    </row>
    <row r="473" spans="1:15" x14ac:dyDescent="0.25">
      <c r="A473">
        <v>4</v>
      </c>
      <c r="B473">
        <v>92</v>
      </c>
      <c r="C473" t="s">
        <v>2063</v>
      </c>
      <c r="D473" t="s">
        <v>796</v>
      </c>
      <c r="E473" t="s">
        <v>30</v>
      </c>
      <c r="F473">
        <v>4</v>
      </c>
      <c r="G473">
        <v>2012</v>
      </c>
      <c r="H473" t="s">
        <v>2063</v>
      </c>
      <c r="I473" t="s">
        <v>2035</v>
      </c>
      <c r="J473" t="s">
        <v>2022</v>
      </c>
      <c r="K473">
        <v>24</v>
      </c>
      <c r="L473">
        <v>9</v>
      </c>
      <c r="M473">
        <v>5</v>
      </c>
      <c r="N473">
        <v>14</v>
      </c>
      <c r="O473">
        <v>10</v>
      </c>
    </row>
    <row r="474" spans="1:15" x14ac:dyDescent="0.25">
      <c r="A474">
        <v>4</v>
      </c>
      <c r="B474">
        <v>93</v>
      </c>
      <c r="C474" t="s">
        <v>2020</v>
      </c>
      <c r="D474" t="s">
        <v>797</v>
      </c>
      <c r="E474" t="s">
        <v>34</v>
      </c>
      <c r="F474">
        <v>4</v>
      </c>
      <c r="G474">
        <v>2012</v>
      </c>
      <c r="H474" t="s">
        <v>2020</v>
      </c>
      <c r="I474" t="s">
        <v>2434</v>
      </c>
      <c r="J474" t="s">
        <v>2212</v>
      </c>
      <c r="K474">
        <v>41</v>
      </c>
      <c r="L474">
        <v>3</v>
      </c>
      <c r="M474">
        <v>4</v>
      </c>
      <c r="N474">
        <v>7</v>
      </c>
      <c r="O474">
        <v>16</v>
      </c>
    </row>
    <row r="475" spans="1:15" x14ac:dyDescent="0.25">
      <c r="A475">
        <v>4</v>
      </c>
      <c r="B475">
        <v>94</v>
      </c>
      <c r="C475" t="s">
        <v>2069</v>
      </c>
      <c r="D475" t="s">
        <v>798</v>
      </c>
      <c r="E475" t="s">
        <v>30</v>
      </c>
      <c r="F475">
        <v>4</v>
      </c>
      <c r="G475">
        <v>2012</v>
      </c>
      <c r="H475" t="s">
        <v>2069</v>
      </c>
      <c r="I475" t="s">
        <v>2021</v>
      </c>
      <c r="J475" t="s">
        <v>2022</v>
      </c>
      <c r="K475">
        <v>68</v>
      </c>
      <c r="L475">
        <v>22</v>
      </c>
      <c r="M475">
        <v>30</v>
      </c>
      <c r="N475">
        <v>52</v>
      </c>
      <c r="O475">
        <v>55</v>
      </c>
    </row>
    <row r="476" spans="1:15" x14ac:dyDescent="0.25">
      <c r="A476">
        <v>4</v>
      </c>
      <c r="B476">
        <v>95</v>
      </c>
      <c r="C476" t="s">
        <v>2027</v>
      </c>
      <c r="D476" t="s">
        <v>799</v>
      </c>
      <c r="E476" t="s">
        <v>2031</v>
      </c>
      <c r="F476">
        <v>4</v>
      </c>
      <c r="G476">
        <v>2012</v>
      </c>
      <c r="H476" t="s">
        <v>2027</v>
      </c>
      <c r="I476" t="s">
        <v>2085</v>
      </c>
      <c r="J476" t="s">
        <v>2022</v>
      </c>
      <c r="K476">
        <v>64</v>
      </c>
      <c r="L476">
        <v>12</v>
      </c>
      <c r="M476">
        <v>10</v>
      </c>
      <c r="N476">
        <v>22</v>
      </c>
      <c r="O476">
        <v>3</v>
      </c>
    </row>
    <row r="477" spans="1:15" x14ac:dyDescent="0.25">
      <c r="A477">
        <v>4</v>
      </c>
      <c r="B477">
        <v>96</v>
      </c>
      <c r="C477" t="s">
        <v>2093</v>
      </c>
      <c r="D477" t="s">
        <v>800</v>
      </c>
      <c r="E477" t="s">
        <v>18</v>
      </c>
      <c r="F477">
        <v>4</v>
      </c>
      <c r="G477">
        <v>2012</v>
      </c>
      <c r="H477" t="s">
        <v>2093</v>
      </c>
      <c r="I477" t="s">
        <v>2035</v>
      </c>
      <c r="J477" t="s">
        <v>2022</v>
      </c>
      <c r="K477">
        <v>67</v>
      </c>
      <c r="L477">
        <v>11</v>
      </c>
      <c r="M477">
        <v>30</v>
      </c>
      <c r="N477">
        <v>41</v>
      </c>
      <c r="O477">
        <v>137</v>
      </c>
    </row>
    <row r="478" spans="1:15" x14ac:dyDescent="0.25">
      <c r="A478">
        <v>4</v>
      </c>
      <c r="B478">
        <v>97</v>
      </c>
      <c r="C478" t="s">
        <v>2045</v>
      </c>
      <c r="D478" t="s">
        <v>801</v>
      </c>
      <c r="E478" t="s">
        <v>18</v>
      </c>
      <c r="F478">
        <v>4</v>
      </c>
      <c r="G478">
        <v>2012</v>
      </c>
      <c r="H478" t="s">
        <v>2045</v>
      </c>
      <c r="I478" t="s">
        <v>2435</v>
      </c>
      <c r="J478" t="s">
        <v>2051</v>
      </c>
      <c r="K478">
        <v>59</v>
      </c>
      <c r="L478">
        <v>54</v>
      </c>
      <c r="M478">
        <v>50</v>
      </c>
      <c r="N478">
        <v>104</v>
      </c>
      <c r="O478">
        <v>50</v>
      </c>
    </row>
    <row r="479" spans="1:15" x14ac:dyDescent="0.25">
      <c r="A479">
        <v>4</v>
      </c>
      <c r="B479">
        <v>98</v>
      </c>
      <c r="C479" t="s">
        <v>2038</v>
      </c>
      <c r="D479" t="s">
        <v>802</v>
      </c>
      <c r="E479" t="s">
        <v>30</v>
      </c>
      <c r="F479">
        <v>4</v>
      </c>
      <c r="G479">
        <v>2012</v>
      </c>
      <c r="H479" t="s">
        <v>2038</v>
      </c>
      <c r="I479" t="s">
        <v>2074</v>
      </c>
      <c r="J479" t="s">
        <v>2075</v>
      </c>
      <c r="K479">
        <v>26</v>
      </c>
      <c r="L479">
        <v>26</v>
      </c>
      <c r="M479">
        <v>30</v>
      </c>
      <c r="N479">
        <v>56</v>
      </c>
      <c r="O479">
        <v>28</v>
      </c>
    </row>
    <row r="480" spans="1:15" x14ac:dyDescent="0.25">
      <c r="A480">
        <v>4</v>
      </c>
      <c r="B480">
        <v>99</v>
      </c>
      <c r="C480" t="s">
        <v>2034</v>
      </c>
      <c r="D480" t="s">
        <v>803</v>
      </c>
      <c r="E480" t="s">
        <v>18</v>
      </c>
      <c r="F480">
        <v>4</v>
      </c>
      <c r="G480">
        <v>2012</v>
      </c>
      <c r="H480" t="s">
        <v>2034</v>
      </c>
      <c r="I480" t="s">
        <v>2267</v>
      </c>
      <c r="J480" t="s">
        <v>2132</v>
      </c>
      <c r="K480">
        <v>47</v>
      </c>
      <c r="L480">
        <v>14</v>
      </c>
      <c r="M480">
        <v>19</v>
      </c>
      <c r="N480">
        <v>33</v>
      </c>
      <c r="O480">
        <v>70</v>
      </c>
    </row>
    <row r="481" spans="1:15" x14ac:dyDescent="0.25">
      <c r="A481">
        <v>4</v>
      </c>
      <c r="B481">
        <v>100</v>
      </c>
      <c r="C481" t="s">
        <v>2076</v>
      </c>
      <c r="D481" t="s">
        <v>804</v>
      </c>
      <c r="E481" t="s">
        <v>30</v>
      </c>
      <c r="F481">
        <v>4</v>
      </c>
      <c r="G481">
        <v>2012</v>
      </c>
      <c r="H481" t="s">
        <v>2076</v>
      </c>
      <c r="I481" t="s">
        <v>2432</v>
      </c>
      <c r="J481" t="s">
        <v>2051</v>
      </c>
      <c r="K481">
        <v>21</v>
      </c>
      <c r="L481">
        <v>6</v>
      </c>
      <c r="M481">
        <v>5</v>
      </c>
      <c r="N481">
        <v>11</v>
      </c>
      <c r="O481">
        <v>6</v>
      </c>
    </row>
    <row r="482" spans="1:15" x14ac:dyDescent="0.25">
      <c r="A482">
        <v>4</v>
      </c>
      <c r="B482">
        <v>101</v>
      </c>
      <c r="C482" t="s">
        <v>2032</v>
      </c>
      <c r="D482" t="s">
        <v>805</v>
      </c>
      <c r="E482" t="s">
        <v>30</v>
      </c>
      <c r="F482">
        <v>4</v>
      </c>
      <c r="G482">
        <v>2012</v>
      </c>
      <c r="H482" t="s">
        <v>2032</v>
      </c>
      <c r="I482" t="s">
        <v>2436</v>
      </c>
      <c r="J482" t="s">
        <v>2048</v>
      </c>
      <c r="K482">
        <v>63</v>
      </c>
      <c r="L482">
        <v>31</v>
      </c>
      <c r="M482">
        <v>17</v>
      </c>
      <c r="N482">
        <v>48</v>
      </c>
      <c r="O482">
        <v>88</v>
      </c>
    </row>
    <row r="483" spans="1:15" x14ac:dyDescent="0.25">
      <c r="A483">
        <v>4</v>
      </c>
      <c r="B483">
        <v>102</v>
      </c>
      <c r="C483" t="s">
        <v>2046</v>
      </c>
      <c r="D483" t="s">
        <v>807</v>
      </c>
      <c r="E483" t="s">
        <v>34</v>
      </c>
      <c r="F483">
        <v>4</v>
      </c>
      <c r="G483">
        <v>2012</v>
      </c>
      <c r="H483" t="s">
        <v>2046</v>
      </c>
      <c r="I483" t="s">
        <v>2437</v>
      </c>
      <c r="J483" t="s">
        <v>2147</v>
      </c>
      <c r="K483">
        <v>47</v>
      </c>
      <c r="L483">
        <v>3</v>
      </c>
      <c r="M483">
        <v>7</v>
      </c>
      <c r="N483">
        <v>10</v>
      </c>
      <c r="O483">
        <v>223</v>
      </c>
    </row>
    <row r="484" spans="1:15" x14ac:dyDescent="0.25">
      <c r="A484">
        <v>4</v>
      </c>
      <c r="B484">
        <v>103</v>
      </c>
      <c r="C484" t="s">
        <v>2030</v>
      </c>
      <c r="D484" t="s">
        <v>809</v>
      </c>
      <c r="E484" t="s">
        <v>34</v>
      </c>
      <c r="F484">
        <v>4</v>
      </c>
      <c r="G484">
        <v>2012</v>
      </c>
      <c r="H484" t="s">
        <v>2030</v>
      </c>
      <c r="I484" t="s">
        <v>2438</v>
      </c>
      <c r="J484" t="s">
        <v>2048</v>
      </c>
      <c r="K484">
        <v>65</v>
      </c>
      <c r="L484">
        <v>2</v>
      </c>
      <c r="M484">
        <v>8</v>
      </c>
      <c r="N484">
        <v>10</v>
      </c>
      <c r="O484">
        <v>99</v>
      </c>
    </row>
    <row r="485" spans="1:15" x14ac:dyDescent="0.25">
      <c r="A485">
        <v>4</v>
      </c>
      <c r="B485">
        <v>104</v>
      </c>
      <c r="C485" t="s">
        <v>2043</v>
      </c>
      <c r="D485" t="s">
        <v>810</v>
      </c>
      <c r="E485" t="s">
        <v>30</v>
      </c>
      <c r="F485">
        <v>4</v>
      </c>
      <c r="G485">
        <v>2012</v>
      </c>
      <c r="H485" t="s">
        <v>2043</v>
      </c>
      <c r="I485" t="s">
        <v>2058</v>
      </c>
      <c r="J485" t="s">
        <v>2022</v>
      </c>
      <c r="K485">
        <v>68</v>
      </c>
      <c r="L485">
        <v>21</v>
      </c>
      <c r="M485">
        <v>39</v>
      </c>
      <c r="N485">
        <v>60</v>
      </c>
      <c r="O485">
        <v>51</v>
      </c>
    </row>
    <row r="486" spans="1:15" x14ac:dyDescent="0.25">
      <c r="A486">
        <v>4</v>
      </c>
      <c r="B486">
        <v>105</v>
      </c>
      <c r="C486" t="s">
        <v>2113</v>
      </c>
      <c r="D486" t="s">
        <v>811</v>
      </c>
      <c r="E486" t="s">
        <v>34</v>
      </c>
      <c r="F486">
        <v>4</v>
      </c>
      <c r="G486">
        <v>2012</v>
      </c>
      <c r="H486" t="s">
        <v>2113</v>
      </c>
      <c r="I486" t="s">
        <v>2254</v>
      </c>
      <c r="J486" t="s">
        <v>2029</v>
      </c>
      <c r="K486">
        <v>72</v>
      </c>
      <c r="L486">
        <v>9</v>
      </c>
      <c r="M486">
        <v>15</v>
      </c>
      <c r="N486">
        <v>24</v>
      </c>
      <c r="O486">
        <v>22</v>
      </c>
    </row>
    <row r="487" spans="1:15" x14ac:dyDescent="0.25">
      <c r="A487">
        <v>4</v>
      </c>
      <c r="B487">
        <v>106</v>
      </c>
      <c r="C487" t="s">
        <v>2126</v>
      </c>
      <c r="D487" t="s">
        <v>2439</v>
      </c>
      <c r="E487" t="s">
        <v>34</v>
      </c>
      <c r="F487">
        <v>4</v>
      </c>
      <c r="G487">
        <v>2012</v>
      </c>
      <c r="H487" t="s">
        <v>2126</v>
      </c>
      <c r="I487" t="s">
        <v>2074</v>
      </c>
      <c r="J487" t="s">
        <v>2075</v>
      </c>
      <c r="K487">
        <v>24</v>
      </c>
      <c r="L487">
        <v>6</v>
      </c>
      <c r="M487">
        <v>12</v>
      </c>
      <c r="N487">
        <v>18</v>
      </c>
      <c r="O487">
        <v>24</v>
      </c>
    </row>
    <row r="488" spans="1:15" x14ac:dyDescent="0.25">
      <c r="A488">
        <v>4</v>
      </c>
      <c r="B488">
        <v>107</v>
      </c>
      <c r="C488" t="s">
        <v>2076</v>
      </c>
      <c r="D488" t="s">
        <v>813</v>
      </c>
      <c r="E488" t="s">
        <v>260</v>
      </c>
      <c r="F488">
        <v>4</v>
      </c>
      <c r="G488">
        <v>2012</v>
      </c>
      <c r="H488" t="s">
        <v>2076</v>
      </c>
      <c r="I488" t="s">
        <v>2279</v>
      </c>
      <c r="J488" t="s">
        <v>2280</v>
      </c>
      <c r="K488">
        <v>36</v>
      </c>
      <c r="L488">
        <v>7</v>
      </c>
      <c r="M488">
        <v>10</v>
      </c>
      <c r="N488">
        <v>17</v>
      </c>
      <c r="O488">
        <v>34</v>
      </c>
    </row>
    <row r="489" spans="1:15" x14ac:dyDescent="0.25">
      <c r="A489">
        <v>4</v>
      </c>
      <c r="B489">
        <v>108</v>
      </c>
      <c r="C489" t="s">
        <v>2045</v>
      </c>
      <c r="D489" t="s">
        <v>814</v>
      </c>
      <c r="E489" t="s">
        <v>34</v>
      </c>
      <c r="F489">
        <v>4</v>
      </c>
      <c r="G489">
        <v>2012</v>
      </c>
      <c r="H489" t="s">
        <v>2045</v>
      </c>
      <c r="I489" t="s">
        <v>2440</v>
      </c>
      <c r="J489" t="s">
        <v>2048</v>
      </c>
      <c r="K489">
        <v>68</v>
      </c>
      <c r="L489">
        <v>8</v>
      </c>
      <c r="M489">
        <v>21</v>
      </c>
      <c r="N489">
        <v>29</v>
      </c>
      <c r="O489">
        <v>95</v>
      </c>
    </row>
    <row r="490" spans="1:15" x14ac:dyDescent="0.25">
      <c r="A490">
        <v>4</v>
      </c>
      <c r="B490">
        <v>109</v>
      </c>
      <c r="C490" t="s">
        <v>2079</v>
      </c>
      <c r="D490" t="s">
        <v>815</v>
      </c>
      <c r="E490" t="s">
        <v>2031</v>
      </c>
      <c r="F490">
        <v>4</v>
      </c>
      <c r="G490">
        <v>2012</v>
      </c>
      <c r="H490" t="s">
        <v>2079</v>
      </c>
      <c r="I490" t="s">
        <v>2441</v>
      </c>
      <c r="J490" t="s">
        <v>2048</v>
      </c>
      <c r="K490">
        <v>63</v>
      </c>
      <c r="L490">
        <v>16</v>
      </c>
      <c r="M490">
        <v>31</v>
      </c>
      <c r="N490">
        <v>47</v>
      </c>
      <c r="O490">
        <v>35</v>
      </c>
    </row>
    <row r="491" spans="1:15" x14ac:dyDescent="0.25">
      <c r="A491">
        <v>4</v>
      </c>
      <c r="B491">
        <v>110</v>
      </c>
      <c r="C491" t="s">
        <v>2066</v>
      </c>
      <c r="D491" t="s">
        <v>816</v>
      </c>
      <c r="E491" t="s">
        <v>30</v>
      </c>
      <c r="F491">
        <v>4</v>
      </c>
      <c r="G491">
        <v>2012</v>
      </c>
      <c r="H491" t="s">
        <v>2066</v>
      </c>
      <c r="I491" t="s">
        <v>2085</v>
      </c>
      <c r="J491" t="s">
        <v>2022</v>
      </c>
      <c r="K491">
        <v>63</v>
      </c>
      <c r="L491">
        <v>22</v>
      </c>
      <c r="M491">
        <v>15</v>
      </c>
      <c r="N491">
        <v>37</v>
      </c>
      <c r="O491">
        <v>22</v>
      </c>
    </row>
    <row r="492" spans="1:15" x14ac:dyDescent="0.25">
      <c r="A492">
        <v>4</v>
      </c>
      <c r="B492">
        <v>111</v>
      </c>
      <c r="C492" t="s">
        <v>2142</v>
      </c>
      <c r="D492" t="s">
        <v>817</v>
      </c>
      <c r="E492" t="s">
        <v>34</v>
      </c>
      <c r="F492">
        <v>4</v>
      </c>
      <c r="G492">
        <v>2012</v>
      </c>
      <c r="H492" t="s">
        <v>2142</v>
      </c>
      <c r="I492" t="s">
        <v>2442</v>
      </c>
      <c r="J492" t="s">
        <v>2159</v>
      </c>
      <c r="K492">
        <v>19</v>
      </c>
      <c r="L492">
        <v>2</v>
      </c>
      <c r="M492">
        <v>7</v>
      </c>
      <c r="N492">
        <v>9</v>
      </c>
      <c r="O492">
        <v>109</v>
      </c>
    </row>
    <row r="493" spans="1:15" x14ac:dyDescent="0.25">
      <c r="A493">
        <v>4</v>
      </c>
      <c r="B493">
        <v>112</v>
      </c>
      <c r="C493" t="s">
        <v>2059</v>
      </c>
      <c r="D493" t="s">
        <v>2443</v>
      </c>
      <c r="E493" t="s">
        <v>30</v>
      </c>
      <c r="F493">
        <v>4</v>
      </c>
      <c r="G493">
        <v>2012</v>
      </c>
      <c r="H493" t="s">
        <v>2059</v>
      </c>
      <c r="I493" t="s">
        <v>2444</v>
      </c>
      <c r="J493" t="s">
        <v>2051</v>
      </c>
      <c r="K493">
        <v>56</v>
      </c>
      <c r="L493">
        <v>32</v>
      </c>
      <c r="M493">
        <v>46</v>
      </c>
      <c r="N493">
        <v>78</v>
      </c>
    </row>
    <row r="494" spans="1:15" x14ac:dyDescent="0.25">
      <c r="A494">
        <v>4</v>
      </c>
      <c r="B494">
        <v>114</v>
      </c>
      <c r="C494" t="s">
        <v>2025</v>
      </c>
      <c r="D494" t="s">
        <v>821</v>
      </c>
      <c r="E494" t="s">
        <v>18</v>
      </c>
      <c r="F494">
        <v>4</v>
      </c>
      <c r="G494">
        <v>2012</v>
      </c>
      <c r="H494" t="s">
        <v>2025</v>
      </c>
      <c r="I494" t="s">
        <v>2445</v>
      </c>
      <c r="J494" t="s">
        <v>2273</v>
      </c>
      <c r="K494">
        <v>47</v>
      </c>
      <c r="L494">
        <v>11</v>
      </c>
      <c r="M494">
        <v>11</v>
      </c>
      <c r="N494">
        <v>22</v>
      </c>
      <c r="O494">
        <v>16</v>
      </c>
    </row>
    <row r="495" spans="1:15" x14ac:dyDescent="0.25">
      <c r="A495">
        <v>4</v>
      </c>
      <c r="B495">
        <v>115</v>
      </c>
      <c r="C495" t="s">
        <v>2034</v>
      </c>
      <c r="D495" t="s">
        <v>823</v>
      </c>
      <c r="E495" t="s">
        <v>34</v>
      </c>
      <c r="F495">
        <v>4</v>
      </c>
      <c r="G495">
        <v>2012</v>
      </c>
      <c r="H495" t="s">
        <v>2034</v>
      </c>
      <c r="I495" t="s">
        <v>2097</v>
      </c>
      <c r="J495" t="s">
        <v>2022</v>
      </c>
      <c r="K495">
        <v>68</v>
      </c>
      <c r="L495">
        <v>6</v>
      </c>
      <c r="M495">
        <v>13</v>
      </c>
      <c r="N495">
        <v>19</v>
      </c>
      <c r="O495">
        <v>64</v>
      </c>
    </row>
    <row r="496" spans="1:15" x14ac:dyDescent="0.25">
      <c r="A496">
        <v>4</v>
      </c>
      <c r="B496">
        <v>116</v>
      </c>
      <c r="C496" t="s">
        <v>2049</v>
      </c>
      <c r="D496" t="s">
        <v>2446</v>
      </c>
      <c r="E496" t="s">
        <v>34</v>
      </c>
      <c r="F496">
        <v>4</v>
      </c>
      <c r="G496">
        <v>2012</v>
      </c>
      <c r="H496" t="s">
        <v>2049</v>
      </c>
      <c r="I496" t="s">
        <v>2395</v>
      </c>
      <c r="J496" t="s">
        <v>2029</v>
      </c>
      <c r="K496">
        <v>62</v>
      </c>
      <c r="L496">
        <v>6</v>
      </c>
      <c r="M496">
        <v>12</v>
      </c>
      <c r="N496">
        <v>18</v>
      </c>
      <c r="O496">
        <v>95</v>
      </c>
    </row>
    <row r="497" spans="1:15" x14ac:dyDescent="0.25">
      <c r="A497">
        <v>4</v>
      </c>
      <c r="B497">
        <v>117</v>
      </c>
      <c r="C497" t="s">
        <v>2142</v>
      </c>
      <c r="D497" t="s">
        <v>825</v>
      </c>
      <c r="E497" t="s">
        <v>18</v>
      </c>
      <c r="F497">
        <v>4</v>
      </c>
      <c r="G497">
        <v>2012</v>
      </c>
      <c r="H497" t="s">
        <v>2142</v>
      </c>
      <c r="I497" t="s">
        <v>2028</v>
      </c>
      <c r="J497" t="s">
        <v>2029</v>
      </c>
      <c r="K497">
        <v>72</v>
      </c>
      <c r="L497">
        <v>13</v>
      </c>
      <c r="M497">
        <v>24</v>
      </c>
      <c r="N497">
        <v>37</v>
      </c>
      <c r="O497">
        <v>36</v>
      </c>
    </row>
    <row r="498" spans="1:15" x14ac:dyDescent="0.25">
      <c r="A498">
        <v>4</v>
      </c>
      <c r="B498">
        <v>118</v>
      </c>
      <c r="C498" t="s">
        <v>2059</v>
      </c>
      <c r="D498" t="s">
        <v>826</v>
      </c>
      <c r="E498" t="s">
        <v>34</v>
      </c>
      <c r="F498">
        <v>4</v>
      </c>
      <c r="G498">
        <v>2012</v>
      </c>
      <c r="H498" t="s">
        <v>2059</v>
      </c>
      <c r="I498" t="s">
        <v>2263</v>
      </c>
      <c r="J498" t="s">
        <v>2428</v>
      </c>
      <c r="K498">
        <v>38</v>
      </c>
      <c r="L498">
        <v>7</v>
      </c>
      <c r="M498">
        <v>11</v>
      </c>
      <c r="N498">
        <v>18</v>
      </c>
      <c r="O498">
        <v>44</v>
      </c>
    </row>
    <row r="499" spans="1:15" x14ac:dyDescent="0.25">
      <c r="A499">
        <v>4</v>
      </c>
      <c r="B499">
        <v>119</v>
      </c>
      <c r="C499" t="s">
        <v>2041</v>
      </c>
      <c r="D499" t="s">
        <v>827</v>
      </c>
      <c r="E499" t="s">
        <v>34</v>
      </c>
      <c r="F499">
        <v>4</v>
      </c>
      <c r="G499">
        <v>2012</v>
      </c>
      <c r="H499" t="s">
        <v>2041</v>
      </c>
      <c r="I499" t="s">
        <v>2447</v>
      </c>
      <c r="J499" t="s">
        <v>2132</v>
      </c>
      <c r="K499">
        <v>49</v>
      </c>
      <c r="L499">
        <v>12</v>
      </c>
      <c r="M499">
        <v>24</v>
      </c>
      <c r="N499">
        <v>36</v>
      </c>
      <c r="O499">
        <v>56</v>
      </c>
    </row>
    <row r="500" spans="1:15" x14ac:dyDescent="0.25">
      <c r="A500">
        <v>4</v>
      </c>
      <c r="B500">
        <v>120</v>
      </c>
      <c r="C500" t="s">
        <v>2034</v>
      </c>
      <c r="D500" t="s">
        <v>829</v>
      </c>
      <c r="E500" t="s">
        <v>34</v>
      </c>
      <c r="F500">
        <v>4</v>
      </c>
      <c r="G500">
        <v>2012</v>
      </c>
      <c r="H500" t="s">
        <v>2034</v>
      </c>
      <c r="I500" t="s">
        <v>2217</v>
      </c>
      <c r="J500" t="s">
        <v>2051</v>
      </c>
      <c r="K500">
        <v>60</v>
      </c>
      <c r="L500">
        <v>3</v>
      </c>
      <c r="M500">
        <v>27</v>
      </c>
      <c r="N500">
        <v>30</v>
      </c>
      <c r="O500">
        <v>12</v>
      </c>
    </row>
    <row r="501" spans="1:15" x14ac:dyDescent="0.25">
      <c r="A501">
        <v>4</v>
      </c>
      <c r="B501">
        <v>121</v>
      </c>
      <c r="C501" t="s">
        <v>2052</v>
      </c>
      <c r="D501" t="s">
        <v>830</v>
      </c>
      <c r="E501" t="s">
        <v>18</v>
      </c>
      <c r="F501">
        <v>4</v>
      </c>
      <c r="G501">
        <v>2012</v>
      </c>
      <c r="H501" t="s">
        <v>2052</v>
      </c>
      <c r="I501" t="s">
        <v>2272</v>
      </c>
      <c r="J501" t="s">
        <v>2273</v>
      </c>
      <c r="K501">
        <v>15</v>
      </c>
      <c r="L501">
        <v>9</v>
      </c>
      <c r="M501">
        <v>17</v>
      </c>
      <c r="N501">
        <v>26</v>
      </c>
      <c r="O501">
        <v>47</v>
      </c>
    </row>
    <row r="502" spans="1:15" x14ac:dyDescent="0.25">
      <c r="A502">
        <v>5</v>
      </c>
      <c r="B502">
        <v>122</v>
      </c>
      <c r="C502" t="s">
        <v>2069</v>
      </c>
      <c r="D502" t="s">
        <v>832</v>
      </c>
      <c r="E502" t="s">
        <v>30</v>
      </c>
      <c r="F502">
        <v>5</v>
      </c>
      <c r="G502">
        <v>2012</v>
      </c>
      <c r="H502" t="s">
        <v>2069</v>
      </c>
      <c r="I502" t="s">
        <v>2448</v>
      </c>
      <c r="J502" t="s">
        <v>2048</v>
      </c>
      <c r="K502">
        <v>59</v>
      </c>
      <c r="L502">
        <v>25</v>
      </c>
      <c r="M502">
        <v>41</v>
      </c>
      <c r="N502">
        <v>66</v>
      </c>
      <c r="O502">
        <v>50</v>
      </c>
    </row>
    <row r="503" spans="1:15" x14ac:dyDescent="0.25">
      <c r="A503">
        <v>5</v>
      </c>
      <c r="B503">
        <v>123</v>
      </c>
      <c r="C503" t="s">
        <v>2020</v>
      </c>
      <c r="D503" t="s">
        <v>833</v>
      </c>
      <c r="E503" t="s">
        <v>34</v>
      </c>
      <c r="F503">
        <v>5</v>
      </c>
      <c r="G503">
        <v>2012</v>
      </c>
      <c r="H503" t="s">
        <v>2020</v>
      </c>
      <c r="I503" t="s">
        <v>2449</v>
      </c>
      <c r="J503" t="s">
        <v>2068</v>
      </c>
      <c r="K503">
        <v>43</v>
      </c>
      <c r="L503">
        <v>11</v>
      </c>
      <c r="M503">
        <v>27</v>
      </c>
      <c r="N503">
        <v>38</v>
      </c>
      <c r="O503">
        <v>35</v>
      </c>
    </row>
    <row r="504" spans="1:15" x14ac:dyDescent="0.25">
      <c r="A504">
        <v>5</v>
      </c>
      <c r="B504">
        <v>124</v>
      </c>
      <c r="C504" t="s">
        <v>2113</v>
      </c>
      <c r="D504" t="s">
        <v>834</v>
      </c>
      <c r="E504" t="s">
        <v>34</v>
      </c>
      <c r="F504">
        <v>5</v>
      </c>
      <c r="G504">
        <v>2012</v>
      </c>
      <c r="H504" t="s">
        <v>2113</v>
      </c>
      <c r="I504" t="s">
        <v>2450</v>
      </c>
      <c r="J504" t="s">
        <v>2048</v>
      </c>
      <c r="K504">
        <v>60</v>
      </c>
      <c r="L504">
        <v>6</v>
      </c>
      <c r="M504">
        <v>19</v>
      </c>
      <c r="N504">
        <v>25</v>
      </c>
      <c r="O504">
        <v>28</v>
      </c>
    </row>
    <row r="505" spans="1:15" x14ac:dyDescent="0.25">
      <c r="A505">
        <v>5</v>
      </c>
      <c r="B505">
        <v>125</v>
      </c>
      <c r="C505" t="s">
        <v>2030</v>
      </c>
      <c r="D505" t="s">
        <v>835</v>
      </c>
      <c r="E505" t="s">
        <v>34</v>
      </c>
      <c r="F505">
        <v>5</v>
      </c>
      <c r="G505">
        <v>2012</v>
      </c>
      <c r="H505" t="s">
        <v>2030</v>
      </c>
      <c r="I505" t="s">
        <v>2451</v>
      </c>
      <c r="J505" t="s">
        <v>2075</v>
      </c>
      <c r="K505">
        <v>31</v>
      </c>
      <c r="L505">
        <v>1</v>
      </c>
      <c r="M505">
        <v>13</v>
      </c>
      <c r="N505">
        <v>14</v>
      </c>
    </row>
    <row r="506" spans="1:15" x14ac:dyDescent="0.25">
      <c r="A506">
        <v>5</v>
      </c>
      <c r="B506">
        <v>126</v>
      </c>
      <c r="C506" t="s">
        <v>2098</v>
      </c>
      <c r="D506" t="s">
        <v>836</v>
      </c>
      <c r="E506" t="s">
        <v>30</v>
      </c>
      <c r="F506">
        <v>5</v>
      </c>
      <c r="G506">
        <v>2012</v>
      </c>
      <c r="H506" t="s">
        <v>2098</v>
      </c>
      <c r="I506" t="s">
        <v>2452</v>
      </c>
      <c r="J506" t="s">
        <v>2062</v>
      </c>
      <c r="K506">
        <v>25</v>
      </c>
      <c r="L506">
        <v>27</v>
      </c>
      <c r="M506">
        <v>34</v>
      </c>
      <c r="N506">
        <v>61</v>
      </c>
      <c r="O506">
        <v>28</v>
      </c>
    </row>
    <row r="507" spans="1:15" x14ac:dyDescent="0.25">
      <c r="A507">
        <v>5</v>
      </c>
      <c r="B507">
        <v>127</v>
      </c>
      <c r="C507" t="s">
        <v>2045</v>
      </c>
      <c r="D507" t="s">
        <v>838</v>
      </c>
      <c r="E507" t="s">
        <v>34</v>
      </c>
      <c r="F507">
        <v>5</v>
      </c>
      <c r="G507">
        <v>2012</v>
      </c>
      <c r="H507" t="s">
        <v>2045</v>
      </c>
      <c r="I507" t="s">
        <v>2453</v>
      </c>
      <c r="J507" t="s">
        <v>2051</v>
      </c>
      <c r="K507">
        <v>55</v>
      </c>
      <c r="L507">
        <v>6</v>
      </c>
      <c r="M507">
        <v>18</v>
      </c>
      <c r="N507">
        <v>24</v>
      </c>
      <c r="O507">
        <v>92</v>
      </c>
    </row>
    <row r="508" spans="1:15" x14ac:dyDescent="0.25">
      <c r="A508">
        <v>5</v>
      </c>
      <c r="B508">
        <v>128</v>
      </c>
      <c r="C508" t="s">
        <v>2038</v>
      </c>
      <c r="D508" t="s">
        <v>839</v>
      </c>
      <c r="E508" t="s">
        <v>34</v>
      </c>
      <c r="F508">
        <v>5</v>
      </c>
      <c r="G508">
        <v>2012</v>
      </c>
      <c r="H508" t="s">
        <v>2038</v>
      </c>
      <c r="I508" t="s">
        <v>2454</v>
      </c>
      <c r="J508" t="s">
        <v>2212</v>
      </c>
      <c r="K508">
        <v>46</v>
      </c>
      <c r="L508">
        <v>3</v>
      </c>
      <c r="M508">
        <v>4</v>
      </c>
      <c r="N508">
        <v>7</v>
      </c>
      <c r="O508">
        <v>8</v>
      </c>
    </row>
    <row r="509" spans="1:15" x14ac:dyDescent="0.25">
      <c r="A509">
        <v>5</v>
      </c>
      <c r="B509">
        <v>129</v>
      </c>
      <c r="C509" t="s">
        <v>2034</v>
      </c>
      <c r="D509" t="s">
        <v>841</v>
      </c>
      <c r="E509" t="s">
        <v>30</v>
      </c>
      <c r="F509">
        <v>5</v>
      </c>
      <c r="G509">
        <v>2012</v>
      </c>
      <c r="H509" t="s">
        <v>2034</v>
      </c>
      <c r="I509" t="s">
        <v>2321</v>
      </c>
      <c r="J509" t="s">
        <v>2294</v>
      </c>
      <c r="K509">
        <v>34</v>
      </c>
      <c r="L509">
        <v>5</v>
      </c>
      <c r="M509">
        <v>5</v>
      </c>
      <c r="N509">
        <v>10</v>
      </c>
      <c r="O509">
        <v>67</v>
      </c>
    </row>
    <row r="510" spans="1:15" x14ac:dyDescent="0.25">
      <c r="A510">
        <v>5</v>
      </c>
      <c r="B510">
        <v>131</v>
      </c>
      <c r="C510" t="s">
        <v>2023</v>
      </c>
      <c r="D510" t="s">
        <v>844</v>
      </c>
      <c r="E510" t="s">
        <v>30</v>
      </c>
      <c r="F510">
        <v>5</v>
      </c>
      <c r="G510">
        <v>2012</v>
      </c>
      <c r="H510" t="s">
        <v>2023</v>
      </c>
      <c r="I510" t="s">
        <v>2085</v>
      </c>
      <c r="J510" t="s">
        <v>2022</v>
      </c>
      <c r="K510">
        <v>68</v>
      </c>
      <c r="L510">
        <v>45</v>
      </c>
      <c r="M510">
        <v>40</v>
      </c>
      <c r="N510">
        <v>85</v>
      </c>
      <c r="O510">
        <v>49</v>
      </c>
    </row>
    <row r="511" spans="1:15" x14ac:dyDescent="0.25">
      <c r="A511">
        <v>5</v>
      </c>
      <c r="B511">
        <v>132</v>
      </c>
      <c r="C511" t="s">
        <v>2057</v>
      </c>
      <c r="D511" t="s">
        <v>845</v>
      </c>
      <c r="E511" t="s">
        <v>30</v>
      </c>
      <c r="F511">
        <v>5</v>
      </c>
      <c r="G511">
        <v>2012</v>
      </c>
      <c r="H511" t="s">
        <v>2057</v>
      </c>
      <c r="I511" t="s">
        <v>2021</v>
      </c>
      <c r="J511" t="s">
        <v>2022</v>
      </c>
      <c r="K511">
        <v>68</v>
      </c>
      <c r="L511">
        <v>15</v>
      </c>
      <c r="M511">
        <v>21</v>
      </c>
      <c r="N511">
        <v>36</v>
      </c>
      <c r="O511">
        <v>81</v>
      </c>
    </row>
    <row r="512" spans="1:15" x14ac:dyDescent="0.25">
      <c r="A512">
        <v>5</v>
      </c>
      <c r="B512">
        <v>133</v>
      </c>
      <c r="C512" t="s">
        <v>2071</v>
      </c>
      <c r="D512" t="s">
        <v>846</v>
      </c>
      <c r="E512" t="s">
        <v>30</v>
      </c>
      <c r="F512">
        <v>5</v>
      </c>
      <c r="G512">
        <v>2012</v>
      </c>
      <c r="H512" t="s">
        <v>2071</v>
      </c>
      <c r="I512" t="s">
        <v>2430</v>
      </c>
      <c r="J512" t="s">
        <v>2029</v>
      </c>
      <c r="K512">
        <v>71</v>
      </c>
      <c r="L512">
        <v>23</v>
      </c>
      <c r="M512">
        <v>39</v>
      </c>
      <c r="N512">
        <v>62</v>
      </c>
      <c r="O512">
        <v>70</v>
      </c>
    </row>
    <row r="513" spans="1:15" x14ac:dyDescent="0.25">
      <c r="A513">
        <v>5</v>
      </c>
      <c r="B513">
        <v>134</v>
      </c>
      <c r="C513" t="s">
        <v>2043</v>
      </c>
      <c r="D513" t="s">
        <v>847</v>
      </c>
      <c r="E513" t="s">
        <v>2031</v>
      </c>
      <c r="F513">
        <v>5</v>
      </c>
      <c r="G513">
        <v>2012</v>
      </c>
      <c r="H513" t="s">
        <v>2043</v>
      </c>
      <c r="I513" t="s">
        <v>2455</v>
      </c>
      <c r="J513" t="s">
        <v>2029</v>
      </c>
      <c r="K513">
        <v>58</v>
      </c>
      <c r="L513">
        <v>14</v>
      </c>
      <c r="M513">
        <v>12</v>
      </c>
      <c r="N513">
        <v>26</v>
      </c>
      <c r="O513">
        <v>83</v>
      </c>
    </row>
    <row r="514" spans="1:15" x14ac:dyDescent="0.25">
      <c r="A514">
        <v>5</v>
      </c>
      <c r="B514">
        <v>135</v>
      </c>
      <c r="C514" t="s">
        <v>2093</v>
      </c>
      <c r="D514" t="s">
        <v>848</v>
      </c>
      <c r="E514" t="s">
        <v>30</v>
      </c>
      <c r="F514">
        <v>5</v>
      </c>
      <c r="G514">
        <v>2012</v>
      </c>
      <c r="H514" t="s">
        <v>2093</v>
      </c>
      <c r="I514" t="s">
        <v>2456</v>
      </c>
      <c r="J514" t="s">
        <v>2029</v>
      </c>
      <c r="K514">
        <v>71</v>
      </c>
      <c r="L514">
        <v>17</v>
      </c>
      <c r="M514">
        <v>33</v>
      </c>
      <c r="N514">
        <v>50</v>
      </c>
      <c r="O514">
        <v>49</v>
      </c>
    </row>
    <row r="515" spans="1:15" x14ac:dyDescent="0.25">
      <c r="A515">
        <v>5</v>
      </c>
      <c r="B515">
        <v>136</v>
      </c>
      <c r="C515" t="s">
        <v>2126</v>
      </c>
      <c r="D515" t="s">
        <v>849</v>
      </c>
      <c r="E515" t="s">
        <v>260</v>
      </c>
      <c r="F515">
        <v>5</v>
      </c>
      <c r="G515">
        <v>2012</v>
      </c>
      <c r="H515" t="s">
        <v>2126</v>
      </c>
      <c r="I515" t="s">
        <v>2210</v>
      </c>
      <c r="J515" t="s">
        <v>2051</v>
      </c>
      <c r="K515">
        <v>54</v>
      </c>
      <c r="L515">
        <v>14</v>
      </c>
      <c r="M515">
        <v>34</v>
      </c>
      <c r="N515">
        <v>48</v>
      </c>
      <c r="O515">
        <v>36</v>
      </c>
    </row>
    <row r="516" spans="1:15" x14ac:dyDescent="0.25">
      <c r="A516">
        <v>5</v>
      </c>
      <c r="B516">
        <v>137</v>
      </c>
      <c r="C516" t="s">
        <v>2076</v>
      </c>
      <c r="D516" t="s">
        <v>850</v>
      </c>
      <c r="E516" t="s">
        <v>34</v>
      </c>
      <c r="F516">
        <v>5</v>
      </c>
      <c r="G516">
        <v>2012</v>
      </c>
      <c r="H516" t="s">
        <v>2076</v>
      </c>
      <c r="I516" t="s">
        <v>2432</v>
      </c>
      <c r="J516" t="s">
        <v>2051</v>
      </c>
      <c r="K516">
        <v>21</v>
      </c>
      <c r="L516">
        <v>1</v>
      </c>
      <c r="M516">
        <v>4</v>
      </c>
      <c r="N516">
        <v>5</v>
      </c>
      <c r="O516">
        <v>30</v>
      </c>
    </row>
    <row r="517" spans="1:15" x14ac:dyDescent="0.25">
      <c r="A517">
        <v>5</v>
      </c>
      <c r="B517">
        <v>138</v>
      </c>
      <c r="C517" t="s">
        <v>2079</v>
      </c>
      <c r="D517" t="s">
        <v>2457</v>
      </c>
      <c r="E517" t="s">
        <v>30</v>
      </c>
      <c r="F517">
        <v>5</v>
      </c>
      <c r="G517">
        <v>2012</v>
      </c>
      <c r="H517" t="s">
        <v>2079</v>
      </c>
      <c r="I517" t="s">
        <v>2458</v>
      </c>
      <c r="J517" t="s">
        <v>2075</v>
      </c>
      <c r="K517">
        <v>26</v>
      </c>
      <c r="L517">
        <v>20</v>
      </c>
      <c r="M517">
        <v>34</v>
      </c>
      <c r="N517">
        <v>54</v>
      </c>
    </row>
    <row r="518" spans="1:15" x14ac:dyDescent="0.25">
      <c r="A518">
        <v>5</v>
      </c>
      <c r="B518">
        <v>139</v>
      </c>
      <c r="C518" t="s">
        <v>2073</v>
      </c>
      <c r="D518" t="s">
        <v>852</v>
      </c>
      <c r="E518" t="s">
        <v>18</v>
      </c>
      <c r="F518">
        <v>5</v>
      </c>
      <c r="G518">
        <v>2012</v>
      </c>
      <c r="H518" t="s">
        <v>2073</v>
      </c>
      <c r="I518" t="s">
        <v>2262</v>
      </c>
      <c r="J518" t="s">
        <v>2022</v>
      </c>
      <c r="K518">
        <v>60</v>
      </c>
      <c r="L518">
        <v>25</v>
      </c>
      <c r="M518">
        <v>29</v>
      </c>
      <c r="N518">
        <v>54</v>
      </c>
      <c r="O518">
        <v>93</v>
      </c>
    </row>
    <row r="519" spans="1:15" x14ac:dyDescent="0.25">
      <c r="A519">
        <v>5</v>
      </c>
      <c r="B519">
        <v>140</v>
      </c>
      <c r="C519" t="s">
        <v>2066</v>
      </c>
      <c r="D519" t="s">
        <v>2459</v>
      </c>
      <c r="E519" t="s">
        <v>34</v>
      </c>
      <c r="F519">
        <v>5</v>
      </c>
      <c r="G519">
        <v>2012</v>
      </c>
      <c r="H519" t="s">
        <v>2066</v>
      </c>
      <c r="I519" t="s">
        <v>2435</v>
      </c>
      <c r="J519" t="s">
        <v>2051</v>
      </c>
      <c r="K519">
        <v>59</v>
      </c>
      <c r="L519">
        <v>2</v>
      </c>
      <c r="M519">
        <v>17</v>
      </c>
      <c r="N519">
        <v>19</v>
      </c>
      <c r="O519">
        <v>237</v>
      </c>
    </row>
    <row r="520" spans="1:15" x14ac:dyDescent="0.25">
      <c r="A520">
        <v>5</v>
      </c>
      <c r="B520">
        <v>141</v>
      </c>
      <c r="C520" t="s">
        <v>2142</v>
      </c>
      <c r="D520" t="s">
        <v>854</v>
      </c>
      <c r="E520" t="s">
        <v>34</v>
      </c>
      <c r="F520">
        <v>5</v>
      </c>
      <c r="G520">
        <v>2012</v>
      </c>
      <c r="H520" t="s">
        <v>2142</v>
      </c>
      <c r="I520" t="s">
        <v>2460</v>
      </c>
      <c r="J520" t="s">
        <v>2065</v>
      </c>
      <c r="K520">
        <v>52</v>
      </c>
      <c r="L520">
        <v>5</v>
      </c>
      <c r="M520">
        <v>18</v>
      </c>
      <c r="N520">
        <v>23</v>
      </c>
      <c r="O520">
        <v>26</v>
      </c>
    </row>
    <row r="521" spans="1:15" x14ac:dyDescent="0.25">
      <c r="A521">
        <v>5</v>
      </c>
      <c r="B521">
        <v>142</v>
      </c>
      <c r="C521" t="s">
        <v>2041</v>
      </c>
      <c r="D521" t="s">
        <v>856</v>
      </c>
      <c r="E521" t="s">
        <v>2031</v>
      </c>
      <c r="F521">
        <v>5</v>
      </c>
      <c r="G521">
        <v>2012</v>
      </c>
      <c r="H521" t="s">
        <v>2041</v>
      </c>
      <c r="I521" t="s">
        <v>2461</v>
      </c>
      <c r="J521" t="s">
        <v>2462</v>
      </c>
      <c r="K521">
        <v>33</v>
      </c>
      <c r="L521">
        <v>21</v>
      </c>
      <c r="M521">
        <v>16</v>
      </c>
      <c r="N521">
        <v>37</v>
      </c>
      <c r="O521">
        <v>6</v>
      </c>
    </row>
    <row r="522" spans="1:15" x14ac:dyDescent="0.25">
      <c r="A522">
        <v>5</v>
      </c>
      <c r="B522">
        <v>143</v>
      </c>
      <c r="C522" t="s">
        <v>2063</v>
      </c>
      <c r="D522" t="s">
        <v>858</v>
      </c>
      <c r="E522" t="s">
        <v>34</v>
      </c>
      <c r="F522">
        <v>5</v>
      </c>
      <c r="G522">
        <v>2012</v>
      </c>
      <c r="H522" t="s">
        <v>2063</v>
      </c>
      <c r="I522" t="s">
        <v>2060</v>
      </c>
      <c r="J522" t="s">
        <v>2022</v>
      </c>
      <c r="K522">
        <v>47</v>
      </c>
      <c r="L522">
        <v>0</v>
      </c>
      <c r="M522">
        <v>8</v>
      </c>
      <c r="N522">
        <v>8</v>
      </c>
      <c r="O522">
        <v>96</v>
      </c>
    </row>
    <row r="523" spans="1:15" x14ac:dyDescent="0.25">
      <c r="A523">
        <v>5</v>
      </c>
      <c r="B523">
        <v>145</v>
      </c>
      <c r="C523" t="s">
        <v>2023</v>
      </c>
      <c r="D523" t="s">
        <v>861</v>
      </c>
      <c r="E523" t="s">
        <v>30</v>
      </c>
      <c r="F523">
        <v>5</v>
      </c>
      <c r="G523">
        <v>2012</v>
      </c>
      <c r="H523" t="s">
        <v>2023</v>
      </c>
      <c r="I523" t="s">
        <v>2024</v>
      </c>
      <c r="J523" t="s">
        <v>2022</v>
      </c>
      <c r="K523">
        <v>50</v>
      </c>
      <c r="L523">
        <v>3</v>
      </c>
      <c r="M523">
        <v>11</v>
      </c>
      <c r="N523">
        <v>14</v>
      </c>
      <c r="O523">
        <v>95</v>
      </c>
    </row>
    <row r="524" spans="1:15" x14ac:dyDescent="0.25">
      <c r="A524">
        <v>5</v>
      </c>
      <c r="B524">
        <v>147</v>
      </c>
      <c r="C524" t="s">
        <v>2165</v>
      </c>
      <c r="D524" t="s">
        <v>865</v>
      </c>
      <c r="E524" t="s">
        <v>34</v>
      </c>
      <c r="F524">
        <v>5</v>
      </c>
      <c r="G524">
        <v>2012</v>
      </c>
      <c r="H524" t="s">
        <v>2165</v>
      </c>
      <c r="I524" t="s">
        <v>2463</v>
      </c>
      <c r="J524" t="s">
        <v>2140</v>
      </c>
      <c r="K524">
        <v>22</v>
      </c>
      <c r="L524">
        <v>4</v>
      </c>
      <c r="M524">
        <v>12</v>
      </c>
      <c r="N524">
        <v>16</v>
      </c>
      <c r="O524">
        <v>6</v>
      </c>
    </row>
    <row r="525" spans="1:15" x14ac:dyDescent="0.25">
      <c r="A525">
        <v>5</v>
      </c>
      <c r="B525">
        <v>148</v>
      </c>
      <c r="C525" t="s">
        <v>2046</v>
      </c>
      <c r="D525" t="s">
        <v>867</v>
      </c>
      <c r="E525" t="s">
        <v>34</v>
      </c>
      <c r="F525">
        <v>5</v>
      </c>
      <c r="G525">
        <v>2012</v>
      </c>
      <c r="H525" t="s">
        <v>2046</v>
      </c>
      <c r="I525" t="s">
        <v>2464</v>
      </c>
      <c r="J525" t="s">
        <v>2428</v>
      </c>
      <c r="K525">
        <v>39</v>
      </c>
      <c r="L525">
        <v>8</v>
      </c>
      <c r="M525">
        <v>15</v>
      </c>
      <c r="N525">
        <v>23</v>
      </c>
      <c r="O525">
        <v>14</v>
      </c>
    </row>
    <row r="526" spans="1:15" x14ac:dyDescent="0.25">
      <c r="A526">
        <v>5</v>
      </c>
      <c r="B526">
        <v>149</v>
      </c>
      <c r="C526" t="s">
        <v>2073</v>
      </c>
      <c r="D526" t="s">
        <v>868</v>
      </c>
      <c r="E526" t="s">
        <v>34</v>
      </c>
      <c r="F526">
        <v>5</v>
      </c>
      <c r="G526">
        <v>2012</v>
      </c>
      <c r="H526" t="s">
        <v>2073</v>
      </c>
      <c r="I526" t="s">
        <v>2042</v>
      </c>
      <c r="J526" t="s">
        <v>2029</v>
      </c>
      <c r="K526">
        <v>66</v>
      </c>
      <c r="L526">
        <v>7</v>
      </c>
      <c r="M526">
        <v>24</v>
      </c>
      <c r="N526">
        <v>31</v>
      </c>
      <c r="O526">
        <v>45</v>
      </c>
    </row>
    <row r="527" spans="1:15" x14ac:dyDescent="0.25">
      <c r="A527">
        <v>5</v>
      </c>
      <c r="B527">
        <v>150</v>
      </c>
      <c r="C527" t="s">
        <v>2093</v>
      </c>
      <c r="D527" t="s">
        <v>869</v>
      </c>
      <c r="E527" t="s">
        <v>30</v>
      </c>
      <c r="F527">
        <v>5</v>
      </c>
      <c r="G527">
        <v>2012</v>
      </c>
      <c r="H527" t="s">
        <v>2093</v>
      </c>
      <c r="I527" t="s">
        <v>2465</v>
      </c>
      <c r="J527" t="s">
        <v>2065</v>
      </c>
      <c r="K527">
        <v>51</v>
      </c>
      <c r="L527">
        <v>25</v>
      </c>
      <c r="M527">
        <v>44</v>
      </c>
      <c r="N527">
        <v>69</v>
      </c>
      <c r="O527">
        <v>24</v>
      </c>
    </row>
    <row r="528" spans="1:15" x14ac:dyDescent="0.25">
      <c r="A528">
        <v>5</v>
      </c>
      <c r="B528">
        <v>151</v>
      </c>
      <c r="C528" t="s">
        <v>2052</v>
      </c>
      <c r="D528" t="s">
        <v>871</v>
      </c>
      <c r="E528" t="s">
        <v>34</v>
      </c>
      <c r="F528">
        <v>5</v>
      </c>
      <c r="G528">
        <v>2012</v>
      </c>
      <c r="H528" t="s">
        <v>2052</v>
      </c>
      <c r="I528" t="s">
        <v>2271</v>
      </c>
      <c r="J528" t="s">
        <v>2022</v>
      </c>
      <c r="K528">
        <v>54</v>
      </c>
      <c r="L528">
        <v>8</v>
      </c>
      <c r="M528">
        <v>20</v>
      </c>
      <c r="N528">
        <v>28</v>
      </c>
      <c r="O528">
        <v>79</v>
      </c>
    </row>
    <row r="529" spans="1:15" x14ac:dyDescent="0.25">
      <c r="A529">
        <v>6</v>
      </c>
      <c r="B529">
        <v>152</v>
      </c>
      <c r="C529" t="s">
        <v>2027</v>
      </c>
      <c r="D529" t="s">
        <v>872</v>
      </c>
      <c r="E529" t="s">
        <v>2031</v>
      </c>
      <c r="F529">
        <v>6</v>
      </c>
      <c r="G529">
        <v>2012</v>
      </c>
      <c r="H529" t="s">
        <v>2027</v>
      </c>
      <c r="I529" t="s">
        <v>2274</v>
      </c>
      <c r="J529" t="s">
        <v>2132</v>
      </c>
      <c r="K529">
        <v>44</v>
      </c>
      <c r="L529">
        <v>14</v>
      </c>
      <c r="M529">
        <v>24</v>
      </c>
      <c r="N529">
        <v>38</v>
      </c>
      <c r="O529">
        <v>28</v>
      </c>
    </row>
    <row r="530" spans="1:15" x14ac:dyDescent="0.25">
      <c r="A530">
        <v>6</v>
      </c>
      <c r="B530">
        <v>153</v>
      </c>
      <c r="C530" t="s">
        <v>2020</v>
      </c>
      <c r="D530" t="s">
        <v>873</v>
      </c>
      <c r="E530" t="s">
        <v>260</v>
      </c>
      <c r="F530">
        <v>6</v>
      </c>
      <c r="G530">
        <v>2012</v>
      </c>
      <c r="H530" t="s">
        <v>2020</v>
      </c>
      <c r="I530" t="s">
        <v>2466</v>
      </c>
      <c r="J530" t="s">
        <v>2352</v>
      </c>
      <c r="K530">
        <v>35</v>
      </c>
      <c r="L530">
        <v>6</v>
      </c>
      <c r="M530">
        <v>13</v>
      </c>
      <c r="N530">
        <v>19</v>
      </c>
      <c r="O530">
        <v>61</v>
      </c>
    </row>
    <row r="531" spans="1:15" x14ac:dyDescent="0.25">
      <c r="A531">
        <v>6</v>
      </c>
      <c r="B531">
        <v>154</v>
      </c>
      <c r="C531" t="s">
        <v>2069</v>
      </c>
      <c r="D531" t="s">
        <v>875</v>
      </c>
      <c r="E531" t="s">
        <v>18</v>
      </c>
      <c r="F531">
        <v>6</v>
      </c>
      <c r="G531">
        <v>2012</v>
      </c>
      <c r="H531" t="s">
        <v>2069</v>
      </c>
      <c r="I531" t="s">
        <v>2240</v>
      </c>
      <c r="J531" t="s">
        <v>2132</v>
      </c>
      <c r="K531">
        <v>32</v>
      </c>
      <c r="L531">
        <v>9</v>
      </c>
      <c r="M531">
        <v>19</v>
      </c>
      <c r="N531">
        <v>28</v>
      </c>
      <c r="O531">
        <v>16</v>
      </c>
    </row>
    <row r="532" spans="1:15" x14ac:dyDescent="0.25">
      <c r="A532">
        <v>6</v>
      </c>
      <c r="B532">
        <v>155</v>
      </c>
      <c r="C532" t="s">
        <v>2030</v>
      </c>
      <c r="D532" t="s">
        <v>876</v>
      </c>
      <c r="E532" t="s">
        <v>34</v>
      </c>
      <c r="F532">
        <v>6</v>
      </c>
      <c r="G532">
        <v>2012</v>
      </c>
      <c r="H532" t="s">
        <v>2030</v>
      </c>
      <c r="I532" t="s">
        <v>2214</v>
      </c>
      <c r="J532" t="s">
        <v>2022</v>
      </c>
      <c r="K532">
        <v>68</v>
      </c>
      <c r="L532">
        <v>4</v>
      </c>
      <c r="M532">
        <v>37</v>
      </c>
      <c r="N532">
        <v>41</v>
      </c>
      <c r="O532">
        <v>36</v>
      </c>
    </row>
    <row r="533" spans="1:15" x14ac:dyDescent="0.25">
      <c r="A533">
        <v>6</v>
      </c>
      <c r="B533">
        <v>156</v>
      </c>
      <c r="C533" t="s">
        <v>2098</v>
      </c>
      <c r="D533" t="s">
        <v>877</v>
      </c>
      <c r="E533" t="s">
        <v>2031</v>
      </c>
      <c r="F533">
        <v>6</v>
      </c>
      <c r="G533">
        <v>2012</v>
      </c>
      <c r="H533" t="s">
        <v>2098</v>
      </c>
      <c r="I533" t="s">
        <v>2424</v>
      </c>
      <c r="J533" t="s">
        <v>2022</v>
      </c>
      <c r="K533">
        <v>68</v>
      </c>
      <c r="L533">
        <v>25</v>
      </c>
      <c r="M533">
        <v>28</v>
      </c>
      <c r="N533">
        <v>53</v>
      </c>
      <c r="O533">
        <v>14</v>
      </c>
    </row>
    <row r="534" spans="1:15" x14ac:dyDescent="0.25">
      <c r="A534">
        <v>6</v>
      </c>
      <c r="B534">
        <v>157</v>
      </c>
      <c r="C534" t="s">
        <v>2098</v>
      </c>
      <c r="D534" t="s">
        <v>878</v>
      </c>
      <c r="E534" t="s">
        <v>30</v>
      </c>
      <c r="F534">
        <v>6</v>
      </c>
      <c r="G534">
        <v>2012</v>
      </c>
      <c r="H534" t="s">
        <v>2098</v>
      </c>
      <c r="I534" t="s">
        <v>2085</v>
      </c>
      <c r="J534" t="s">
        <v>2022</v>
      </c>
      <c r="K534">
        <v>63</v>
      </c>
      <c r="L534">
        <v>17</v>
      </c>
      <c r="M534">
        <v>31</v>
      </c>
      <c r="N534">
        <v>48</v>
      </c>
      <c r="O534">
        <v>120</v>
      </c>
    </row>
    <row r="535" spans="1:15" x14ac:dyDescent="0.25">
      <c r="A535">
        <v>6</v>
      </c>
      <c r="B535">
        <v>158</v>
      </c>
      <c r="C535" t="s">
        <v>2038</v>
      </c>
      <c r="D535" t="s">
        <v>879</v>
      </c>
      <c r="E535" t="s">
        <v>30</v>
      </c>
      <c r="F535">
        <v>6</v>
      </c>
      <c r="G535">
        <v>2012</v>
      </c>
      <c r="H535" t="s">
        <v>2038</v>
      </c>
      <c r="I535" t="s">
        <v>2467</v>
      </c>
      <c r="J535" t="s">
        <v>2468</v>
      </c>
      <c r="K535">
        <v>41</v>
      </c>
      <c r="L535">
        <v>4</v>
      </c>
      <c r="M535">
        <v>2</v>
      </c>
      <c r="N535">
        <v>6</v>
      </c>
      <c r="O535">
        <v>18</v>
      </c>
    </row>
    <row r="536" spans="1:15" x14ac:dyDescent="0.25">
      <c r="A536">
        <v>6</v>
      </c>
      <c r="B536">
        <v>160</v>
      </c>
      <c r="C536" t="s">
        <v>2246</v>
      </c>
      <c r="D536" t="s">
        <v>882</v>
      </c>
      <c r="E536" t="s">
        <v>30</v>
      </c>
      <c r="F536">
        <v>6</v>
      </c>
      <c r="G536">
        <v>2012</v>
      </c>
      <c r="H536" t="s">
        <v>2246</v>
      </c>
      <c r="I536" t="s">
        <v>2102</v>
      </c>
      <c r="J536" t="s">
        <v>2029</v>
      </c>
      <c r="K536">
        <v>67</v>
      </c>
      <c r="L536">
        <v>15</v>
      </c>
      <c r="M536">
        <v>17</v>
      </c>
      <c r="N536">
        <v>32</v>
      </c>
      <c r="O536">
        <v>64</v>
      </c>
    </row>
    <row r="537" spans="1:15" x14ac:dyDescent="0.25">
      <c r="A537">
        <v>6</v>
      </c>
      <c r="B537">
        <v>161</v>
      </c>
      <c r="C537" t="s">
        <v>2032</v>
      </c>
      <c r="D537" t="s">
        <v>883</v>
      </c>
      <c r="E537" t="s">
        <v>34</v>
      </c>
      <c r="F537">
        <v>6</v>
      </c>
      <c r="G537">
        <v>2012</v>
      </c>
      <c r="H537" t="s">
        <v>2032</v>
      </c>
      <c r="I537" t="s">
        <v>2058</v>
      </c>
      <c r="J537" t="s">
        <v>2022</v>
      </c>
      <c r="K537">
        <v>64</v>
      </c>
      <c r="L537">
        <v>3</v>
      </c>
      <c r="M537">
        <v>16</v>
      </c>
      <c r="N537">
        <v>19</v>
      </c>
      <c r="O537">
        <v>77</v>
      </c>
    </row>
    <row r="538" spans="1:15" x14ac:dyDescent="0.25">
      <c r="A538">
        <v>6</v>
      </c>
      <c r="B538">
        <v>162</v>
      </c>
      <c r="C538" t="s">
        <v>2057</v>
      </c>
      <c r="D538" t="s">
        <v>884</v>
      </c>
      <c r="E538" t="s">
        <v>30</v>
      </c>
      <c r="F538">
        <v>6</v>
      </c>
      <c r="G538">
        <v>2012</v>
      </c>
      <c r="H538" t="s">
        <v>2057</v>
      </c>
      <c r="I538" t="s">
        <v>2058</v>
      </c>
      <c r="J538" t="s">
        <v>2022</v>
      </c>
      <c r="K538">
        <v>68</v>
      </c>
      <c r="L538">
        <v>17</v>
      </c>
      <c r="M538">
        <v>14</v>
      </c>
      <c r="N538">
        <v>31</v>
      </c>
      <c r="O538">
        <v>72</v>
      </c>
    </row>
    <row r="539" spans="1:15" x14ac:dyDescent="0.25">
      <c r="A539">
        <v>6</v>
      </c>
      <c r="B539">
        <v>164</v>
      </c>
      <c r="C539" t="s">
        <v>2059</v>
      </c>
      <c r="D539" t="s">
        <v>886</v>
      </c>
      <c r="E539" t="s">
        <v>34</v>
      </c>
      <c r="F539">
        <v>6</v>
      </c>
      <c r="G539">
        <v>2012</v>
      </c>
      <c r="H539" t="s">
        <v>2059</v>
      </c>
      <c r="I539" t="s">
        <v>2469</v>
      </c>
      <c r="J539" t="s">
        <v>2132</v>
      </c>
      <c r="K539">
        <v>47</v>
      </c>
      <c r="L539">
        <v>3</v>
      </c>
      <c r="M539">
        <v>12</v>
      </c>
      <c r="N539">
        <v>15</v>
      </c>
      <c r="O539">
        <v>12</v>
      </c>
    </row>
    <row r="540" spans="1:15" x14ac:dyDescent="0.25">
      <c r="A540">
        <v>6</v>
      </c>
      <c r="B540">
        <v>165</v>
      </c>
      <c r="C540" t="s">
        <v>2113</v>
      </c>
      <c r="D540" t="s">
        <v>888</v>
      </c>
      <c r="E540" t="s">
        <v>18</v>
      </c>
      <c r="F540">
        <v>6</v>
      </c>
      <c r="G540">
        <v>2012</v>
      </c>
      <c r="H540" t="s">
        <v>2113</v>
      </c>
      <c r="I540" t="s">
        <v>2456</v>
      </c>
      <c r="J540" t="s">
        <v>2029</v>
      </c>
      <c r="K540">
        <v>66</v>
      </c>
      <c r="L540">
        <v>30</v>
      </c>
      <c r="M540">
        <v>23</v>
      </c>
      <c r="N540">
        <v>53</v>
      </c>
      <c r="O540">
        <v>12</v>
      </c>
    </row>
    <row r="541" spans="1:15" x14ac:dyDescent="0.25">
      <c r="A541">
        <v>6</v>
      </c>
      <c r="B541">
        <v>167</v>
      </c>
      <c r="C541" t="s">
        <v>2076</v>
      </c>
      <c r="D541" t="s">
        <v>890</v>
      </c>
      <c r="E541" t="s">
        <v>260</v>
      </c>
      <c r="F541">
        <v>6</v>
      </c>
      <c r="G541">
        <v>2012</v>
      </c>
      <c r="H541" t="s">
        <v>2076</v>
      </c>
      <c r="I541" t="s">
        <v>2432</v>
      </c>
      <c r="J541" t="s">
        <v>2051</v>
      </c>
      <c r="K541">
        <v>24</v>
      </c>
      <c r="L541">
        <v>5</v>
      </c>
      <c r="M541">
        <v>6</v>
      </c>
      <c r="N541">
        <v>11</v>
      </c>
      <c r="O541">
        <v>59</v>
      </c>
    </row>
    <row r="542" spans="1:15" x14ac:dyDescent="0.25">
      <c r="A542">
        <v>6</v>
      </c>
      <c r="B542">
        <v>168</v>
      </c>
      <c r="C542" t="s">
        <v>2079</v>
      </c>
      <c r="D542" t="s">
        <v>2470</v>
      </c>
      <c r="E542" t="s">
        <v>34</v>
      </c>
      <c r="F542">
        <v>6</v>
      </c>
      <c r="G542">
        <v>2012</v>
      </c>
      <c r="H542" t="s">
        <v>2079</v>
      </c>
      <c r="I542" t="s">
        <v>2471</v>
      </c>
      <c r="J542" t="s">
        <v>2051</v>
      </c>
      <c r="K542">
        <v>58</v>
      </c>
      <c r="L542">
        <v>0</v>
      </c>
      <c r="M542">
        <v>8</v>
      </c>
      <c r="N542">
        <v>8</v>
      </c>
      <c r="O542">
        <v>53</v>
      </c>
    </row>
    <row r="543" spans="1:15" x14ac:dyDescent="0.25">
      <c r="A543">
        <v>6</v>
      </c>
      <c r="B543">
        <v>169</v>
      </c>
      <c r="C543" t="s">
        <v>2073</v>
      </c>
      <c r="D543" t="s">
        <v>2472</v>
      </c>
      <c r="E543" t="s">
        <v>30</v>
      </c>
      <c r="F543">
        <v>6</v>
      </c>
      <c r="G543">
        <v>2012</v>
      </c>
      <c r="H543" t="s">
        <v>2073</v>
      </c>
      <c r="I543" t="s">
        <v>2444</v>
      </c>
      <c r="J543" t="s">
        <v>2051</v>
      </c>
      <c r="K543">
        <v>55</v>
      </c>
      <c r="L543">
        <v>20</v>
      </c>
      <c r="M543">
        <v>24</v>
      </c>
      <c r="N543">
        <v>44</v>
      </c>
      <c r="O543">
        <v>56</v>
      </c>
    </row>
    <row r="544" spans="1:15" x14ac:dyDescent="0.25">
      <c r="A544">
        <v>6</v>
      </c>
      <c r="B544">
        <v>170</v>
      </c>
      <c r="C544" t="s">
        <v>2066</v>
      </c>
      <c r="D544" t="s">
        <v>893</v>
      </c>
      <c r="E544" t="s">
        <v>34</v>
      </c>
      <c r="F544">
        <v>6</v>
      </c>
      <c r="G544">
        <v>2012</v>
      </c>
      <c r="H544" t="s">
        <v>2066</v>
      </c>
      <c r="I544" t="s">
        <v>2473</v>
      </c>
      <c r="J544" t="s">
        <v>2289</v>
      </c>
      <c r="K544">
        <v>45</v>
      </c>
      <c r="L544">
        <v>10</v>
      </c>
      <c r="M544">
        <v>19</v>
      </c>
      <c r="N544">
        <v>29</v>
      </c>
      <c r="O544">
        <v>32</v>
      </c>
    </row>
    <row r="545" spans="1:15" x14ac:dyDescent="0.25">
      <c r="A545">
        <v>6</v>
      </c>
      <c r="B545">
        <v>171</v>
      </c>
      <c r="C545" t="s">
        <v>2052</v>
      </c>
      <c r="D545" t="s">
        <v>895</v>
      </c>
      <c r="E545" t="s">
        <v>2031</v>
      </c>
      <c r="F545">
        <v>6</v>
      </c>
      <c r="G545">
        <v>2012</v>
      </c>
      <c r="H545" t="s">
        <v>2052</v>
      </c>
      <c r="I545" t="s">
        <v>2474</v>
      </c>
      <c r="J545" t="s">
        <v>2048</v>
      </c>
      <c r="K545">
        <v>50</v>
      </c>
      <c r="L545">
        <v>20</v>
      </c>
      <c r="M545">
        <v>44</v>
      </c>
      <c r="N545">
        <v>64</v>
      </c>
      <c r="O545">
        <v>30</v>
      </c>
    </row>
    <row r="546" spans="1:15" x14ac:dyDescent="0.25">
      <c r="A546">
        <v>6</v>
      </c>
      <c r="B546">
        <v>172</v>
      </c>
      <c r="C546" t="s">
        <v>2059</v>
      </c>
      <c r="D546" t="s">
        <v>896</v>
      </c>
      <c r="E546" t="s">
        <v>2031</v>
      </c>
      <c r="F546">
        <v>6</v>
      </c>
      <c r="G546">
        <v>2012</v>
      </c>
      <c r="H546" t="s">
        <v>2059</v>
      </c>
      <c r="I546" t="s">
        <v>2475</v>
      </c>
      <c r="J546" t="s">
        <v>2212</v>
      </c>
      <c r="K546">
        <v>50</v>
      </c>
      <c r="L546">
        <v>9</v>
      </c>
      <c r="M546">
        <v>6</v>
      </c>
      <c r="N546">
        <v>15</v>
      </c>
      <c r="O546">
        <v>4</v>
      </c>
    </row>
    <row r="547" spans="1:15" x14ac:dyDescent="0.25">
      <c r="A547">
        <v>6</v>
      </c>
      <c r="B547">
        <v>173</v>
      </c>
      <c r="C547" t="s">
        <v>2063</v>
      </c>
      <c r="D547" t="s">
        <v>897</v>
      </c>
      <c r="E547" t="s">
        <v>18</v>
      </c>
      <c r="F547">
        <v>6</v>
      </c>
      <c r="G547">
        <v>2012</v>
      </c>
      <c r="H547" t="s">
        <v>2063</v>
      </c>
      <c r="I547" t="s">
        <v>2476</v>
      </c>
      <c r="J547" t="s">
        <v>2048</v>
      </c>
      <c r="K547">
        <v>66</v>
      </c>
      <c r="L547">
        <v>40</v>
      </c>
      <c r="M547">
        <v>36</v>
      </c>
      <c r="N547">
        <v>76</v>
      </c>
      <c r="O547">
        <v>50</v>
      </c>
    </row>
    <row r="548" spans="1:15" x14ac:dyDescent="0.25">
      <c r="A548">
        <v>6</v>
      </c>
      <c r="B548">
        <v>174</v>
      </c>
      <c r="C548" t="s">
        <v>2025</v>
      </c>
      <c r="D548" t="s">
        <v>898</v>
      </c>
      <c r="E548" t="s">
        <v>30</v>
      </c>
      <c r="F548">
        <v>6</v>
      </c>
      <c r="G548">
        <v>2012</v>
      </c>
      <c r="H548" t="s">
        <v>2025</v>
      </c>
      <c r="I548" t="s">
        <v>2477</v>
      </c>
      <c r="J548" t="s">
        <v>2048</v>
      </c>
      <c r="K548">
        <v>67</v>
      </c>
      <c r="L548">
        <v>23</v>
      </c>
      <c r="M548">
        <v>11</v>
      </c>
      <c r="N548">
        <v>34</v>
      </c>
      <c r="O548">
        <v>75</v>
      </c>
    </row>
    <row r="549" spans="1:15" x14ac:dyDescent="0.25">
      <c r="A549">
        <v>6</v>
      </c>
      <c r="B549">
        <v>175</v>
      </c>
      <c r="C549" t="s">
        <v>2023</v>
      </c>
      <c r="D549" t="s">
        <v>2478</v>
      </c>
      <c r="E549" t="s">
        <v>34</v>
      </c>
      <c r="F549">
        <v>6</v>
      </c>
      <c r="G549">
        <v>2012</v>
      </c>
      <c r="H549" t="s">
        <v>2023</v>
      </c>
      <c r="I549" t="s">
        <v>2479</v>
      </c>
      <c r="J549" t="s">
        <v>2147</v>
      </c>
      <c r="K549">
        <v>44</v>
      </c>
      <c r="L549">
        <v>4</v>
      </c>
      <c r="M549">
        <v>14</v>
      </c>
      <c r="N549">
        <v>18</v>
      </c>
      <c r="O549">
        <v>87</v>
      </c>
    </row>
    <row r="550" spans="1:15" x14ac:dyDescent="0.25">
      <c r="A550">
        <v>6</v>
      </c>
      <c r="B550">
        <v>176</v>
      </c>
      <c r="C550" t="s">
        <v>2049</v>
      </c>
      <c r="D550" t="s">
        <v>900</v>
      </c>
      <c r="E550" t="s">
        <v>34</v>
      </c>
      <c r="F550">
        <v>6</v>
      </c>
      <c r="G550">
        <v>2012</v>
      </c>
      <c r="H550" t="s">
        <v>2049</v>
      </c>
      <c r="I550" t="s">
        <v>2268</v>
      </c>
      <c r="J550" t="s">
        <v>2428</v>
      </c>
      <c r="K550">
        <v>41</v>
      </c>
      <c r="L550">
        <v>3</v>
      </c>
      <c r="M550">
        <v>7</v>
      </c>
      <c r="N550">
        <v>10</v>
      </c>
      <c r="O550">
        <v>98</v>
      </c>
    </row>
    <row r="551" spans="1:15" x14ac:dyDescent="0.25">
      <c r="A551">
        <v>6</v>
      </c>
      <c r="B551">
        <v>177</v>
      </c>
      <c r="C551" t="s">
        <v>2165</v>
      </c>
      <c r="D551" t="s">
        <v>901</v>
      </c>
      <c r="E551" t="s">
        <v>260</v>
      </c>
      <c r="F551">
        <v>6</v>
      </c>
      <c r="G551">
        <v>2012</v>
      </c>
      <c r="H551" t="s">
        <v>2165</v>
      </c>
      <c r="I551" t="s">
        <v>2480</v>
      </c>
      <c r="J551" t="s">
        <v>2065</v>
      </c>
      <c r="K551">
        <v>26</v>
      </c>
      <c r="L551">
        <v>17</v>
      </c>
      <c r="M551">
        <v>25</v>
      </c>
      <c r="N551">
        <v>42</v>
      </c>
      <c r="O551">
        <v>18</v>
      </c>
    </row>
    <row r="552" spans="1:15" x14ac:dyDescent="0.25">
      <c r="A552">
        <v>6</v>
      </c>
      <c r="B552">
        <v>178</v>
      </c>
      <c r="C552" t="s">
        <v>2046</v>
      </c>
      <c r="D552" t="s">
        <v>902</v>
      </c>
      <c r="E552" t="s">
        <v>18</v>
      </c>
      <c r="F552">
        <v>6</v>
      </c>
      <c r="G552">
        <v>2012</v>
      </c>
      <c r="H552" t="s">
        <v>2046</v>
      </c>
      <c r="I552" t="s">
        <v>2427</v>
      </c>
      <c r="J552" t="s">
        <v>2075</v>
      </c>
      <c r="K552">
        <v>55</v>
      </c>
      <c r="L552">
        <v>38</v>
      </c>
      <c r="M552">
        <v>40</v>
      </c>
      <c r="N552">
        <v>78</v>
      </c>
      <c r="O552">
        <v>20</v>
      </c>
    </row>
    <row r="553" spans="1:15" x14ac:dyDescent="0.25">
      <c r="A553">
        <v>6</v>
      </c>
      <c r="B553">
        <v>180</v>
      </c>
      <c r="C553" t="s">
        <v>2093</v>
      </c>
      <c r="D553" t="s">
        <v>905</v>
      </c>
      <c r="E553" t="s">
        <v>30</v>
      </c>
      <c r="F553">
        <v>6</v>
      </c>
      <c r="G553">
        <v>2012</v>
      </c>
      <c r="H553" t="s">
        <v>2093</v>
      </c>
      <c r="I553" t="s">
        <v>2058</v>
      </c>
      <c r="J553" t="s">
        <v>2022</v>
      </c>
      <c r="K553">
        <v>45</v>
      </c>
      <c r="L553">
        <v>15</v>
      </c>
      <c r="M553">
        <v>22</v>
      </c>
      <c r="N553">
        <v>37</v>
      </c>
      <c r="O553">
        <v>18</v>
      </c>
    </row>
    <row r="554" spans="1:15" x14ac:dyDescent="0.25">
      <c r="A554">
        <v>6</v>
      </c>
      <c r="B554">
        <v>181</v>
      </c>
      <c r="C554" t="s">
        <v>2052</v>
      </c>
      <c r="D554" t="s">
        <v>907</v>
      </c>
      <c r="E554" t="s">
        <v>34</v>
      </c>
      <c r="F554">
        <v>6</v>
      </c>
      <c r="G554">
        <v>2012</v>
      </c>
      <c r="H554" t="s">
        <v>2052</v>
      </c>
      <c r="I554" t="s">
        <v>2435</v>
      </c>
      <c r="J554" t="s">
        <v>2051</v>
      </c>
      <c r="K554">
        <v>56</v>
      </c>
      <c r="L554">
        <v>9</v>
      </c>
      <c r="M554">
        <v>25</v>
      </c>
      <c r="N554">
        <v>34</v>
      </c>
      <c r="O554">
        <v>27</v>
      </c>
    </row>
    <row r="555" spans="1:15" x14ac:dyDescent="0.25">
      <c r="A555">
        <v>7</v>
      </c>
      <c r="B555">
        <v>182</v>
      </c>
      <c r="C555" t="s">
        <v>2027</v>
      </c>
      <c r="D555" t="s">
        <v>908</v>
      </c>
      <c r="E555" t="s">
        <v>34</v>
      </c>
      <c r="F555">
        <v>7</v>
      </c>
      <c r="G555">
        <v>2012</v>
      </c>
      <c r="H555" t="s">
        <v>2027</v>
      </c>
      <c r="I555" t="s">
        <v>2271</v>
      </c>
      <c r="J555" t="s">
        <v>2022</v>
      </c>
      <c r="K555">
        <v>63</v>
      </c>
      <c r="L555">
        <v>3</v>
      </c>
      <c r="M555">
        <v>13</v>
      </c>
      <c r="N555">
        <v>16</v>
      </c>
      <c r="O555">
        <v>36</v>
      </c>
    </row>
    <row r="556" spans="1:15" x14ac:dyDescent="0.25">
      <c r="A556">
        <v>7</v>
      </c>
      <c r="B556">
        <v>183</v>
      </c>
      <c r="C556" t="s">
        <v>2043</v>
      </c>
      <c r="D556" t="s">
        <v>909</v>
      </c>
      <c r="E556" t="s">
        <v>34</v>
      </c>
      <c r="F556">
        <v>7</v>
      </c>
      <c r="G556">
        <v>2012</v>
      </c>
      <c r="H556" t="s">
        <v>2043</v>
      </c>
      <c r="I556" t="s">
        <v>2481</v>
      </c>
      <c r="J556" t="s">
        <v>2482</v>
      </c>
      <c r="K556">
        <v>7</v>
      </c>
      <c r="L556">
        <v>0</v>
      </c>
      <c r="M556">
        <v>0</v>
      </c>
      <c r="N556">
        <v>0</v>
      </c>
      <c r="O556">
        <v>10</v>
      </c>
    </row>
    <row r="557" spans="1:15" x14ac:dyDescent="0.25">
      <c r="A557">
        <v>7</v>
      </c>
      <c r="B557">
        <v>185</v>
      </c>
      <c r="C557" t="s">
        <v>2030</v>
      </c>
      <c r="D557" t="s">
        <v>913</v>
      </c>
      <c r="E557" t="s">
        <v>34</v>
      </c>
      <c r="F557">
        <v>7</v>
      </c>
      <c r="G557">
        <v>2012</v>
      </c>
      <c r="H557" t="s">
        <v>2030</v>
      </c>
      <c r="I557" t="s">
        <v>2483</v>
      </c>
      <c r="J557" t="s">
        <v>2062</v>
      </c>
      <c r="K557">
        <v>25</v>
      </c>
      <c r="L557">
        <v>11</v>
      </c>
      <c r="M557">
        <v>29</v>
      </c>
      <c r="N557">
        <v>40</v>
      </c>
      <c r="O557">
        <v>17</v>
      </c>
    </row>
    <row r="558" spans="1:15" x14ac:dyDescent="0.25">
      <c r="A558">
        <v>7</v>
      </c>
      <c r="B558">
        <v>186</v>
      </c>
      <c r="C558" t="s">
        <v>2113</v>
      </c>
      <c r="D558" t="s">
        <v>2484</v>
      </c>
      <c r="E558" t="s">
        <v>260</v>
      </c>
      <c r="F558">
        <v>7</v>
      </c>
      <c r="G558">
        <v>2012</v>
      </c>
      <c r="H558" t="s">
        <v>2113</v>
      </c>
      <c r="I558" t="s">
        <v>2485</v>
      </c>
      <c r="J558" t="s">
        <v>2051</v>
      </c>
      <c r="K558">
        <v>58</v>
      </c>
      <c r="L558">
        <v>11</v>
      </c>
      <c r="M558">
        <v>22</v>
      </c>
      <c r="N558">
        <v>33</v>
      </c>
      <c r="O558">
        <v>50</v>
      </c>
    </row>
    <row r="559" spans="1:15" x14ac:dyDescent="0.25">
      <c r="A559">
        <v>7</v>
      </c>
      <c r="B559">
        <v>187</v>
      </c>
      <c r="C559" t="s">
        <v>2045</v>
      </c>
      <c r="D559" t="s">
        <v>917</v>
      </c>
      <c r="E559" t="s">
        <v>18</v>
      </c>
      <c r="F559">
        <v>7</v>
      </c>
      <c r="G559">
        <v>2012</v>
      </c>
      <c r="H559" t="s">
        <v>2045</v>
      </c>
      <c r="I559" t="s">
        <v>2486</v>
      </c>
      <c r="J559" t="s">
        <v>2029</v>
      </c>
      <c r="K559">
        <v>58</v>
      </c>
      <c r="L559">
        <v>3</v>
      </c>
      <c r="M559">
        <v>11</v>
      </c>
      <c r="N559">
        <v>14</v>
      </c>
      <c r="O559">
        <v>63</v>
      </c>
    </row>
    <row r="560" spans="1:15" x14ac:dyDescent="0.25">
      <c r="A560">
        <v>7</v>
      </c>
      <c r="B560">
        <v>188</v>
      </c>
      <c r="C560" t="s">
        <v>2038</v>
      </c>
      <c r="D560" t="s">
        <v>918</v>
      </c>
      <c r="E560" t="s">
        <v>18</v>
      </c>
      <c r="F560">
        <v>7</v>
      </c>
      <c r="G560">
        <v>2012</v>
      </c>
      <c r="H560" t="s">
        <v>2038</v>
      </c>
      <c r="I560" t="s">
        <v>2487</v>
      </c>
      <c r="J560" t="s">
        <v>2062</v>
      </c>
      <c r="K560">
        <v>24</v>
      </c>
      <c r="L560">
        <v>12</v>
      </c>
      <c r="M560">
        <v>8</v>
      </c>
      <c r="N560">
        <v>20</v>
      </c>
      <c r="O560">
        <v>30</v>
      </c>
    </row>
    <row r="561" spans="1:15" x14ac:dyDescent="0.25">
      <c r="A561">
        <v>7</v>
      </c>
      <c r="B561">
        <v>189</v>
      </c>
      <c r="C561" t="s">
        <v>2034</v>
      </c>
      <c r="D561" t="s">
        <v>919</v>
      </c>
      <c r="E561" t="s">
        <v>18</v>
      </c>
      <c r="F561">
        <v>7</v>
      </c>
      <c r="G561">
        <v>2012</v>
      </c>
      <c r="H561" t="s">
        <v>2034</v>
      </c>
      <c r="I561" t="s">
        <v>2488</v>
      </c>
      <c r="J561" t="s">
        <v>2075</v>
      </c>
      <c r="K561">
        <v>22</v>
      </c>
      <c r="L561">
        <v>27</v>
      </c>
      <c r="M561">
        <v>37</v>
      </c>
      <c r="N561">
        <v>64</v>
      </c>
    </row>
    <row r="562" spans="1:15" x14ac:dyDescent="0.25">
      <c r="A562">
        <v>7</v>
      </c>
      <c r="B562">
        <v>192</v>
      </c>
      <c r="C562" t="s">
        <v>2057</v>
      </c>
      <c r="D562" t="s">
        <v>924</v>
      </c>
      <c r="E562" t="s">
        <v>30</v>
      </c>
      <c r="F562">
        <v>7</v>
      </c>
      <c r="G562">
        <v>2012</v>
      </c>
      <c r="H562" t="s">
        <v>2057</v>
      </c>
      <c r="I562" t="s">
        <v>2423</v>
      </c>
      <c r="J562" t="s">
        <v>2029</v>
      </c>
      <c r="K562">
        <v>72</v>
      </c>
      <c r="L562">
        <v>35</v>
      </c>
      <c r="M562">
        <v>50</v>
      </c>
      <c r="N562">
        <v>85</v>
      </c>
      <c r="O562">
        <v>51</v>
      </c>
    </row>
    <row r="563" spans="1:15" x14ac:dyDescent="0.25">
      <c r="A563">
        <v>7</v>
      </c>
      <c r="B563">
        <v>193</v>
      </c>
      <c r="C563" t="s">
        <v>2071</v>
      </c>
      <c r="D563" t="s">
        <v>925</v>
      </c>
      <c r="E563" t="s">
        <v>34</v>
      </c>
      <c r="F563">
        <v>7</v>
      </c>
      <c r="G563">
        <v>2012</v>
      </c>
      <c r="H563" t="s">
        <v>2071</v>
      </c>
      <c r="I563" t="s">
        <v>2406</v>
      </c>
      <c r="J563" t="s">
        <v>2022</v>
      </c>
      <c r="K563">
        <v>68</v>
      </c>
      <c r="L563">
        <v>6</v>
      </c>
      <c r="M563">
        <v>20</v>
      </c>
      <c r="N563">
        <v>26</v>
      </c>
      <c r="O563">
        <v>59</v>
      </c>
    </row>
    <row r="564" spans="1:15" x14ac:dyDescent="0.25">
      <c r="A564">
        <v>7</v>
      </c>
      <c r="B564">
        <v>194</v>
      </c>
      <c r="C564" t="s">
        <v>2025</v>
      </c>
      <c r="D564" t="s">
        <v>926</v>
      </c>
      <c r="E564" t="s">
        <v>34</v>
      </c>
      <c r="F564">
        <v>7</v>
      </c>
      <c r="G564">
        <v>2012</v>
      </c>
      <c r="H564" t="s">
        <v>2025</v>
      </c>
      <c r="I564" t="s">
        <v>2489</v>
      </c>
      <c r="J564" t="s">
        <v>2132</v>
      </c>
      <c r="K564">
        <v>38</v>
      </c>
      <c r="L564">
        <v>5</v>
      </c>
      <c r="M564">
        <v>4</v>
      </c>
      <c r="N564">
        <v>9</v>
      </c>
      <c r="O564">
        <v>24</v>
      </c>
    </row>
    <row r="565" spans="1:15" x14ac:dyDescent="0.25">
      <c r="A565">
        <v>7</v>
      </c>
      <c r="B565">
        <v>195</v>
      </c>
      <c r="C565" t="s">
        <v>2076</v>
      </c>
      <c r="D565" t="s">
        <v>927</v>
      </c>
      <c r="E565" t="s">
        <v>34</v>
      </c>
      <c r="F565">
        <v>7</v>
      </c>
      <c r="G565">
        <v>2012</v>
      </c>
      <c r="H565" t="s">
        <v>2076</v>
      </c>
      <c r="I565" t="s">
        <v>2089</v>
      </c>
      <c r="J565" t="s">
        <v>2132</v>
      </c>
      <c r="K565">
        <v>40</v>
      </c>
      <c r="L565">
        <v>3</v>
      </c>
      <c r="M565">
        <v>21</v>
      </c>
      <c r="N565">
        <v>24</v>
      </c>
      <c r="O565">
        <v>22</v>
      </c>
    </row>
    <row r="566" spans="1:15" x14ac:dyDescent="0.25">
      <c r="A566">
        <v>7</v>
      </c>
      <c r="B566">
        <v>196</v>
      </c>
      <c r="C566" t="s">
        <v>2126</v>
      </c>
      <c r="D566" t="s">
        <v>928</v>
      </c>
      <c r="E566" t="s">
        <v>34</v>
      </c>
      <c r="F566">
        <v>7</v>
      </c>
      <c r="G566">
        <v>2012</v>
      </c>
      <c r="H566" t="s">
        <v>2126</v>
      </c>
      <c r="I566" t="s">
        <v>2490</v>
      </c>
      <c r="J566" t="s">
        <v>2491</v>
      </c>
      <c r="K566">
        <v>47</v>
      </c>
      <c r="L566">
        <v>2</v>
      </c>
      <c r="M566">
        <v>1</v>
      </c>
      <c r="N566">
        <v>3</v>
      </c>
      <c r="O566">
        <v>14</v>
      </c>
    </row>
    <row r="567" spans="1:15" x14ac:dyDescent="0.25">
      <c r="A567">
        <v>7</v>
      </c>
      <c r="B567">
        <v>197</v>
      </c>
      <c r="C567" t="s">
        <v>2076</v>
      </c>
      <c r="D567" t="s">
        <v>930</v>
      </c>
      <c r="E567" t="s">
        <v>34</v>
      </c>
      <c r="F567">
        <v>7</v>
      </c>
      <c r="G567">
        <v>2012</v>
      </c>
      <c r="H567" t="s">
        <v>2076</v>
      </c>
      <c r="I567" t="s">
        <v>2486</v>
      </c>
      <c r="J567" t="s">
        <v>2029</v>
      </c>
      <c r="K567">
        <v>55</v>
      </c>
      <c r="L567">
        <v>5</v>
      </c>
      <c r="M567">
        <v>18</v>
      </c>
      <c r="N567">
        <v>23</v>
      </c>
      <c r="O567">
        <v>124</v>
      </c>
    </row>
    <row r="568" spans="1:15" x14ac:dyDescent="0.25">
      <c r="A568">
        <v>7</v>
      </c>
      <c r="B568">
        <v>198</v>
      </c>
      <c r="C568" t="s">
        <v>2079</v>
      </c>
      <c r="D568" t="s">
        <v>931</v>
      </c>
      <c r="E568" t="s">
        <v>34</v>
      </c>
      <c r="F568">
        <v>7</v>
      </c>
      <c r="G568">
        <v>2012</v>
      </c>
      <c r="H568" t="s">
        <v>2079</v>
      </c>
      <c r="I568" t="s">
        <v>2492</v>
      </c>
      <c r="J568" t="s">
        <v>2068</v>
      </c>
      <c r="K568">
        <v>34</v>
      </c>
      <c r="L568">
        <v>7</v>
      </c>
      <c r="M568">
        <v>10</v>
      </c>
      <c r="N568">
        <v>17</v>
      </c>
      <c r="O568">
        <v>20</v>
      </c>
    </row>
    <row r="569" spans="1:15" x14ac:dyDescent="0.25">
      <c r="A569">
        <v>7</v>
      </c>
      <c r="B569">
        <v>200</v>
      </c>
      <c r="C569" t="s">
        <v>2066</v>
      </c>
      <c r="D569" t="s">
        <v>934</v>
      </c>
      <c r="E569" t="s">
        <v>18</v>
      </c>
      <c r="F569">
        <v>7</v>
      </c>
      <c r="G569">
        <v>2012</v>
      </c>
      <c r="H569" t="s">
        <v>2066</v>
      </c>
      <c r="I569" t="s">
        <v>2493</v>
      </c>
      <c r="J569" t="s">
        <v>2159</v>
      </c>
      <c r="K569">
        <v>29</v>
      </c>
      <c r="L569">
        <v>9</v>
      </c>
      <c r="M569">
        <v>17</v>
      </c>
      <c r="N569">
        <v>26</v>
      </c>
      <c r="O569">
        <v>94</v>
      </c>
    </row>
    <row r="570" spans="1:15" x14ac:dyDescent="0.25">
      <c r="A570">
        <v>7</v>
      </c>
      <c r="B570">
        <v>201</v>
      </c>
      <c r="C570" t="s">
        <v>2142</v>
      </c>
      <c r="D570" t="s">
        <v>936</v>
      </c>
      <c r="E570" t="s">
        <v>34</v>
      </c>
      <c r="F570">
        <v>7</v>
      </c>
      <c r="G570">
        <v>2012</v>
      </c>
      <c r="H570" t="s">
        <v>2142</v>
      </c>
      <c r="I570" t="s">
        <v>2494</v>
      </c>
      <c r="J570" t="s">
        <v>2273</v>
      </c>
      <c r="K570">
        <v>18</v>
      </c>
      <c r="L570">
        <v>1</v>
      </c>
      <c r="M570">
        <v>1</v>
      </c>
      <c r="N570">
        <v>2</v>
      </c>
      <c r="O570">
        <v>24</v>
      </c>
    </row>
    <row r="571" spans="1:15" x14ac:dyDescent="0.25">
      <c r="A571">
        <v>7</v>
      </c>
      <c r="B571">
        <v>202</v>
      </c>
      <c r="C571" t="s">
        <v>2032</v>
      </c>
      <c r="D571" t="s">
        <v>938</v>
      </c>
      <c r="E571" t="s">
        <v>18</v>
      </c>
      <c r="F571">
        <v>7</v>
      </c>
      <c r="G571">
        <v>2012</v>
      </c>
      <c r="H571" t="s">
        <v>2032</v>
      </c>
      <c r="I571" t="s">
        <v>2272</v>
      </c>
      <c r="J571" t="s">
        <v>2273</v>
      </c>
      <c r="K571">
        <v>34</v>
      </c>
      <c r="L571">
        <v>30</v>
      </c>
      <c r="M571">
        <v>46</v>
      </c>
      <c r="N571">
        <v>76</v>
      </c>
      <c r="O571">
        <v>26</v>
      </c>
    </row>
    <row r="572" spans="1:15" x14ac:dyDescent="0.25">
      <c r="A572">
        <v>7</v>
      </c>
      <c r="B572">
        <v>204</v>
      </c>
      <c r="C572" t="s">
        <v>2071</v>
      </c>
      <c r="D572" t="s">
        <v>941</v>
      </c>
      <c r="E572" t="s">
        <v>2031</v>
      </c>
      <c r="F572">
        <v>7</v>
      </c>
      <c r="G572">
        <v>2012</v>
      </c>
      <c r="H572" t="s">
        <v>2071</v>
      </c>
      <c r="I572" t="s">
        <v>2495</v>
      </c>
      <c r="J572" t="s">
        <v>2062</v>
      </c>
      <c r="K572">
        <v>30</v>
      </c>
      <c r="L572">
        <v>47</v>
      </c>
      <c r="M572">
        <v>36</v>
      </c>
      <c r="N572">
        <v>83</v>
      </c>
      <c r="O572">
        <v>32</v>
      </c>
    </row>
    <row r="573" spans="1:15" x14ac:dyDescent="0.25">
      <c r="A573">
        <v>7</v>
      </c>
      <c r="B573">
        <v>205</v>
      </c>
      <c r="C573" t="s">
        <v>2023</v>
      </c>
      <c r="D573" t="s">
        <v>943</v>
      </c>
      <c r="E573" t="s">
        <v>18</v>
      </c>
      <c r="F573">
        <v>7</v>
      </c>
      <c r="G573">
        <v>2012</v>
      </c>
      <c r="H573" t="s">
        <v>2023</v>
      </c>
      <c r="I573" t="s">
        <v>2453</v>
      </c>
      <c r="J573" t="s">
        <v>2051</v>
      </c>
      <c r="K573">
        <v>54</v>
      </c>
      <c r="L573">
        <v>16</v>
      </c>
      <c r="M573">
        <v>22</v>
      </c>
      <c r="N573">
        <v>38</v>
      </c>
      <c r="O573">
        <v>140</v>
      </c>
    </row>
    <row r="574" spans="1:15" x14ac:dyDescent="0.25">
      <c r="A574">
        <v>7</v>
      </c>
      <c r="B574">
        <v>206</v>
      </c>
      <c r="C574" t="s">
        <v>2049</v>
      </c>
      <c r="D574" t="s">
        <v>944</v>
      </c>
      <c r="E574" t="s">
        <v>30</v>
      </c>
      <c r="F574">
        <v>7</v>
      </c>
      <c r="G574">
        <v>2012</v>
      </c>
      <c r="H574" t="s">
        <v>2049</v>
      </c>
      <c r="I574" t="s">
        <v>2218</v>
      </c>
      <c r="J574" t="s">
        <v>2029</v>
      </c>
      <c r="K574">
        <v>32</v>
      </c>
      <c r="L574">
        <v>6</v>
      </c>
      <c r="M574">
        <v>13</v>
      </c>
      <c r="N574">
        <v>19</v>
      </c>
      <c r="O574">
        <v>23</v>
      </c>
    </row>
    <row r="575" spans="1:15" x14ac:dyDescent="0.25">
      <c r="A575">
        <v>7</v>
      </c>
      <c r="B575">
        <v>207</v>
      </c>
      <c r="C575" t="s">
        <v>2165</v>
      </c>
      <c r="D575" t="s">
        <v>945</v>
      </c>
      <c r="E575" t="s">
        <v>2031</v>
      </c>
      <c r="F575">
        <v>7</v>
      </c>
      <c r="G575">
        <v>2012</v>
      </c>
      <c r="H575" t="s">
        <v>2165</v>
      </c>
      <c r="I575" t="s">
        <v>2496</v>
      </c>
      <c r="J575" t="s">
        <v>2075</v>
      </c>
      <c r="K575">
        <v>28</v>
      </c>
      <c r="L575">
        <v>39</v>
      </c>
      <c r="M575">
        <v>34</v>
      </c>
      <c r="N575">
        <v>73</v>
      </c>
    </row>
    <row r="576" spans="1:15" x14ac:dyDescent="0.25">
      <c r="A576">
        <v>7</v>
      </c>
      <c r="B576">
        <v>208</v>
      </c>
      <c r="C576" t="s">
        <v>2046</v>
      </c>
      <c r="D576" t="s">
        <v>946</v>
      </c>
      <c r="E576" t="s">
        <v>34</v>
      </c>
      <c r="F576">
        <v>7</v>
      </c>
      <c r="G576">
        <v>2012</v>
      </c>
      <c r="H576" t="s">
        <v>2046</v>
      </c>
      <c r="I576" t="s">
        <v>2476</v>
      </c>
      <c r="J576" t="s">
        <v>2048</v>
      </c>
      <c r="K576">
        <v>60</v>
      </c>
      <c r="L576">
        <v>2</v>
      </c>
      <c r="M576">
        <v>16</v>
      </c>
      <c r="N576">
        <v>18</v>
      </c>
      <c r="O576">
        <v>46</v>
      </c>
    </row>
    <row r="577" spans="1:16" x14ac:dyDescent="0.25">
      <c r="A577">
        <v>7</v>
      </c>
      <c r="B577">
        <v>209</v>
      </c>
      <c r="C577" t="s">
        <v>2098</v>
      </c>
      <c r="D577" t="s">
        <v>947</v>
      </c>
      <c r="E577" t="s">
        <v>34</v>
      </c>
      <c r="F577">
        <v>7</v>
      </c>
      <c r="G577">
        <v>2012</v>
      </c>
      <c r="H577" t="s">
        <v>2098</v>
      </c>
      <c r="I577" t="s">
        <v>2497</v>
      </c>
      <c r="J577" t="s">
        <v>2491</v>
      </c>
      <c r="K577">
        <v>50</v>
      </c>
      <c r="L577">
        <v>3</v>
      </c>
      <c r="M577">
        <v>3</v>
      </c>
      <c r="N577">
        <v>6</v>
      </c>
      <c r="O577">
        <v>42</v>
      </c>
    </row>
    <row r="578" spans="1:16" x14ac:dyDescent="0.25">
      <c r="A578">
        <v>7</v>
      </c>
      <c r="B578">
        <v>210</v>
      </c>
      <c r="C578" t="s">
        <v>2045</v>
      </c>
      <c r="D578" t="s">
        <v>949</v>
      </c>
      <c r="E578" t="s">
        <v>34</v>
      </c>
      <c r="F578">
        <v>7</v>
      </c>
      <c r="G578">
        <v>2012</v>
      </c>
      <c r="H578" t="s">
        <v>2045</v>
      </c>
      <c r="I578" t="s">
        <v>2498</v>
      </c>
      <c r="J578" t="s">
        <v>2068</v>
      </c>
      <c r="K578">
        <v>35</v>
      </c>
      <c r="L578">
        <v>2</v>
      </c>
      <c r="M578">
        <v>3</v>
      </c>
      <c r="N578">
        <v>5</v>
      </c>
      <c r="O578">
        <v>8</v>
      </c>
    </row>
    <row r="579" spans="1:16" x14ac:dyDescent="0.25">
      <c r="A579">
        <v>7</v>
      </c>
      <c r="B579">
        <v>211</v>
      </c>
      <c r="C579" t="s">
        <v>2052</v>
      </c>
      <c r="D579" t="s">
        <v>951</v>
      </c>
      <c r="E579" t="s">
        <v>34</v>
      </c>
      <c r="F579">
        <v>7</v>
      </c>
      <c r="G579">
        <v>2012</v>
      </c>
      <c r="H579" t="s">
        <v>2052</v>
      </c>
      <c r="I579" t="s">
        <v>2021</v>
      </c>
      <c r="J579" t="s">
        <v>2022</v>
      </c>
      <c r="K579">
        <v>66</v>
      </c>
      <c r="L579">
        <v>6</v>
      </c>
      <c r="M579">
        <v>33</v>
      </c>
      <c r="N579">
        <v>39</v>
      </c>
      <c r="O579">
        <v>58</v>
      </c>
    </row>
    <row r="580" spans="1:16" x14ac:dyDescent="0.25">
      <c r="A580">
        <v>1</v>
      </c>
      <c r="B580">
        <v>1</v>
      </c>
      <c r="C580" t="s">
        <v>2057</v>
      </c>
      <c r="D580" t="s">
        <v>952</v>
      </c>
      <c r="E580" t="s">
        <v>30</v>
      </c>
      <c r="F580">
        <v>1</v>
      </c>
      <c r="G580">
        <v>2013</v>
      </c>
      <c r="H580" t="s">
        <v>2057</v>
      </c>
      <c r="I580" t="s">
        <v>2205</v>
      </c>
      <c r="J580" t="s">
        <v>2048</v>
      </c>
      <c r="K580">
        <v>44</v>
      </c>
      <c r="L580">
        <v>32</v>
      </c>
      <c r="M580">
        <v>43</v>
      </c>
      <c r="N580">
        <v>75</v>
      </c>
      <c r="O580">
        <v>45</v>
      </c>
      <c r="P580">
        <v>18</v>
      </c>
    </row>
    <row r="581" spans="1:16" x14ac:dyDescent="0.25">
      <c r="A581">
        <v>1</v>
      </c>
      <c r="B581">
        <v>2</v>
      </c>
      <c r="C581" t="s">
        <v>2025</v>
      </c>
      <c r="D581" t="s">
        <v>953</v>
      </c>
      <c r="E581" t="s">
        <v>30</v>
      </c>
      <c r="F581">
        <v>1</v>
      </c>
      <c r="G581">
        <v>2013</v>
      </c>
      <c r="H581" t="s">
        <v>2025</v>
      </c>
      <c r="I581" t="s">
        <v>2499</v>
      </c>
      <c r="J581" t="s">
        <v>2040</v>
      </c>
      <c r="K581">
        <v>53</v>
      </c>
      <c r="L581">
        <v>21</v>
      </c>
      <c r="M581">
        <v>27</v>
      </c>
      <c r="N581">
        <v>48</v>
      </c>
      <c r="O581">
        <v>8</v>
      </c>
      <c r="P581">
        <v>18</v>
      </c>
    </row>
    <row r="582" spans="1:16" x14ac:dyDescent="0.25">
      <c r="A582">
        <v>1</v>
      </c>
      <c r="B582">
        <v>3</v>
      </c>
      <c r="C582" t="s">
        <v>2032</v>
      </c>
      <c r="D582" t="s">
        <v>955</v>
      </c>
      <c r="E582" t="s">
        <v>18</v>
      </c>
      <c r="F582">
        <v>1</v>
      </c>
      <c r="G582">
        <v>2013</v>
      </c>
      <c r="H582" t="s">
        <v>2032</v>
      </c>
      <c r="I582" t="s">
        <v>2205</v>
      </c>
      <c r="J582" t="s">
        <v>2048</v>
      </c>
      <c r="K582">
        <v>49</v>
      </c>
      <c r="L582">
        <v>41</v>
      </c>
      <c r="M582">
        <v>64</v>
      </c>
      <c r="N582">
        <v>105</v>
      </c>
      <c r="O582">
        <v>32</v>
      </c>
      <c r="P582">
        <v>18</v>
      </c>
    </row>
    <row r="583" spans="1:16" x14ac:dyDescent="0.25">
      <c r="A583">
        <v>1</v>
      </c>
      <c r="B583">
        <v>4</v>
      </c>
      <c r="C583" t="s">
        <v>2059</v>
      </c>
      <c r="D583" t="s">
        <v>956</v>
      </c>
      <c r="E583" t="s">
        <v>34</v>
      </c>
      <c r="F583">
        <v>1</v>
      </c>
      <c r="G583">
        <v>2013</v>
      </c>
      <c r="H583" t="s">
        <v>2059</v>
      </c>
      <c r="I583" t="s">
        <v>2028</v>
      </c>
      <c r="J583" t="s">
        <v>2029</v>
      </c>
      <c r="K583">
        <v>61</v>
      </c>
      <c r="L583">
        <v>14</v>
      </c>
      <c r="M583">
        <v>42</v>
      </c>
      <c r="N583">
        <v>56</v>
      </c>
      <c r="O583">
        <v>33</v>
      </c>
      <c r="P583">
        <v>18</v>
      </c>
    </row>
    <row r="584" spans="1:16" x14ac:dyDescent="0.25">
      <c r="A584">
        <v>1</v>
      </c>
      <c r="B584">
        <v>5</v>
      </c>
      <c r="C584" t="s">
        <v>2034</v>
      </c>
      <c r="D584" t="s">
        <v>957</v>
      </c>
      <c r="E584" t="s">
        <v>30</v>
      </c>
      <c r="F584">
        <v>1</v>
      </c>
      <c r="G584">
        <v>2013</v>
      </c>
      <c r="H584" t="s">
        <v>2034</v>
      </c>
      <c r="I584" t="s">
        <v>2500</v>
      </c>
      <c r="J584" t="s">
        <v>2244</v>
      </c>
      <c r="K584">
        <v>48</v>
      </c>
      <c r="L584">
        <v>11</v>
      </c>
      <c r="M584">
        <v>19</v>
      </c>
      <c r="N584">
        <v>30</v>
      </c>
      <c r="O584">
        <v>2</v>
      </c>
      <c r="P584">
        <v>18</v>
      </c>
    </row>
    <row r="585" spans="1:16" x14ac:dyDescent="0.25">
      <c r="A585">
        <v>1</v>
      </c>
      <c r="B585">
        <v>6</v>
      </c>
      <c r="C585" t="s">
        <v>2113</v>
      </c>
      <c r="D585" t="s">
        <v>958</v>
      </c>
      <c r="E585" t="s">
        <v>30</v>
      </c>
      <c r="F585">
        <v>1</v>
      </c>
      <c r="G585">
        <v>2013</v>
      </c>
      <c r="H585" t="s">
        <v>2113</v>
      </c>
      <c r="I585" t="s">
        <v>2101</v>
      </c>
      <c r="J585" t="s">
        <v>2022</v>
      </c>
      <c r="K585">
        <v>62</v>
      </c>
      <c r="L585">
        <v>33</v>
      </c>
      <c r="M585">
        <v>45</v>
      </c>
      <c r="N585">
        <v>78</v>
      </c>
      <c r="O585">
        <v>38</v>
      </c>
      <c r="P585">
        <v>18</v>
      </c>
    </row>
    <row r="586" spans="1:16" x14ac:dyDescent="0.25">
      <c r="A586">
        <v>1</v>
      </c>
      <c r="B586">
        <v>7</v>
      </c>
      <c r="C586" t="s">
        <v>2020</v>
      </c>
      <c r="D586" t="s">
        <v>959</v>
      </c>
      <c r="E586" t="s">
        <v>34</v>
      </c>
      <c r="F586">
        <v>1</v>
      </c>
      <c r="G586">
        <v>2013</v>
      </c>
      <c r="H586" t="s">
        <v>2020</v>
      </c>
      <c r="I586" t="s">
        <v>2501</v>
      </c>
      <c r="J586" t="s">
        <v>2022</v>
      </c>
      <c r="K586">
        <v>68</v>
      </c>
      <c r="L586">
        <v>12</v>
      </c>
      <c r="M586">
        <v>29</v>
      </c>
      <c r="N586">
        <v>41</v>
      </c>
      <c r="O586">
        <v>116</v>
      </c>
      <c r="P586">
        <v>18</v>
      </c>
    </row>
    <row r="587" spans="1:16" x14ac:dyDescent="0.25">
      <c r="A587">
        <v>1</v>
      </c>
      <c r="B587">
        <v>8</v>
      </c>
      <c r="C587" t="s">
        <v>2071</v>
      </c>
      <c r="D587" t="s">
        <v>960</v>
      </c>
      <c r="E587" t="s">
        <v>34</v>
      </c>
      <c r="F587">
        <v>1</v>
      </c>
      <c r="G587">
        <v>2013</v>
      </c>
      <c r="H587" t="s">
        <v>2071</v>
      </c>
      <c r="I587" t="s">
        <v>2502</v>
      </c>
      <c r="J587" t="s">
        <v>2040</v>
      </c>
      <c r="K587">
        <v>52</v>
      </c>
      <c r="L587">
        <v>3</v>
      </c>
      <c r="M587">
        <v>12</v>
      </c>
      <c r="N587">
        <v>15</v>
      </c>
      <c r="O587">
        <v>32</v>
      </c>
      <c r="P587">
        <v>18</v>
      </c>
    </row>
    <row r="588" spans="1:16" x14ac:dyDescent="0.25">
      <c r="A588">
        <v>1</v>
      </c>
      <c r="B588">
        <v>9</v>
      </c>
      <c r="C588" t="s">
        <v>2165</v>
      </c>
      <c r="D588" t="s">
        <v>962</v>
      </c>
      <c r="E588" t="s">
        <v>30</v>
      </c>
      <c r="F588">
        <v>1</v>
      </c>
      <c r="G588">
        <v>2013</v>
      </c>
      <c r="H588" t="s">
        <v>2165</v>
      </c>
      <c r="I588" t="s">
        <v>2085</v>
      </c>
      <c r="J588" t="s">
        <v>2022</v>
      </c>
      <c r="K588">
        <v>67</v>
      </c>
      <c r="L588">
        <v>33</v>
      </c>
      <c r="M588">
        <v>28</v>
      </c>
      <c r="N588">
        <v>61</v>
      </c>
      <c r="O588">
        <v>29</v>
      </c>
      <c r="P588">
        <v>18</v>
      </c>
    </row>
    <row r="589" spans="1:16" x14ac:dyDescent="0.25">
      <c r="A589">
        <v>1</v>
      </c>
      <c r="B589">
        <v>10</v>
      </c>
      <c r="C589" t="s">
        <v>2043</v>
      </c>
      <c r="D589" t="s">
        <v>963</v>
      </c>
      <c r="E589" t="s">
        <v>2031</v>
      </c>
      <c r="F589">
        <v>1</v>
      </c>
      <c r="G589">
        <v>2013</v>
      </c>
      <c r="H589" t="s">
        <v>2043</v>
      </c>
      <c r="I589" t="s">
        <v>2077</v>
      </c>
      <c r="J589" t="s">
        <v>2056</v>
      </c>
      <c r="K589">
        <v>18</v>
      </c>
      <c r="L589">
        <v>4</v>
      </c>
      <c r="M589">
        <v>2</v>
      </c>
      <c r="N589">
        <v>6</v>
      </c>
      <c r="O589">
        <v>0</v>
      </c>
      <c r="P589">
        <v>18</v>
      </c>
    </row>
    <row r="590" spans="1:16" x14ac:dyDescent="0.25">
      <c r="A590">
        <v>1</v>
      </c>
      <c r="B590">
        <v>11</v>
      </c>
      <c r="C590" t="s">
        <v>2142</v>
      </c>
      <c r="D590" t="s">
        <v>965</v>
      </c>
      <c r="E590" t="s">
        <v>34</v>
      </c>
      <c r="F590">
        <v>1</v>
      </c>
      <c r="G590">
        <v>2013</v>
      </c>
      <c r="H590" t="s">
        <v>2142</v>
      </c>
      <c r="I590" t="s">
        <v>2108</v>
      </c>
      <c r="J590" t="s">
        <v>2048</v>
      </c>
      <c r="K590">
        <v>46</v>
      </c>
      <c r="L590">
        <v>4</v>
      </c>
      <c r="M590">
        <v>12</v>
      </c>
      <c r="N590">
        <v>16</v>
      </c>
      <c r="O590">
        <v>117</v>
      </c>
      <c r="P590">
        <v>18</v>
      </c>
    </row>
    <row r="591" spans="1:16" x14ac:dyDescent="0.25">
      <c r="A591">
        <v>1</v>
      </c>
      <c r="B591">
        <v>12</v>
      </c>
      <c r="C591" t="s">
        <v>2046</v>
      </c>
      <c r="D591" t="s">
        <v>966</v>
      </c>
      <c r="E591" t="s">
        <v>30</v>
      </c>
      <c r="F591">
        <v>1</v>
      </c>
      <c r="G591">
        <v>2013</v>
      </c>
      <c r="H591" t="s">
        <v>2046</v>
      </c>
      <c r="I591" t="s">
        <v>2085</v>
      </c>
      <c r="J591" t="s">
        <v>2022</v>
      </c>
      <c r="K591">
        <v>64</v>
      </c>
      <c r="L591">
        <v>39</v>
      </c>
      <c r="M591">
        <v>48</v>
      </c>
      <c r="N591">
        <v>87</v>
      </c>
      <c r="O591">
        <v>71</v>
      </c>
      <c r="P591">
        <v>18</v>
      </c>
    </row>
    <row r="592" spans="1:16" x14ac:dyDescent="0.25">
      <c r="A592">
        <v>1</v>
      </c>
      <c r="B592">
        <v>13</v>
      </c>
      <c r="C592" t="s">
        <v>2246</v>
      </c>
      <c r="D592" t="s">
        <v>967</v>
      </c>
      <c r="E592" t="s">
        <v>34</v>
      </c>
      <c r="F592">
        <v>1</v>
      </c>
      <c r="G592">
        <v>2013</v>
      </c>
      <c r="H592" t="s">
        <v>2246</v>
      </c>
      <c r="I592" t="s">
        <v>2251</v>
      </c>
      <c r="J592" t="s">
        <v>2029</v>
      </c>
      <c r="K592">
        <v>70</v>
      </c>
      <c r="L592">
        <v>15</v>
      </c>
      <c r="M592">
        <v>32</v>
      </c>
      <c r="N592">
        <v>47</v>
      </c>
      <c r="O592">
        <v>91</v>
      </c>
      <c r="P592">
        <v>18</v>
      </c>
    </row>
    <row r="593" spans="1:16" x14ac:dyDescent="0.25">
      <c r="A593">
        <v>1</v>
      </c>
      <c r="B593">
        <v>14</v>
      </c>
      <c r="C593" t="s">
        <v>2027</v>
      </c>
      <c r="D593" t="s">
        <v>968</v>
      </c>
      <c r="E593" t="s">
        <v>30</v>
      </c>
      <c r="F593">
        <v>1</v>
      </c>
      <c r="G593">
        <v>2013</v>
      </c>
      <c r="H593" t="s">
        <v>2027</v>
      </c>
      <c r="I593" t="s">
        <v>2175</v>
      </c>
      <c r="J593" t="s">
        <v>2261</v>
      </c>
      <c r="K593">
        <v>46</v>
      </c>
      <c r="L593">
        <v>14</v>
      </c>
      <c r="M593">
        <v>18</v>
      </c>
      <c r="N593">
        <v>32</v>
      </c>
      <c r="O593">
        <v>14</v>
      </c>
      <c r="P593">
        <v>18</v>
      </c>
    </row>
    <row r="594" spans="1:16" x14ac:dyDescent="0.25">
      <c r="A594">
        <v>1</v>
      </c>
      <c r="B594">
        <v>15</v>
      </c>
      <c r="C594" t="s">
        <v>2030</v>
      </c>
      <c r="D594" t="s">
        <v>970</v>
      </c>
      <c r="E594" t="s">
        <v>34</v>
      </c>
      <c r="F594">
        <v>1</v>
      </c>
      <c r="G594">
        <v>2013</v>
      </c>
      <c r="H594" t="s">
        <v>2030</v>
      </c>
      <c r="I594" t="s">
        <v>2218</v>
      </c>
      <c r="J594" t="s">
        <v>2029</v>
      </c>
      <c r="K594">
        <v>61</v>
      </c>
      <c r="L594">
        <v>14</v>
      </c>
      <c r="M594">
        <v>31</v>
      </c>
      <c r="N594">
        <v>45</v>
      </c>
      <c r="O594">
        <v>22</v>
      </c>
      <c r="P594">
        <v>18</v>
      </c>
    </row>
    <row r="595" spans="1:16" x14ac:dyDescent="0.25">
      <c r="A595">
        <v>1</v>
      </c>
      <c r="B595">
        <v>16</v>
      </c>
      <c r="C595" t="s">
        <v>2071</v>
      </c>
      <c r="D595" t="s">
        <v>971</v>
      </c>
      <c r="E595" t="s">
        <v>34</v>
      </c>
      <c r="F595">
        <v>1</v>
      </c>
      <c r="G595">
        <v>2013</v>
      </c>
      <c r="H595" t="s">
        <v>2071</v>
      </c>
      <c r="I595" t="s">
        <v>2085</v>
      </c>
      <c r="J595" t="s">
        <v>2022</v>
      </c>
      <c r="K595">
        <v>63</v>
      </c>
      <c r="L595">
        <v>6</v>
      </c>
      <c r="M595">
        <v>19</v>
      </c>
      <c r="N595">
        <v>25</v>
      </c>
      <c r="O595">
        <v>54</v>
      </c>
      <c r="P595">
        <v>18</v>
      </c>
    </row>
    <row r="596" spans="1:16" x14ac:dyDescent="0.25">
      <c r="A596">
        <v>1</v>
      </c>
      <c r="B596">
        <v>17</v>
      </c>
      <c r="C596" t="s">
        <v>2126</v>
      </c>
      <c r="D596" t="s">
        <v>972</v>
      </c>
      <c r="E596" t="s">
        <v>30</v>
      </c>
      <c r="F596">
        <v>1</v>
      </c>
      <c r="G596">
        <v>2013</v>
      </c>
      <c r="H596" t="s">
        <v>2126</v>
      </c>
      <c r="I596" t="s">
        <v>2072</v>
      </c>
      <c r="J596" t="s">
        <v>2029</v>
      </c>
      <c r="K596">
        <v>72</v>
      </c>
      <c r="L596">
        <v>38</v>
      </c>
      <c r="M596">
        <v>23</v>
      </c>
      <c r="N596">
        <v>61</v>
      </c>
      <c r="O596">
        <v>47</v>
      </c>
      <c r="P596">
        <v>18</v>
      </c>
    </row>
    <row r="597" spans="1:16" x14ac:dyDescent="0.25">
      <c r="A597">
        <v>1</v>
      </c>
      <c r="B597">
        <v>18</v>
      </c>
      <c r="C597" t="s">
        <v>2079</v>
      </c>
      <c r="D597" t="s">
        <v>973</v>
      </c>
      <c r="E597" t="s">
        <v>34</v>
      </c>
      <c r="F597">
        <v>1</v>
      </c>
      <c r="G597">
        <v>2013</v>
      </c>
      <c r="H597" t="s">
        <v>2079</v>
      </c>
      <c r="I597" t="s">
        <v>2395</v>
      </c>
      <c r="J597" t="s">
        <v>2029</v>
      </c>
      <c r="K597">
        <v>63</v>
      </c>
      <c r="L597">
        <v>6</v>
      </c>
      <c r="M597">
        <v>25</v>
      </c>
      <c r="N597">
        <v>31</v>
      </c>
      <c r="O597">
        <v>57</v>
      </c>
      <c r="P597">
        <v>18</v>
      </c>
    </row>
    <row r="598" spans="1:16" x14ac:dyDescent="0.25">
      <c r="A598">
        <v>1</v>
      </c>
      <c r="B598">
        <v>19</v>
      </c>
      <c r="C598" t="s">
        <v>2027</v>
      </c>
      <c r="D598" t="s">
        <v>974</v>
      </c>
      <c r="E598" t="s">
        <v>18</v>
      </c>
      <c r="F598">
        <v>1</v>
      </c>
      <c r="G598">
        <v>2013</v>
      </c>
      <c r="H598" t="s">
        <v>2027</v>
      </c>
      <c r="I598" t="s">
        <v>2021</v>
      </c>
      <c r="J598" t="s">
        <v>2022</v>
      </c>
      <c r="K598">
        <v>68</v>
      </c>
      <c r="L598">
        <v>40</v>
      </c>
      <c r="M598">
        <v>47</v>
      </c>
      <c r="N598">
        <v>87</v>
      </c>
      <c r="O598">
        <v>94</v>
      </c>
      <c r="P598">
        <v>18</v>
      </c>
    </row>
    <row r="599" spans="1:16" x14ac:dyDescent="0.25">
      <c r="A599">
        <v>1</v>
      </c>
      <c r="B599">
        <v>20</v>
      </c>
      <c r="C599" t="s">
        <v>2066</v>
      </c>
      <c r="D599" t="s">
        <v>975</v>
      </c>
      <c r="E599" t="s">
        <v>2031</v>
      </c>
      <c r="F599">
        <v>1</v>
      </c>
      <c r="G599">
        <v>2013</v>
      </c>
      <c r="H599" t="s">
        <v>2066</v>
      </c>
      <c r="I599" t="s">
        <v>2503</v>
      </c>
      <c r="J599" t="s">
        <v>2048</v>
      </c>
      <c r="K599">
        <v>67</v>
      </c>
      <c r="L599">
        <v>50</v>
      </c>
      <c r="M599">
        <v>39</v>
      </c>
      <c r="N599">
        <v>89</v>
      </c>
      <c r="O599">
        <v>71</v>
      </c>
      <c r="P599">
        <v>18</v>
      </c>
    </row>
    <row r="600" spans="1:16" x14ac:dyDescent="0.25">
      <c r="A600">
        <v>1</v>
      </c>
      <c r="B600">
        <v>21</v>
      </c>
      <c r="C600" t="s">
        <v>2098</v>
      </c>
      <c r="D600" t="s">
        <v>976</v>
      </c>
      <c r="E600" t="s">
        <v>30</v>
      </c>
      <c r="F600">
        <v>1</v>
      </c>
      <c r="G600">
        <v>2013</v>
      </c>
      <c r="H600" t="s">
        <v>2098</v>
      </c>
      <c r="I600" t="s">
        <v>2108</v>
      </c>
      <c r="J600" t="s">
        <v>2048</v>
      </c>
      <c r="K600">
        <v>62</v>
      </c>
      <c r="L600">
        <v>22</v>
      </c>
      <c r="M600">
        <v>38</v>
      </c>
      <c r="N600">
        <v>60</v>
      </c>
      <c r="O600">
        <v>26</v>
      </c>
      <c r="P600">
        <v>18</v>
      </c>
    </row>
    <row r="601" spans="1:16" x14ac:dyDescent="0.25">
      <c r="A601">
        <v>1</v>
      </c>
      <c r="B601">
        <v>22</v>
      </c>
      <c r="C601" t="s">
        <v>2113</v>
      </c>
      <c r="D601" t="s">
        <v>977</v>
      </c>
      <c r="E601" t="s">
        <v>18</v>
      </c>
      <c r="F601">
        <v>1</v>
      </c>
      <c r="G601">
        <v>2013</v>
      </c>
      <c r="H601" t="s">
        <v>2113</v>
      </c>
      <c r="I601" t="s">
        <v>2474</v>
      </c>
      <c r="J601" t="s">
        <v>2048</v>
      </c>
      <c r="K601">
        <v>65</v>
      </c>
      <c r="L601">
        <v>32</v>
      </c>
      <c r="M601">
        <v>38</v>
      </c>
      <c r="N601">
        <v>70</v>
      </c>
      <c r="O601">
        <v>101</v>
      </c>
      <c r="P601">
        <v>18</v>
      </c>
    </row>
    <row r="602" spans="1:16" x14ac:dyDescent="0.25">
      <c r="A602">
        <v>1</v>
      </c>
      <c r="B602">
        <v>23</v>
      </c>
      <c r="C602" t="s">
        <v>2076</v>
      </c>
      <c r="D602" t="s">
        <v>978</v>
      </c>
      <c r="E602" t="s">
        <v>18</v>
      </c>
      <c r="F602">
        <v>1</v>
      </c>
      <c r="G602">
        <v>2013</v>
      </c>
      <c r="H602" t="s">
        <v>2076</v>
      </c>
      <c r="I602" t="s">
        <v>2504</v>
      </c>
      <c r="J602" t="s">
        <v>2261</v>
      </c>
      <c r="K602">
        <v>43</v>
      </c>
      <c r="L602">
        <v>4</v>
      </c>
      <c r="M602">
        <v>7</v>
      </c>
      <c r="N602">
        <v>11</v>
      </c>
      <c r="O602">
        <v>8</v>
      </c>
      <c r="P602">
        <v>18</v>
      </c>
    </row>
    <row r="603" spans="1:16" x14ac:dyDescent="0.25">
      <c r="A603">
        <v>1</v>
      </c>
      <c r="B603">
        <v>24</v>
      </c>
      <c r="C603" t="s">
        <v>2165</v>
      </c>
      <c r="D603" t="s">
        <v>980</v>
      </c>
      <c r="E603" t="s">
        <v>18</v>
      </c>
      <c r="F603">
        <v>1</v>
      </c>
      <c r="G603">
        <v>2013</v>
      </c>
      <c r="H603" t="s">
        <v>2165</v>
      </c>
      <c r="I603" t="s">
        <v>2082</v>
      </c>
      <c r="J603" t="s">
        <v>2029</v>
      </c>
      <c r="K603">
        <v>64</v>
      </c>
      <c r="L603">
        <v>37</v>
      </c>
      <c r="M603">
        <v>49</v>
      </c>
      <c r="N603">
        <v>86</v>
      </c>
      <c r="O603">
        <v>44</v>
      </c>
      <c r="P603">
        <v>18</v>
      </c>
    </row>
    <row r="604" spans="1:16" x14ac:dyDescent="0.25">
      <c r="A604">
        <v>1</v>
      </c>
      <c r="B604">
        <v>25</v>
      </c>
      <c r="C604" t="s">
        <v>2069</v>
      </c>
      <c r="D604" t="s">
        <v>981</v>
      </c>
      <c r="E604" t="s">
        <v>2031</v>
      </c>
      <c r="F604">
        <v>1</v>
      </c>
      <c r="G604">
        <v>2013</v>
      </c>
      <c r="H604" t="s">
        <v>2069</v>
      </c>
      <c r="I604" t="s">
        <v>2070</v>
      </c>
      <c r="J604" t="s">
        <v>2054</v>
      </c>
      <c r="K604">
        <v>59</v>
      </c>
      <c r="L604">
        <v>16</v>
      </c>
      <c r="M604">
        <v>21</v>
      </c>
      <c r="N604">
        <v>37</v>
      </c>
      <c r="O604">
        <v>182</v>
      </c>
      <c r="P604">
        <v>18</v>
      </c>
    </row>
    <row r="605" spans="1:16" x14ac:dyDescent="0.25">
      <c r="A605">
        <v>1</v>
      </c>
      <c r="B605">
        <v>26</v>
      </c>
      <c r="C605" t="s">
        <v>2045</v>
      </c>
      <c r="D605" t="s">
        <v>982</v>
      </c>
      <c r="E605" t="s">
        <v>34</v>
      </c>
      <c r="F605">
        <v>1</v>
      </c>
      <c r="G605">
        <v>2013</v>
      </c>
      <c r="H605" t="s">
        <v>2045</v>
      </c>
      <c r="I605" t="s">
        <v>2455</v>
      </c>
      <c r="J605" t="s">
        <v>2029</v>
      </c>
      <c r="K605">
        <v>71</v>
      </c>
      <c r="L605">
        <v>19</v>
      </c>
      <c r="M605">
        <v>31</v>
      </c>
      <c r="N605">
        <v>50</v>
      </c>
      <c r="O605">
        <v>32</v>
      </c>
      <c r="P605">
        <v>18</v>
      </c>
    </row>
    <row r="606" spans="1:16" x14ac:dyDescent="0.25">
      <c r="A606">
        <v>1</v>
      </c>
      <c r="B606">
        <v>27</v>
      </c>
      <c r="C606" t="s">
        <v>2027</v>
      </c>
      <c r="D606" t="s">
        <v>2505</v>
      </c>
      <c r="E606" t="s">
        <v>30</v>
      </c>
      <c r="F606">
        <v>1</v>
      </c>
      <c r="G606">
        <v>2013</v>
      </c>
      <c r="H606" t="s">
        <v>2027</v>
      </c>
      <c r="I606" t="s">
        <v>2506</v>
      </c>
      <c r="J606" t="s">
        <v>2056</v>
      </c>
      <c r="K606">
        <v>37</v>
      </c>
      <c r="L606">
        <v>3</v>
      </c>
      <c r="M606">
        <v>4</v>
      </c>
      <c r="N606">
        <v>7</v>
      </c>
      <c r="O606">
        <v>26</v>
      </c>
      <c r="P606">
        <v>18</v>
      </c>
    </row>
    <row r="607" spans="1:16" x14ac:dyDescent="0.25">
      <c r="A607">
        <v>1</v>
      </c>
      <c r="B607">
        <v>28</v>
      </c>
      <c r="C607" t="s">
        <v>2113</v>
      </c>
      <c r="D607" t="s">
        <v>984</v>
      </c>
      <c r="E607" t="s">
        <v>18</v>
      </c>
      <c r="F607">
        <v>1</v>
      </c>
      <c r="G607">
        <v>2013</v>
      </c>
      <c r="H607" t="s">
        <v>2113</v>
      </c>
      <c r="I607" t="s">
        <v>2204</v>
      </c>
      <c r="J607" t="s">
        <v>2029</v>
      </c>
      <c r="K607">
        <v>72</v>
      </c>
      <c r="L607">
        <v>36</v>
      </c>
      <c r="M607">
        <v>40</v>
      </c>
      <c r="N607">
        <v>76</v>
      </c>
      <c r="O607">
        <v>20</v>
      </c>
      <c r="P607">
        <v>18</v>
      </c>
    </row>
    <row r="608" spans="1:16" x14ac:dyDescent="0.25">
      <c r="A608">
        <v>1</v>
      </c>
      <c r="B608">
        <v>29</v>
      </c>
      <c r="C608" t="s">
        <v>2043</v>
      </c>
      <c r="D608" t="s">
        <v>985</v>
      </c>
      <c r="E608" t="s">
        <v>30</v>
      </c>
      <c r="F608">
        <v>1</v>
      </c>
      <c r="G608">
        <v>2013</v>
      </c>
      <c r="H608" t="s">
        <v>2043</v>
      </c>
      <c r="I608" t="s">
        <v>2410</v>
      </c>
      <c r="J608" t="s">
        <v>2022</v>
      </c>
      <c r="K608">
        <v>66</v>
      </c>
      <c r="L608">
        <v>18</v>
      </c>
      <c r="M608">
        <v>29</v>
      </c>
      <c r="N608">
        <v>47</v>
      </c>
      <c r="O608">
        <v>31</v>
      </c>
      <c r="P608">
        <v>18</v>
      </c>
    </row>
    <row r="609" spans="1:16" x14ac:dyDescent="0.25">
      <c r="A609">
        <v>1</v>
      </c>
      <c r="B609">
        <v>30</v>
      </c>
      <c r="C609" t="s">
        <v>2073</v>
      </c>
      <c r="D609" t="s">
        <v>986</v>
      </c>
      <c r="E609" t="s">
        <v>2031</v>
      </c>
      <c r="F609">
        <v>1</v>
      </c>
      <c r="G609">
        <v>2013</v>
      </c>
      <c r="H609" t="s">
        <v>2073</v>
      </c>
      <c r="I609" t="s">
        <v>2024</v>
      </c>
      <c r="J609" t="s">
        <v>2022</v>
      </c>
      <c r="K609">
        <v>56</v>
      </c>
      <c r="L609">
        <v>23</v>
      </c>
      <c r="M609">
        <v>37</v>
      </c>
      <c r="N609">
        <v>60</v>
      </c>
      <c r="O609">
        <v>120</v>
      </c>
      <c r="P609">
        <v>18</v>
      </c>
    </row>
    <row r="610" spans="1:16" x14ac:dyDescent="0.25">
      <c r="A610">
        <v>2</v>
      </c>
      <c r="B610">
        <v>31</v>
      </c>
      <c r="C610" t="s">
        <v>2025</v>
      </c>
      <c r="D610" t="s">
        <v>987</v>
      </c>
      <c r="E610" t="s">
        <v>34</v>
      </c>
      <c r="F610">
        <v>2</v>
      </c>
      <c r="G610">
        <v>2013</v>
      </c>
      <c r="H610" t="s">
        <v>2025</v>
      </c>
      <c r="I610" t="s">
        <v>2444</v>
      </c>
      <c r="J610" t="s">
        <v>2051</v>
      </c>
      <c r="K610">
        <v>53</v>
      </c>
      <c r="L610">
        <v>11</v>
      </c>
      <c r="M610">
        <v>33</v>
      </c>
      <c r="N610">
        <v>44</v>
      </c>
      <c r="O610">
        <v>48</v>
      </c>
      <c r="P610">
        <v>18</v>
      </c>
    </row>
    <row r="611" spans="1:16" x14ac:dyDescent="0.25">
      <c r="A611">
        <v>2</v>
      </c>
      <c r="B611">
        <v>32</v>
      </c>
      <c r="C611" t="s">
        <v>2057</v>
      </c>
      <c r="D611" t="s">
        <v>988</v>
      </c>
      <c r="E611" t="s">
        <v>34</v>
      </c>
      <c r="F611">
        <v>2</v>
      </c>
      <c r="G611">
        <v>2013</v>
      </c>
      <c r="H611" t="s">
        <v>2057</v>
      </c>
      <c r="I611" t="s">
        <v>2058</v>
      </c>
      <c r="J611" t="s">
        <v>2022</v>
      </c>
      <c r="K611">
        <v>68</v>
      </c>
      <c r="L611">
        <v>8</v>
      </c>
      <c r="M611">
        <v>30</v>
      </c>
      <c r="N611">
        <v>38</v>
      </c>
      <c r="O611">
        <v>34</v>
      </c>
      <c r="P611">
        <v>18</v>
      </c>
    </row>
    <row r="612" spans="1:16" x14ac:dyDescent="0.25">
      <c r="A612">
        <v>2</v>
      </c>
      <c r="B612">
        <v>33</v>
      </c>
      <c r="C612" t="s">
        <v>2032</v>
      </c>
      <c r="D612" t="s">
        <v>989</v>
      </c>
      <c r="E612" t="s">
        <v>18</v>
      </c>
      <c r="F612">
        <v>2</v>
      </c>
      <c r="G612">
        <v>2013</v>
      </c>
      <c r="H612" t="s">
        <v>2032</v>
      </c>
      <c r="I612" t="s">
        <v>2397</v>
      </c>
      <c r="J612" t="s">
        <v>2048</v>
      </c>
      <c r="K612">
        <v>68</v>
      </c>
      <c r="L612">
        <v>28</v>
      </c>
      <c r="M612">
        <v>44</v>
      </c>
      <c r="N612">
        <v>72</v>
      </c>
      <c r="O612">
        <v>67</v>
      </c>
      <c r="P612">
        <v>18</v>
      </c>
    </row>
    <row r="613" spans="1:16" x14ac:dyDescent="0.25">
      <c r="A613">
        <v>2</v>
      </c>
      <c r="B613">
        <v>34</v>
      </c>
      <c r="C613" t="s">
        <v>2069</v>
      </c>
      <c r="D613" t="s">
        <v>2507</v>
      </c>
      <c r="E613" t="s">
        <v>30</v>
      </c>
      <c r="F613">
        <v>2</v>
      </c>
      <c r="G613">
        <v>2013</v>
      </c>
      <c r="H613" t="s">
        <v>2069</v>
      </c>
      <c r="I613" t="s">
        <v>2260</v>
      </c>
      <c r="J613" t="s">
        <v>2261</v>
      </c>
      <c r="K613">
        <v>38</v>
      </c>
      <c r="L613">
        <v>6</v>
      </c>
      <c r="M613">
        <v>6</v>
      </c>
      <c r="N613">
        <v>12</v>
      </c>
      <c r="O613">
        <v>31</v>
      </c>
      <c r="P613">
        <v>18</v>
      </c>
    </row>
    <row r="614" spans="1:16" x14ac:dyDescent="0.25">
      <c r="A614">
        <v>2</v>
      </c>
      <c r="B614">
        <v>35</v>
      </c>
      <c r="C614" t="s">
        <v>2071</v>
      </c>
      <c r="D614" t="s">
        <v>2508</v>
      </c>
      <c r="E614" t="s">
        <v>30</v>
      </c>
      <c r="F614">
        <v>2</v>
      </c>
      <c r="G614">
        <v>2013</v>
      </c>
      <c r="H614" t="s">
        <v>2071</v>
      </c>
      <c r="I614" t="s">
        <v>2070</v>
      </c>
      <c r="J614" t="s">
        <v>2054</v>
      </c>
      <c r="K614">
        <v>52</v>
      </c>
      <c r="L614">
        <v>18</v>
      </c>
      <c r="M614">
        <v>32</v>
      </c>
      <c r="N614">
        <v>50</v>
      </c>
      <c r="O614">
        <v>51</v>
      </c>
      <c r="P614">
        <v>18</v>
      </c>
    </row>
    <row r="615" spans="1:16" x14ac:dyDescent="0.25">
      <c r="A615">
        <v>2</v>
      </c>
      <c r="B615">
        <v>36</v>
      </c>
      <c r="C615" t="s">
        <v>2069</v>
      </c>
      <c r="D615" t="s">
        <v>992</v>
      </c>
      <c r="E615" t="s">
        <v>12</v>
      </c>
      <c r="F615">
        <v>2</v>
      </c>
      <c r="G615">
        <v>2013</v>
      </c>
      <c r="H615" t="s">
        <v>2069</v>
      </c>
      <c r="I615" t="s">
        <v>2509</v>
      </c>
      <c r="P615">
        <v>18</v>
      </c>
    </row>
    <row r="616" spans="1:16" x14ac:dyDescent="0.25">
      <c r="A616">
        <v>2</v>
      </c>
      <c r="B616">
        <v>37</v>
      </c>
      <c r="C616" t="s">
        <v>2052</v>
      </c>
      <c r="D616" t="s">
        <v>993</v>
      </c>
      <c r="E616" t="s">
        <v>18</v>
      </c>
      <c r="F616">
        <v>2</v>
      </c>
      <c r="G616">
        <v>2013</v>
      </c>
      <c r="H616" t="s">
        <v>2052</v>
      </c>
      <c r="I616" t="s">
        <v>2416</v>
      </c>
      <c r="J616" t="s">
        <v>2048</v>
      </c>
      <c r="K616">
        <v>67</v>
      </c>
      <c r="L616">
        <v>40</v>
      </c>
      <c r="M616">
        <v>35</v>
      </c>
      <c r="N616">
        <v>75</v>
      </c>
      <c r="O616">
        <v>60</v>
      </c>
      <c r="P616">
        <v>18</v>
      </c>
    </row>
    <row r="617" spans="1:16" x14ac:dyDescent="0.25">
      <c r="A617">
        <v>2</v>
      </c>
      <c r="B617">
        <v>38</v>
      </c>
      <c r="C617" t="s">
        <v>2071</v>
      </c>
      <c r="D617" t="s">
        <v>994</v>
      </c>
      <c r="E617" t="s">
        <v>30</v>
      </c>
      <c r="F617">
        <v>2</v>
      </c>
      <c r="G617">
        <v>2013</v>
      </c>
      <c r="H617" t="s">
        <v>2071</v>
      </c>
      <c r="I617" t="s">
        <v>2487</v>
      </c>
      <c r="J617" t="s">
        <v>2062</v>
      </c>
      <c r="K617">
        <v>25</v>
      </c>
      <c r="L617">
        <v>15</v>
      </c>
      <c r="M617">
        <v>28</v>
      </c>
      <c r="N617">
        <v>43</v>
      </c>
      <c r="O617">
        <v>8</v>
      </c>
      <c r="P617">
        <v>18</v>
      </c>
    </row>
    <row r="618" spans="1:16" x14ac:dyDescent="0.25">
      <c r="A618">
        <v>2</v>
      </c>
      <c r="B618">
        <v>39</v>
      </c>
      <c r="C618" t="s">
        <v>2046</v>
      </c>
      <c r="D618" t="s">
        <v>995</v>
      </c>
      <c r="E618" t="s">
        <v>30</v>
      </c>
      <c r="F618">
        <v>2</v>
      </c>
      <c r="G618">
        <v>2013</v>
      </c>
      <c r="H618" t="s">
        <v>2046</v>
      </c>
      <c r="I618" t="s">
        <v>2448</v>
      </c>
      <c r="J618" t="s">
        <v>2048</v>
      </c>
      <c r="K618">
        <v>62</v>
      </c>
      <c r="L618">
        <v>25</v>
      </c>
      <c r="M618">
        <v>32</v>
      </c>
      <c r="N618">
        <v>57</v>
      </c>
      <c r="O618">
        <v>50</v>
      </c>
      <c r="P618">
        <v>18</v>
      </c>
    </row>
    <row r="619" spans="1:16" x14ac:dyDescent="0.25">
      <c r="A619">
        <v>2</v>
      </c>
      <c r="B619">
        <v>40</v>
      </c>
      <c r="C619" t="s">
        <v>2043</v>
      </c>
      <c r="D619" t="s">
        <v>996</v>
      </c>
      <c r="E619" t="s">
        <v>18</v>
      </c>
      <c r="F619">
        <v>2</v>
      </c>
      <c r="G619">
        <v>2013</v>
      </c>
      <c r="H619" t="s">
        <v>2043</v>
      </c>
      <c r="I619" t="s">
        <v>2085</v>
      </c>
      <c r="J619" t="s">
        <v>2022</v>
      </c>
      <c r="K619">
        <v>65</v>
      </c>
      <c r="L619">
        <v>7</v>
      </c>
      <c r="M619">
        <v>10</v>
      </c>
      <c r="N619">
        <v>17</v>
      </c>
      <c r="O619">
        <v>34</v>
      </c>
      <c r="P619">
        <v>18</v>
      </c>
    </row>
    <row r="620" spans="1:16" x14ac:dyDescent="0.25">
      <c r="A620">
        <v>2</v>
      </c>
      <c r="B620">
        <v>41</v>
      </c>
      <c r="C620" t="s">
        <v>2142</v>
      </c>
      <c r="D620" t="s">
        <v>997</v>
      </c>
      <c r="E620" t="s">
        <v>34</v>
      </c>
      <c r="F620">
        <v>2</v>
      </c>
      <c r="G620">
        <v>2013</v>
      </c>
      <c r="H620" t="s">
        <v>2142</v>
      </c>
      <c r="I620" t="s">
        <v>2240</v>
      </c>
      <c r="J620" t="s">
        <v>2090</v>
      </c>
      <c r="K620">
        <v>28</v>
      </c>
      <c r="L620">
        <v>11</v>
      </c>
      <c r="M620">
        <v>13</v>
      </c>
      <c r="N620">
        <v>24</v>
      </c>
      <c r="O620">
        <v>24</v>
      </c>
      <c r="P620">
        <v>18</v>
      </c>
    </row>
    <row r="621" spans="1:16" x14ac:dyDescent="0.25">
      <c r="A621">
        <v>2</v>
      </c>
      <c r="B621">
        <v>42</v>
      </c>
      <c r="C621" t="s">
        <v>2093</v>
      </c>
      <c r="D621" t="s">
        <v>999</v>
      </c>
      <c r="E621" t="s">
        <v>34</v>
      </c>
      <c r="F621">
        <v>2</v>
      </c>
      <c r="G621">
        <v>2013</v>
      </c>
      <c r="H621" t="s">
        <v>2093</v>
      </c>
      <c r="I621" t="s">
        <v>2070</v>
      </c>
      <c r="J621" t="s">
        <v>2054</v>
      </c>
      <c r="K621">
        <v>66</v>
      </c>
      <c r="L621">
        <v>0</v>
      </c>
      <c r="M621">
        <v>15</v>
      </c>
      <c r="N621">
        <v>15</v>
      </c>
      <c r="O621">
        <v>44</v>
      </c>
      <c r="P621">
        <v>18</v>
      </c>
    </row>
    <row r="622" spans="1:16" x14ac:dyDescent="0.25">
      <c r="A622">
        <v>2</v>
      </c>
      <c r="B622">
        <v>43</v>
      </c>
      <c r="C622" t="s">
        <v>2246</v>
      </c>
      <c r="D622" t="s">
        <v>2510</v>
      </c>
      <c r="E622" t="s">
        <v>30</v>
      </c>
      <c r="F622">
        <v>2</v>
      </c>
      <c r="G622">
        <v>2013</v>
      </c>
      <c r="H622" t="s">
        <v>2246</v>
      </c>
      <c r="I622" t="s">
        <v>2028</v>
      </c>
      <c r="J622" t="s">
        <v>2029</v>
      </c>
      <c r="K622">
        <v>71</v>
      </c>
      <c r="L622">
        <v>46</v>
      </c>
      <c r="M622">
        <v>74</v>
      </c>
      <c r="N622">
        <v>120</v>
      </c>
      <c r="O622">
        <v>43</v>
      </c>
      <c r="P622">
        <v>18</v>
      </c>
    </row>
    <row r="623" spans="1:16" x14ac:dyDescent="0.25">
      <c r="A623">
        <v>2</v>
      </c>
      <c r="B623">
        <v>44</v>
      </c>
      <c r="C623" t="s">
        <v>2063</v>
      </c>
      <c r="D623" t="s">
        <v>1001</v>
      </c>
      <c r="E623" t="s">
        <v>12</v>
      </c>
      <c r="F623">
        <v>2</v>
      </c>
      <c r="G623">
        <v>2013</v>
      </c>
      <c r="H623" t="s">
        <v>2063</v>
      </c>
      <c r="I623" t="s">
        <v>2511</v>
      </c>
      <c r="P623">
        <v>18</v>
      </c>
    </row>
    <row r="624" spans="1:16" x14ac:dyDescent="0.25">
      <c r="A624">
        <v>2</v>
      </c>
      <c r="B624">
        <v>45</v>
      </c>
      <c r="C624" t="s">
        <v>2045</v>
      </c>
      <c r="D624" t="s">
        <v>1002</v>
      </c>
      <c r="E624" t="s">
        <v>2031</v>
      </c>
      <c r="F624">
        <v>2</v>
      </c>
      <c r="G624">
        <v>2013</v>
      </c>
      <c r="H624" t="s">
        <v>2045</v>
      </c>
      <c r="I624" t="s">
        <v>2397</v>
      </c>
      <c r="J624" t="s">
        <v>2048</v>
      </c>
      <c r="K624">
        <v>46</v>
      </c>
      <c r="L624">
        <v>20</v>
      </c>
      <c r="M624">
        <v>27</v>
      </c>
      <c r="N624">
        <v>47</v>
      </c>
      <c r="O624">
        <v>18</v>
      </c>
      <c r="P624">
        <v>18</v>
      </c>
    </row>
    <row r="625" spans="1:16" x14ac:dyDescent="0.25">
      <c r="A625">
        <v>2</v>
      </c>
      <c r="B625">
        <v>46</v>
      </c>
      <c r="C625" t="s">
        <v>2038</v>
      </c>
      <c r="D625" t="s">
        <v>1003</v>
      </c>
      <c r="E625" t="s">
        <v>34</v>
      </c>
      <c r="F625">
        <v>2</v>
      </c>
      <c r="G625">
        <v>2013</v>
      </c>
      <c r="H625" t="s">
        <v>2038</v>
      </c>
      <c r="I625" t="s">
        <v>2405</v>
      </c>
      <c r="J625" t="s">
        <v>2051</v>
      </c>
      <c r="K625">
        <v>63</v>
      </c>
      <c r="L625">
        <v>2</v>
      </c>
      <c r="M625">
        <v>21</v>
      </c>
      <c r="N625">
        <v>23</v>
      </c>
      <c r="O625">
        <v>59</v>
      </c>
      <c r="P625">
        <v>18</v>
      </c>
    </row>
    <row r="626" spans="1:16" x14ac:dyDescent="0.25">
      <c r="A626">
        <v>2</v>
      </c>
      <c r="B626">
        <v>47</v>
      </c>
      <c r="C626" t="s">
        <v>2049</v>
      </c>
      <c r="D626" t="s">
        <v>2512</v>
      </c>
      <c r="E626" t="s">
        <v>34</v>
      </c>
      <c r="F626">
        <v>2</v>
      </c>
      <c r="G626">
        <v>2013</v>
      </c>
      <c r="H626" t="s">
        <v>2049</v>
      </c>
      <c r="I626" t="s">
        <v>2107</v>
      </c>
      <c r="J626" t="s">
        <v>2062</v>
      </c>
      <c r="K626">
        <v>27</v>
      </c>
      <c r="L626">
        <v>10</v>
      </c>
      <c r="M626">
        <v>25</v>
      </c>
      <c r="N626">
        <v>35</v>
      </c>
      <c r="O626">
        <v>14</v>
      </c>
      <c r="P626">
        <v>18</v>
      </c>
    </row>
    <row r="627" spans="1:16" x14ac:dyDescent="0.25">
      <c r="A627">
        <v>2</v>
      </c>
      <c r="B627">
        <v>48</v>
      </c>
      <c r="C627" t="s">
        <v>2066</v>
      </c>
      <c r="D627" t="s">
        <v>1005</v>
      </c>
      <c r="E627" t="s">
        <v>2031</v>
      </c>
      <c r="F627">
        <v>2</v>
      </c>
      <c r="G627">
        <v>2013</v>
      </c>
      <c r="H627" t="s">
        <v>2066</v>
      </c>
      <c r="I627" t="s">
        <v>2058</v>
      </c>
      <c r="J627" t="s">
        <v>2022</v>
      </c>
      <c r="K627">
        <v>62</v>
      </c>
      <c r="L627">
        <v>20</v>
      </c>
      <c r="M627">
        <v>20</v>
      </c>
      <c r="N627">
        <v>40</v>
      </c>
      <c r="O627">
        <v>32</v>
      </c>
      <c r="P627">
        <v>18</v>
      </c>
    </row>
    <row r="628" spans="1:16" x14ac:dyDescent="0.25">
      <c r="A628">
        <v>2</v>
      </c>
      <c r="B628">
        <v>49</v>
      </c>
      <c r="C628" t="s">
        <v>2079</v>
      </c>
      <c r="D628" t="s">
        <v>1006</v>
      </c>
      <c r="E628" t="s">
        <v>18</v>
      </c>
      <c r="F628">
        <v>2</v>
      </c>
      <c r="G628">
        <v>2013</v>
      </c>
      <c r="H628" t="s">
        <v>2079</v>
      </c>
      <c r="I628" t="s">
        <v>2416</v>
      </c>
      <c r="J628" t="s">
        <v>2048</v>
      </c>
      <c r="K628">
        <v>67</v>
      </c>
      <c r="L628">
        <v>22</v>
      </c>
      <c r="M628">
        <v>41</v>
      </c>
      <c r="N628">
        <v>63</v>
      </c>
      <c r="O628">
        <v>43</v>
      </c>
      <c r="P628">
        <v>18</v>
      </c>
    </row>
    <row r="629" spans="1:16" x14ac:dyDescent="0.25">
      <c r="A629">
        <v>2</v>
      </c>
      <c r="B629">
        <v>50</v>
      </c>
      <c r="C629" t="s">
        <v>2027</v>
      </c>
      <c r="D629" t="s">
        <v>1007</v>
      </c>
      <c r="E629" t="s">
        <v>34</v>
      </c>
      <c r="F629">
        <v>2</v>
      </c>
      <c r="G629">
        <v>2013</v>
      </c>
      <c r="H629" t="s">
        <v>2027</v>
      </c>
      <c r="I629" t="s">
        <v>2456</v>
      </c>
      <c r="J629" t="s">
        <v>2029</v>
      </c>
      <c r="K629">
        <v>71</v>
      </c>
      <c r="L629">
        <v>4</v>
      </c>
      <c r="M629">
        <v>23</v>
      </c>
      <c r="N629">
        <v>27</v>
      </c>
      <c r="O629">
        <v>80</v>
      </c>
      <c r="P629">
        <v>18</v>
      </c>
    </row>
    <row r="630" spans="1:16" x14ac:dyDescent="0.25">
      <c r="A630">
        <v>2</v>
      </c>
      <c r="B630">
        <v>51</v>
      </c>
      <c r="C630" t="s">
        <v>2073</v>
      </c>
      <c r="D630" t="s">
        <v>1008</v>
      </c>
      <c r="E630" t="s">
        <v>34</v>
      </c>
      <c r="F630">
        <v>2</v>
      </c>
      <c r="G630">
        <v>2013</v>
      </c>
      <c r="H630" t="s">
        <v>2073</v>
      </c>
      <c r="I630" t="s">
        <v>2489</v>
      </c>
      <c r="J630" t="s">
        <v>2090</v>
      </c>
      <c r="K630">
        <v>37</v>
      </c>
      <c r="L630">
        <v>5</v>
      </c>
      <c r="M630">
        <v>8</v>
      </c>
      <c r="N630">
        <v>13</v>
      </c>
      <c r="O630">
        <v>12</v>
      </c>
      <c r="P630">
        <v>18</v>
      </c>
    </row>
    <row r="631" spans="1:16" x14ac:dyDescent="0.25">
      <c r="A631">
        <v>2</v>
      </c>
      <c r="B631">
        <v>52</v>
      </c>
      <c r="C631" t="s">
        <v>2071</v>
      </c>
      <c r="D631" t="s">
        <v>1009</v>
      </c>
      <c r="E631" t="s">
        <v>2031</v>
      </c>
      <c r="F631">
        <v>2</v>
      </c>
      <c r="G631">
        <v>2013</v>
      </c>
      <c r="H631" t="s">
        <v>2071</v>
      </c>
      <c r="I631" t="s">
        <v>2035</v>
      </c>
      <c r="J631" t="s">
        <v>2022</v>
      </c>
      <c r="K631">
        <v>57</v>
      </c>
      <c r="L631">
        <v>17</v>
      </c>
      <c r="M631">
        <v>19</v>
      </c>
      <c r="N631">
        <v>36</v>
      </c>
      <c r="O631">
        <v>34</v>
      </c>
      <c r="P631">
        <v>18</v>
      </c>
    </row>
    <row r="632" spans="1:16" x14ac:dyDescent="0.25">
      <c r="A632">
        <v>2</v>
      </c>
      <c r="B632">
        <v>53</v>
      </c>
      <c r="C632" t="s">
        <v>2076</v>
      </c>
      <c r="D632" t="s">
        <v>1010</v>
      </c>
      <c r="E632" t="s">
        <v>34</v>
      </c>
      <c r="F632">
        <v>2</v>
      </c>
      <c r="G632">
        <v>2013</v>
      </c>
      <c r="H632" t="s">
        <v>2076</v>
      </c>
      <c r="I632" t="s">
        <v>2094</v>
      </c>
      <c r="J632" t="s">
        <v>2029</v>
      </c>
      <c r="K632">
        <v>69</v>
      </c>
      <c r="L632">
        <v>12</v>
      </c>
      <c r="M632">
        <v>18</v>
      </c>
      <c r="N632">
        <v>30</v>
      </c>
      <c r="O632">
        <v>75</v>
      </c>
      <c r="P632">
        <v>18</v>
      </c>
    </row>
    <row r="633" spans="1:16" x14ac:dyDescent="0.25">
      <c r="A633">
        <v>2</v>
      </c>
      <c r="B633">
        <v>54</v>
      </c>
      <c r="C633" t="s">
        <v>2043</v>
      </c>
      <c r="D633" t="s">
        <v>1011</v>
      </c>
      <c r="E633" t="s">
        <v>12</v>
      </c>
      <c r="F633">
        <v>2</v>
      </c>
      <c r="G633">
        <v>2013</v>
      </c>
      <c r="H633" t="s">
        <v>2043</v>
      </c>
      <c r="I633" t="s">
        <v>2513</v>
      </c>
      <c r="P633">
        <v>18</v>
      </c>
    </row>
    <row r="634" spans="1:16" x14ac:dyDescent="0.25">
      <c r="A634">
        <v>2</v>
      </c>
      <c r="B634">
        <v>55</v>
      </c>
      <c r="C634" t="s">
        <v>2069</v>
      </c>
      <c r="D634" t="s">
        <v>1012</v>
      </c>
      <c r="E634" t="s">
        <v>18</v>
      </c>
      <c r="F634">
        <v>2</v>
      </c>
      <c r="G634">
        <v>2013</v>
      </c>
      <c r="H634" t="s">
        <v>2069</v>
      </c>
      <c r="I634" t="s">
        <v>2514</v>
      </c>
      <c r="J634" t="s">
        <v>2040</v>
      </c>
      <c r="K634">
        <v>45</v>
      </c>
      <c r="L634">
        <v>14</v>
      </c>
      <c r="M634">
        <v>16</v>
      </c>
      <c r="N634">
        <v>30</v>
      </c>
      <c r="O634">
        <v>12</v>
      </c>
      <c r="P634">
        <v>18</v>
      </c>
    </row>
    <row r="635" spans="1:16" x14ac:dyDescent="0.25">
      <c r="A635">
        <v>2</v>
      </c>
      <c r="B635">
        <v>56</v>
      </c>
      <c r="C635" t="s">
        <v>2020</v>
      </c>
      <c r="D635" t="s">
        <v>1014</v>
      </c>
      <c r="E635" t="s">
        <v>30</v>
      </c>
      <c r="F635">
        <v>2</v>
      </c>
      <c r="G635">
        <v>2013</v>
      </c>
      <c r="H635" t="s">
        <v>2020</v>
      </c>
      <c r="I635" t="s">
        <v>2436</v>
      </c>
      <c r="J635" t="s">
        <v>2048</v>
      </c>
      <c r="K635">
        <v>65</v>
      </c>
      <c r="L635">
        <v>29</v>
      </c>
      <c r="M635">
        <v>38</v>
      </c>
      <c r="N635">
        <v>67</v>
      </c>
      <c r="O635">
        <v>68</v>
      </c>
      <c r="P635">
        <v>18</v>
      </c>
    </row>
    <row r="636" spans="1:16" x14ac:dyDescent="0.25">
      <c r="A636">
        <v>2</v>
      </c>
      <c r="B636">
        <v>57</v>
      </c>
      <c r="C636" t="s">
        <v>2049</v>
      </c>
      <c r="D636" t="s">
        <v>1015</v>
      </c>
      <c r="E636" t="s">
        <v>18</v>
      </c>
      <c r="F636">
        <v>2</v>
      </c>
      <c r="G636">
        <v>2013</v>
      </c>
      <c r="H636" t="s">
        <v>2049</v>
      </c>
      <c r="I636" t="s">
        <v>2438</v>
      </c>
      <c r="J636" t="s">
        <v>2048</v>
      </c>
      <c r="K636">
        <v>34</v>
      </c>
      <c r="L636">
        <v>16</v>
      </c>
      <c r="M636">
        <v>26</v>
      </c>
      <c r="N636">
        <v>42</v>
      </c>
      <c r="O636">
        <v>41</v>
      </c>
      <c r="P636">
        <v>18</v>
      </c>
    </row>
    <row r="637" spans="1:16" x14ac:dyDescent="0.25">
      <c r="A637">
        <v>2</v>
      </c>
      <c r="B637">
        <v>58</v>
      </c>
      <c r="C637" t="s">
        <v>2066</v>
      </c>
      <c r="D637" t="s">
        <v>1016</v>
      </c>
      <c r="E637" t="s">
        <v>18</v>
      </c>
      <c r="F637">
        <v>2</v>
      </c>
      <c r="G637">
        <v>2013</v>
      </c>
      <c r="H637" t="s">
        <v>2066</v>
      </c>
      <c r="I637" t="s">
        <v>2410</v>
      </c>
      <c r="J637" t="s">
        <v>2022</v>
      </c>
      <c r="K637">
        <v>43</v>
      </c>
      <c r="L637">
        <v>13</v>
      </c>
      <c r="M637">
        <v>9</v>
      </c>
      <c r="N637">
        <v>22</v>
      </c>
      <c r="O637">
        <v>68</v>
      </c>
      <c r="P637">
        <v>18</v>
      </c>
    </row>
    <row r="638" spans="1:16" x14ac:dyDescent="0.25">
      <c r="A638">
        <v>2</v>
      </c>
      <c r="B638">
        <v>59</v>
      </c>
      <c r="C638" t="s">
        <v>2246</v>
      </c>
      <c r="D638" t="s">
        <v>1017</v>
      </c>
      <c r="E638" t="s">
        <v>12</v>
      </c>
      <c r="F638">
        <v>2</v>
      </c>
      <c r="G638">
        <v>2013</v>
      </c>
      <c r="H638" t="s">
        <v>2246</v>
      </c>
      <c r="I638" t="s">
        <v>2516</v>
      </c>
      <c r="P638">
        <v>18</v>
      </c>
    </row>
    <row r="639" spans="1:16" x14ac:dyDescent="0.25">
      <c r="A639">
        <v>2</v>
      </c>
      <c r="B639">
        <v>60</v>
      </c>
      <c r="C639" t="s">
        <v>2023</v>
      </c>
      <c r="D639" t="s">
        <v>1018</v>
      </c>
      <c r="E639" t="s">
        <v>34</v>
      </c>
      <c r="F639">
        <v>2</v>
      </c>
      <c r="G639">
        <v>2013</v>
      </c>
      <c r="H639" t="s">
        <v>2023</v>
      </c>
      <c r="I639" t="s">
        <v>2175</v>
      </c>
      <c r="J639" t="s">
        <v>2261</v>
      </c>
      <c r="K639">
        <v>31</v>
      </c>
      <c r="L639">
        <v>0</v>
      </c>
      <c r="M639">
        <v>1</v>
      </c>
      <c r="N639">
        <v>1</v>
      </c>
      <c r="O639">
        <v>8</v>
      </c>
      <c r="P639">
        <v>18</v>
      </c>
    </row>
    <row r="640" spans="1:16" x14ac:dyDescent="0.25">
      <c r="A640">
        <v>2</v>
      </c>
      <c r="B640">
        <v>61</v>
      </c>
      <c r="C640" t="s">
        <v>2076</v>
      </c>
      <c r="D640" t="s">
        <v>2517</v>
      </c>
      <c r="E640" t="s">
        <v>18</v>
      </c>
      <c r="F640">
        <v>2</v>
      </c>
      <c r="G640">
        <v>2013</v>
      </c>
      <c r="H640" t="s">
        <v>2076</v>
      </c>
      <c r="I640" t="s">
        <v>2518</v>
      </c>
      <c r="J640" t="s">
        <v>2081</v>
      </c>
      <c r="K640">
        <v>37</v>
      </c>
      <c r="L640">
        <v>12</v>
      </c>
      <c r="M640">
        <v>24</v>
      </c>
      <c r="N640">
        <v>36</v>
      </c>
      <c r="O640">
        <v>22</v>
      </c>
      <c r="P640">
        <v>18</v>
      </c>
    </row>
    <row r="641" spans="1:15" x14ac:dyDescent="0.25">
      <c r="A641">
        <v>3</v>
      </c>
      <c r="B641">
        <v>62</v>
      </c>
      <c r="C641" t="s">
        <v>2046</v>
      </c>
      <c r="D641" t="s">
        <v>1020</v>
      </c>
      <c r="E641" t="s">
        <v>30</v>
      </c>
      <c r="F641">
        <v>3</v>
      </c>
      <c r="G641">
        <v>2013</v>
      </c>
      <c r="H641" t="s">
        <v>2046</v>
      </c>
      <c r="I641" t="s">
        <v>2519</v>
      </c>
      <c r="J641" t="s">
        <v>2048</v>
      </c>
      <c r="K641">
        <v>18</v>
      </c>
      <c r="L641">
        <v>5</v>
      </c>
      <c r="M641">
        <v>8</v>
      </c>
      <c r="N641">
        <v>13</v>
      </c>
      <c r="O641">
        <v>12</v>
      </c>
    </row>
    <row r="642" spans="1:15" x14ac:dyDescent="0.25">
      <c r="A642">
        <v>3</v>
      </c>
      <c r="B642">
        <v>64</v>
      </c>
      <c r="C642" t="s">
        <v>2059</v>
      </c>
      <c r="D642" t="s">
        <v>1023</v>
      </c>
      <c r="E642" t="s">
        <v>34</v>
      </c>
      <c r="F642">
        <v>3</v>
      </c>
      <c r="G642">
        <v>2013</v>
      </c>
      <c r="H642" t="s">
        <v>2059</v>
      </c>
      <c r="I642" t="s">
        <v>2253</v>
      </c>
      <c r="J642" t="s">
        <v>2048</v>
      </c>
      <c r="K642">
        <v>67</v>
      </c>
      <c r="L642">
        <v>4</v>
      </c>
      <c r="M642">
        <v>22</v>
      </c>
      <c r="N642">
        <v>26</v>
      </c>
      <c r="O642">
        <v>117</v>
      </c>
    </row>
    <row r="643" spans="1:15" x14ac:dyDescent="0.25">
      <c r="A643">
        <v>3</v>
      </c>
      <c r="B643">
        <v>65</v>
      </c>
      <c r="C643" t="s">
        <v>2041</v>
      </c>
      <c r="D643" t="s">
        <v>1024</v>
      </c>
      <c r="E643" t="s">
        <v>18</v>
      </c>
      <c r="F643">
        <v>3</v>
      </c>
      <c r="G643">
        <v>2013</v>
      </c>
      <c r="H643" t="s">
        <v>2041</v>
      </c>
      <c r="I643" t="s">
        <v>2521</v>
      </c>
      <c r="J643" t="s">
        <v>2065</v>
      </c>
      <c r="K643">
        <v>36</v>
      </c>
      <c r="L643">
        <v>22</v>
      </c>
      <c r="M643">
        <v>17</v>
      </c>
      <c r="N643">
        <v>39</v>
      </c>
      <c r="O643">
        <v>18</v>
      </c>
    </row>
    <row r="644" spans="1:15" x14ac:dyDescent="0.25">
      <c r="A644">
        <v>3</v>
      </c>
      <c r="B644">
        <v>66</v>
      </c>
      <c r="C644" t="s">
        <v>2034</v>
      </c>
      <c r="D644" t="s">
        <v>1026</v>
      </c>
      <c r="E644" t="s">
        <v>34</v>
      </c>
      <c r="F644">
        <v>3</v>
      </c>
      <c r="G644">
        <v>2013</v>
      </c>
      <c r="H644" t="s">
        <v>2034</v>
      </c>
      <c r="I644" t="s">
        <v>2522</v>
      </c>
      <c r="J644" t="s">
        <v>2523</v>
      </c>
      <c r="K644">
        <v>38</v>
      </c>
      <c r="L644">
        <v>1</v>
      </c>
      <c r="M644">
        <v>5</v>
      </c>
      <c r="N644">
        <v>6</v>
      </c>
      <c r="O644">
        <v>10</v>
      </c>
    </row>
    <row r="645" spans="1:15" x14ac:dyDescent="0.25">
      <c r="A645">
        <v>3</v>
      </c>
      <c r="B645">
        <v>67</v>
      </c>
      <c r="C645" t="s">
        <v>2113</v>
      </c>
      <c r="D645" t="s">
        <v>1028</v>
      </c>
      <c r="E645" t="s">
        <v>34</v>
      </c>
      <c r="F645">
        <v>3</v>
      </c>
      <c r="G645">
        <v>2013</v>
      </c>
      <c r="H645" t="s">
        <v>2113</v>
      </c>
      <c r="I645" t="s">
        <v>2430</v>
      </c>
      <c r="J645" t="s">
        <v>2029</v>
      </c>
      <c r="K645">
        <v>70</v>
      </c>
      <c r="L645">
        <v>0</v>
      </c>
      <c r="M645">
        <v>7</v>
      </c>
      <c r="N645">
        <v>7</v>
      </c>
      <c r="O645">
        <v>159</v>
      </c>
    </row>
    <row r="646" spans="1:15" x14ac:dyDescent="0.25">
      <c r="A646">
        <v>3</v>
      </c>
      <c r="B646">
        <v>68</v>
      </c>
      <c r="C646" t="s">
        <v>2043</v>
      </c>
      <c r="D646" t="s">
        <v>1029</v>
      </c>
      <c r="E646" t="s">
        <v>34</v>
      </c>
      <c r="F646">
        <v>3</v>
      </c>
      <c r="G646">
        <v>2013</v>
      </c>
      <c r="H646" t="s">
        <v>2043</v>
      </c>
      <c r="I646" t="s">
        <v>2274</v>
      </c>
      <c r="J646" t="s">
        <v>2132</v>
      </c>
      <c r="K646">
        <v>39</v>
      </c>
      <c r="L646">
        <v>3</v>
      </c>
      <c r="M646">
        <v>20</v>
      </c>
      <c r="N646">
        <v>23</v>
      </c>
      <c r="O646">
        <v>47</v>
      </c>
    </row>
    <row r="647" spans="1:15" x14ac:dyDescent="0.25">
      <c r="A647">
        <v>3</v>
      </c>
      <c r="B647">
        <v>69</v>
      </c>
      <c r="C647" t="s">
        <v>2071</v>
      </c>
      <c r="D647" t="s">
        <v>2524</v>
      </c>
      <c r="E647" t="s">
        <v>2031</v>
      </c>
      <c r="F647">
        <v>3</v>
      </c>
      <c r="G647">
        <v>2013</v>
      </c>
      <c r="H647" t="s">
        <v>2071</v>
      </c>
      <c r="I647" t="s">
        <v>2087</v>
      </c>
      <c r="J647" t="s">
        <v>2022</v>
      </c>
      <c r="K647">
        <v>66</v>
      </c>
      <c r="L647">
        <v>21</v>
      </c>
      <c r="M647">
        <v>27</v>
      </c>
      <c r="N647">
        <v>48</v>
      </c>
      <c r="O647">
        <v>44</v>
      </c>
    </row>
    <row r="648" spans="1:15" x14ac:dyDescent="0.25">
      <c r="A648">
        <v>3</v>
      </c>
      <c r="B648">
        <v>71</v>
      </c>
      <c r="C648" t="s">
        <v>2069</v>
      </c>
      <c r="D648" t="s">
        <v>1031</v>
      </c>
      <c r="E648" t="s">
        <v>30</v>
      </c>
      <c r="F648">
        <v>3</v>
      </c>
      <c r="G648">
        <v>2013</v>
      </c>
      <c r="H648" t="s">
        <v>2069</v>
      </c>
      <c r="I648" t="s">
        <v>2424</v>
      </c>
      <c r="J648" t="s">
        <v>2022</v>
      </c>
      <c r="K648">
        <v>63</v>
      </c>
      <c r="L648">
        <v>22</v>
      </c>
      <c r="M648">
        <v>14</v>
      </c>
      <c r="N648">
        <v>36</v>
      </c>
      <c r="O648">
        <v>139</v>
      </c>
    </row>
    <row r="649" spans="1:15" x14ac:dyDescent="0.25">
      <c r="A649">
        <v>3</v>
      </c>
      <c r="B649">
        <v>72</v>
      </c>
      <c r="C649" t="s">
        <v>2142</v>
      </c>
      <c r="D649" t="s">
        <v>1032</v>
      </c>
      <c r="E649" t="s">
        <v>18</v>
      </c>
      <c r="F649">
        <v>3</v>
      </c>
      <c r="G649">
        <v>2013</v>
      </c>
      <c r="H649" t="s">
        <v>2142</v>
      </c>
      <c r="I649" t="s">
        <v>2094</v>
      </c>
      <c r="J649" t="s">
        <v>2029</v>
      </c>
      <c r="K649">
        <v>64</v>
      </c>
      <c r="L649">
        <v>14</v>
      </c>
      <c r="M649">
        <v>13</v>
      </c>
      <c r="N649">
        <v>27</v>
      </c>
      <c r="O649">
        <v>135</v>
      </c>
    </row>
    <row r="650" spans="1:15" x14ac:dyDescent="0.25">
      <c r="A650">
        <v>3</v>
      </c>
      <c r="B650">
        <v>73</v>
      </c>
      <c r="C650" t="s">
        <v>2093</v>
      </c>
      <c r="D650" t="s">
        <v>1033</v>
      </c>
      <c r="E650" t="s">
        <v>30</v>
      </c>
      <c r="F650">
        <v>3</v>
      </c>
      <c r="G650">
        <v>2013</v>
      </c>
      <c r="H650" t="s">
        <v>2093</v>
      </c>
      <c r="I650" t="s">
        <v>2026</v>
      </c>
      <c r="J650" t="s">
        <v>2022</v>
      </c>
      <c r="K650">
        <v>66</v>
      </c>
      <c r="L650">
        <v>17</v>
      </c>
      <c r="M650">
        <v>31</v>
      </c>
      <c r="N650">
        <v>48</v>
      </c>
      <c r="O650">
        <v>40</v>
      </c>
    </row>
    <row r="651" spans="1:15" x14ac:dyDescent="0.25">
      <c r="A651">
        <v>3</v>
      </c>
      <c r="B651">
        <v>74</v>
      </c>
      <c r="C651" t="s">
        <v>2073</v>
      </c>
      <c r="D651" t="s">
        <v>1034</v>
      </c>
      <c r="E651" t="s">
        <v>2031</v>
      </c>
      <c r="F651">
        <v>3</v>
      </c>
      <c r="G651">
        <v>2013</v>
      </c>
      <c r="H651" t="s">
        <v>2073</v>
      </c>
      <c r="I651" t="s">
        <v>2432</v>
      </c>
      <c r="J651" t="s">
        <v>2051</v>
      </c>
      <c r="K651">
        <v>24</v>
      </c>
      <c r="L651">
        <v>11</v>
      </c>
      <c r="M651">
        <v>9</v>
      </c>
      <c r="N651">
        <v>20</v>
      </c>
      <c r="O651">
        <v>51</v>
      </c>
    </row>
    <row r="652" spans="1:15" x14ac:dyDescent="0.25">
      <c r="A652">
        <v>3</v>
      </c>
      <c r="B652">
        <v>75</v>
      </c>
      <c r="C652" t="s">
        <v>2041</v>
      </c>
      <c r="D652" t="s">
        <v>1035</v>
      </c>
      <c r="E652" t="s">
        <v>2031</v>
      </c>
      <c r="F652">
        <v>3</v>
      </c>
      <c r="G652">
        <v>2013</v>
      </c>
      <c r="H652" t="s">
        <v>2041</v>
      </c>
      <c r="I652" t="s">
        <v>2525</v>
      </c>
      <c r="J652" t="s">
        <v>2273</v>
      </c>
      <c r="K652">
        <v>24</v>
      </c>
      <c r="L652">
        <v>8</v>
      </c>
      <c r="M652">
        <v>15</v>
      </c>
      <c r="N652">
        <v>23</v>
      </c>
      <c r="O652">
        <v>36</v>
      </c>
    </row>
    <row r="653" spans="1:15" x14ac:dyDescent="0.25">
      <c r="A653">
        <v>3</v>
      </c>
      <c r="B653">
        <v>76</v>
      </c>
      <c r="C653" t="s">
        <v>2030</v>
      </c>
      <c r="D653" t="s">
        <v>1037</v>
      </c>
      <c r="E653" t="s">
        <v>30</v>
      </c>
      <c r="F653">
        <v>3</v>
      </c>
      <c r="G653">
        <v>2013</v>
      </c>
      <c r="H653" t="s">
        <v>2030</v>
      </c>
      <c r="I653" t="s">
        <v>2444</v>
      </c>
      <c r="J653" t="s">
        <v>2051</v>
      </c>
      <c r="K653">
        <v>59</v>
      </c>
      <c r="L653">
        <v>38</v>
      </c>
      <c r="M653">
        <v>55</v>
      </c>
      <c r="N653">
        <v>93</v>
      </c>
      <c r="O653">
        <v>49</v>
      </c>
    </row>
    <row r="654" spans="1:15" x14ac:dyDescent="0.25">
      <c r="A654">
        <v>3</v>
      </c>
      <c r="B654">
        <v>77</v>
      </c>
      <c r="C654" t="s">
        <v>2063</v>
      </c>
      <c r="D654" t="s">
        <v>1038</v>
      </c>
      <c r="E654" t="s">
        <v>18</v>
      </c>
      <c r="F654">
        <v>3</v>
      </c>
      <c r="G654">
        <v>2013</v>
      </c>
      <c r="H654" t="s">
        <v>2063</v>
      </c>
      <c r="I654" t="s">
        <v>2471</v>
      </c>
      <c r="J654" t="s">
        <v>2051</v>
      </c>
      <c r="K654">
        <v>60</v>
      </c>
      <c r="L654">
        <v>29</v>
      </c>
      <c r="M654">
        <v>44</v>
      </c>
      <c r="N654">
        <v>73</v>
      </c>
      <c r="O654">
        <v>24</v>
      </c>
    </row>
    <row r="655" spans="1:15" x14ac:dyDescent="0.25">
      <c r="A655">
        <v>3</v>
      </c>
      <c r="B655">
        <v>79</v>
      </c>
      <c r="C655" t="s">
        <v>2066</v>
      </c>
      <c r="D655" t="s">
        <v>1040</v>
      </c>
      <c r="E655" t="s">
        <v>30</v>
      </c>
      <c r="F655">
        <v>3</v>
      </c>
      <c r="G655">
        <v>2013</v>
      </c>
      <c r="H655" t="s">
        <v>2066</v>
      </c>
      <c r="I655" t="s">
        <v>2096</v>
      </c>
      <c r="J655" t="s">
        <v>2132</v>
      </c>
      <c r="K655">
        <v>40</v>
      </c>
      <c r="L655">
        <v>23</v>
      </c>
      <c r="M655">
        <v>38</v>
      </c>
      <c r="N655">
        <v>61</v>
      </c>
      <c r="O655">
        <v>30</v>
      </c>
    </row>
    <row r="656" spans="1:15" x14ac:dyDescent="0.25">
      <c r="A656">
        <v>3</v>
      </c>
      <c r="B656">
        <v>80</v>
      </c>
      <c r="C656" t="s">
        <v>2041</v>
      </c>
      <c r="D656" t="s">
        <v>1042</v>
      </c>
      <c r="E656" t="s">
        <v>18</v>
      </c>
      <c r="F656">
        <v>3</v>
      </c>
      <c r="G656">
        <v>2013</v>
      </c>
      <c r="H656" t="s">
        <v>2041</v>
      </c>
      <c r="I656" t="s">
        <v>2450</v>
      </c>
      <c r="J656" t="s">
        <v>2048</v>
      </c>
      <c r="K656">
        <v>55</v>
      </c>
      <c r="L656">
        <v>20</v>
      </c>
      <c r="M656">
        <v>30</v>
      </c>
      <c r="N656">
        <v>50</v>
      </c>
      <c r="O656">
        <v>22</v>
      </c>
    </row>
    <row r="657" spans="1:15" x14ac:dyDescent="0.25">
      <c r="A657">
        <v>3</v>
      </c>
      <c r="B657">
        <v>81</v>
      </c>
      <c r="C657" t="s">
        <v>2038</v>
      </c>
      <c r="D657" t="s">
        <v>1043</v>
      </c>
      <c r="E657" t="s">
        <v>2031</v>
      </c>
      <c r="F657">
        <v>3</v>
      </c>
      <c r="G657">
        <v>2013</v>
      </c>
      <c r="H657" t="s">
        <v>2038</v>
      </c>
      <c r="I657" t="s">
        <v>2058</v>
      </c>
      <c r="J657" t="s">
        <v>2022</v>
      </c>
      <c r="K657">
        <v>67</v>
      </c>
      <c r="L657">
        <v>13</v>
      </c>
      <c r="M657">
        <v>15</v>
      </c>
      <c r="N657">
        <v>28</v>
      </c>
      <c r="O657">
        <v>100</v>
      </c>
    </row>
    <row r="658" spans="1:15" x14ac:dyDescent="0.25">
      <c r="A658">
        <v>3</v>
      </c>
      <c r="B658">
        <v>82</v>
      </c>
      <c r="C658" t="s">
        <v>2098</v>
      </c>
      <c r="D658" t="s">
        <v>1044</v>
      </c>
      <c r="E658" t="s">
        <v>30</v>
      </c>
      <c r="F658">
        <v>3</v>
      </c>
      <c r="G658">
        <v>2013</v>
      </c>
      <c r="H658" t="s">
        <v>2098</v>
      </c>
      <c r="I658" t="s">
        <v>2214</v>
      </c>
      <c r="J658" t="s">
        <v>2022</v>
      </c>
      <c r="K658">
        <v>67</v>
      </c>
      <c r="L658">
        <v>18</v>
      </c>
      <c r="M658">
        <v>26</v>
      </c>
      <c r="N658">
        <v>44</v>
      </c>
      <c r="O658">
        <v>22</v>
      </c>
    </row>
    <row r="659" spans="1:15" x14ac:dyDescent="0.25">
      <c r="A659">
        <v>3</v>
      </c>
      <c r="B659">
        <v>83</v>
      </c>
      <c r="C659" t="s">
        <v>2020</v>
      </c>
      <c r="D659" t="s">
        <v>1045</v>
      </c>
      <c r="E659" t="s">
        <v>30</v>
      </c>
      <c r="F659">
        <v>3</v>
      </c>
      <c r="G659">
        <v>2013</v>
      </c>
      <c r="H659" t="s">
        <v>2020</v>
      </c>
      <c r="I659" t="s">
        <v>2526</v>
      </c>
      <c r="J659" t="s">
        <v>2527</v>
      </c>
      <c r="K659">
        <v>37</v>
      </c>
      <c r="L659">
        <v>8</v>
      </c>
      <c r="M659">
        <v>14</v>
      </c>
      <c r="N659">
        <v>22</v>
      </c>
      <c r="O659">
        <v>16</v>
      </c>
    </row>
    <row r="660" spans="1:15" x14ac:dyDescent="0.25">
      <c r="A660">
        <v>3</v>
      </c>
      <c r="B660">
        <v>84</v>
      </c>
      <c r="C660" t="s">
        <v>2246</v>
      </c>
      <c r="D660" t="s">
        <v>1047</v>
      </c>
      <c r="E660" t="s">
        <v>30</v>
      </c>
      <c r="F660">
        <v>3</v>
      </c>
      <c r="G660">
        <v>2013</v>
      </c>
      <c r="H660" t="s">
        <v>2246</v>
      </c>
      <c r="I660" t="s">
        <v>2262</v>
      </c>
      <c r="J660" t="s">
        <v>2022</v>
      </c>
      <c r="K660">
        <v>64</v>
      </c>
      <c r="L660">
        <v>28</v>
      </c>
      <c r="M660">
        <v>39</v>
      </c>
      <c r="N660">
        <v>67</v>
      </c>
      <c r="O660">
        <v>28</v>
      </c>
    </row>
    <row r="661" spans="1:15" x14ac:dyDescent="0.25">
      <c r="A661">
        <v>3</v>
      </c>
      <c r="B661">
        <v>85</v>
      </c>
      <c r="C661" t="s">
        <v>2165</v>
      </c>
      <c r="D661" t="s">
        <v>1048</v>
      </c>
      <c r="E661" t="s">
        <v>30</v>
      </c>
      <c r="F661">
        <v>3</v>
      </c>
      <c r="G661">
        <v>2013</v>
      </c>
      <c r="H661" t="s">
        <v>2165</v>
      </c>
      <c r="I661" t="s">
        <v>2095</v>
      </c>
      <c r="J661" t="s">
        <v>2022</v>
      </c>
      <c r="K661">
        <v>64</v>
      </c>
      <c r="L661">
        <v>15</v>
      </c>
      <c r="M661">
        <v>28</v>
      </c>
      <c r="N661">
        <v>43</v>
      </c>
      <c r="O661">
        <v>61</v>
      </c>
    </row>
    <row r="662" spans="1:15" x14ac:dyDescent="0.25">
      <c r="A662">
        <v>3</v>
      </c>
      <c r="B662">
        <v>86</v>
      </c>
      <c r="C662" t="s">
        <v>2069</v>
      </c>
      <c r="D662" t="s">
        <v>1049</v>
      </c>
      <c r="E662" t="s">
        <v>2031</v>
      </c>
      <c r="F662">
        <v>3</v>
      </c>
      <c r="G662">
        <v>2013</v>
      </c>
      <c r="H662" t="s">
        <v>2069</v>
      </c>
      <c r="I662" t="s">
        <v>2417</v>
      </c>
      <c r="J662" t="s">
        <v>2048</v>
      </c>
      <c r="K662">
        <v>53</v>
      </c>
      <c r="L662">
        <v>31</v>
      </c>
      <c r="M662">
        <v>67</v>
      </c>
      <c r="N662">
        <v>98</v>
      </c>
      <c r="O662">
        <v>45</v>
      </c>
    </row>
    <row r="663" spans="1:15" x14ac:dyDescent="0.25">
      <c r="A663">
        <v>3</v>
      </c>
      <c r="B663">
        <v>87</v>
      </c>
      <c r="C663" t="s">
        <v>2045</v>
      </c>
      <c r="D663" t="s">
        <v>1050</v>
      </c>
      <c r="E663" t="s">
        <v>34</v>
      </c>
      <c r="F663">
        <v>3</v>
      </c>
      <c r="G663">
        <v>2013</v>
      </c>
      <c r="H663" t="s">
        <v>2045</v>
      </c>
      <c r="I663" t="s">
        <v>2432</v>
      </c>
      <c r="J663" t="s">
        <v>2051</v>
      </c>
      <c r="K663">
        <v>26</v>
      </c>
      <c r="L663">
        <v>3</v>
      </c>
      <c r="M663">
        <v>6</v>
      </c>
      <c r="N663">
        <v>9</v>
      </c>
      <c r="O663">
        <v>18</v>
      </c>
    </row>
    <row r="664" spans="1:15" x14ac:dyDescent="0.25">
      <c r="A664">
        <v>3</v>
      </c>
      <c r="B664">
        <v>88</v>
      </c>
      <c r="C664" t="s">
        <v>2020</v>
      </c>
      <c r="D664" t="s">
        <v>1051</v>
      </c>
      <c r="E664" t="s">
        <v>18</v>
      </c>
      <c r="F664">
        <v>3</v>
      </c>
      <c r="G664">
        <v>2013</v>
      </c>
      <c r="H664" t="s">
        <v>2020</v>
      </c>
      <c r="I664" t="s">
        <v>2528</v>
      </c>
      <c r="J664" t="s">
        <v>2056</v>
      </c>
      <c r="K664">
        <v>26</v>
      </c>
      <c r="L664">
        <v>7</v>
      </c>
      <c r="M664">
        <v>2</v>
      </c>
      <c r="N664">
        <v>9</v>
      </c>
      <c r="O664">
        <v>2</v>
      </c>
    </row>
    <row r="665" spans="1:15" x14ac:dyDescent="0.25">
      <c r="A665">
        <v>3</v>
      </c>
      <c r="B665">
        <v>89</v>
      </c>
      <c r="C665" t="s">
        <v>2027</v>
      </c>
      <c r="D665" t="s">
        <v>1053</v>
      </c>
      <c r="E665" t="s">
        <v>2031</v>
      </c>
      <c r="F665">
        <v>3</v>
      </c>
      <c r="G665">
        <v>2013</v>
      </c>
      <c r="H665" t="s">
        <v>2027</v>
      </c>
      <c r="I665" t="s">
        <v>2028</v>
      </c>
      <c r="J665" t="s">
        <v>2029</v>
      </c>
      <c r="K665">
        <v>65</v>
      </c>
      <c r="L665">
        <v>31</v>
      </c>
      <c r="M665">
        <v>32</v>
      </c>
      <c r="N665">
        <v>63</v>
      </c>
      <c r="O665">
        <v>10</v>
      </c>
    </row>
    <row r="666" spans="1:15" x14ac:dyDescent="0.25">
      <c r="A666">
        <v>3</v>
      </c>
      <c r="B666">
        <v>90</v>
      </c>
      <c r="C666" t="s">
        <v>2023</v>
      </c>
      <c r="D666" t="s">
        <v>1054</v>
      </c>
      <c r="E666" t="s">
        <v>18</v>
      </c>
      <c r="F666">
        <v>3</v>
      </c>
      <c r="G666">
        <v>2013</v>
      </c>
      <c r="H666" t="s">
        <v>2023</v>
      </c>
      <c r="I666" t="s">
        <v>2529</v>
      </c>
      <c r="J666" t="s">
        <v>2132</v>
      </c>
      <c r="K666">
        <v>38</v>
      </c>
      <c r="L666">
        <v>17</v>
      </c>
      <c r="M666">
        <v>20</v>
      </c>
      <c r="N666">
        <v>37</v>
      </c>
      <c r="O666">
        <v>10</v>
      </c>
    </row>
    <row r="667" spans="1:15" x14ac:dyDescent="0.25">
      <c r="A667">
        <v>3</v>
      </c>
      <c r="B667">
        <v>91</v>
      </c>
      <c r="C667" t="s">
        <v>2246</v>
      </c>
      <c r="D667" t="s">
        <v>2530</v>
      </c>
      <c r="E667" t="s">
        <v>2031</v>
      </c>
      <c r="F667">
        <v>3</v>
      </c>
      <c r="G667">
        <v>2013</v>
      </c>
      <c r="H667" t="s">
        <v>2246</v>
      </c>
      <c r="I667" t="s">
        <v>2423</v>
      </c>
      <c r="J667" t="s">
        <v>2029</v>
      </c>
      <c r="K667">
        <v>61</v>
      </c>
      <c r="L667">
        <v>36</v>
      </c>
      <c r="M667">
        <v>53</v>
      </c>
      <c r="N667">
        <v>89</v>
      </c>
      <c r="O667">
        <v>115</v>
      </c>
    </row>
    <row r="668" spans="1:15" x14ac:dyDescent="0.25">
      <c r="A668">
        <v>4</v>
      </c>
      <c r="B668">
        <v>93</v>
      </c>
      <c r="C668" t="s">
        <v>2057</v>
      </c>
      <c r="D668" t="s">
        <v>1058</v>
      </c>
      <c r="E668" t="s">
        <v>34</v>
      </c>
      <c r="F668">
        <v>4</v>
      </c>
      <c r="G668">
        <v>2013</v>
      </c>
      <c r="H668" t="s">
        <v>2057</v>
      </c>
      <c r="I668" t="s">
        <v>2254</v>
      </c>
      <c r="J668" t="s">
        <v>2029</v>
      </c>
      <c r="K668">
        <v>58</v>
      </c>
      <c r="L668">
        <v>2</v>
      </c>
      <c r="M668">
        <v>8</v>
      </c>
      <c r="N668">
        <v>10</v>
      </c>
      <c r="O668">
        <v>98</v>
      </c>
    </row>
    <row r="669" spans="1:15" x14ac:dyDescent="0.25">
      <c r="A669">
        <v>4</v>
      </c>
      <c r="B669">
        <v>94</v>
      </c>
      <c r="C669" t="s">
        <v>2020</v>
      </c>
      <c r="D669" t="s">
        <v>1059</v>
      </c>
      <c r="E669" t="s">
        <v>2031</v>
      </c>
      <c r="F669">
        <v>4</v>
      </c>
      <c r="G669">
        <v>2013</v>
      </c>
      <c r="H669" t="s">
        <v>2020</v>
      </c>
      <c r="I669" t="s">
        <v>2254</v>
      </c>
      <c r="J669" t="s">
        <v>2029</v>
      </c>
      <c r="K669">
        <v>69</v>
      </c>
      <c r="L669">
        <v>23</v>
      </c>
      <c r="M669">
        <v>34</v>
      </c>
      <c r="N669">
        <v>57</v>
      </c>
      <c r="O669">
        <v>68</v>
      </c>
    </row>
    <row r="670" spans="1:15" x14ac:dyDescent="0.25">
      <c r="A670">
        <v>4</v>
      </c>
      <c r="B670">
        <v>95</v>
      </c>
      <c r="C670" t="s">
        <v>2059</v>
      </c>
      <c r="D670" t="s">
        <v>1060</v>
      </c>
      <c r="E670" t="s">
        <v>30</v>
      </c>
      <c r="F670">
        <v>4</v>
      </c>
      <c r="G670">
        <v>2013</v>
      </c>
      <c r="H670" t="s">
        <v>2059</v>
      </c>
      <c r="I670" t="s">
        <v>2416</v>
      </c>
      <c r="J670" t="s">
        <v>2048</v>
      </c>
      <c r="K670">
        <v>58</v>
      </c>
      <c r="L670">
        <v>23</v>
      </c>
      <c r="M670">
        <v>38</v>
      </c>
      <c r="N670">
        <v>61</v>
      </c>
      <c r="O670">
        <v>58</v>
      </c>
    </row>
    <row r="671" spans="1:15" x14ac:dyDescent="0.25">
      <c r="A671">
        <v>4</v>
      </c>
      <c r="B671">
        <v>96</v>
      </c>
      <c r="C671" t="s">
        <v>2020</v>
      </c>
      <c r="D671" t="s">
        <v>1061</v>
      </c>
      <c r="E671" t="s">
        <v>30</v>
      </c>
      <c r="F671">
        <v>4</v>
      </c>
      <c r="G671">
        <v>2013</v>
      </c>
      <c r="H671" t="s">
        <v>2020</v>
      </c>
      <c r="I671" t="s">
        <v>2085</v>
      </c>
      <c r="J671" t="s">
        <v>2022</v>
      </c>
      <c r="K671">
        <v>65</v>
      </c>
      <c r="L671">
        <v>5</v>
      </c>
      <c r="M671">
        <v>17</v>
      </c>
      <c r="N671">
        <v>22</v>
      </c>
      <c r="O671">
        <v>15</v>
      </c>
    </row>
    <row r="672" spans="1:15" x14ac:dyDescent="0.25">
      <c r="A672">
        <v>4</v>
      </c>
      <c r="B672">
        <v>97</v>
      </c>
      <c r="C672" t="s">
        <v>2025</v>
      </c>
      <c r="D672" t="s">
        <v>1062</v>
      </c>
      <c r="E672" t="s">
        <v>34</v>
      </c>
      <c r="F672">
        <v>4</v>
      </c>
      <c r="G672">
        <v>2013</v>
      </c>
      <c r="H672" t="s">
        <v>2025</v>
      </c>
      <c r="I672" t="s">
        <v>2398</v>
      </c>
      <c r="J672" t="s">
        <v>2051</v>
      </c>
      <c r="K672">
        <v>52</v>
      </c>
      <c r="L672">
        <v>3</v>
      </c>
      <c r="M672">
        <v>20</v>
      </c>
      <c r="N672">
        <v>23</v>
      </c>
      <c r="O672">
        <v>107</v>
      </c>
    </row>
    <row r="673" spans="1:15" x14ac:dyDescent="0.25">
      <c r="A673">
        <v>4</v>
      </c>
      <c r="B673">
        <v>98</v>
      </c>
      <c r="C673" t="s">
        <v>2025</v>
      </c>
      <c r="D673" t="s">
        <v>1063</v>
      </c>
      <c r="E673" t="s">
        <v>30</v>
      </c>
      <c r="F673">
        <v>4</v>
      </c>
      <c r="G673">
        <v>2013</v>
      </c>
      <c r="H673" t="s">
        <v>2025</v>
      </c>
      <c r="I673" t="s">
        <v>2531</v>
      </c>
      <c r="J673" t="s">
        <v>2289</v>
      </c>
      <c r="K673">
        <v>50</v>
      </c>
      <c r="L673">
        <v>40</v>
      </c>
      <c r="M673">
        <v>31</v>
      </c>
      <c r="N673">
        <v>71</v>
      </c>
      <c r="O673">
        <v>107</v>
      </c>
    </row>
    <row r="674" spans="1:15" x14ac:dyDescent="0.25">
      <c r="A674">
        <v>4</v>
      </c>
      <c r="B674">
        <v>100</v>
      </c>
      <c r="C674" t="s">
        <v>2093</v>
      </c>
      <c r="D674" t="s">
        <v>1067</v>
      </c>
      <c r="E674" t="s">
        <v>18</v>
      </c>
      <c r="F674">
        <v>4</v>
      </c>
      <c r="G674">
        <v>2013</v>
      </c>
      <c r="H674" t="s">
        <v>2093</v>
      </c>
      <c r="I674" t="s">
        <v>2074</v>
      </c>
      <c r="J674" t="s">
        <v>2075</v>
      </c>
      <c r="K674">
        <v>15</v>
      </c>
      <c r="L674">
        <v>8</v>
      </c>
      <c r="M674">
        <v>10</v>
      </c>
      <c r="N674">
        <v>18</v>
      </c>
      <c r="O674">
        <v>18</v>
      </c>
    </row>
    <row r="675" spans="1:15" x14ac:dyDescent="0.25">
      <c r="A675">
        <v>4</v>
      </c>
      <c r="B675">
        <v>101</v>
      </c>
      <c r="C675" t="s">
        <v>2043</v>
      </c>
      <c r="D675" t="s">
        <v>2532</v>
      </c>
      <c r="E675" t="s">
        <v>18</v>
      </c>
      <c r="F675">
        <v>4</v>
      </c>
      <c r="G675">
        <v>2013</v>
      </c>
      <c r="H675" t="s">
        <v>2043</v>
      </c>
      <c r="I675" t="s">
        <v>2105</v>
      </c>
      <c r="J675" t="s">
        <v>2022</v>
      </c>
      <c r="K675">
        <v>66</v>
      </c>
      <c r="L675">
        <v>12</v>
      </c>
      <c r="M675">
        <v>16</v>
      </c>
      <c r="N675">
        <v>28</v>
      </c>
      <c r="O675">
        <v>21</v>
      </c>
    </row>
    <row r="676" spans="1:15" x14ac:dyDescent="0.25">
      <c r="A676">
        <v>4</v>
      </c>
      <c r="B676">
        <v>102</v>
      </c>
      <c r="C676" t="s">
        <v>2126</v>
      </c>
      <c r="D676" t="s">
        <v>1068</v>
      </c>
      <c r="E676" t="s">
        <v>2031</v>
      </c>
      <c r="F676">
        <v>4</v>
      </c>
      <c r="G676">
        <v>2013</v>
      </c>
      <c r="H676" t="s">
        <v>2126</v>
      </c>
      <c r="I676" t="s">
        <v>2533</v>
      </c>
      <c r="J676" t="s">
        <v>2132</v>
      </c>
      <c r="K676">
        <v>43</v>
      </c>
      <c r="L676">
        <v>9</v>
      </c>
      <c r="M676">
        <v>13</v>
      </c>
      <c r="N676">
        <v>22</v>
      </c>
      <c r="O676">
        <v>30</v>
      </c>
    </row>
    <row r="677" spans="1:15" x14ac:dyDescent="0.25">
      <c r="A677">
        <v>4</v>
      </c>
      <c r="B677">
        <v>103</v>
      </c>
      <c r="C677" t="s">
        <v>2052</v>
      </c>
      <c r="D677" t="s">
        <v>1069</v>
      </c>
      <c r="E677" t="s">
        <v>2031</v>
      </c>
      <c r="F677">
        <v>4</v>
      </c>
      <c r="G677">
        <v>2013</v>
      </c>
      <c r="H677" t="s">
        <v>2052</v>
      </c>
      <c r="I677" t="s">
        <v>2410</v>
      </c>
      <c r="J677" t="s">
        <v>2022</v>
      </c>
      <c r="K677">
        <v>68</v>
      </c>
      <c r="L677">
        <v>16</v>
      </c>
      <c r="M677">
        <v>17</v>
      </c>
      <c r="N677">
        <v>33</v>
      </c>
      <c r="O677">
        <v>39</v>
      </c>
    </row>
    <row r="678" spans="1:15" x14ac:dyDescent="0.25">
      <c r="A678">
        <v>4</v>
      </c>
      <c r="B678">
        <v>104</v>
      </c>
      <c r="C678" t="s">
        <v>2246</v>
      </c>
      <c r="D678" t="s">
        <v>1070</v>
      </c>
      <c r="E678" t="s">
        <v>30</v>
      </c>
      <c r="F678">
        <v>4</v>
      </c>
      <c r="G678">
        <v>2013</v>
      </c>
      <c r="H678" t="s">
        <v>2246</v>
      </c>
      <c r="I678" t="s">
        <v>2534</v>
      </c>
      <c r="J678" t="s">
        <v>2280</v>
      </c>
      <c r="K678">
        <v>38</v>
      </c>
      <c r="L678">
        <v>11</v>
      </c>
      <c r="M678">
        <v>10</v>
      </c>
      <c r="N678">
        <v>21</v>
      </c>
      <c r="O678">
        <v>12</v>
      </c>
    </row>
    <row r="679" spans="1:15" x14ac:dyDescent="0.25">
      <c r="A679">
        <v>4</v>
      </c>
      <c r="B679">
        <v>105</v>
      </c>
      <c r="C679" t="s">
        <v>2027</v>
      </c>
      <c r="D679" t="s">
        <v>1071</v>
      </c>
      <c r="E679" t="s">
        <v>30</v>
      </c>
      <c r="F679">
        <v>4</v>
      </c>
      <c r="G679">
        <v>2013</v>
      </c>
      <c r="H679" t="s">
        <v>2027</v>
      </c>
      <c r="I679" t="s">
        <v>2262</v>
      </c>
      <c r="J679" t="s">
        <v>2022</v>
      </c>
      <c r="K679">
        <v>65</v>
      </c>
      <c r="L679">
        <v>16</v>
      </c>
      <c r="M679">
        <v>27</v>
      </c>
      <c r="N679">
        <v>43</v>
      </c>
      <c r="O679">
        <v>44</v>
      </c>
    </row>
    <row r="680" spans="1:15" x14ac:dyDescent="0.25">
      <c r="A680">
        <v>4</v>
      </c>
      <c r="B680">
        <v>107</v>
      </c>
      <c r="C680" t="s">
        <v>2038</v>
      </c>
      <c r="D680" t="s">
        <v>1073</v>
      </c>
      <c r="E680" t="s">
        <v>34</v>
      </c>
      <c r="F680">
        <v>4</v>
      </c>
      <c r="G680">
        <v>2013</v>
      </c>
      <c r="H680" t="s">
        <v>2038</v>
      </c>
      <c r="I680" t="s">
        <v>2476</v>
      </c>
      <c r="J680" t="s">
        <v>2048</v>
      </c>
      <c r="K680">
        <v>61</v>
      </c>
      <c r="L680">
        <v>7</v>
      </c>
      <c r="M680">
        <v>21</v>
      </c>
      <c r="N680">
        <v>28</v>
      </c>
      <c r="O680">
        <v>57</v>
      </c>
    </row>
    <row r="681" spans="1:15" x14ac:dyDescent="0.25">
      <c r="A681">
        <v>4</v>
      </c>
      <c r="B681">
        <v>108</v>
      </c>
      <c r="C681" t="s">
        <v>2126</v>
      </c>
      <c r="D681" t="s">
        <v>1074</v>
      </c>
      <c r="E681" t="s">
        <v>34</v>
      </c>
      <c r="F681">
        <v>4</v>
      </c>
      <c r="G681">
        <v>2013</v>
      </c>
      <c r="H681" t="s">
        <v>2126</v>
      </c>
      <c r="I681" t="s">
        <v>2410</v>
      </c>
      <c r="J681" t="s">
        <v>2022</v>
      </c>
      <c r="K681">
        <v>67</v>
      </c>
      <c r="L681">
        <v>3</v>
      </c>
      <c r="M681">
        <v>12</v>
      </c>
      <c r="N681">
        <v>15</v>
      </c>
      <c r="O681">
        <v>59</v>
      </c>
    </row>
    <row r="682" spans="1:15" x14ac:dyDescent="0.25">
      <c r="A682">
        <v>4</v>
      </c>
      <c r="B682">
        <v>109</v>
      </c>
      <c r="C682" t="s">
        <v>2066</v>
      </c>
      <c r="D682" t="s">
        <v>1075</v>
      </c>
      <c r="E682" t="s">
        <v>18</v>
      </c>
      <c r="F682">
        <v>4</v>
      </c>
      <c r="G682">
        <v>2013</v>
      </c>
      <c r="H682" t="s">
        <v>2066</v>
      </c>
      <c r="I682" t="s">
        <v>2535</v>
      </c>
      <c r="J682" t="s">
        <v>2065</v>
      </c>
      <c r="K682">
        <v>42</v>
      </c>
      <c r="L682">
        <v>17</v>
      </c>
      <c r="M682">
        <v>22</v>
      </c>
      <c r="N682">
        <v>39</v>
      </c>
      <c r="O682">
        <v>20</v>
      </c>
    </row>
    <row r="683" spans="1:15" x14ac:dyDescent="0.25">
      <c r="A683">
        <v>4</v>
      </c>
      <c r="B683">
        <v>110</v>
      </c>
      <c r="C683" t="s">
        <v>2041</v>
      </c>
      <c r="D683" t="s">
        <v>1077</v>
      </c>
      <c r="E683" t="s">
        <v>34</v>
      </c>
      <c r="F683">
        <v>4</v>
      </c>
      <c r="G683">
        <v>2013</v>
      </c>
      <c r="H683" t="s">
        <v>2041</v>
      </c>
      <c r="I683" t="s">
        <v>2519</v>
      </c>
      <c r="J683" t="s">
        <v>2048</v>
      </c>
      <c r="K683">
        <v>68</v>
      </c>
      <c r="L683">
        <v>3</v>
      </c>
      <c r="M683">
        <v>13</v>
      </c>
      <c r="N683">
        <v>16</v>
      </c>
      <c r="O683">
        <v>90</v>
      </c>
    </row>
    <row r="684" spans="1:15" x14ac:dyDescent="0.25">
      <c r="A684">
        <v>4</v>
      </c>
      <c r="B684">
        <v>111</v>
      </c>
      <c r="C684" t="s">
        <v>2073</v>
      </c>
      <c r="D684" t="s">
        <v>1078</v>
      </c>
      <c r="E684" t="s">
        <v>34</v>
      </c>
      <c r="F684">
        <v>4</v>
      </c>
      <c r="G684">
        <v>2013</v>
      </c>
      <c r="H684" t="s">
        <v>2073</v>
      </c>
      <c r="I684" t="s">
        <v>2245</v>
      </c>
      <c r="J684" t="s">
        <v>2132</v>
      </c>
      <c r="K684">
        <v>33</v>
      </c>
      <c r="L684">
        <v>1</v>
      </c>
      <c r="M684">
        <v>4</v>
      </c>
      <c r="N684">
        <v>5</v>
      </c>
      <c r="O684">
        <v>4</v>
      </c>
    </row>
    <row r="685" spans="1:15" x14ac:dyDescent="0.25">
      <c r="A685">
        <v>4</v>
      </c>
      <c r="B685">
        <v>112</v>
      </c>
      <c r="C685" t="s">
        <v>2049</v>
      </c>
      <c r="D685" t="s">
        <v>1079</v>
      </c>
      <c r="E685" t="s">
        <v>30</v>
      </c>
      <c r="F685">
        <v>4</v>
      </c>
      <c r="G685">
        <v>2013</v>
      </c>
      <c r="H685" t="s">
        <v>2049</v>
      </c>
      <c r="I685" t="s">
        <v>2033</v>
      </c>
      <c r="J685" t="s">
        <v>2029</v>
      </c>
      <c r="K685">
        <v>65</v>
      </c>
      <c r="L685">
        <v>15</v>
      </c>
      <c r="M685">
        <v>24</v>
      </c>
      <c r="N685">
        <v>39</v>
      </c>
      <c r="O685">
        <v>105</v>
      </c>
    </row>
    <row r="686" spans="1:15" x14ac:dyDescent="0.25">
      <c r="A686">
        <v>4</v>
      </c>
      <c r="B686">
        <v>113</v>
      </c>
      <c r="C686" t="s">
        <v>2020</v>
      </c>
      <c r="D686" t="s">
        <v>1080</v>
      </c>
      <c r="E686" t="s">
        <v>18</v>
      </c>
      <c r="F686">
        <v>4</v>
      </c>
      <c r="G686">
        <v>2013</v>
      </c>
      <c r="H686" t="s">
        <v>2020</v>
      </c>
      <c r="I686" t="s">
        <v>2536</v>
      </c>
      <c r="J686" t="s">
        <v>2537</v>
      </c>
      <c r="K686">
        <v>37</v>
      </c>
      <c r="L686">
        <v>17</v>
      </c>
      <c r="M686">
        <v>23</v>
      </c>
      <c r="N686">
        <v>40</v>
      </c>
      <c r="O686">
        <v>41</v>
      </c>
    </row>
    <row r="687" spans="1:15" x14ac:dyDescent="0.25">
      <c r="A687">
        <v>4</v>
      </c>
      <c r="B687">
        <v>114</v>
      </c>
      <c r="C687" t="s">
        <v>2246</v>
      </c>
      <c r="D687" t="s">
        <v>1082</v>
      </c>
      <c r="E687" t="s">
        <v>34</v>
      </c>
      <c r="F687">
        <v>4</v>
      </c>
      <c r="G687">
        <v>2013</v>
      </c>
      <c r="H687" t="s">
        <v>2246</v>
      </c>
      <c r="I687" t="s">
        <v>2477</v>
      </c>
      <c r="J687" t="s">
        <v>2048</v>
      </c>
      <c r="K687">
        <v>48</v>
      </c>
      <c r="L687">
        <v>5</v>
      </c>
      <c r="M687">
        <v>13</v>
      </c>
      <c r="N687">
        <v>18</v>
      </c>
      <c r="O687">
        <v>53</v>
      </c>
    </row>
    <row r="688" spans="1:15" x14ac:dyDescent="0.25">
      <c r="A688">
        <v>4</v>
      </c>
      <c r="B688">
        <v>115</v>
      </c>
      <c r="C688" t="s">
        <v>2165</v>
      </c>
      <c r="D688" t="s">
        <v>1083</v>
      </c>
      <c r="E688" t="s">
        <v>34</v>
      </c>
      <c r="F688">
        <v>4</v>
      </c>
      <c r="G688">
        <v>2013</v>
      </c>
      <c r="H688" t="s">
        <v>2165</v>
      </c>
      <c r="I688" t="s">
        <v>2406</v>
      </c>
      <c r="J688" t="s">
        <v>2022</v>
      </c>
      <c r="K688">
        <v>68</v>
      </c>
      <c r="L688">
        <v>15</v>
      </c>
      <c r="M688">
        <v>36</v>
      </c>
      <c r="N688">
        <v>51</v>
      </c>
      <c r="O688">
        <v>47</v>
      </c>
    </row>
    <row r="689" spans="1:15" x14ac:dyDescent="0.25">
      <c r="A689">
        <v>4</v>
      </c>
      <c r="B689">
        <v>116</v>
      </c>
      <c r="C689" t="s">
        <v>2069</v>
      </c>
      <c r="D689" t="s">
        <v>1084</v>
      </c>
      <c r="E689" t="s">
        <v>18</v>
      </c>
      <c r="F689">
        <v>4</v>
      </c>
      <c r="G689">
        <v>2013</v>
      </c>
      <c r="H689" t="s">
        <v>2069</v>
      </c>
      <c r="I689" t="s">
        <v>2474</v>
      </c>
      <c r="J689" t="s">
        <v>2048</v>
      </c>
      <c r="K689">
        <v>47</v>
      </c>
      <c r="L689">
        <v>22</v>
      </c>
      <c r="M689">
        <v>28</v>
      </c>
      <c r="N689">
        <v>50</v>
      </c>
      <c r="O689">
        <v>56</v>
      </c>
    </row>
    <row r="690" spans="1:15" x14ac:dyDescent="0.25">
      <c r="A690">
        <v>4</v>
      </c>
      <c r="B690">
        <v>118</v>
      </c>
      <c r="C690" t="s">
        <v>2052</v>
      </c>
      <c r="D690" t="s">
        <v>1086</v>
      </c>
      <c r="E690" t="s">
        <v>2031</v>
      </c>
      <c r="F690">
        <v>4</v>
      </c>
      <c r="G690">
        <v>2013</v>
      </c>
      <c r="H690" t="s">
        <v>2052</v>
      </c>
      <c r="I690" t="s">
        <v>2432</v>
      </c>
      <c r="J690" t="s">
        <v>2051</v>
      </c>
      <c r="K690">
        <v>25</v>
      </c>
      <c r="L690">
        <v>4</v>
      </c>
      <c r="M690">
        <v>7</v>
      </c>
      <c r="N690">
        <v>11</v>
      </c>
      <c r="O690">
        <v>8</v>
      </c>
    </row>
    <row r="691" spans="1:15" x14ac:dyDescent="0.25">
      <c r="A691">
        <v>4</v>
      </c>
      <c r="B691">
        <v>119</v>
      </c>
      <c r="C691" t="s">
        <v>2063</v>
      </c>
      <c r="D691" t="s">
        <v>1087</v>
      </c>
      <c r="E691" t="s">
        <v>34</v>
      </c>
      <c r="F691">
        <v>4</v>
      </c>
      <c r="G691">
        <v>2013</v>
      </c>
      <c r="H691" t="s">
        <v>2063</v>
      </c>
      <c r="I691" t="s">
        <v>2538</v>
      </c>
      <c r="J691" t="s">
        <v>2075</v>
      </c>
      <c r="K691">
        <v>29</v>
      </c>
      <c r="L691">
        <v>10</v>
      </c>
      <c r="M691">
        <v>8</v>
      </c>
      <c r="N691">
        <v>18</v>
      </c>
      <c r="O691">
        <v>28</v>
      </c>
    </row>
    <row r="692" spans="1:15" x14ac:dyDescent="0.25">
      <c r="A692">
        <v>4</v>
      </c>
      <c r="B692">
        <v>120</v>
      </c>
      <c r="C692" t="s">
        <v>2023</v>
      </c>
      <c r="D692" t="s">
        <v>1089</v>
      </c>
      <c r="E692" t="s">
        <v>18</v>
      </c>
      <c r="F692">
        <v>4</v>
      </c>
      <c r="G692">
        <v>2013</v>
      </c>
      <c r="H692" t="s">
        <v>2023</v>
      </c>
      <c r="I692" t="s">
        <v>2539</v>
      </c>
      <c r="J692" t="s">
        <v>2081</v>
      </c>
      <c r="K692">
        <v>26</v>
      </c>
      <c r="L692">
        <v>14</v>
      </c>
      <c r="M692">
        <v>16</v>
      </c>
      <c r="N692">
        <v>30</v>
      </c>
      <c r="O692">
        <v>50</v>
      </c>
    </row>
    <row r="693" spans="1:15" x14ac:dyDescent="0.25">
      <c r="A693">
        <v>4</v>
      </c>
      <c r="B693">
        <v>121</v>
      </c>
      <c r="C693" t="s">
        <v>2073</v>
      </c>
      <c r="D693" t="s">
        <v>1091</v>
      </c>
      <c r="E693" t="s">
        <v>30</v>
      </c>
      <c r="F693">
        <v>4</v>
      </c>
      <c r="G693">
        <v>2013</v>
      </c>
      <c r="H693" t="s">
        <v>2073</v>
      </c>
      <c r="I693" t="s">
        <v>2432</v>
      </c>
      <c r="J693" t="s">
        <v>2051</v>
      </c>
      <c r="K693">
        <v>26</v>
      </c>
      <c r="L693">
        <v>11</v>
      </c>
      <c r="M693">
        <v>6</v>
      </c>
      <c r="N693">
        <v>17</v>
      </c>
      <c r="O693">
        <v>6</v>
      </c>
    </row>
    <row r="694" spans="1:15" x14ac:dyDescent="0.25">
      <c r="A694">
        <v>5</v>
      </c>
      <c r="B694">
        <v>122</v>
      </c>
      <c r="C694" t="s">
        <v>2025</v>
      </c>
      <c r="D694" t="s">
        <v>1092</v>
      </c>
      <c r="E694" t="s">
        <v>18</v>
      </c>
      <c r="F694">
        <v>5</v>
      </c>
      <c r="G694">
        <v>2013</v>
      </c>
      <c r="H694" t="s">
        <v>2025</v>
      </c>
      <c r="I694" t="s">
        <v>2436</v>
      </c>
      <c r="J694" t="s">
        <v>2048</v>
      </c>
      <c r="K694">
        <v>67</v>
      </c>
      <c r="L694">
        <v>34</v>
      </c>
      <c r="M694">
        <v>43</v>
      </c>
      <c r="N694">
        <v>77</v>
      </c>
      <c r="O694">
        <v>71</v>
      </c>
    </row>
    <row r="695" spans="1:15" x14ac:dyDescent="0.25">
      <c r="A695">
        <v>5</v>
      </c>
      <c r="B695">
        <v>123</v>
      </c>
      <c r="C695" t="s">
        <v>2057</v>
      </c>
      <c r="D695" t="s">
        <v>1093</v>
      </c>
      <c r="E695" t="s">
        <v>34</v>
      </c>
      <c r="F695">
        <v>5</v>
      </c>
      <c r="G695">
        <v>2013</v>
      </c>
      <c r="H695" t="s">
        <v>2057</v>
      </c>
      <c r="I695" t="s">
        <v>2432</v>
      </c>
      <c r="J695" t="s">
        <v>2051</v>
      </c>
      <c r="K695">
        <v>26</v>
      </c>
      <c r="L695">
        <v>3</v>
      </c>
      <c r="M695">
        <v>10</v>
      </c>
      <c r="N695">
        <v>13</v>
      </c>
      <c r="O695">
        <v>2</v>
      </c>
    </row>
    <row r="696" spans="1:15" x14ac:dyDescent="0.25">
      <c r="A696">
        <v>5</v>
      </c>
      <c r="B696">
        <v>125</v>
      </c>
      <c r="C696" t="s">
        <v>2059</v>
      </c>
      <c r="D696" t="s">
        <v>1096</v>
      </c>
      <c r="E696" t="s">
        <v>2031</v>
      </c>
      <c r="F696">
        <v>5</v>
      </c>
      <c r="G696">
        <v>2013</v>
      </c>
      <c r="H696" t="s">
        <v>2059</v>
      </c>
      <c r="I696" t="s">
        <v>2540</v>
      </c>
      <c r="J696" t="s">
        <v>2428</v>
      </c>
      <c r="K696">
        <v>45</v>
      </c>
      <c r="L696">
        <v>23</v>
      </c>
      <c r="M696">
        <v>35</v>
      </c>
      <c r="N696">
        <v>58</v>
      </c>
      <c r="O696">
        <v>43</v>
      </c>
    </row>
    <row r="697" spans="1:15" x14ac:dyDescent="0.25">
      <c r="A697">
        <v>5</v>
      </c>
      <c r="B697">
        <v>126</v>
      </c>
      <c r="C697" t="s">
        <v>2034</v>
      </c>
      <c r="D697" t="s">
        <v>1098</v>
      </c>
      <c r="E697" t="s">
        <v>18</v>
      </c>
      <c r="F697">
        <v>5</v>
      </c>
      <c r="G697">
        <v>2013</v>
      </c>
      <c r="H697" t="s">
        <v>2034</v>
      </c>
      <c r="I697" t="s">
        <v>2035</v>
      </c>
      <c r="J697" t="s">
        <v>2022</v>
      </c>
      <c r="K697">
        <v>67</v>
      </c>
      <c r="L697">
        <v>14</v>
      </c>
      <c r="M697">
        <v>16</v>
      </c>
      <c r="N697">
        <v>30</v>
      </c>
      <c r="O697">
        <v>52</v>
      </c>
    </row>
    <row r="698" spans="1:15" x14ac:dyDescent="0.25">
      <c r="A698">
        <v>5</v>
      </c>
      <c r="B698">
        <v>127</v>
      </c>
      <c r="C698" t="s">
        <v>2246</v>
      </c>
      <c r="D698" t="s">
        <v>1099</v>
      </c>
      <c r="E698" t="s">
        <v>34</v>
      </c>
      <c r="F698">
        <v>5</v>
      </c>
      <c r="G698">
        <v>2013</v>
      </c>
      <c r="H698" t="s">
        <v>2246</v>
      </c>
      <c r="I698" t="s">
        <v>2541</v>
      </c>
      <c r="J698" t="s">
        <v>2051</v>
      </c>
      <c r="K698">
        <v>64</v>
      </c>
      <c r="L698">
        <v>14</v>
      </c>
      <c r="M698">
        <v>14</v>
      </c>
      <c r="N698">
        <v>28</v>
      </c>
      <c r="O698">
        <v>49</v>
      </c>
    </row>
    <row r="699" spans="1:15" x14ac:dyDescent="0.25">
      <c r="A699">
        <v>5</v>
      </c>
      <c r="B699">
        <v>128</v>
      </c>
      <c r="C699" t="s">
        <v>2020</v>
      </c>
      <c r="D699" t="s">
        <v>1100</v>
      </c>
      <c r="E699" t="s">
        <v>18</v>
      </c>
      <c r="F699">
        <v>5</v>
      </c>
      <c r="G699">
        <v>2013</v>
      </c>
      <c r="H699" t="s">
        <v>2020</v>
      </c>
      <c r="I699" t="s">
        <v>2542</v>
      </c>
      <c r="J699" t="s">
        <v>2065</v>
      </c>
      <c r="K699">
        <v>51</v>
      </c>
      <c r="L699">
        <v>20</v>
      </c>
      <c r="M699">
        <v>46</v>
      </c>
      <c r="N699">
        <v>66</v>
      </c>
      <c r="O699">
        <v>46</v>
      </c>
    </row>
    <row r="700" spans="1:15" x14ac:dyDescent="0.25">
      <c r="A700">
        <v>5</v>
      </c>
      <c r="B700">
        <v>130</v>
      </c>
      <c r="C700" t="s">
        <v>2071</v>
      </c>
      <c r="D700" t="s">
        <v>1103</v>
      </c>
      <c r="E700" t="s">
        <v>2031</v>
      </c>
      <c r="F700">
        <v>5</v>
      </c>
      <c r="G700">
        <v>2013</v>
      </c>
      <c r="H700" t="s">
        <v>2071</v>
      </c>
      <c r="I700" t="s">
        <v>2240</v>
      </c>
      <c r="J700" t="s">
        <v>2132</v>
      </c>
      <c r="K700">
        <v>36</v>
      </c>
      <c r="L700">
        <v>19</v>
      </c>
      <c r="M700">
        <v>21</v>
      </c>
      <c r="N700">
        <v>40</v>
      </c>
      <c r="O700">
        <v>28</v>
      </c>
    </row>
    <row r="701" spans="1:15" x14ac:dyDescent="0.25">
      <c r="A701">
        <v>5</v>
      </c>
      <c r="B701">
        <v>131</v>
      </c>
      <c r="C701" t="s">
        <v>2043</v>
      </c>
      <c r="D701" t="s">
        <v>1104</v>
      </c>
      <c r="E701" t="s">
        <v>18</v>
      </c>
      <c r="F701">
        <v>5</v>
      </c>
      <c r="G701">
        <v>2013</v>
      </c>
      <c r="H701" t="s">
        <v>2043</v>
      </c>
      <c r="I701" t="s">
        <v>2423</v>
      </c>
      <c r="J701" t="s">
        <v>2029</v>
      </c>
      <c r="K701">
        <v>62</v>
      </c>
      <c r="L701">
        <v>22</v>
      </c>
      <c r="M701">
        <v>28</v>
      </c>
      <c r="N701">
        <v>50</v>
      </c>
      <c r="O701">
        <v>37</v>
      </c>
    </row>
    <row r="702" spans="1:15" x14ac:dyDescent="0.25">
      <c r="A702">
        <v>5</v>
      </c>
      <c r="B702">
        <v>132</v>
      </c>
      <c r="C702" t="s">
        <v>2142</v>
      </c>
      <c r="D702" t="s">
        <v>1105</v>
      </c>
      <c r="E702" t="s">
        <v>34</v>
      </c>
      <c r="F702">
        <v>5</v>
      </c>
      <c r="G702">
        <v>2013</v>
      </c>
      <c r="H702" t="s">
        <v>2142</v>
      </c>
      <c r="I702" t="s">
        <v>2543</v>
      </c>
      <c r="J702" t="s">
        <v>2075</v>
      </c>
      <c r="K702">
        <v>29</v>
      </c>
      <c r="L702">
        <v>12</v>
      </c>
      <c r="M702">
        <v>14</v>
      </c>
      <c r="N702">
        <v>26</v>
      </c>
    </row>
    <row r="703" spans="1:15" x14ac:dyDescent="0.25">
      <c r="A703">
        <v>5</v>
      </c>
      <c r="B703">
        <v>133</v>
      </c>
      <c r="C703" t="s">
        <v>2046</v>
      </c>
      <c r="D703" t="s">
        <v>1107</v>
      </c>
      <c r="E703" t="s">
        <v>34</v>
      </c>
      <c r="F703">
        <v>5</v>
      </c>
      <c r="G703">
        <v>2013</v>
      </c>
      <c r="H703" t="s">
        <v>2046</v>
      </c>
      <c r="I703" t="s">
        <v>2432</v>
      </c>
      <c r="J703" t="s">
        <v>2051</v>
      </c>
      <c r="K703">
        <v>25</v>
      </c>
      <c r="L703">
        <v>3</v>
      </c>
      <c r="M703">
        <v>6</v>
      </c>
      <c r="N703">
        <v>9</v>
      </c>
      <c r="O703">
        <v>90</v>
      </c>
    </row>
    <row r="704" spans="1:15" x14ac:dyDescent="0.25">
      <c r="A704">
        <v>5</v>
      </c>
      <c r="B704">
        <v>134</v>
      </c>
      <c r="C704" t="s">
        <v>2073</v>
      </c>
      <c r="D704" t="s">
        <v>1108</v>
      </c>
      <c r="E704" t="s">
        <v>30</v>
      </c>
      <c r="F704">
        <v>5</v>
      </c>
      <c r="G704">
        <v>2013</v>
      </c>
      <c r="H704" t="s">
        <v>2073</v>
      </c>
      <c r="I704" t="s">
        <v>2435</v>
      </c>
      <c r="J704" t="s">
        <v>2051</v>
      </c>
      <c r="K704">
        <v>57</v>
      </c>
      <c r="L704">
        <v>19</v>
      </c>
      <c r="M704">
        <v>27</v>
      </c>
      <c r="N704">
        <v>46</v>
      </c>
      <c r="O704">
        <v>32</v>
      </c>
    </row>
    <row r="705" spans="1:15" x14ac:dyDescent="0.25">
      <c r="A705">
        <v>5</v>
      </c>
      <c r="B705">
        <v>135</v>
      </c>
      <c r="C705" t="s">
        <v>2113</v>
      </c>
      <c r="D705" t="s">
        <v>1109</v>
      </c>
      <c r="E705" t="s">
        <v>34</v>
      </c>
      <c r="F705">
        <v>5</v>
      </c>
      <c r="G705">
        <v>2013</v>
      </c>
      <c r="H705" t="s">
        <v>2113</v>
      </c>
      <c r="I705" t="s">
        <v>2218</v>
      </c>
      <c r="J705" t="s">
        <v>2029</v>
      </c>
      <c r="K705">
        <v>72</v>
      </c>
      <c r="L705">
        <v>17</v>
      </c>
      <c r="M705">
        <v>22</v>
      </c>
      <c r="N705">
        <v>39</v>
      </c>
      <c r="O705">
        <v>37</v>
      </c>
    </row>
    <row r="706" spans="1:15" x14ac:dyDescent="0.25">
      <c r="A706">
        <v>5</v>
      </c>
      <c r="B706">
        <v>136</v>
      </c>
      <c r="C706" t="s">
        <v>2030</v>
      </c>
      <c r="D706" t="s">
        <v>1110</v>
      </c>
      <c r="E706" t="s">
        <v>30</v>
      </c>
      <c r="F706">
        <v>5</v>
      </c>
      <c r="G706">
        <v>2013</v>
      </c>
      <c r="H706" t="s">
        <v>2030</v>
      </c>
      <c r="I706" t="s">
        <v>2489</v>
      </c>
      <c r="J706" t="s">
        <v>2132</v>
      </c>
      <c r="K706">
        <v>35</v>
      </c>
      <c r="L706">
        <v>12</v>
      </c>
      <c r="M706">
        <v>23</v>
      </c>
      <c r="N706">
        <v>35</v>
      </c>
      <c r="O706">
        <v>24</v>
      </c>
    </row>
    <row r="707" spans="1:15" x14ac:dyDescent="0.25">
      <c r="A707">
        <v>5</v>
      </c>
      <c r="B707">
        <v>137</v>
      </c>
      <c r="C707" t="s">
        <v>2038</v>
      </c>
      <c r="D707" t="s">
        <v>1111</v>
      </c>
      <c r="E707" t="s">
        <v>34</v>
      </c>
      <c r="F707">
        <v>5</v>
      </c>
      <c r="G707">
        <v>2013</v>
      </c>
      <c r="H707" t="s">
        <v>2038</v>
      </c>
      <c r="I707" t="s">
        <v>2479</v>
      </c>
      <c r="J707" t="s">
        <v>2147</v>
      </c>
      <c r="K707">
        <v>35</v>
      </c>
      <c r="L707">
        <v>5</v>
      </c>
      <c r="M707">
        <v>10</v>
      </c>
      <c r="N707">
        <v>15</v>
      </c>
      <c r="O707">
        <v>71</v>
      </c>
    </row>
    <row r="708" spans="1:15" x14ac:dyDescent="0.25">
      <c r="A708">
        <v>5</v>
      </c>
      <c r="B708">
        <v>138</v>
      </c>
      <c r="C708" t="s">
        <v>2126</v>
      </c>
      <c r="D708" t="s">
        <v>1112</v>
      </c>
      <c r="E708" t="s">
        <v>30</v>
      </c>
      <c r="F708">
        <v>5</v>
      </c>
      <c r="G708">
        <v>2013</v>
      </c>
      <c r="H708" t="s">
        <v>2126</v>
      </c>
      <c r="I708" t="s">
        <v>2215</v>
      </c>
      <c r="J708" t="s">
        <v>2048</v>
      </c>
      <c r="K708">
        <v>53</v>
      </c>
      <c r="L708">
        <v>25</v>
      </c>
      <c r="M708">
        <v>27</v>
      </c>
      <c r="N708">
        <v>52</v>
      </c>
      <c r="O708">
        <v>98</v>
      </c>
    </row>
    <row r="709" spans="1:15" x14ac:dyDescent="0.25">
      <c r="A709">
        <v>5</v>
      </c>
      <c r="B709">
        <v>139</v>
      </c>
      <c r="C709" t="s">
        <v>2066</v>
      </c>
      <c r="D709" t="s">
        <v>2544</v>
      </c>
      <c r="E709" t="s">
        <v>34</v>
      </c>
      <c r="F709">
        <v>5</v>
      </c>
      <c r="G709">
        <v>2013</v>
      </c>
      <c r="H709" t="s">
        <v>2066</v>
      </c>
      <c r="I709" t="s">
        <v>2094</v>
      </c>
      <c r="J709" t="s">
        <v>2029</v>
      </c>
      <c r="K709">
        <v>39</v>
      </c>
      <c r="L709">
        <v>1</v>
      </c>
      <c r="M709">
        <v>7</v>
      </c>
      <c r="N709">
        <v>8</v>
      </c>
      <c r="O709">
        <v>27</v>
      </c>
    </row>
    <row r="710" spans="1:15" x14ac:dyDescent="0.25">
      <c r="A710">
        <v>5</v>
      </c>
      <c r="B710">
        <v>140</v>
      </c>
      <c r="C710" t="s">
        <v>2059</v>
      </c>
      <c r="D710" t="s">
        <v>1113</v>
      </c>
      <c r="E710" t="s">
        <v>34</v>
      </c>
      <c r="F710">
        <v>5</v>
      </c>
      <c r="G710">
        <v>2013</v>
      </c>
      <c r="H710" t="s">
        <v>2059</v>
      </c>
      <c r="I710" t="s">
        <v>2545</v>
      </c>
      <c r="J710" t="s">
        <v>2062</v>
      </c>
      <c r="K710">
        <v>25</v>
      </c>
      <c r="L710">
        <v>9</v>
      </c>
      <c r="M710">
        <v>21</v>
      </c>
      <c r="N710">
        <v>30</v>
      </c>
      <c r="O710">
        <v>22</v>
      </c>
    </row>
    <row r="711" spans="1:15" x14ac:dyDescent="0.25">
      <c r="A711">
        <v>5</v>
      </c>
      <c r="B711">
        <v>141</v>
      </c>
      <c r="C711" t="s">
        <v>2079</v>
      </c>
      <c r="D711" t="s">
        <v>1114</v>
      </c>
      <c r="E711" t="s">
        <v>34</v>
      </c>
      <c r="F711">
        <v>5</v>
      </c>
      <c r="G711">
        <v>2013</v>
      </c>
      <c r="H711" t="s">
        <v>2079</v>
      </c>
      <c r="I711" t="s">
        <v>2485</v>
      </c>
      <c r="J711" t="s">
        <v>2051</v>
      </c>
      <c r="K711">
        <v>61</v>
      </c>
      <c r="L711">
        <v>16</v>
      </c>
      <c r="M711">
        <v>17</v>
      </c>
      <c r="N711">
        <v>33</v>
      </c>
      <c r="O711">
        <v>47</v>
      </c>
    </row>
    <row r="712" spans="1:15" x14ac:dyDescent="0.25">
      <c r="A712">
        <v>5</v>
      </c>
      <c r="B712">
        <v>142</v>
      </c>
      <c r="C712" t="s">
        <v>2098</v>
      </c>
      <c r="D712" t="s">
        <v>1115</v>
      </c>
      <c r="E712" t="s">
        <v>2031</v>
      </c>
      <c r="F712">
        <v>5</v>
      </c>
      <c r="G712">
        <v>2013</v>
      </c>
      <c r="H712" t="s">
        <v>2098</v>
      </c>
      <c r="I712" t="s">
        <v>2546</v>
      </c>
      <c r="J712" t="s">
        <v>2547</v>
      </c>
      <c r="K712">
        <v>32</v>
      </c>
      <c r="L712">
        <v>28</v>
      </c>
      <c r="M712">
        <v>17</v>
      </c>
      <c r="N712">
        <v>45</v>
      </c>
      <c r="O712">
        <v>26</v>
      </c>
    </row>
    <row r="713" spans="1:15" x14ac:dyDescent="0.25">
      <c r="A713">
        <v>5</v>
      </c>
      <c r="B713">
        <v>143</v>
      </c>
      <c r="C713" t="s">
        <v>2071</v>
      </c>
      <c r="D713" t="s">
        <v>1117</v>
      </c>
      <c r="E713" t="s">
        <v>34</v>
      </c>
      <c r="F713">
        <v>5</v>
      </c>
      <c r="G713">
        <v>2013</v>
      </c>
      <c r="H713" t="s">
        <v>2071</v>
      </c>
      <c r="I713" t="s">
        <v>2548</v>
      </c>
      <c r="J713" t="s">
        <v>2549</v>
      </c>
      <c r="K713">
        <v>62</v>
      </c>
      <c r="L713">
        <v>21</v>
      </c>
      <c r="M713">
        <v>32</v>
      </c>
      <c r="N713">
        <v>53</v>
      </c>
      <c r="O713">
        <v>68</v>
      </c>
    </row>
    <row r="714" spans="1:15" x14ac:dyDescent="0.25">
      <c r="A714">
        <v>5</v>
      </c>
      <c r="B714">
        <v>144</v>
      </c>
      <c r="C714" t="s">
        <v>2076</v>
      </c>
      <c r="D714" t="s">
        <v>1119</v>
      </c>
      <c r="E714" t="s">
        <v>34</v>
      </c>
      <c r="F714">
        <v>5</v>
      </c>
      <c r="G714">
        <v>2013</v>
      </c>
      <c r="H714" t="s">
        <v>2076</v>
      </c>
      <c r="I714" t="s">
        <v>2471</v>
      </c>
      <c r="J714" t="s">
        <v>2051</v>
      </c>
      <c r="K714">
        <v>42</v>
      </c>
      <c r="L714">
        <v>3</v>
      </c>
      <c r="M714">
        <v>17</v>
      </c>
      <c r="N714">
        <v>20</v>
      </c>
      <c r="O714">
        <v>110</v>
      </c>
    </row>
    <row r="715" spans="1:15" x14ac:dyDescent="0.25">
      <c r="A715">
        <v>5</v>
      </c>
      <c r="B715">
        <v>145</v>
      </c>
      <c r="C715" t="s">
        <v>2165</v>
      </c>
      <c r="D715" t="s">
        <v>1120</v>
      </c>
      <c r="E715" t="s">
        <v>34</v>
      </c>
      <c r="F715">
        <v>5</v>
      </c>
      <c r="G715">
        <v>2013</v>
      </c>
      <c r="H715" t="s">
        <v>2165</v>
      </c>
      <c r="I715" t="s">
        <v>2274</v>
      </c>
      <c r="J715" t="s">
        <v>2132</v>
      </c>
      <c r="K715">
        <v>36</v>
      </c>
      <c r="L715">
        <v>5</v>
      </c>
      <c r="M715">
        <v>8</v>
      </c>
      <c r="N715">
        <v>13</v>
      </c>
      <c r="O715">
        <v>64</v>
      </c>
    </row>
    <row r="716" spans="1:15" x14ac:dyDescent="0.25">
      <c r="A716">
        <v>5</v>
      </c>
      <c r="B716">
        <v>147</v>
      </c>
      <c r="C716" t="s">
        <v>2045</v>
      </c>
      <c r="D716" t="s">
        <v>1122</v>
      </c>
      <c r="E716" t="s">
        <v>18</v>
      </c>
      <c r="F716">
        <v>5</v>
      </c>
      <c r="G716">
        <v>2013</v>
      </c>
      <c r="H716" t="s">
        <v>2045</v>
      </c>
      <c r="I716" t="s">
        <v>2550</v>
      </c>
      <c r="J716" t="s">
        <v>2062</v>
      </c>
      <c r="K716">
        <v>25</v>
      </c>
      <c r="L716">
        <v>44</v>
      </c>
      <c r="M716">
        <v>25</v>
      </c>
      <c r="N716">
        <v>69</v>
      </c>
      <c r="O716">
        <v>16</v>
      </c>
    </row>
    <row r="717" spans="1:15" x14ac:dyDescent="0.25">
      <c r="A717">
        <v>5</v>
      </c>
      <c r="B717">
        <v>148</v>
      </c>
      <c r="C717" t="s">
        <v>2052</v>
      </c>
      <c r="D717" t="s">
        <v>1123</v>
      </c>
      <c r="E717" t="s">
        <v>30</v>
      </c>
      <c r="F717">
        <v>5</v>
      </c>
      <c r="G717">
        <v>2013</v>
      </c>
      <c r="H717" t="s">
        <v>2052</v>
      </c>
      <c r="I717" t="s">
        <v>2551</v>
      </c>
      <c r="J717" t="s">
        <v>2294</v>
      </c>
      <c r="K717">
        <v>42</v>
      </c>
      <c r="L717">
        <v>22</v>
      </c>
      <c r="M717">
        <v>11</v>
      </c>
      <c r="N717">
        <v>33</v>
      </c>
      <c r="O717">
        <v>10</v>
      </c>
    </row>
    <row r="718" spans="1:15" x14ac:dyDescent="0.25">
      <c r="A718">
        <v>5</v>
      </c>
      <c r="B718">
        <v>149</v>
      </c>
      <c r="C718" t="s">
        <v>2043</v>
      </c>
      <c r="D718" t="s">
        <v>1125</v>
      </c>
      <c r="E718" t="s">
        <v>2031</v>
      </c>
      <c r="F718">
        <v>5</v>
      </c>
      <c r="G718">
        <v>2013</v>
      </c>
      <c r="H718" t="s">
        <v>2043</v>
      </c>
      <c r="I718" t="s">
        <v>2447</v>
      </c>
      <c r="J718" t="s">
        <v>2132</v>
      </c>
      <c r="K718">
        <v>34</v>
      </c>
      <c r="L718">
        <v>5</v>
      </c>
      <c r="M718">
        <v>12</v>
      </c>
      <c r="N718">
        <v>17</v>
      </c>
      <c r="O718">
        <v>6</v>
      </c>
    </row>
    <row r="719" spans="1:15" x14ac:dyDescent="0.25">
      <c r="A719">
        <v>5</v>
      </c>
      <c r="B719">
        <v>150</v>
      </c>
      <c r="C719" t="s">
        <v>2023</v>
      </c>
      <c r="D719" t="s">
        <v>1126</v>
      </c>
      <c r="E719" t="s">
        <v>34</v>
      </c>
      <c r="F719">
        <v>5</v>
      </c>
      <c r="G719">
        <v>2013</v>
      </c>
      <c r="H719" t="s">
        <v>2023</v>
      </c>
      <c r="I719" t="s">
        <v>2370</v>
      </c>
      <c r="J719" t="s">
        <v>2075</v>
      </c>
      <c r="K719">
        <v>26</v>
      </c>
      <c r="L719">
        <v>4</v>
      </c>
      <c r="M719">
        <v>6</v>
      </c>
      <c r="N719">
        <v>10</v>
      </c>
      <c r="O719">
        <v>32</v>
      </c>
    </row>
    <row r="720" spans="1:15" x14ac:dyDescent="0.25">
      <c r="A720">
        <v>5</v>
      </c>
      <c r="B720">
        <v>151</v>
      </c>
      <c r="C720" t="s">
        <v>2079</v>
      </c>
      <c r="D720" t="s">
        <v>1128</v>
      </c>
      <c r="E720" t="s">
        <v>34</v>
      </c>
      <c r="F720">
        <v>5</v>
      </c>
      <c r="G720">
        <v>2013</v>
      </c>
      <c r="H720" t="s">
        <v>2079</v>
      </c>
      <c r="I720" t="s">
        <v>2053</v>
      </c>
      <c r="J720" t="s">
        <v>2051</v>
      </c>
      <c r="K720">
        <v>26</v>
      </c>
      <c r="L720">
        <v>2</v>
      </c>
      <c r="M720">
        <v>4</v>
      </c>
      <c r="N720">
        <v>6</v>
      </c>
      <c r="O720">
        <v>20</v>
      </c>
    </row>
    <row r="721" spans="1:15" x14ac:dyDescent="0.25">
      <c r="A721">
        <v>6</v>
      </c>
      <c r="B721">
        <v>152</v>
      </c>
      <c r="C721" t="s">
        <v>2025</v>
      </c>
      <c r="D721" t="s">
        <v>2552</v>
      </c>
      <c r="E721" t="s">
        <v>34</v>
      </c>
      <c r="F721">
        <v>6</v>
      </c>
      <c r="G721">
        <v>2013</v>
      </c>
      <c r="H721" t="s">
        <v>2025</v>
      </c>
      <c r="I721" t="s">
        <v>2095</v>
      </c>
      <c r="J721" t="s">
        <v>2022</v>
      </c>
      <c r="K721">
        <v>68</v>
      </c>
      <c r="L721">
        <v>0</v>
      </c>
      <c r="M721">
        <v>16</v>
      </c>
      <c r="N721">
        <v>16</v>
      </c>
      <c r="O721">
        <v>79</v>
      </c>
    </row>
    <row r="722" spans="1:15" x14ac:dyDescent="0.25">
      <c r="A722">
        <v>6</v>
      </c>
      <c r="B722">
        <v>153</v>
      </c>
      <c r="C722" t="s">
        <v>2057</v>
      </c>
      <c r="D722" t="s">
        <v>1129</v>
      </c>
      <c r="E722" t="s">
        <v>34</v>
      </c>
      <c r="F722">
        <v>6</v>
      </c>
      <c r="G722">
        <v>2013</v>
      </c>
      <c r="H722" t="s">
        <v>2057</v>
      </c>
      <c r="I722" t="s">
        <v>2485</v>
      </c>
      <c r="J722" t="s">
        <v>2051</v>
      </c>
      <c r="K722">
        <v>52</v>
      </c>
      <c r="L722">
        <v>2</v>
      </c>
      <c r="M722">
        <v>10</v>
      </c>
      <c r="N722">
        <v>12</v>
      </c>
      <c r="O722">
        <v>82</v>
      </c>
    </row>
    <row r="723" spans="1:15" x14ac:dyDescent="0.25">
      <c r="A723">
        <v>6</v>
      </c>
      <c r="B723">
        <v>154</v>
      </c>
      <c r="C723" t="s">
        <v>2032</v>
      </c>
      <c r="D723" t="s">
        <v>1130</v>
      </c>
      <c r="E723" t="s">
        <v>18</v>
      </c>
      <c r="F723">
        <v>6</v>
      </c>
      <c r="G723">
        <v>2013</v>
      </c>
      <c r="H723" t="s">
        <v>2032</v>
      </c>
      <c r="I723" t="s">
        <v>2026</v>
      </c>
      <c r="J723" t="s">
        <v>2022</v>
      </c>
      <c r="K723">
        <v>61</v>
      </c>
      <c r="L723">
        <v>22</v>
      </c>
      <c r="M723">
        <v>29</v>
      </c>
      <c r="N723">
        <v>51</v>
      </c>
      <c r="O723">
        <v>30</v>
      </c>
    </row>
    <row r="724" spans="1:15" x14ac:dyDescent="0.25">
      <c r="A724">
        <v>6</v>
      </c>
      <c r="B724">
        <v>155</v>
      </c>
      <c r="C724" t="s">
        <v>2059</v>
      </c>
      <c r="D724" t="s">
        <v>1131</v>
      </c>
      <c r="E724" t="s">
        <v>30</v>
      </c>
      <c r="F724">
        <v>6</v>
      </c>
      <c r="G724">
        <v>2013</v>
      </c>
      <c r="H724" t="s">
        <v>2059</v>
      </c>
      <c r="I724" t="s">
        <v>2553</v>
      </c>
      <c r="J724" t="s">
        <v>2132</v>
      </c>
      <c r="K724">
        <v>44</v>
      </c>
      <c r="L724">
        <v>13</v>
      </c>
      <c r="M724">
        <v>31</v>
      </c>
      <c r="N724">
        <v>44</v>
      </c>
      <c r="O724">
        <v>38</v>
      </c>
    </row>
    <row r="725" spans="1:15" x14ac:dyDescent="0.25">
      <c r="A725">
        <v>6</v>
      </c>
      <c r="B725">
        <v>156</v>
      </c>
      <c r="C725" t="s">
        <v>2034</v>
      </c>
      <c r="D725" t="s">
        <v>1133</v>
      </c>
      <c r="E725" t="s">
        <v>34</v>
      </c>
      <c r="F725">
        <v>6</v>
      </c>
      <c r="G725">
        <v>2013</v>
      </c>
      <c r="H725" t="s">
        <v>2034</v>
      </c>
      <c r="I725" t="s">
        <v>2271</v>
      </c>
      <c r="J725" t="s">
        <v>2022</v>
      </c>
      <c r="K725">
        <v>62</v>
      </c>
      <c r="L725">
        <v>0</v>
      </c>
      <c r="M725">
        <v>17</v>
      </c>
      <c r="N725">
        <v>17</v>
      </c>
      <c r="O725">
        <v>64</v>
      </c>
    </row>
    <row r="726" spans="1:15" x14ac:dyDescent="0.25">
      <c r="A726">
        <v>6</v>
      </c>
      <c r="B726">
        <v>157</v>
      </c>
      <c r="C726" t="s">
        <v>2113</v>
      </c>
      <c r="D726" t="s">
        <v>1134</v>
      </c>
      <c r="E726" t="s">
        <v>2031</v>
      </c>
      <c r="F726">
        <v>6</v>
      </c>
      <c r="G726">
        <v>2013</v>
      </c>
      <c r="H726" t="s">
        <v>2113</v>
      </c>
      <c r="I726" t="s">
        <v>2554</v>
      </c>
      <c r="J726" t="s">
        <v>2075</v>
      </c>
      <c r="K726">
        <v>28</v>
      </c>
      <c r="L726">
        <v>21</v>
      </c>
      <c r="M726">
        <v>22</v>
      </c>
      <c r="N726">
        <v>43</v>
      </c>
    </row>
    <row r="727" spans="1:15" x14ac:dyDescent="0.25">
      <c r="A727">
        <v>6</v>
      </c>
      <c r="B727">
        <v>158</v>
      </c>
      <c r="C727" t="s">
        <v>2020</v>
      </c>
      <c r="D727" t="s">
        <v>1136</v>
      </c>
      <c r="E727" t="s">
        <v>34</v>
      </c>
      <c r="F727">
        <v>6</v>
      </c>
      <c r="G727">
        <v>2013</v>
      </c>
      <c r="H727" t="s">
        <v>2020</v>
      </c>
      <c r="I727" t="s">
        <v>2395</v>
      </c>
      <c r="J727" t="s">
        <v>2029</v>
      </c>
      <c r="K727">
        <v>68</v>
      </c>
      <c r="L727">
        <v>1</v>
      </c>
      <c r="M727">
        <v>5</v>
      </c>
      <c r="N727">
        <v>6</v>
      </c>
      <c r="O727">
        <v>100</v>
      </c>
    </row>
    <row r="728" spans="1:15" x14ac:dyDescent="0.25">
      <c r="A728">
        <v>6</v>
      </c>
      <c r="B728">
        <v>159</v>
      </c>
      <c r="C728" t="s">
        <v>2071</v>
      </c>
      <c r="D728" t="s">
        <v>1137</v>
      </c>
      <c r="E728" t="s">
        <v>30</v>
      </c>
      <c r="F728">
        <v>6</v>
      </c>
      <c r="G728">
        <v>2013</v>
      </c>
      <c r="H728" t="s">
        <v>2071</v>
      </c>
      <c r="I728" t="s">
        <v>2432</v>
      </c>
      <c r="J728" t="s">
        <v>2051</v>
      </c>
      <c r="K728">
        <v>15</v>
      </c>
      <c r="L728">
        <v>5</v>
      </c>
      <c r="M728">
        <v>8</v>
      </c>
      <c r="N728">
        <v>13</v>
      </c>
      <c r="O728">
        <v>17</v>
      </c>
    </row>
    <row r="729" spans="1:15" x14ac:dyDescent="0.25">
      <c r="A729">
        <v>6</v>
      </c>
      <c r="B729">
        <v>160</v>
      </c>
      <c r="C729" t="s">
        <v>2093</v>
      </c>
      <c r="D729" t="s">
        <v>1138</v>
      </c>
      <c r="E729" t="s">
        <v>2031</v>
      </c>
      <c r="F729">
        <v>6</v>
      </c>
      <c r="G729">
        <v>2013</v>
      </c>
      <c r="H729" t="s">
        <v>2093</v>
      </c>
      <c r="I729" t="s">
        <v>2094</v>
      </c>
      <c r="J729" t="s">
        <v>2029</v>
      </c>
      <c r="K729">
        <v>69</v>
      </c>
      <c r="L729">
        <v>38</v>
      </c>
      <c r="M729">
        <v>55</v>
      </c>
      <c r="N729">
        <v>93</v>
      </c>
      <c r="O729">
        <v>68</v>
      </c>
    </row>
    <row r="730" spans="1:15" x14ac:dyDescent="0.25">
      <c r="A730">
        <v>6</v>
      </c>
      <c r="B730">
        <v>161</v>
      </c>
      <c r="C730" t="s">
        <v>2126</v>
      </c>
      <c r="D730" t="s">
        <v>1139</v>
      </c>
      <c r="E730" t="s">
        <v>260</v>
      </c>
      <c r="F730">
        <v>6</v>
      </c>
      <c r="G730">
        <v>2013</v>
      </c>
      <c r="H730" t="s">
        <v>2126</v>
      </c>
      <c r="I730" t="s">
        <v>2080</v>
      </c>
      <c r="J730" t="s">
        <v>2081</v>
      </c>
      <c r="K730">
        <v>45</v>
      </c>
      <c r="L730">
        <v>13</v>
      </c>
      <c r="M730">
        <v>20</v>
      </c>
      <c r="N730">
        <v>33</v>
      </c>
      <c r="O730">
        <v>38</v>
      </c>
    </row>
    <row r="731" spans="1:15" x14ac:dyDescent="0.25">
      <c r="A731">
        <v>6</v>
      </c>
      <c r="B731">
        <v>164</v>
      </c>
      <c r="C731" t="s">
        <v>2063</v>
      </c>
      <c r="D731" t="s">
        <v>1143</v>
      </c>
      <c r="E731" t="s">
        <v>34</v>
      </c>
      <c r="F731">
        <v>6</v>
      </c>
      <c r="G731">
        <v>2013</v>
      </c>
      <c r="H731" t="s">
        <v>2063</v>
      </c>
      <c r="I731" t="s">
        <v>2460</v>
      </c>
      <c r="J731" t="s">
        <v>2065</v>
      </c>
      <c r="K731">
        <v>52</v>
      </c>
      <c r="L731">
        <v>5</v>
      </c>
      <c r="M731">
        <v>15</v>
      </c>
      <c r="N731">
        <v>20</v>
      </c>
      <c r="O731">
        <v>28</v>
      </c>
    </row>
    <row r="732" spans="1:15" x14ac:dyDescent="0.25">
      <c r="A732">
        <v>6</v>
      </c>
      <c r="B732">
        <v>165</v>
      </c>
      <c r="C732" t="s">
        <v>2027</v>
      </c>
      <c r="D732" t="s">
        <v>1144</v>
      </c>
      <c r="E732" t="s">
        <v>2031</v>
      </c>
      <c r="F732">
        <v>6</v>
      </c>
      <c r="G732">
        <v>2013</v>
      </c>
      <c r="H732" t="s">
        <v>2027</v>
      </c>
      <c r="I732" t="s">
        <v>2267</v>
      </c>
      <c r="J732" t="s">
        <v>2132</v>
      </c>
      <c r="K732">
        <v>36</v>
      </c>
      <c r="L732">
        <v>10</v>
      </c>
      <c r="M732">
        <v>16</v>
      </c>
      <c r="N732">
        <v>26</v>
      </c>
      <c r="O732">
        <v>20</v>
      </c>
    </row>
    <row r="733" spans="1:15" x14ac:dyDescent="0.25">
      <c r="A733">
        <v>6</v>
      </c>
      <c r="B733">
        <v>166</v>
      </c>
      <c r="C733" t="s">
        <v>2030</v>
      </c>
      <c r="D733" t="s">
        <v>523</v>
      </c>
      <c r="E733" t="s">
        <v>30</v>
      </c>
      <c r="F733">
        <v>6</v>
      </c>
      <c r="G733">
        <v>2013</v>
      </c>
      <c r="H733" t="s">
        <v>2030</v>
      </c>
      <c r="I733" t="s">
        <v>2406</v>
      </c>
      <c r="J733" t="s">
        <v>2022</v>
      </c>
      <c r="K733">
        <v>28</v>
      </c>
      <c r="L733">
        <v>14</v>
      </c>
      <c r="M733">
        <v>27</v>
      </c>
      <c r="N733">
        <v>41</v>
      </c>
      <c r="O733">
        <v>6</v>
      </c>
    </row>
    <row r="734" spans="1:15" x14ac:dyDescent="0.25">
      <c r="A734">
        <v>6</v>
      </c>
      <c r="B734">
        <v>167</v>
      </c>
      <c r="C734" t="s">
        <v>2038</v>
      </c>
      <c r="D734" t="s">
        <v>1145</v>
      </c>
      <c r="E734" t="s">
        <v>30</v>
      </c>
      <c r="F734">
        <v>6</v>
      </c>
      <c r="G734">
        <v>2013</v>
      </c>
      <c r="H734" t="s">
        <v>2038</v>
      </c>
      <c r="I734" t="s">
        <v>2483</v>
      </c>
      <c r="J734" t="s">
        <v>2062</v>
      </c>
      <c r="K734">
        <v>23</v>
      </c>
      <c r="L734">
        <v>23</v>
      </c>
      <c r="M734">
        <v>31</v>
      </c>
      <c r="N734">
        <v>54</v>
      </c>
      <c r="O734">
        <v>2</v>
      </c>
    </row>
    <row r="735" spans="1:15" x14ac:dyDescent="0.25">
      <c r="A735">
        <v>6</v>
      </c>
      <c r="B735">
        <v>168</v>
      </c>
      <c r="C735" t="s">
        <v>2126</v>
      </c>
      <c r="D735" t="s">
        <v>1146</v>
      </c>
      <c r="E735" t="s">
        <v>30</v>
      </c>
      <c r="F735">
        <v>6</v>
      </c>
      <c r="G735">
        <v>2013</v>
      </c>
      <c r="H735" t="s">
        <v>2126</v>
      </c>
      <c r="I735" t="s">
        <v>2293</v>
      </c>
      <c r="J735" t="s">
        <v>2294</v>
      </c>
      <c r="K735">
        <v>39</v>
      </c>
      <c r="L735">
        <v>10</v>
      </c>
      <c r="M735">
        <v>9</v>
      </c>
      <c r="N735">
        <v>19</v>
      </c>
      <c r="O735">
        <v>22</v>
      </c>
    </row>
    <row r="736" spans="1:15" x14ac:dyDescent="0.25">
      <c r="A736">
        <v>6</v>
      </c>
      <c r="B736">
        <v>169</v>
      </c>
      <c r="C736" t="s">
        <v>2066</v>
      </c>
      <c r="D736" t="s">
        <v>1147</v>
      </c>
      <c r="E736" t="s">
        <v>34</v>
      </c>
      <c r="F736">
        <v>6</v>
      </c>
      <c r="G736">
        <v>2013</v>
      </c>
      <c r="H736" t="s">
        <v>2066</v>
      </c>
      <c r="I736" t="s">
        <v>2033</v>
      </c>
      <c r="J736" t="s">
        <v>2029</v>
      </c>
      <c r="K736">
        <v>52</v>
      </c>
      <c r="L736">
        <v>8</v>
      </c>
      <c r="M736">
        <v>7</v>
      </c>
      <c r="N736">
        <v>15</v>
      </c>
      <c r="O736">
        <v>70</v>
      </c>
    </row>
    <row r="737" spans="1:15" x14ac:dyDescent="0.25">
      <c r="A737">
        <v>6</v>
      </c>
      <c r="B737">
        <v>171</v>
      </c>
      <c r="C737" t="s">
        <v>2059</v>
      </c>
      <c r="D737" t="s">
        <v>1149</v>
      </c>
      <c r="E737" t="s">
        <v>18</v>
      </c>
      <c r="F737">
        <v>6</v>
      </c>
      <c r="G737">
        <v>2013</v>
      </c>
      <c r="H737" t="s">
        <v>2059</v>
      </c>
      <c r="I737" t="s">
        <v>2253</v>
      </c>
      <c r="J737" t="s">
        <v>2048</v>
      </c>
      <c r="K737">
        <v>66</v>
      </c>
      <c r="L737">
        <v>11</v>
      </c>
      <c r="M737">
        <v>17</v>
      </c>
      <c r="N737">
        <v>28</v>
      </c>
      <c r="O737">
        <v>129</v>
      </c>
    </row>
    <row r="738" spans="1:15" x14ac:dyDescent="0.25">
      <c r="A738">
        <v>6</v>
      </c>
      <c r="B738">
        <v>173</v>
      </c>
      <c r="C738" t="s">
        <v>2049</v>
      </c>
      <c r="D738" t="s">
        <v>1151</v>
      </c>
      <c r="E738" t="s">
        <v>34</v>
      </c>
      <c r="F738">
        <v>6</v>
      </c>
      <c r="G738">
        <v>2013</v>
      </c>
      <c r="H738" t="s">
        <v>2049</v>
      </c>
      <c r="I738" t="s">
        <v>2268</v>
      </c>
      <c r="J738" t="s">
        <v>2428</v>
      </c>
      <c r="K738">
        <v>46</v>
      </c>
      <c r="L738">
        <v>5</v>
      </c>
      <c r="M738">
        <v>18</v>
      </c>
      <c r="N738">
        <v>23</v>
      </c>
      <c r="O738">
        <v>34</v>
      </c>
    </row>
    <row r="739" spans="1:15" x14ac:dyDescent="0.25">
      <c r="A739">
        <v>6</v>
      </c>
      <c r="B739">
        <v>174</v>
      </c>
      <c r="C739" t="s">
        <v>2076</v>
      </c>
      <c r="D739" t="s">
        <v>1152</v>
      </c>
      <c r="E739" t="s">
        <v>30</v>
      </c>
      <c r="F739">
        <v>6</v>
      </c>
      <c r="G739">
        <v>2013</v>
      </c>
      <c r="H739" t="s">
        <v>2076</v>
      </c>
      <c r="I739" t="s">
        <v>2381</v>
      </c>
      <c r="J739" t="s">
        <v>2075</v>
      </c>
      <c r="K739">
        <v>21</v>
      </c>
      <c r="L739">
        <v>12</v>
      </c>
      <c r="M739">
        <v>24</v>
      </c>
      <c r="N739">
        <v>36</v>
      </c>
      <c r="O739">
        <v>24</v>
      </c>
    </row>
    <row r="740" spans="1:15" x14ac:dyDescent="0.25">
      <c r="A740">
        <v>6</v>
      </c>
      <c r="B740">
        <v>175</v>
      </c>
      <c r="C740" t="s">
        <v>2165</v>
      </c>
      <c r="D740" t="s">
        <v>1154</v>
      </c>
      <c r="E740" t="s">
        <v>34</v>
      </c>
      <c r="F740">
        <v>6</v>
      </c>
      <c r="G740">
        <v>2013</v>
      </c>
      <c r="H740" t="s">
        <v>2165</v>
      </c>
      <c r="I740" t="s">
        <v>2479</v>
      </c>
      <c r="J740" t="s">
        <v>2147</v>
      </c>
      <c r="K740">
        <v>23</v>
      </c>
      <c r="L740">
        <v>1</v>
      </c>
      <c r="M740">
        <v>10</v>
      </c>
      <c r="N740">
        <v>11</v>
      </c>
      <c r="O740">
        <v>35</v>
      </c>
    </row>
    <row r="741" spans="1:15" x14ac:dyDescent="0.25">
      <c r="A741">
        <v>6</v>
      </c>
      <c r="B741">
        <v>176</v>
      </c>
      <c r="C741" t="s">
        <v>2069</v>
      </c>
      <c r="D741" t="s">
        <v>1155</v>
      </c>
      <c r="E741" t="s">
        <v>30</v>
      </c>
      <c r="F741">
        <v>6</v>
      </c>
      <c r="G741">
        <v>2013</v>
      </c>
      <c r="H741" t="s">
        <v>2069</v>
      </c>
      <c r="I741" t="s">
        <v>2416</v>
      </c>
      <c r="J741" t="s">
        <v>2048</v>
      </c>
      <c r="K741">
        <v>27</v>
      </c>
      <c r="L741">
        <v>12</v>
      </c>
      <c r="M741">
        <v>5</v>
      </c>
      <c r="N741">
        <v>17</v>
      </c>
      <c r="O741">
        <v>29</v>
      </c>
    </row>
    <row r="742" spans="1:15" x14ac:dyDescent="0.25">
      <c r="A742">
        <v>6</v>
      </c>
      <c r="B742">
        <v>177</v>
      </c>
      <c r="C742" t="s">
        <v>2045</v>
      </c>
      <c r="D742" t="s">
        <v>1156</v>
      </c>
      <c r="E742" t="s">
        <v>30</v>
      </c>
      <c r="F742">
        <v>6</v>
      </c>
      <c r="G742">
        <v>2013</v>
      </c>
      <c r="H742" t="s">
        <v>2045</v>
      </c>
      <c r="I742" t="s">
        <v>2555</v>
      </c>
      <c r="J742" t="s">
        <v>2231</v>
      </c>
      <c r="K742">
        <v>32</v>
      </c>
      <c r="L742">
        <v>11</v>
      </c>
      <c r="M742">
        <v>5</v>
      </c>
      <c r="N742">
        <v>16</v>
      </c>
      <c r="O742">
        <v>22</v>
      </c>
    </row>
    <row r="743" spans="1:15" x14ac:dyDescent="0.25">
      <c r="A743">
        <v>6</v>
      </c>
      <c r="B743">
        <v>178</v>
      </c>
      <c r="C743" t="s">
        <v>2052</v>
      </c>
      <c r="D743" t="s">
        <v>2720</v>
      </c>
      <c r="E743" t="s">
        <v>34</v>
      </c>
      <c r="F743">
        <v>6</v>
      </c>
      <c r="G743">
        <v>2013</v>
      </c>
      <c r="H743" t="s">
        <v>2052</v>
      </c>
      <c r="I743" t="s">
        <v>2410</v>
      </c>
      <c r="J743" t="s">
        <v>2022</v>
      </c>
      <c r="K743">
        <v>68</v>
      </c>
      <c r="L743">
        <v>12</v>
      </c>
      <c r="M743">
        <v>28</v>
      </c>
      <c r="N743">
        <v>40</v>
      </c>
      <c r="O743">
        <v>58</v>
      </c>
    </row>
    <row r="744" spans="1:15" x14ac:dyDescent="0.25">
      <c r="A744">
        <v>6</v>
      </c>
      <c r="B744">
        <v>179</v>
      </c>
      <c r="C744" t="s">
        <v>2063</v>
      </c>
      <c r="D744" t="s">
        <v>1159</v>
      </c>
      <c r="E744" t="s">
        <v>30</v>
      </c>
      <c r="F744">
        <v>6</v>
      </c>
      <c r="G744">
        <v>2013</v>
      </c>
      <c r="H744" t="s">
        <v>2063</v>
      </c>
      <c r="I744" t="s">
        <v>2556</v>
      </c>
      <c r="J744" t="s">
        <v>2140</v>
      </c>
      <c r="K744">
        <v>27</v>
      </c>
      <c r="L744">
        <v>5</v>
      </c>
      <c r="M744">
        <v>24</v>
      </c>
      <c r="N744">
        <v>29</v>
      </c>
      <c r="O744">
        <v>16</v>
      </c>
    </row>
    <row r="745" spans="1:15" x14ac:dyDescent="0.25">
      <c r="A745">
        <v>6</v>
      </c>
      <c r="B745">
        <v>180</v>
      </c>
      <c r="C745" t="s">
        <v>2023</v>
      </c>
      <c r="D745" t="s">
        <v>1161</v>
      </c>
      <c r="E745" t="s">
        <v>18</v>
      </c>
      <c r="F745">
        <v>6</v>
      </c>
      <c r="G745">
        <v>2013</v>
      </c>
      <c r="H745" t="s">
        <v>2023</v>
      </c>
      <c r="I745" t="s">
        <v>2267</v>
      </c>
      <c r="J745" t="s">
        <v>2132</v>
      </c>
      <c r="K745">
        <v>43</v>
      </c>
      <c r="L745">
        <v>17</v>
      </c>
      <c r="M745">
        <v>10</v>
      </c>
      <c r="N745">
        <v>27</v>
      </c>
      <c r="O745">
        <v>80</v>
      </c>
    </row>
    <row r="746" spans="1:15" x14ac:dyDescent="0.25">
      <c r="A746">
        <v>6</v>
      </c>
      <c r="B746">
        <v>181</v>
      </c>
      <c r="C746" t="s">
        <v>2073</v>
      </c>
      <c r="D746" t="s">
        <v>1162</v>
      </c>
      <c r="E746" t="s">
        <v>30</v>
      </c>
      <c r="F746">
        <v>6</v>
      </c>
      <c r="G746">
        <v>2013</v>
      </c>
      <c r="H746" t="s">
        <v>2073</v>
      </c>
      <c r="I746" t="s">
        <v>2432</v>
      </c>
      <c r="J746" t="s">
        <v>2051</v>
      </c>
      <c r="K746">
        <v>24</v>
      </c>
      <c r="L746">
        <v>10</v>
      </c>
      <c r="M746">
        <v>15</v>
      </c>
      <c r="N746">
        <v>25</v>
      </c>
      <c r="O746">
        <v>10</v>
      </c>
    </row>
    <row r="747" spans="1:15" x14ac:dyDescent="0.25">
      <c r="A747">
        <v>7</v>
      </c>
      <c r="B747">
        <v>182</v>
      </c>
      <c r="C747" t="s">
        <v>2043</v>
      </c>
      <c r="D747" t="s">
        <v>1163</v>
      </c>
      <c r="E747" t="s">
        <v>34</v>
      </c>
      <c r="F747">
        <v>7</v>
      </c>
      <c r="G747">
        <v>2013</v>
      </c>
      <c r="H747" t="s">
        <v>2043</v>
      </c>
      <c r="I747" t="s">
        <v>2557</v>
      </c>
      <c r="J747" t="s">
        <v>2428</v>
      </c>
      <c r="K747">
        <v>37</v>
      </c>
      <c r="L747">
        <v>8</v>
      </c>
      <c r="M747">
        <v>9</v>
      </c>
      <c r="N747">
        <v>17</v>
      </c>
      <c r="O747">
        <v>42</v>
      </c>
    </row>
    <row r="748" spans="1:15" x14ac:dyDescent="0.25">
      <c r="A748">
        <v>7</v>
      </c>
      <c r="B748">
        <v>183</v>
      </c>
      <c r="C748" t="s">
        <v>2057</v>
      </c>
      <c r="D748" t="s">
        <v>1164</v>
      </c>
      <c r="E748" t="s">
        <v>34</v>
      </c>
      <c r="F748">
        <v>7</v>
      </c>
      <c r="G748">
        <v>2013</v>
      </c>
      <c r="H748" t="s">
        <v>2057</v>
      </c>
      <c r="I748" t="s">
        <v>2447</v>
      </c>
      <c r="J748" t="s">
        <v>2132</v>
      </c>
      <c r="K748">
        <v>34</v>
      </c>
      <c r="L748">
        <v>2</v>
      </c>
      <c r="M748">
        <v>15</v>
      </c>
      <c r="N748">
        <v>17</v>
      </c>
      <c r="O748">
        <v>16</v>
      </c>
    </row>
    <row r="749" spans="1:15" x14ac:dyDescent="0.25">
      <c r="A749">
        <v>7</v>
      </c>
      <c r="B749">
        <v>184</v>
      </c>
      <c r="C749" t="s">
        <v>2032</v>
      </c>
      <c r="D749" t="s">
        <v>1165</v>
      </c>
      <c r="E749" t="s">
        <v>260</v>
      </c>
      <c r="F749">
        <v>7</v>
      </c>
      <c r="G749">
        <v>2013</v>
      </c>
      <c r="H749" t="s">
        <v>2032</v>
      </c>
      <c r="I749" t="s">
        <v>2379</v>
      </c>
      <c r="J749" t="s">
        <v>2231</v>
      </c>
      <c r="K749">
        <v>13</v>
      </c>
      <c r="L749">
        <v>1</v>
      </c>
      <c r="M749">
        <v>1</v>
      </c>
      <c r="N749">
        <v>2</v>
      </c>
      <c r="O749">
        <v>12</v>
      </c>
    </row>
    <row r="750" spans="1:15" x14ac:dyDescent="0.25">
      <c r="A750">
        <v>7</v>
      </c>
      <c r="B750">
        <v>185</v>
      </c>
      <c r="C750" t="s">
        <v>2059</v>
      </c>
      <c r="D750" t="s">
        <v>1167</v>
      </c>
      <c r="E750" t="s">
        <v>260</v>
      </c>
      <c r="F750">
        <v>7</v>
      </c>
      <c r="G750">
        <v>2013</v>
      </c>
      <c r="H750" t="s">
        <v>2059</v>
      </c>
      <c r="I750" t="s">
        <v>2064</v>
      </c>
      <c r="J750" t="s">
        <v>2065</v>
      </c>
      <c r="K750">
        <v>50</v>
      </c>
      <c r="L750">
        <v>23</v>
      </c>
      <c r="M750">
        <v>47</v>
      </c>
      <c r="N750">
        <v>70</v>
      </c>
      <c r="O750">
        <v>50</v>
      </c>
    </row>
    <row r="751" spans="1:15" x14ac:dyDescent="0.25">
      <c r="A751">
        <v>7</v>
      </c>
      <c r="B751">
        <v>186</v>
      </c>
      <c r="C751" t="s">
        <v>2032</v>
      </c>
      <c r="D751" t="s">
        <v>1168</v>
      </c>
      <c r="E751" t="s">
        <v>2031</v>
      </c>
      <c r="F751">
        <v>7</v>
      </c>
      <c r="G751">
        <v>2013</v>
      </c>
      <c r="H751" t="s">
        <v>2032</v>
      </c>
      <c r="I751" t="s">
        <v>2467</v>
      </c>
      <c r="J751" t="s">
        <v>2468</v>
      </c>
      <c r="K751">
        <v>47</v>
      </c>
      <c r="L751">
        <v>13</v>
      </c>
      <c r="M751">
        <v>22</v>
      </c>
      <c r="N751">
        <v>35</v>
      </c>
      <c r="O751">
        <v>14</v>
      </c>
    </row>
    <row r="752" spans="1:15" x14ac:dyDescent="0.25">
      <c r="A752">
        <v>7</v>
      </c>
      <c r="B752">
        <v>187</v>
      </c>
      <c r="C752" t="s">
        <v>2113</v>
      </c>
      <c r="D752" t="s">
        <v>1169</v>
      </c>
      <c r="E752" t="s">
        <v>34</v>
      </c>
      <c r="F752">
        <v>7</v>
      </c>
      <c r="G752">
        <v>2013</v>
      </c>
      <c r="H752" t="s">
        <v>2113</v>
      </c>
      <c r="I752" t="s">
        <v>2558</v>
      </c>
      <c r="J752" t="s">
        <v>2273</v>
      </c>
      <c r="K752">
        <v>53</v>
      </c>
      <c r="L752">
        <v>1</v>
      </c>
      <c r="M752">
        <v>9</v>
      </c>
      <c r="N752">
        <v>10</v>
      </c>
      <c r="O752">
        <v>38</v>
      </c>
    </row>
    <row r="753" spans="1:15" x14ac:dyDescent="0.25">
      <c r="A753">
        <v>7</v>
      </c>
      <c r="B753">
        <v>188</v>
      </c>
      <c r="C753" t="s">
        <v>2020</v>
      </c>
      <c r="D753" t="s">
        <v>2559</v>
      </c>
      <c r="E753" t="s">
        <v>18</v>
      </c>
      <c r="F753">
        <v>7</v>
      </c>
      <c r="G753">
        <v>2013</v>
      </c>
      <c r="H753" t="s">
        <v>2020</v>
      </c>
      <c r="I753" t="s">
        <v>2486</v>
      </c>
      <c r="J753" t="s">
        <v>2029</v>
      </c>
      <c r="K753">
        <v>69</v>
      </c>
      <c r="L753">
        <v>17</v>
      </c>
      <c r="M753">
        <v>32</v>
      </c>
      <c r="N753">
        <v>49</v>
      </c>
      <c r="O753">
        <v>58</v>
      </c>
    </row>
    <row r="754" spans="1:15" x14ac:dyDescent="0.25">
      <c r="A754">
        <v>7</v>
      </c>
      <c r="B754">
        <v>189</v>
      </c>
      <c r="C754" t="s">
        <v>2071</v>
      </c>
      <c r="D754" t="s">
        <v>1172</v>
      </c>
      <c r="E754" t="s">
        <v>30</v>
      </c>
      <c r="F754">
        <v>7</v>
      </c>
      <c r="G754">
        <v>2013</v>
      </c>
      <c r="H754" t="s">
        <v>2071</v>
      </c>
      <c r="I754" t="s">
        <v>2262</v>
      </c>
      <c r="J754" t="s">
        <v>2022</v>
      </c>
      <c r="K754">
        <v>68</v>
      </c>
      <c r="L754">
        <v>44</v>
      </c>
      <c r="M754">
        <v>53</v>
      </c>
      <c r="N754">
        <v>97</v>
      </c>
      <c r="O754">
        <v>84</v>
      </c>
    </row>
    <row r="755" spans="1:15" x14ac:dyDescent="0.25">
      <c r="A755">
        <v>7</v>
      </c>
      <c r="B755">
        <v>190</v>
      </c>
      <c r="C755" t="s">
        <v>2246</v>
      </c>
      <c r="D755" t="s">
        <v>576</v>
      </c>
      <c r="E755" t="s">
        <v>34</v>
      </c>
      <c r="F755">
        <v>7</v>
      </c>
      <c r="G755">
        <v>2013</v>
      </c>
      <c r="H755" t="s">
        <v>2246</v>
      </c>
      <c r="I755" t="s">
        <v>2560</v>
      </c>
      <c r="J755" t="s">
        <v>2029</v>
      </c>
      <c r="K755">
        <v>71</v>
      </c>
      <c r="L755">
        <v>22</v>
      </c>
      <c r="M755">
        <v>63</v>
      </c>
      <c r="N755">
        <v>85</v>
      </c>
      <c r="O755">
        <v>30</v>
      </c>
    </row>
    <row r="756" spans="1:15" x14ac:dyDescent="0.25">
      <c r="A756">
        <v>7</v>
      </c>
      <c r="B756">
        <v>191</v>
      </c>
      <c r="C756" t="s">
        <v>2052</v>
      </c>
      <c r="D756" t="s">
        <v>1173</v>
      </c>
      <c r="E756" t="s">
        <v>18</v>
      </c>
      <c r="F756">
        <v>7</v>
      </c>
      <c r="G756">
        <v>2013</v>
      </c>
      <c r="H756" t="s">
        <v>2052</v>
      </c>
      <c r="I756" t="s">
        <v>2087</v>
      </c>
      <c r="J756" t="s">
        <v>2022</v>
      </c>
      <c r="K756">
        <v>67</v>
      </c>
      <c r="L756">
        <v>17</v>
      </c>
      <c r="M756">
        <v>17</v>
      </c>
      <c r="N756">
        <v>34</v>
      </c>
      <c r="O756">
        <v>25</v>
      </c>
    </row>
    <row r="757" spans="1:15" x14ac:dyDescent="0.25">
      <c r="A757">
        <v>7</v>
      </c>
      <c r="B757">
        <v>192</v>
      </c>
      <c r="C757" t="s">
        <v>2142</v>
      </c>
      <c r="D757" t="s">
        <v>1174</v>
      </c>
      <c r="E757" t="s">
        <v>34</v>
      </c>
      <c r="F757">
        <v>7</v>
      </c>
      <c r="G757">
        <v>2013</v>
      </c>
      <c r="H757" t="s">
        <v>2142</v>
      </c>
      <c r="I757" t="s">
        <v>2104</v>
      </c>
      <c r="J757" t="s">
        <v>2051</v>
      </c>
      <c r="K757">
        <v>12</v>
      </c>
      <c r="L757">
        <v>1</v>
      </c>
      <c r="M757">
        <v>0</v>
      </c>
      <c r="N757">
        <v>1</v>
      </c>
      <c r="O757">
        <v>6</v>
      </c>
    </row>
    <row r="758" spans="1:15" x14ac:dyDescent="0.25">
      <c r="A758">
        <v>7</v>
      </c>
      <c r="B758">
        <v>193</v>
      </c>
      <c r="C758" t="s">
        <v>2046</v>
      </c>
      <c r="D758" t="s">
        <v>1175</v>
      </c>
      <c r="E758" t="s">
        <v>30</v>
      </c>
      <c r="F758">
        <v>7</v>
      </c>
      <c r="G758">
        <v>2013</v>
      </c>
      <c r="H758" t="s">
        <v>2046</v>
      </c>
      <c r="I758" t="s">
        <v>2064</v>
      </c>
      <c r="J758" t="s">
        <v>2065</v>
      </c>
      <c r="K758">
        <v>22</v>
      </c>
      <c r="L758">
        <v>14</v>
      </c>
      <c r="M758">
        <v>15</v>
      </c>
      <c r="N758">
        <v>29</v>
      </c>
      <c r="O758">
        <v>33</v>
      </c>
    </row>
    <row r="759" spans="1:15" x14ac:dyDescent="0.25">
      <c r="A759">
        <v>7</v>
      </c>
      <c r="B759">
        <v>194</v>
      </c>
      <c r="C759" t="s">
        <v>2246</v>
      </c>
      <c r="D759" t="s">
        <v>1176</v>
      </c>
      <c r="E759" t="s">
        <v>34</v>
      </c>
      <c r="F759">
        <v>7</v>
      </c>
      <c r="G759">
        <v>2013</v>
      </c>
      <c r="H759" t="s">
        <v>2246</v>
      </c>
      <c r="I759" t="s">
        <v>2096</v>
      </c>
      <c r="J759" t="s">
        <v>2132</v>
      </c>
      <c r="K759">
        <v>5</v>
      </c>
      <c r="L759">
        <v>1</v>
      </c>
      <c r="M759">
        <v>0</v>
      </c>
      <c r="N759">
        <v>1</v>
      </c>
      <c r="O759">
        <v>0</v>
      </c>
    </row>
    <row r="760" spans="1:15" x14ac:dyDescent="0.25">
      <c r="A760">
        <v>7</v>
      </c>
      <c r="B760">
        <v>195</v>
      </c>
      <c r="C760" t="s">
        <v>2027</v>
      </c>
      <c r="D760" t="s">
        <v>1178</v>
      </c>
      <c r="E760" t="s">
        <v>2031</v>
      </c>
      <c r="F760">
        <v>7</v>
      </c>
      <c r="G760">
        <v>2013</v>
      </c>
      <c r="H760" t="s">
        <v>2027</v>
      </c>
      <c r="I760" t="s">
        <v>2398</v>
      </c>
      <c r="J760" t="s">
        <v>2051</v>
      </c>
      <c r="K760">
        <v>63</v>
      </c>
      <c r="L760">
        <v>33</v>
      </c>
      <c r="M760">
        <v>37</v>
      </c>
      <c r="N760">
        <v>70</v>
      </c>
      <c r="O760">
        <v>18</v>
      </c>
    </row>
    <row r="761" spans="1:15" x14ac:dyDescent="0.25">
      <c r="A761">
        <v>7</v>
      </c>
      <c r="B761">
        <v>196</v>
      </c>
      <c r="C761" t="s">
        <v>2030</v>
      </c>
      <c r="D761" t="s">
        <v>1179</v>
      </c>
      <c r="E761" t="s">
        <v>34</v>
      </c>
      <c r="F761">
        <v>7</v>
      </c>
      <c r="G761">
        <v>2013</v>
      </c>
      <c r="H761" t="s">
        <v>2030</v>
      </c>
      <c r="I761" t="s">
        <v>2204</v>
      </c>
      <c r="J761" t="s">
        <v>2029</v>
      </c>
      <c r="K761">
        <v>70</v>
      </c>
      <c r="L761">
        <v>5</v>
      </c>
      <c r="M761">
        <v>28</v>
      </c>
      <c r="N761">
        <v>33</v>
      </c>
      <c r="O761">
        <v>91</v>
      </c>
    </row>
    <row r="762" spans="1:15" x14ac:dyDescent="0.25">
      <c r="A762">
        <v>7</v>
      </c>
      <c r="B762">
        <v>197</v>
      </c>
      <c r="C762" t="s">
        <v>2038</v>
      </c>
      <c r="D762" t="s">
        <v>1180</v>
      </c>
      <c r="E762" t="s">
        <v>34</v>
      </c>
      <c r="F762">
        <v>7</v>
      </c>
      <c r="G762">
        <v>2013</v>
      </c>
      <c r="H762" t="s">
        <v>2038</v>
      </c>
      <c r="I762" t="s">
        <v>2480</v>
      </c>
      <c r="J762" t="s">
        <v>2065</v>
      </c>
      <c r="K762">
        <v>51</v>
      </c>
      <c r="L762">
        <v>5</v>
      </c>
      <c r="M762">
        <v>19</v>
      </c>
      <c r="N762">
        <v>24</v>
      </c>
      <c r="O762">
        <v>16</v>
      </c>
    </row>
    <row r="763" spans="1:15" x14ac:dyDescent="0.25">
      <c r="A763">
        <v>7</v>
      </c>
      <c r="B763">
        <v>198</v>
      </c>
      <c r="C763" t="s">
        <v>2113</v>
      </c>
      <c r="D763" t="s">
        <v>1181</v>
      </c>
      <c r="E763" t="s">
        <v>34</v>
      </c>
      <c r="F763">
        <v>7</v>
      </c>
      <c r="G763">
        <v>2013</v>
      </c>
      <c r="H763" t="s">
        <v>2113</v>
      </c>
      <c r="I763" t="s">
        <v>2561</v>
      </c>
      <c r="J763" t="s">
        <v>2523</v>
      </c>
      <c r="K763">
        <v>38</v>
      </c>
      <c r="L763">
        <v>4</v>
      </c>
      <c r="M763">
        <v>9</v>
      </c>
      <c r="N763">
        <v>13</v>
      </c>
      <c r="O763">
        <v>35</v>
      </c>
    </row>
    <row r="764" spans="1:15" x14ac:dyDescent="0.25">
      <c r="A764">
        <v>7</v>
      </c>
      <c r="B764">
        <v>199</v>
      </c>
      <c r="C764" t="s">
        <v>2066</v>
      </c>
      <c r="D764" t="s">
        <v>1183</v>
      </c>
      <c r="E764" t="s">
        <v>2031</v>
      </c>
      <c r="F764">
        <v>7</v>
      </c>
      <c r="G764">
        <v>2013</v>
      </c>
      <c r="H764" t="s">
        <v>2066</v>
      </c>
      <c r="I764" t="s">
        <v>2562</v>
      </c>
      <c r="J764" t="s">
        <v>2132</v>
      </c>
      <c r="K764">
        <v>5</v>
      </c>
      <c r="L764">
        <v>0</v>
      </c>
      <c r="M764">
        <v>0</v>
      </c>
      <c r="N764">
        <v>0</v>
      </c>
      <c r="O764">
        <v>2</v>
      </c>
    </row>
    <row r="765" spans="1:15" x14ac:dyDescent="0.25">
      <c r="A765">
        <v>7</v>
      </c>
      <c r="B765">
        <v>201</v>
      </c>
      <c r="C765" t="s">
        <v>2079</v>
      </c>
      <c r="D765" t="s">
        <v>2563</v>
      </c>
      <c r="E765" t="s">
        <v>30</v>
      </c>
      <c r="F765">
        <v>7</v>
      </c>
      <c r="G765">
        <v>2013</v>
      </c>
      <c r="H765" t="s">
        <v>2079</v>
      </c>
      <c r="I765" t="s">
        <v>2564</v>
      </c>
      <c r="J765" t="s">
        <v>2062</v>
      </c>
      <c r="K765">
        <v>25</v>
      </c>
      <c r="L765">
        <v>29</v>
      </c>
      <c r="M765">
        <v>27</v>
      </c>
      <c r="N765">
        <v>56</v>
      </c>
      <c r="O765">
        <v>10</v>
      </c>
    </row>
    <row r="766" spans="1:15" x14ac:dyDescent="0.25">
      <c r="A766">
        <v>7</v>
      </c>
      <c r="B766">
        <v>202</v>
      </c>
      <c r="C766" t="s">
        <v>2098</v>
      </c>
      <c r="D766" t="s">
        <v>2565</v>
      </c>
      <c r="E766" t="s">
        <v>18</v>
      </c>
      <c r="F766">
        <v>7</v>
      </c>
      <c r="G766">
        <v>2013</v>
      </c>
      <c r="H766" t="s">
        <v>2098</v>
      </c>
      <c r="I766" t="s">
        <v>2267</v>
      </c>
      <c r="J766" t="s">
        <v>2132</v>
      </c>
      <c r="K766">
        <v>42</v>
      </c>
      <c r="L766">
        <v>23</v>
      </c>
      <c r="M766">
        <v>31</v>
      </c>
      <c r="N766">
        <v>54</v>
      </c>
      <c r="O766">
        <v>54</v>
      </c>
    </row>
    <row r="767" spans="1:15" x14ac:dyDescent="0.25">
      <c r="A767">
        <v>7</v>
      </c>
      <c r="B767">
        <v>204</v>
      </c>
      <c r="C767" t="s">
        <v>2076</v>
      </c>
      <c r="D767" t="s">
        <v>1190</v>
      </c>
      <c r="E767" t="s">
        <v>34</v>
      </c>
      <c r="F767">
        <v>7</v>
      </c>
      <c r="G767">
        <v>2013</v>
      </c>
      <c r="H767" t="s">
        <v>2076</v>
      </c>
      <c r="I767" t="s">
        <v>2082</v>
      </c>
      <c r="J767" t="s">
        <v>2029</v>
      </c>
      <c r="K767">
        <v>69</v>
      </c>
      <c r="L767">
        <v>2</v>
      </c>
      <c r="M767">
        <v>24</v>
      </c>
      <c r="N767">
        <v>26</v>
      </c>
      <c r="O767">
        <v>131</v>
      </c>
    </row>
    <row r="768" spans="1:15" x14ac:dyDescent="0.25">
      <c r="A768">
        <v>7</v>
      </c>
      <c r="B768">
        <v>205</v>
      </c>
      <c r="C768" t="s">
        <v>2165</v>
      </c>
      <c r="D768" t="s">
        <v>1191</v>
      </c>
      <c r="E768" t="s">
        <v>34</v>
      </c>
      <c r="F768">
        <v>7</v>
      </c>
      <c r="G768">
        <v>2013</v>
      </c>
      <c r="H768" t="s">
        <v>2165</v>
      </c>
      <c r="I768" t="s">
        <v>2085</v>
      </c>
      <c r="J768" t="s">
        <v>2022</v>
      </c>
      <c r="K768">
        <v>42</v>
      </c>
      <c r="L768">
        <v>3</v>
      </c>
      <c r="M768">
        <v>6</v>
      </c>
      <c r="N768">
        <v>9</v>
      </c>
      <c r="O768">
        <v>25</v>
      </c>
    </row>
    <row r="769" spans="1:16" x14ac:dyDescent="0.25">
      <c r="A769">
        <v>7</v>
      </c>
      <c r="B769">
        <v>206</v>
      </c>
      <c r="C769" t="s">
        <v>2025</v>
      </c>
      <c r="D769" t="s">
        <v>1192</v>
      </c>
      <c r="E769" t="s">
        <v>34</v>
      </c>
      <c r="F769">
        <v>7</v>
      </c>
      <c r="G769">
        <v>2013</v>
      </c>
      <c r="H769" t="s">
        <v>2025</v>
      </c>
      <c r="I769" t="s">
        <v>2205</v>
      </c>
      <c r="J769" t="s">
        <v>2048</v>
      </c>
      <c r="K769">
        <v>62</v>
      </c>
      <c r="L769">
        <v>8</v>
      </c>
      <c r="M769">
        <v>36</v>
      </c>
      <c r="N769">
        <v>44</v>
      </c>
      <c r="O769">
        <v>58</v>
      </c>
    </row>
    <row r="770" spans="1:16" x14ac:dyDescent="0.25">
      <c r="A770">
        <v>7</v>
      </c>
      <c r="B770">
        <v>207</v>
      </c>
      <c r="C770" t="s">
        <v>2079</v>
      </c>
      <c r="D770" t="s">
        <v>1193</v>
      </c>
      <c r="E770" t="s">
        <v>18</v>
      </c>
      <c r="F770">
        <v>7</v>
      </c>
      <c r="G770">
        <v>2013</v>
      </c>
      <c r="H770" t="s">
        <v>2079</v>
      </c>
      <c r="I770" t="s">
        <v>2566</v>
      </c>
      <c r="J770" t="s">
        <v>2056</v>
      </c>
      <c r="K770">
        <v>33</v>
      </c>
      <c r="L770">
        <v>7</v>
      </c>
      <c r="M770">
        <v>13</v>
      </c>
      <c r="N770">
        <v>20</v>
      </c>
      <c r="O770">
        <v>10</v>
      </c>
    </row>
    <row r="771" spans="1:16" x14ac:dyDescent="0.25">
      <c r="A771">
        <v>7</v>
      </c>
      <c r="B771">
        <v>209</v>
      </c>
      <c r="C771" t="s">
        <v>2063</v>
      </c>
      <c r="D771" t="s">
        <v>1197</v>
      </c>
      <c r="E771" t="s">
        <v>30</v>
      </c>
      <c r="F771">
        <v>7</v>
      </c>
      <c r="G771">
        <v>2013</v>
      </c>
      <c r="H771" t="s">
        <v>2063</v>
      </c>
      <c r="I771" t="s">
        <v>2531</v>
      </c>
      <c r="J771" t="s">
        <v>2289</v>
      </c>
      <c r="K771">
        <v>42</v>
      </c>
      <c r="L771">
        <v>17</v>
      </c>
      <c r="M771">
        <v>20</v>
      </c>
      <c r="N771">
        <v>37</v>
      </c>
      <c r="O771">
        <v>64</v>
      </c>
    </row>
    <row r="772" spans="1:16" x14ac:dyDescent="0.25">
      <c r="A772">
        <v>7</v>
      </c>
      <c r="B772">
        <v>210</v>
      </c>
      <c r="C772" t="s">
        <v>2023</v>
      </c>
      <c r="D772" t="s">
        <v>1198</v>
      </c>
      <c r="E772" t="s">
        <v>18</v>
      </c>
      <c r="F772">
        <v>7</v>
      </c>
      <c r="G772">
        <v>2013</v>
      </c>
      <c r="H772" t="s">
        <v>2023</v>
      </c>
      <c r="I772" t="s">
        <v>2271</v>
      </c>
      <c r="J772" t="s">
        <v>2022</v>
      </c>
      <c r="K772">
        <v>36</v>
      </c>
      <c r="L772">
        <v>1</v>
      </c>
      <c r="M772">
        <v>4</v>
      </c>
      <c r="N772">
        <v>5</v>
      </c>
      <c r="O772">
        <v>17</v>
      </c>
    </row>
    <row r="773" spans="1:16" x14ac:dyDescent="0.25">
      <c r="A773">
        <v>7</v>
      </c>
      <c r="B773">
        <v>211</v>
      </c>
      <c r="C773" t="s">
        <v>2073</v>
      </c>
      <c r="D773" t="s">
        <v>1199</v>
      </c>
      <c r="E773" t="s">
        <v>34</v>
      </c>
      <c r="F773">
        <v>7</v>
      </c>
      <c r="G773">
        <v>2013</v>
      </c>
      <c r="H773" t="s">
        <v>2073</v>
      </c>
      <c r="I773" t="s">
        <v>2567</v>
      </c>
      <c r="J773" t="s">
        <v>2132</v>
      </c>
      <c r="K773">
        <v>26</v>
      </c>
      <c r="L773">
        <v>7</v>
      </c>
      <c r="M773">
        <v>9</v>
      </c>
      <c r="N773">
        <v>16</v>
      </c>
      <c r="O773">
        <v>16</v>
      </c>
    </row>
    <row r="774" spans="1:16" x14ac:dyDescent="0.25">
      <c r="A774">
        <v>1</v>
      </c>
      <c r="B774">
        <v>1</v>
      </c>
      <c r="C774" t="s">
        <v>2025</v>
      </c>
      <c r="D774" t="s">
        <v>1200</v>
      </c>
      <c r="E774" t="s">
        <v>34</v>
      </c>
      <c r="F774">
        <v>1</v>
      </c>
      <c r="G774">
        <v>2014</v>
      </c>
      <c r="H774" t="s">
        <v>2025</v>
      </c>
      <c r="I774" t="s">
        <v>2037</v>
      </c>
      <c r="J774" t="s">
        <v>2022</v>
      </c>
      <c r="K774">
        <v>58</v>
      </c>
      <c r="L774">
        <v>23</v>
      </c>
      <c r="M774">
        <v>30</v>
      </c>
      <c r="N774">
        <v>53</v>
      </c>
      <c r="O774">
        <v>91</v>
      </c>
      <c r="P774">
        <v>18</v>
      </c>
    </row>
    <row r="775" spans="1:16" x14ac:dyDescent="0.25">
      <c r="A775">
        <v>1</v>
      </c>
      <c r="B775">
        <v>2</v>
      </c>
      <c r="C775" t="s">
        <v>2071</v>
      </c>
      <c r="D775" t="s">
        <v>1202</v>
      </c>
      <c r="E775" t="s">
        <v>30</v>
      </c>
      <c r="F775">
        <v>1</v>
      </c>
      <c r="G775">
        <v>2014</v>
      </c>
      <c r="H775" t="s">
        <v>2071</v>
      </c>
      <c r="I775" t="s">
        <v>2208</v>
      </c>
      <c r="J775" t="s">
        <v>2029</v>
      </c>
      <c r="K775">
        <v>60</v>
      </c>
      <c r="L775">
        <v>36</v>
      </c>
      <c r="M775">
        <v>69</v>
      </c>
      <c r="N775">
        <v>105</v>
      </c>
      <c r="O775">
        <v>11</v>
      </c>
      <c r="P775">
        <v>18</v>
      </c>
    </row>
    <row r="776" spans="1:16" x14ac:dyDescent="0.25">
      <c r="A776">
        <v>1</v>
      </c>
      <c r="B776">
        <v>3</v>
      </c>
      <c r="C776" t="s">
        <v>2020</v>
      </c>
      <c r="D776" t="s">
        <v>1204</v>
      </c>
      <c r="E776" t="s">
        <v>30</v>
      </c>
      <c r="F776">
        <v>1</v>
      </c>
      <c r="G776">
        <v>2014</v>
      </c>
      <c r="H776" t="s">
        <v>2020</v>
      </c>
      <c r="I776" t="s">
        <v>2251</v>
      </c>
      <c r="J776" t="s">
        <v>2029</v>
      </c>
      <c r="K776">
        <v>64</v>
      </c>
      <c r="L776">
        <v>38</v>
      </c>
      <c r="M776">
        <v>67</v>
      </c>
      <c r="N776">
        <v>105</v>
      </c>
      <c r="O776">
        <v>24</v>
      </c>
      <c r="P776">
        <v>18</v>
      </c>
    </row>
    <row r="777" spans="1:16" x14ac:dyDescent="0.25">
      <c r="A777">
        <v>1</v>
      </c>
      <c r="B777">
        <v>4</v>
      </c>
      <c r="C777" t="s">
        <v>2113</v>
      </c>
      <c r="D777" t="s">
        <v>2568</v>
      </c>
      <c r="E777" t="s">
        <v>30</v>
      </c>
      <c r="F777">
        <v>1</v>
      </c>
      <c r="G777">
        <v>2014</v>
      </c>
      <c r="H777" t="s">
        <v>2113</v>
      </c>
      <c r="I777" t="s">
        <v>2026</v>
      </c>
      <c r="J777" t="s">
        <v>2022</v>
      </c>
      <c r="K777">
        <v>57</v>
      </c>
      <c r="L777">
        <v>36</v>
      </c>
      <c r="M777">
        <v>55</v>
      </c>
      <c r="N777">
        <v>91</v>
      </c>
      <c r="O777">
        <v>118</v>
      </c>
      <c r="P777">
        <v>18</v>
      </c>
    </row>
    <row r="778" spans="1:16" x14ac:dyDescent="0.25">
      <c r="A778">
        <v>1</v>
      </c>
      <c r="B778">
        <v>5</v>
      </c>
      <c r="C778" t="s">
        <v>2030</v>
      </c>
      <c r="D778" t="s">
        <v>1207</v>
      </c>
      <c r="E778" t="s">
        <v>18</v>
      </c>
      <c r="F778">
        <v>1</v>
      </c>
      <c r="G778">
        <v>2014</v>
      </c>
      <c r="H778" t="s">
        <v>2030</v>
      </c>
      <c r="I778" t="s">
        <v>2095</v>
      </c>
      <c r="J778" t="s">
        <v>2022</v>
      </c>
      <c r="K778">
        <v>67</v>
      </c>
      <c r="L778">
        <v>39</v>
      </c>
      <c r="M778">
        <v>56</v>
      </c>
      <c r="N778">
        <v>95</v>
      </c>
      <c r="O778">
        <v>34</v>
      </c>
      <c r="P778">
        <v>18</v>
      </c>
    </row>
    <row r="779" spans="1:16" x14ac:dyDescent="0.25">
      <c r="A779">
        <v>1</v>
      </c>
      <c r="B779">
        <v>6</v>
      </c>
      <c r="C779" t="s">
        <v>2165</v>
      </c>
      <c r="D779" t="s">
        <v>1209</v>
      </c>
      <c r="E779" t="s">
        <v>2031</v>
      </c>
      <c r="F779">
        <v>1</v>
      </c>
      <c r="G779">
        <v>2014</v>
      </c>
      <c r="H779" t="s">
        <v>2165</v>
      </c>
      <c r="I779" t="s">
        <v>2486</v>
      </c>
      <c r="J779" t="s">
        <v>2029</v>
      </c>
      <c r="K779">
        <v>71</v>
      </c>
      <c r="L779">
        <v>45</v>
      </c>
      <c r="M779">
        <v>26</v>
      </c>
      <c r="N779">
        <v>71</v>
      </c>
      <c r="O779">
        <v>100</v>
      </c>
      <c r="P779">
        <v>18</v>
      </c>
    </row>
    <row r="780" spans="1:16" x14ac:dyDescent="0.25">
      <c r="A780">
        <v>1</v>
      </c>
      <c r="B780">
        <v>7</v>
      </c>
      <c r="C780" t="s">
        <v>2034</v>
      </c>
      <c r="D780" t="s">
        <v>1211</v>
      </c>
      <c r="E780" t="s">
        <v>34</v>
      </c>
      <c r="F780">
        <v>1</v>
      </c>
      <c r="G780">
        <v>2014</v>
      </c>
      <c r="H780" t="s">
        <v>2034</v>
      </c>
      <c r="I780" t="s">
        <v>2092</v>
      </c>
      <c r="J780" t="s">
        <v>2029</v>
      </c>
      <c r="K780">
        <v>70</v>
      </c>
      <c r="L780">
        <v>8</v>
      </c>
      <c r="M780">
        <v>38</v>
      </c>
      <c r="N780">
        <v>46</v>
      </c>
      <c r="O780">
        <v>46</v>
      </c>
      <c r="P780">
        <v>18</v>
      </c>
    </row>
    <row r="781" spans="1:16" x14ac:dyDescent="0.25">
      <c r="A781">
        <v>1</v>
      </c>
      <c r="B781">
        <v>8</v>
      </c>
      <c r="C781" t="s">
        <v>2098</v>
      </c>
      <c r="D781" t="s">
        <v>1213</v>
      </c>
      <c r="E781" t="s">
        <v>2031</v>
      </c>
      <c r="F781">
        <v>1</v>
      </c>
      <c r="G781">
        <v>2014</v>
      </c>
      <c r="H781" t="s">
        <v>2098</v>
      </c>
      <c r="I781" t="s">
        <v>2569</v>
      </c>
      <c r="J781" t="s">
        <v>2176</v>
      </c>
      <c r="K781">
        <v>22</v>
      </c>
      <c r="L781">
        <v>1</v>
      </c>
      <c r="M781">
        <v>6</v>
      </c>
      <c r="N781">
        <v>7</v>
      </c>
      <c r="O781">
        <v>6</v>
      </c>
      <c r="P781">
        <v>18</v>
      </c>
    </row>
    <row r="782" spans="1:16" x14ac:dyDescent="0.25">
      <c r="A782">
        <v>1</v>
      </c>
      <c r="B782">
        <v>9</v>
      </c>
      <c r="C782" t="s">
        <v>2246</v>
      </c>
      <c r="D782" t="s">
        <v>1215</v>
      </c>
      <c r="E782" t="s">
        <v>18</v>
      </c>
      <c r="F782">
        <v>1</v>
      </c>
      <c r="G782">
        <v>2014</v>
      </c>
      <c r="H782" t="s">
        <v>2246</v>
      </c>
      <c r="I782" t="s">
        <v>2205</v>
      </c>
      <c r="J782" t="s">
        <v>2048</v>
      </c>
      <c r="K782">
        <v>63</v>
      </c>
      <c r="L782">
        <v>49</v>
      </c>
      <c r="M782">
        <v>55</v>
      </c>
      <c r="N782">
        <v>104</v>
      </c>
      <c r="O782">
        <v>51</v>
      </c>
      <c r="P782">
        <v>18</v>
      </c>
    </row>
    <row r="783" spans="1:16" x14ac:dyDescent="0.25">
      <c r="A783">
        <v>1</v>
      </c>
      <c r="B783">
        <v>10</v>
      </c>
      <c r="C783" t="s">
        <v>2045</v>
      </c>
      <c r="D783" t="s">
        <v>2570</v>
      </c>
      <c r="E783" t="s">
        <v>18</v>
      </c>
      <c r="F783">
        <v>1</v>
      </c>
      <c r="G783">
        <v>2014</v>
      </c>
      <c r="H783" t="s">
        <v>2045</v>
      </c>
      <c r="I783" t="s">
        <v>2060</v>
      </c>
      <c r="J783" t="s">
        <v>2022</v>
      </c>
      <c r="K783">
        <v>61</v>
      </c>
      <c r="L783">
        <v>39</v>
      </c>
      <c r="M783">
        <v>35</v>
      </c>
      <c r="N783">
        <v>74</v>
      </c>
      <c r="O783">
        <v>136</v>
      </c>
      <c r="P783">
        <v>18</v>
      </c>
    </row>
    <row r="784" spans="1:16" x14ac:dyDescent="0.25">
      <c r="A784">
        <v>1</v>
      </c>
      <c r="B784">
        <v>11</v>
      </c>
      <c r="C784" t="s">
        <v>2059</v>
      </c>
      <c r="D784" t="s">
        <v>1218</v>
      </c>
      <c r="E784" t="s">
        <v>18</v>
      </c>
      <c r="F784">
        <v>1</v>
      </c>
      <c r="G784">
        <v>2014</v>
      </c>
      <c r="H784" t="s">
        <v>2059</v>
      </c>
      <c r="I784" t="s">
        <v>2571</v>
      </c>
      <c r="J784" t="s">
        <v>2176</v>
      </c>
      <c r="K784">
        <v>17</v>
      </c>
      <c r="L784">
        <v>3</v>
      </c>
      <c r="M784">
        <v>8</v>
      </c>
      <c r="N784">
        <v>11</v>
      </c>
      <c r="O784">
        <v>10</v>
      </c>
      <c r="P784">
        <v>18</v>
      </c>
    </row>
    <row r="785" spans="1:16" x14ac:dyDescent="0.25">
      <c r="A785">
        <v>1</v>
      </c>
      <c r="B785">
        <v>12</v>
      </c>
      <c r="C785" t="s">
        <v>2572</v>
      </c>
      <c r="D785" t="s">
        <v>1221</v>
      </c>
      <c r="E785" t="s">
        <v>18</v>
      </c>
      <c r="F785">
        <v>1</v>
      </c>
      <c r="G785">
        <v>2014</v>
      </c>
      <c r="H785" t="s">
        <v>2572</v>
      </c>
      <c r="I785" t="s">
        <v>2214</v>
      </c>
      <c r="J785" t="s">
        <v>2022</v>
      </c>
      <c r="K785">
        <v>58</v>
      </c>
      <c r="L785">
        <v>34</v>
      </c>
      <c r="M785">
        <v>37</v>
      </c>
      <c r="N785">
        <v>71</v>
      </c>
      <c r="O785">
        <v>36</v>
      </c>
      <c r="P785">
        <v>18</v>
      </c>
    </row>
    <row r="786" spans="1:16" x14ac:dyDescent="0.25">
      <c r="A786">
        <v>1</v>
      </c>
      <c r="B786">
        <v>13</v>
      </c>
      <c r="C786" t="s">
        <v>2076</v>
      </c>
      <c r="D786" t="s">
        <v>1223</v>
      </c>
      <c r="E786" t="s">
        <v>18</v>
      </c>
      <c r="F786">
        <v>1</v>
      </c>
      <c r="G786">
        <v>2014</v>
      </c>
      <c r="H786" t="s">
        <v>2076</v>
      </c>
      <c r="I786" t="s">
        <v>2489</v>
      </c>
      <c r="J786" t="s">
        <v>2090</v>
      </c>
      <c r="K786">
        <v>24</v>
      </c>
      <c r="L786">
        <v>14</v>
      </c>
      <c r="M786">
        <v>11</v>
      </c>
      <c r="N786">
        <v>25</v>
      </c>
      <c r="O786">
        <v>26</v>
      </c>
      <c r="P786">
        <v>18</v>
      </c>
    </row>
    <row r="787" spans="1:16" x14ac:dyDescent="0.25">
      <c r="A787">
        <v>1</v>
      </c>
      <c r="B787">
        <v>14</v>
      </c>
      <c r="C787" t="s">
        <v>2043</v>
      </c>
      <c r="D787" t="s">
        <v>1226</v>
      </c>
      <c r="E787" t="s">
        <v>34</v>
      </c>
      <c r="F787">
        <v>1</v>
      </c>
      <c r="G787">
        <v>2014</v>
      </c>
      <c r="H787" t="s">
        <v>2043</v>
      </c>
      <c r="I787" t="s">
        <v>2456</v>
      </c>
      <c r="J787" t="s">
        <v>2029</v>
      </c>
      <c r="K787">
        <v>62</v>
      </c>
      <c r="L787">
        <v>16</v>
      </c>
      <c r="M787">
        <v>40</v>
      </c>
      <c r="N787">
        <v>56</v>
      </c>
      <c r="O787">
        <v>52</v>
      </c>
      <c r="P787">
        <v>18</v>
      </c>
    </row>
    <row r="788" spans="1:16" x14ac:dyDescent="0.25">
      <c r="A788">
        <v>1</v>
      </c>
      <c r="B788">
        <v>15</v>
      </c>
      <c r="C788" t="s">
        <v>2066</v>
      </c>
      <c r="D788" t="s">
        <v>1228</v>
      </c>
      <c r="E788" t="s">
        <v>30</v>
      </c>
      <c r="F788">
        <v>1</v>
      </c>
      <c r="G788">
        <v>2014</v>
      </c>
      <c r="H788" t="s">
        <v>2066</v>
      </c>
      <c r="I788" t="s">
        <v>2070</v>
      </c>
      <c r="J788" t="s">
        <v>2054</v>
      </c>
      <c r="K788">
        <v>60</v>
      </c>
      <c r="L788">
        <v>31</v>
      </c>
      <c r="M788">
        <v>25</v>
      </c>
      <c r="N788">
        <v>56</v>
      </c>
      <c r="O788">
        <v>56</v>
      </c>
      <c r="P788">
        <v>18</v>
      </c>
    </row>
    <row r="789" spans="1:16" x14ac:dyDescent="0.25">
      <c r="A789">
        <v>1</v>
      </c>
      <c r="B789">
        <v>16</v>
      </c>
      <c r="C789" t="s">
        <v>2027</v>
      </c>
      <c r="D789" t="s">
        <v>1229</v>
      </c>
      <c r="E789" t="s">
        <v>18</v>
      </c>
      <c r="F789">
        <v>1</v>
      </c>
      <c r="G789">
        <v>2014</v>
      </c>
      <c r="H789" t="s">
        <v>2027</v>
      </c>
      <c r="I789" t="s">
        <v>2070</v>
      </c>
      <c r="J789" t="s">
        <v>2054</v>
      </c>
      <c r="K789">
        <v>58</v>
      </c>
      <c r="L789">
        <v>29</v>
      </c>
      <c r="M789">
        <v>57</v>
      </c>
      <c r="N789">
        <v>86</v>
      </c>
      <c r="O789">
        <v>23</v>
      </c>
      <c r="P789">
        <v>18</v>
      </c>
    </row>
    <row r="790" spans="1:16" x14ac:dyDescent="0.25">
      <c r="A790">
        <v>1</v>
      </c>
      <c r="B790">
        <v>17</v>
      </c>
      <c r="C790" t="s">
        <v>2142</v>
      </c>
      <c r="D790" t="s">
        <v>1230</v>
      </c>
      <c r="E790" t="s">
        <v>34</v>
      </c>
      <c r="F790">
        <v>1</v>
      </c>
      <c r="G790">
        <v>2014</v>
      </c>
      <c r="H790" t="s">
        <v>2142</v>
      </c>
      <c r="I790" t="s">
        <v>2486</v>
      </c>
      <c r="J790" t="s">
        <v>2029</v>
      </c>
      <c r="K790">
        <v>67</v>
      </c>
      <c r="L790">
        <v>5</v>
      </c>
      <c r="M790">
        <v>24</v>
      </c>
      <c r="N790">
        <v>29</v>
      </c>
      <c r="O790">
        <v>14</v>
      </c>
      <c r="P790">
        <v>18</v>
      </c>
    </row>
    <row r="791" spans="1:16" x14ac:dyDescent="0.25">
      <c r="A791">
        <v>1</v>
      </c>
      <c r="B791">
        <v>18</v>
      </c>
      <c r="C791" t="s">
        <v>2038</v>
      </c>
      <c r="D791" t="s">
        <v>1231</v>
      </c>
      <c r="E791" t="s">
        <v>2031</v>
      </c>
      <c r="F791">
        <v>1</v>
      </c>
      <c r="G791">
        <v>2014</v>
      </c>
      <c r="H791" t="s">
        <v>2038</v>
      </c>
      <c r="I791" t="s">
        <v>2070</v>
      </c>
      <c r="J791" t="s">
        <v>2054</v>
      </c>
      <c r="K791">
        <v>61</v>
      </c>
      <c r="L791">
        <v>29</v>
      </c>
      <c r="M791">
        <v>35</v>
      </c>
      <c r="N791">
        <v>64</v>
      </c>
      <c r="O791">
        <v>70</v>
      </c>
      <c r="P791">
        <v>18</v>
      </c>
    </row>
    <row r="792" spans="1:16" x14ac:dyDescent="0.25">
      <c r="A792">
        <v>1</v>
      </c>
      <c r="B792">
        <v>19</v>
      </c>
      <c r="C792" t="s">
        <v>2032</v>
      </c>
      <c r="D792" t="s">
        <v>2573</v>
      </c>
      <c r="E792" t="s">
        <v>34</v>
      </c>
      <c r="F792">
        <v>1</v>
      </c>
      <c r="G792">
        <v>2014</v>
      </c>
      <c r="H792" t="s">
        <v>2032</v>
      </c>
      <c r="I792" t="s">
        <v>2195</v>
      </c>
      <c r="J792" t="s">
        <v>2022</v>
      </c>
      <c r="K792">
        <v>51</v>
      </c>
      <c r="L792">
        <v>15</v>
      </c>
      <c r="M792">
        <v>56</v>
      </c>
      <c r="N792">
        <v>71</v>
      </c>
      <c r="O792">
        <v>90</v>
      </c>
      <c r="P792">
        <v>18</v>
      </c>
    </row>
    <row r="793" spans="1:16" x14ac:dyDescent="0.25">
      <c r="A793">
        <v>1</v>
      </c>
      <c r="B793">
        <v>20</v>
      </c>
      <c r="C793" t="s">
        <v>2073</v>
      </c>
      <c r="D793" t="s">
        <v>1233</v>
      </c>
      <c r="E793" t="s">
        <v>30</v>
      </c>
      <c r="F793">
        <v>1</v>
      </c>
      <c r="G793">
        <v>2014</v>
      </c>
      <c r="H793" t="s">
        <v>2073</v>
      </c>
      <c r="I793" t="s">
        <v>2405</v>
      </c>
      <c r="J793" t="s">
        <v>2051</v>
      </c>
      <c r="K793">
        <v>55</v>
      </c>
      <c r="L793">
        <v>18</v>
      </c>
      <c r="M793">
        <v>45</v>
      </c>
      <c r="N793">
        <v>63</v>
      </c>
      <c r="O793">
        <v>16</v>
      </c>
      <c r="P793">
        <v>18</v>
      </c>
    </row>
    <row r="794" spans="1:16" x14ac:dyDescent="0.25">
      <c r="A794">
        <v>1</v>
      </c>
      <c r="B794">
        <v>21</v>
      </c>
      <c r="C794" t="s">
        <v>2049</v>
      </c>
      <c r="D794" t="s">
        <v>2574</v>
      </c>
      <c r="E794" t="s">
        <v>30</v>
      </c>
      <c r="F794">
        <v>1</v>
      </c>
      <c r="G794">
        <v>2014</v>
      </c>
      <c r="H794" t="s">
        <v>2049</v>
      </c>
      <c r="I794" t="s">
        <v>2410</v>
      </c>
      <c r="J794" t="s">
        <v>2022</v>
      </c>
      <c r="K794">
        <v>58</v>
      </c>
      <c r="L794">
        <v>45</v>
      </c>
      <c r="M794">
        <v>42</v>
      </c>
      <c r="N794">
        <v>87</v>
      </c>
      <c r="O794">
        <v>55</v>
      </c>
      <c r="P794">
        <v>18</v>
      </c>
    </row>
    <row r="795" spans="1:16" x14ac:dyDescent="0.25">
      <c r="A795">
        <v>1</v>
      </c>
      <c r="B795">
        <v>22</v>
      </c>
      <c r="C795" t="s">
        <v>2063</v>
      </c>
      <c r="D795" t="s">
        <v>1236</v>
      </c>
      <c r="E795" t="s">
        <v>2031</v>
      </c>
      <c r="F795">
        <v>1</v>
      </c>
      <c r="G795">
        <v>2014</v>
      </c>
      <c r="H795" t="s">
        <v>2063</v>
      </c>
      <c r="I795" t="s">
        <v>2514</v>
      </c>
      <c r="J795" t="s">
        <v>2231</v>
      </c>
      <c r="K795">
        <v>47</v>
      </c>
      <c r="L795">
        <v>7</v>
      </c>
      <c r="M795">
        <v>7</v>
      </c>
      <c r="N795">
        <v>14</v>
      </c>
      <c r="O795">
        <v>10</v>
      </c>
      <c r="P795">
        <v>18</v>
      </c>
    </row>
    <row r="796" spans="1:16" x14ac:dyDescent="0.25">
      <c r="A796">
        <v>1</v>
      </c>
      <c r="B796">
        <v>23</v>
      </c>
      <c r="C796" t="s">
        <v>2057</v>
      </c>
      <c r="D796" t="s">
        <v>1238</v>
      </c>
      <c r="E796" t="s">
        <v>30</v>
      </c>
      <c r="F796">
        <v>1</v>
      </c>
      <c r="G796">
        <v>2014</v>
      </c>
      <c r="H796" t="s">
        <v>2057</v>
      </c>
      <c r="I796" t="s">
        <v>2092</v>
      </c>
      <c r="J796" t="s">
        <v>2029</v>
      </c>
      <c r="K796">
        <v>71</v>
      </c>
      <c r="L796">
        <v>29</v>
      </c>
      <c r="M796">
        <v>39</v>
      </c>
      <c r="N796">
        <v>68</v>
      </c>
      <c r="O796">
        <v>48</v>
      </c>
      <c r="P796">
        <v>18</v>
      </c>
    </row>
    <row r="797" spans="1:16" x14ac:dyDescent="0.25">
      <c r="A797">
        <v>1</v>
      </c>
      <c r="B797">
        <v>24</v>
      </c>
      <c r="C797" t="s">
        <v>2165</v>
      </c>
      <c r="D797" t="s">
        <v>1239</v>
      </c>
      <c r="E797" t="s">
        <v>30</v>
      </c>
      <c r="F797">
        <v>1</v>
      </c>
      <c r="G797">
        <v>2014</v>
      </c>
      <c r="H797" t="s">
        <v>2165</v>
      </c>
      <c r="I797" t="s">
        <v>2271</v>
      </c>
      <c r="J797" t="s">
        <v>2022</v>
      </c>
      <c r="K797">
        <v>64</v>
      </c>
      <c r="L797">
        <v>27</v>
      </c>
      <c r="M797">
        <v>35</v>
      </c>
      <c r="N797">
        <v>62</v>
      </c>
      <c r="O797">
        <v>51</v>
      </c>
      <c r="P797">
        <v>18</v>
      </c>
    </row>
    <row r="798" spans="1:16" x14ac:dyDescent="0.25">
      <c r="A798">
        <v>1</v>
      </c>
      <c r="B798">
        <v>25</v>
      </c>
      <c r="C798" t="s">
        <v>2023</v>
      </c>
      <c r="D798" t="s">
        <v>1241</v>
      </c>
      <c r="E798" t="s">
        <v>2031</v>
      </c>
      <c r="F798">
        <v>1</v>
      </c>
      <c r="G798">
        <v>2014</v>
      </c>
      <c r="H798" t="s">
        <v>2023</v>
      </c>
      <c r="I798" t="s">
        <v>2497</v>
      </c>
      <c r="J798" t="s">
        <v>2261</v>
      </c>
      <c r="K798">
        <v>36</v>
      </c>
      <c r="L798">
        <v>8</v>
      </c>
      <c r="M798">
        <v>16</v>
      </c>
      <c r="N798">
        <v>24</v>
      </c>
      <c r="O798">
        <v>24</v>
      </c>
      <c r="P798">
        <v>18</v>
      </c>
    </row>
    <row r="799" spans="1:16" x14ac:dyDescent="0.25">
      <c r="A799">
        <v>1</v>
      </c>
      <c r="B799">
        <v>26</v>
      </c>
      <c r="C799" t="s">
        <v>2069</v>
      </c>
      <c r="D799" t="s">
        <v>1243</v>
      </c>
      <c r="E799" t="s">
        <v>2031</v>
      </c>
      <c r="F799">
        <v>1</v>
      </c>
      <c r="G799">
        <v>2014</v>
      </c>
      <c r="H799" t="s">
        <v>2069</v>
      </c>
      <c r="I799" t="s">
        <v>2102</v>
      </c>
      <c r="J799" t="s">
        <v>2029</v>
      </c>
      <c r="K799">
        <v>65</v>
      </c>
      <c r="L799">
        <v>28</v>
      </c>
      <c r="M799">
        <v>50</v>
      </c>
      <c r="N799">
        <v>78</v>
      </c>
      <c r="O799">
        <v>46</v>
      </c>
      <c r="P799">
        <v>18</v>
      </c>
    </row>
    <row r="800" spans="1:16" x14ac:dyDescent="0.25">
      <c r="A800">
        <v>1</v>
      </c>
      <c r="B800">
        <v>27</v>
      </c>
      <c r="C800" t="s">
        <v>2079</v>
      </c>
      <c r="D800" t="s">
        <v>1245</v>
      </c>
      <c r="E800" t="s">
        <v>2031</v>
      </c>
      <c r="F800">
        <v>1</v>
      </c>
      <c r="G800">
        <v>2014</v>
      </c>
      <c r="H800" t="s">
        <v>2079</v>
      </c>
      <c r="I800" t="s">
        <v>2195</v>
      </c>
      <c r="J800" t="s">
        <v>2022</v>
      </c>
      <c r="K800">
        <v>67</v>
      </c>
      <c r="L800">
        <v>38</v>
      </c>
      <c r="M800">
        <v>56</v>
      </c>
      <c r="N800">
        <v>94</v>
      </c>
      <c r="O800">
        <v>21</v>
      </c>
      <c r="P800">
        <v>18</v>
      </c>
    </row>
    <row r="801" spans="1:16" x14ac:dyDescent="0.25">
      <c r="A801">
        <v>1</v>
      </c>
      <c r="B801">
        <v>28</v>
      </c>
      <c r="C801" t="s">
        <v>2030</v>
      </c>
      <c r="D801" t="s">
        <v>2575</v>
      </c>
      <c r="E801" t="s">
        <v>2031</v>
      </c>
      <c r="F801">
        <v>1</v>
      </c>
      <c r="G801">
        <v>2014</v>
      </c>
      <c r="H801" t="s">
        <v>2030</v>
      </c>
      <c r="I801" t="s">
        <v>2021</v>
      </c>
      <c r="J801" t="s">
        <v>2022</v>
      </c>
      <c r="K801">
        <v>67</v>
      </c>
      <c r="L801">
        <v>32</v>
      </c>
      <c r="M801">
        <v>53</v>
      </c>
      <c r="N801">
        <v>85</v>
      </c>
      <c r="O801">
        <v>44</v>
      </c>
      <c r="P801">
        <v>18</v>
      </c>
    </row>
    <row r="802" spans="1:16" x14ac:dyDescent="0.25">
      <c r="A802">
        <v>1</v>
      </c>
      <c r="B802">
        <v>29</v>
      </c>
      <c r="C802" t="s">
        <v>2052</v>
      </c>
      <c r="D802" t="s">
        <v>1248</v>
      </c>
      <c r="E802" t="s">
        <v>30</v>
      </c>
      <c r="F802">
        <v>1</v>
      </c>
      <c r="G802">
        <v>2014</v>
      </c>
      <c r="H802" t="s">
        <v>2052</v>
      </c>
      <c r="I802" t="s">
        <v>2569</v>
      </c>
      <c r="J802" t="s">
        <v>2176</v>
      </c>
      <c r="K802">
        <v>45</v>
      </c>
      <c r="L802">
        <v>5</v>
      </c>
      <c r="M802">
        <v>6</v>
      </c>
      <c r="N802">
        <v>11</v>
      </c>
      <c r="O802">
        <v>12</v>
      </c>
      <c r="P802">
        <v>18</v>
      </c>
    </row>
    <row r="803" spans="1:16" x14ac:dyDescent="0.25">
      <c r="A803">
        <v>1</v>
      </c>
      <c r="B803">
        <v>30</v>
      </c>
      <c r="C803" t="s">
        <v>2093</v>
      </c>
      <c r="D803" t="s">
        <v>1249</v>
      </c>
      <c r="E803" t="s">
        <v>30</v>
      </c>
      <c r="F803">
        <v>1</v>
      </c>
      <c r="G803">
        <v>2014</v>
      </c>
      <c r="H803" t="s">
        <v>2093</v>
      </c>
      <c r="I803" t="s">
        <v>2218</v>
      </c>
      <c r="J803" t="s">
        <v>2029</v>
      </c>
      <c r="K803">
        <v>61</v>
      </c>
      <c r="L803">
        <v>25</v>
      </c>
      <c r="M803">
        <v>33</v>
      </c>
      <c r="N803">
        <v>58</v>
      </c>
      <c r="O803">
        <v>71</v>
      </c>
      <c r="P803">
        <v>18</v>
      </c>
    </row>
    <row r="804" spans="1:16" x14ac:dyDescent="0.25">
      <c r="A804">
        <v>2</v>
      </c>
      <c r="B804">
        <v>31</v>
      </c>
      <c r="C804" t="s">
        <v>2071</v>
      </c>
      <c r="D804" t="s">
        <v>1251</v>
      </c>
      <c r="E804" t="s">
        <v>18</v>
      </c>
      <c r="F804">
        <v>2</v>
      </c>
      <c r="G804">
        <v>2014</v>
      </c>
      <c r="H804" t="s">
        <v>2071</v>
      </c>
      <c r="I804" t="s">
        <v>2037</v>
      </c>
      <c r="J804" t="s">
        <v>2022</v>
      </c>
      <c r="K804">
        <v>65</v>
      </c>
      <c r="L804">
        <v>27</v>
      </c>
      <c r="M804">
        <v>26</v>
      </c>
      <c r="N804">
        <v>53</v>
      </c>
      <c r="O804">
        <v>145</v>
      </c>
      <c r="P804">
        <v>18</v>
      </c>
    </row>
    <row r="805" spans="1:16" x14ac:dyDescent="0.25">
      <c r="A805">
        <v>2</v>
      </c>
      <c r="B805">
        <v>32</v>
      </c>
      <c r="C805" t="s">
        <v>2025</v>
      </c>
      <c r="D805" t="s">
        <v>1252</v>
      </c>
      <c r="E805" t="s">
        <v>30</v>
      </c>
      <c r="F805">
        <v>2</v>
      </c>
      <c r="G805">
        <v>2014</v>
      </c>
      <c r="H805" t="s">
        <v>2025</v>
      </c>
      <c r="I805" t="s">
        <v>2218</v>
      </c>
      <c r="J805" t="s">
        <v>2029</v>
      </c>
      <c r="K805">
        <v>59</v>
      </c>
      <c r="L805">
        <v>24</v>
      </c>
      <c r="M805">
        <v>40</v>
      </c>
      <c r="N805">
        <v>64</v>
      </c>
      <c r="O805">
        <v>44</v>
      </c>
      <c r="P805">
        <v>18</v>
      </c>
    </row>
    <row r="806" spans="1:16" x14ac:dyDescent="0.25">
      <c r="A806">
        <v>2</v>
      </c>
      <c r="B806">
        <v>33</v>
      </c>
      <c r="C806" t="s">
        <v>2049</v>
      </c>
      <c r="D806" t="s">
        <v>1253</v>
      </c>
      <c r="E806" t="s">
        <v>30</v>
      </c>
      <c r="F806">
        <v>2</v>
      </c>
      <c r="G806">
        <v>2014</v>
      </c>
      <c r="H806" t="s">
        <v>2049</v>
      </c>
      <c r="I806" t="s">
        <v>2047</v>
      </c>
      <c r="J806" t="s">
        <v>2048</v>
      </c>
      <c r="K806">
        <v>48</v>
      </c>
      <c r="L806">
        <v>25</v>
      </c>
      <c r="M806">
        <v>43</v>
      </c>
      <c r="N806">
        <v>68</v>
      </c>
      <c r="O806">
        <v>27</v>
      </c>
      <c r="P806">
        <v>18</v>
      </c>
    </row>
    <row r="807" spans="1:16" x14ac:dyDescent="0.25">
      <c r="A807">
        <v>2</v>
      </c>
      <c r="B807">
        <v>34</v>
      </c>
      <c r="C807" t="s">
        <v>2113</v>
      </c>
      <c r="D807" t="s">
        <v>1255</v>
      </c>
      <c r="E807" t="s">
        <v>12</v>
      </c>
      <c r="F807">
        <v>2</v>
      </c>
      <c r="G807">
        <v>2014</v>
      </c>
      <c r="H807" t="s">
        <v>2113</v>
      </c>
      <c r="I807" t="s">
        <v>2576</v>
      </c>
      <c r="P807">
        <v>18</v>
      </c>
    </row>
    <row r="808" spans="1:16" x14ac:dyDescent="0.25">
      <c r="A808">
        <v>2</v>
      </c>
      <c r="B808">
        <v>35</v>
      </c>
      <c r="C808" t="s">
        <v>2032</v>
      </c>
      <c r="D808" t="s">
        <v>1257</v>
      </c>
      <c r="E808" t="s">
        <v>34</v>
      </c>
      <c r="F808">
        <v>2</v>
      </c>
      <c r="G808">
        <v>2014</v>
      </c>
      <c r="H808" t="s">
        <v>2032</v>
      </c>
      <c r="I808" t="s">
        <v>2577</v>
      </c>
      <c r="J808" t="s">
        <v>2578</v>
      </c>
      <c r="K808">
        <v>39</v>
      </c>
      <c r="L808">
        <v>2</v>
      </c>
      <c r="M808">
        <v>19</v>
      </c>
      <c r="N808">
        <v>21</v>
      </c>
      <c r="O808">
        <v>102</v>
      </c>
      <c r="P808">
        <v>18</v>
      </c>
    </row>
    <row r="809" spans="1:16" x14ac:dyDescent="0.25">
      <c r="A809">
        <v>2</v>
      </c>
      <c r="B809">
        <v>36</v>
      </c>
      <c r="C809" t="s">
        <v>2165</v>
      </c>
      <c r="D809" t="s">
        <v>1259</v>
      </c>
      <c r="E809" t="s">
        <v>12</v>
      </c>
      <c r="F809">
        <v>2</v>
      </c>
      <c r="G809">
        <v>2014</v>
      </c>
      <c r="H809" t="s">
        <v>2165</v>
      </c>
      <c r="I809" t="s">
        <v>2579</v>
      </c>
      <c r="P809">
        <v>18</v>
      </c>
    </row>
    <row r="810" spans="1:16" x14ac:dyDescent="0.25">
      <c r="A810">
        <v>2</v>
      </c>
      <c r="B810">
        <v>37</v>
      </c>
      <c r="C810" t="s">
        <v>2034</v>
      </c>
      <c r="D810" t="s">
        <v>1261</v>
      </c>
      <c r="E810" t="s">
        <v>12</v>
      </c>
      <c r="F810">
        <v>2</v>
      </c>
      <c r="G810">
        <v>2014</v>
      </c>
      <c r="H810" t="s">
        <v>2034</v>
      </c>
      <c r="I810" t="s">
        <v>2580</v>
      </c>
      <c r="P810">
        <v>18</v>
      </c>
    </row>
    <row r="811" spans="1:16" x14ac:dyDescent="0.25">
      <c r="A811">
        <v>2</v>
      </c>
      <c r="B811">
        <v>38</v>
      </c>
      <c r="C811" t="s">
        <v>2045</v>
      </c>
      <c r="D811" t="s">
        <v>1263</v>
      </c>
      <c r="E811" t="s">
        <v>34</v>
      </c>
      <c r="F811">
        <v>2</v>
      </c>
      <c r="G811">
        <v>2014</v>
      </c>
      <c r="H811" t="s">
        <v>2045</v>
      </c>
      <c r="I811" t="s">
        <v>2109</v>
      </c>
      <c r="J811" t="s">
        <v>2090</v>
      </c>
      <c r="K811">
        <v>38</v>
      </c>
      <c r="L811">
        <v>4</v>
      </c>
      <c r="M811">
        <v>14</v>
      </c>
      <c r="N811">
        <v>18</v>
      </c>
      <c r="O811">
        <v>38</v>
      </c>
      <c r="P811">
        <v>18</v>
      </c>
    </row>
    <row r="812" spans="1:16" x14ac:dyDescent="0.25">
      <c r="A812">
        <v>2</v>
      </c>
      <c r="B812">
        <v>39</v>
      </c>
      <c r="C812" t="s">
        <v>2076</v>
      </c>
      <c r="D812" t="s">
        <v>1265</v>
      </c>
      <c r="E812" t="s">
        <v>12</v>
      </c>
      <c r="F812">
        <v>2</v>
      </c>
      <c r="G812">
        <v>2014</v>
      </c>
      <c r="H812" t="s">
        <v>2076</v>
      </c>
      <c r="I812" t="s">
        <v>2259</v>
      </c>
      <c r="P812">
        <v>18</v>
      </c>
    </row>
    <row r="813" spans="1:16" x14ac:dyDescent="0.25">
      <c r="A813">
        <v>2</v>
      </c>
      <c r="B813">
        <v>40</v>
      </c>
      <c r="C813" t="s">
        <v>2126</v>
      </c>
      <c r="D813" t="s">
        <v>1267</v>
      </c>
      <c r="E813" t="s">
        <v>34</v>
      </c>
      <c r="F813">
        <v>2</v>
      </c>
      <c r="G813">
        <v>2014</v>
      </c>
      <c r="H813" t="s">
        <v>2126</v>
      </c>
      <c r="I813" t="s">
        <v>2245</v>
      </c>
      <c r="J813" t="s">
        <v>2090</v>
      </c>
      <c r="K813">
        <v>33</v>
      </c>
      <c r="L813">
        <v>5</v>
      </c>
      <c r="M813">
        <v>5</v>
      </c>
      <c r="N813">
        <v>10</v>
      </c>
      <c r="O813">
        <v>26</v>
      </c>
      <c r="P813">
        <v>18</v>
      </c>
    </row>
    <row r="814" spans="1:16" x14ac:dyDescent="0.25">
      <c r="A814">
        <v>2</v>
      </c>
      <c r="B814">
        <v>41</v>
      </c>
      <c r="C814" t="s">
        <v>2093</v>
      </c>
      <c r="D814" t="s">
        <v>1269</v>
      </c>
      <c r="E814" t="s">
        <v>34</v>
      </c>
      <c r="F814">
        <v>2</v>
      </c>
      <c r="G814">
        <v>2014</v>
      </c>
      <c r="H814" t="s">
        <v>2093</v>
      </c>
      <c r="I814" t="s">
        <v>2210</v>
      </c>
      <c r="J814" t="s">
        <v>2051</v>
      </c>
      <c r="K814">
        <v>56</v>
      </c>
      <c r="L814">
        <v>5</v>
      </c>
      <c r="M814">
        <v>18</v>
      </c>
      <c r="N814">
        <v>23</v>
      </c>
      <c r="O814">
        <v>46</v>
      </c>
      <c r="P814">
        <v>18</v>
      </c>
    </row>
    <row r="815" spans="1:16" x14ac:dyDescent="0.25">
      <c r="A815">
        <v>2</v>
      </c>
      <c r="B815">
        <v>42</v>
      </c>
      <c r="C815" t="s">
        <v>2059</v>
      </c>
      <c r="D815" t="s">
        <v>1271</v>
      </c>
      <c r="E815" t="s">
        <v>30</v>
      </c>
      <c r="F815">
        <v>2</v>
      </c>
      <c r="G815">
        <v>2014</v>
      </c>
      <c r="H815" t="s">
        <v>2059</v>
      </c>
      <c r="I815" t="s">
        <v>2581</v>
      </c>
      <c r="J815" t="s">
        <v>2273</v>
      </c>
      <c r="K815">
        <v>15</v>
      </c>
      <c r="L815">
        <v>4</v>
      </c>
      <c r="M815">
        <v>6</v>
      </c>
      <c r="N815">
        <v>10</v>
      </c>
      <c r="O815">
        <v>12</v>
      </c>
      <c r="P815">
        <v>18</v>
      </c>
    </row>
    <row r="816" spans="1:16" x14ac:dyDescent="0.25">
      <c r="A816">
        <v>2</v>
      </c>
      <c r="B816">
        <v>43</v>
      </c>
      <c r="C816" t="s">
        <v>2572</v>
      </c>
      <c r="D816" t="s">
        <v>1273</v>
      </c>
      <c r="E816" t="s">
        <v>30</v>
      </c>
      <c r="F816">
        <v>2</v>
      </c>
      <c r="G816">
        <v>2014</v>
      </c>
      <c r="H816" t="s">
        <v>2572</v>
      </c>
      <c r="I816" t="s">
        <v>2035</v>
      </c>
      <c r="J816" t="s">
        <v>2022</v>
      </c>
      <c r="K816">
        <v>66</v>
      </c>
      <c r="L816">
        <v>16</v>
      </c>
      <c r="M816">
        <v>21</v>
      </c>
      <c r="N816">
        <v>37</v>
      </c>
      <c r="O816">
        <v>18</v>
      </c>
      <c r="P816">
        <v>18</v>
      </c>
    </row>
    <row r="817" spans="1:16" x14ac:dyDescent="0.25">
      <c r="A817">
        <v>2</v>
      </c>
      <c r="B817">
        <v>44</v>
      </c>
      <c r="C817" t="s">
        <v>2071</v>
      </c>
      <c r="D817" t="s">
        <v>1275</v>
      </c>
      <c r="E817" t="s">
        <v>2031</v>
      </c>
      <c r="F817">
        <v>2</v>
      </c>
      <c r="G817">
        <v>2014</v>
      </c>
      <c r="H817" t="s">
        <v>2071</v>
      </c>
      <c r="I817" t="s">
        <v>2060</v>
      </c>
      <c r="J817" t="s">
        <v>2022</v>
      </c>
      <c r="K817">
        <v>68</v>
      </c>
      <c r="L817">
        <v>25</v>
      </c>
      <c r="M817">
        <v>37</v>
      </c>
      <c r="N817">
        <v>62</v>
      </c>
      <c r="O817">
        <v>25</v>
      </c>
      <c r="P817">
        <v>18</v>
      </c>
    </row>
    <row r="818" spans="1:16" x14ac:dyDescent="0.25">
      <c r="A818">
        <v>2</v>
      </c>
      <c r="B818">
        <v>45</v>
      </c>
      <c r="C818" t="s">
        <v>2043</v>
      </c>
      <c r="D818" t="s">
        <v>1276</v>
      </c>
      <c r="E818" t="s">
        <v>18</v>
      </c>
      <c r="F818">
        <v>2</v>
      </c>
      <c r="G818">
        <v>2014</v>
      </c>
      <c r="H818" t="s">
        <v>2043</v>
      </c>
      <c r="I818" t="s">
        <v>2072</v>
      </c>
      <c r="J818" t="s">
        <v>2029</v>
      </c>
      <c r="K818">
        <v>71</v>
      </c>
      <c r="L818">
        <v>25</v>
      </c>
      <c r="M818">
        <v>30</v>
      </c>
      <c r="N818">
        <v>55</v>
      </c>
      <c r="O818">
        <v>36</v>
      </c>
      <c r="P818">
        <v>18</v>
      </c>
    </row>
    <row r="819" spans="1:16" x14ac:dyDescent="0.25">
      <c r="A819">
        <v>2</v>
      </c>
      <c r="B819">
        <v>46</v>
      </c>
      <c r="C819" t="s">
        <v>2079</v>
      </c>
      <c r="D819" t="s">
        <v>1278</v>
      </c>
      <c r="E819" t="s">
        <v>34</v>
      </c>
      <c r="F819">
        <v>2</v>
      </c>
      <c r="G819">
        <v>2014</v>
      </c>
      <c r="H819" t="s">
        <v>2079</v>
      </c>
      <c r="I819" t="s">
        <v>2267</v>
      </c>
      <c r="J819" t="s">
        <v>2090</v>
      </c>
      <c r="K819">
        <v>45</v>
      </c>
      <c r="L819">
        <v>13</v>
      </c>
      <c r="M819">
        <v>21</v>
      </c>
      <c r="N819">
        <v>34</v>
      </c>
      <c r="O819">
        <v>54</v>
      </c>
      <c r="P819">
        <v>18</v>
      </c>
    </row>
    <row r="820" spans="1:16" x14ac:dyDescent="0.25">
      <c r="A820">
        <v>2</v>
      </c>
      <c r="B820">
        <v>47</v>
      </c>
      <c r="C820" t="s">
        <v>2027</v>
      </c>
      <c r="D820" t="s">
        <v>1280</v>
      </c>
      <c r="E820" t="s">
        <v>34</v>
      </c>
      <c r="F820">
        <v>2</v>
      </c>
      <c r="G820">
        <v>2014</v>
      </c>
      <c r="H820" t="s">
        <v>2027</v>
      </c>
      <c r="I820" t="s">
        <v>2070</v>
      </c>
      <c r="J820" t="s">
        <v>2054</v>
      </c>
      <c r="K820">
        <v>59</v>
      </c>
      <c r="L820">
        <v>1</v>
      </c>
      <c r="M820">
        <v>6</v>
      </c>
      <c r="N820">
        <v>7</v>
      </c>
      <c r="O820">
        <v>26</v>
      </c>
      <c r="P820">
        <v>18</v>
      </c>
    </row>
    <row r="821" spans="1:16" x14ac:dyDescent="0.25">
      <c r="A821">
        <v>2</v>
      </c>
      <c r="B821">
        <v>48</v>
      </c>
      <c r="C821" t="s">
        <v>2142</v>
      </c>
      <c r="D821" t="s">
        <v>1281</v>
      </c>
      <c r="E821" t="s">
        <v>2031</v>
      </c>
      <c r="F821">
        <v>2</v>
      </c>
      <c r="G821">
        <v>2014</v>
      </c>
      <c r="H821" t="s">
        <v>2142</v>
      </c>
      <c r="I821" t="s">
        <v>2503</v>
      </c>
      <c r="J821" t="s">
        <v>2048</v>
      </c>
      <c r="K821">
        <v>65</v>
      </c>
      <c r="L821">
        <v>22</v>
      </c>
      <c r="M821">
        <v>31</v>
      </c>
      <c r="N821">
        <v>53</v>
      </c>
      <c r="O821">
        <v>61</v>
      </c>
      <c r="P821">
        <v>18</v>
      </c>
    </row>
    <row r="822" spans="1:16" x14ac:dyDescent="0.25">
      <c r="A822">
        <v>2</v>
      </c>
      <c r="B822">
        <v>49</v>
      </c>
      <c r="C822" t="s">
        <v>2071</v>
      </c>
      <c r="D822" t="s">
        <v>1283</v>
      </c>
      <c r="E822" t="s">
        <v>2031</v>
      </c>
      <c r="F822">
        <v>2</v>
      </c>
      <c r="G822">
        <v>2014</v>
      </c>
      <c r="H822" t="s">
        <v>2071</v>
      </c>
      <c r="I822" t="s">
        <v>2474</v>
      </c>
      <c r="J822" t="s">
        <v>2048</v>
      </c>
      <c r="K822">
        <v>65</v>
      </c>
      <c r="L822">
        <v>21</v>
      </c>
      <c r="M822">
        <v>26</v>
      </c>
      <c r="N822">
        <v>47</v>
      </c>
      <c r="O822">
        <v>40</v>
      </c>
      <c r="P822">
        <v>18</v>
      </c>
    </row>
    <row r="823" spans="1:16" x14ac:dyDescent="0.25">
      <c r="A823">
        <v>2</v>
      </c>
      <c r="B823">
        <v>50</v>
      </c>
      <c r="C823" t="s">
        <v>2052</v>
      </c>
      <c r="D823" t="s">
        <v>1285</v>
      </c>
      <c r="E823" t="s">
        <v>34</v>
      </c>
      <c r="F823">
        <v>2</v>
      </c>
      <c r="G823">
        <v>2014</v>
      </c>
      <c r="H823" t="s">
        <v>2052</v>
      </c>
      <c r="I823" t="s">
        <v>2026</v>
      </c>
      <c r="J823" t="s">
        <v>2022</v>
      </c>
      <c r="K823">
        <v>62</v>
      </c>
      <c r="L823">
        <v>11</v>
      </c>
      <c r="M823">
        <v>32</v>
      </c>
      <c r="N823">
        <v>43</v>
      </c>
      <c r="O823">
        <v>61</v>
      </c>
      <c r="P823">
        <v>18</v>
      </c>
    </row>
    <row r="824" spans="1:16" x14ac:dyDescent="0.25">
      <c r="A824">
        <v>2</v>
      </c>
      <c r="B824">
        <v>51</v>
      </c>
      <c r="C824" t="s">
        <v>2059</v>
      </c>
      <c r="D824" t="s">
        <v>1286</v>
      </c>
      <c r="E824" t="s">
        <v>34</v>
      </c>
      <c r="F824">
        <v>2</v>
      </c>
      <c r="G824">
        <v>2014</v>
      </c>
      <c r="H824" t="s">
        <v>2059</v>
      </c>
      <c r="I824" t="s">
        <v>2070</v>
      </c>
      <c r="J824" t="s">
        <v>2054</v>
      </c>
      <c r="K824">
        <v>57</v>
      </c>
      <c r="L824">
        <v>7</v>
      </c>
      <c r="M824">
        <v>14</v>
      </c>
      <c r="N824">
        <v>21</v>
      </c>
      <c r="O824">
        <v>65</v>
      </c>
      <c r="P824">
        <v>18</v>
      </c>
    </row>
    <row r="825" spans="1:16" x14ac:dyDescent="0.25">
      <c r="A825">
        <v>2</v>
      </c>
      <c r="B825">
        <v>52</v>
      </c>
      <c r="C825" t="s">
        <v>2049</v>
      </c>
      <c r="D825" t="s">
        <v>1287</v>
      </c>
      <c r="E825" t="s">
        <v>260</v>
      </c>
      <c r="F825">
        <v>2</v>
      </c>
      <c r="G825">
        <v>2014</v>
      </c>
      <c r="H825" t="s">
        <v>2049</v>
      </c>
      <c r="I825" t="s">
        <v>2255</v>
      </c>
      <c r="J825" t="s">
        <v>2051</v>
      </c>
      <c r="K825">
        <v>60</v>
      </c>
      <c r="L825">
        <v>19</v>
      </c>
      <c r="M825">
        <v>24</v>
      </c>
      <c r="N825">
        <v>43</v>
      </c>
      <c r="O825">
        <v>42</v>
      </c>
      <c r="P825">
        <v>18</v>
      </c>
    </row>
    <row r="826" spans="1:16" x14ac:dyDescent="0.25">
      <c r="A826">
        <v>2</v>
      </c>
      <c r="B826">
        <v>53</v>
      </c>
      <c r="C826" t="s">
        <v>2079</v>
      </c>
      <c r="D826" t="s">
        <v>1289</v>
      </c>
      <c r="E826" t="s">
        <v>18</v>
      </c>
      <c r="F826">
        <v>2</v>
      </c>
      <c r="G826">
        <v>2014</v>
      </c>
      <c r="H826" t="s">
        <v>2079</v>
      </c>
      <c r="I826" t="s">
        <v>2582</v>
      </c>
      <c r="J826" t="s">
        <v>2238</v>
      </c>
      <c r="K826">
        <v>28</v>
      </c>
      <c r="L826">
        <v>1</v>
      </c>
      <c r="M826">
        <v>2</v>
      </c>
      <c r="N826">
        <v>3</v>
      </c>
      <c r="O826">
        <v>8</v>
      </c>
      <c r="P826">
        <v>18</v>
      </c>
    </row>
    <row r="827" spans="1:16" x14ac:dyDescent="0.25">
      <c r="A827">
        <v>2</v>
      </c>
      <c r="B827">
        <v>54</v>
      </c>
      <c r="C827" t="s">
        <v>2113</v>
      </c>
      <c r="D827" t="s">
        <v>1291</v>
      </c>
      <c r="E827" t="s">
        <v>2031</v>
      </c>
      <c r="F827">
        <v>2</v>
      </c>
      <c r="G827">
        <v>2014</v>
      </c>
      <c r="H827" t="s">
        <v>2113</v>
      </c>
      <c r="I827" t="s">
        <v>2095</v>
      </c>
      <c r="J827" t="s">
        <v>2022</v>
      </c>
      <c r="K827">
        <v>64</v>
      </c>
      <c r="L827">
        <v>16</v>
      </c>
      <c r="M827">
        <v>24</v>
      </c>
      <c r="N827">
        <v>40</v>
      </c>
      <c r="O827">
        <v>100</v>
      </c>
      <c r="P827">
        <v>18</v>
      </c>
    </row>
    <row r="828" spans="1:16" x14ac:dyDescent="0.25">
      <c r="A828">
        <v>2</v>
      </c>
      <c r="B828">
        <v>55</v>
      </c>
      <c r="C828" t="s">
        <v>2045</v>
      </c>
      <c r="D828" t="s">
        <v>1292</v>
      </c>
      <c r="E828" t="s">
        <v>34</v>
      </c>
      <c r="F828">
        <v>2</v>
      </c>
      <c r="G828">
        <v>2014</v>
      </c>
      <c r="H828" t="s">
        <v>2045</v>
      </c>
      <c r="I828" t="s">
        <v>2444</v>
      </c>
      <c r="J828" t="s">
        <v>2051</v>
      </c>
      <c r="K828">
        <v>60</v>
      </c>
      <c r="L828">
        <v>14</v>
      </c>
      <c r="M828">
        <v>48</v>
      </c>
      <c r="N828">
        <v>62</v>
      </c>
      <c r="O828">
        <v>36</v>
      </c>
      <c r="P828">
        <v>19</v>
      </c>
    </row>
    <row r="829" spans="1:16" x14ac:dyDescent="0.25">
      <c r="A829">
        <v>2</v>
      </c>
      <c r="B829">
        <v>56</v>
      </c>
      <c r="C829" t="s">
        <v>2023</v>
      </c>
      <c r="D829" t="s">
        <v>1294</v>
      </c>
      <c r="E829" t="s">
        <v>30</v>
      </c>
      <c r="F829">
        <v>2</v>
      </c>
      <c r="G829">
        <v>2014</v>
      </c>
      <c r="H829" t="s">
        <v>2023</v>
      </c>
      <c r="I829" t="s">
        <v>2554</v>
      </c>
      <c r="J829" t="s">
        <v>2075</v>
      </c>
      <c r="K829">
        <v>30</v>
      </c>
      <c r="L829">
        <v>37</v>
      </c>
      <c r="M829">
        <v>41</v>
      </c>
      <c r="N829">
        <v>78</v>
      </c>
      <c r="P829">
        <v>18</v>
      </c>
    </row>
    <row r="830" spans="1:16" x14ac:dyDescent="0.25">
      <c r="A830">
        <v>2</v>
      </c>
      <c r="B830">
        <v>57</v>
      </c>
      <c r="C830" t="s">
        <v>2032</v>
      </c>
      <c r="D830" t="s">
        <v>2722</v>
      </c>
      <c r="E830" t="s">
        <v>34</v>
      </c>
      <c r="F830">
        <v>2</v>
      </c>
      <c r="G830">
        <v>2014</v>
      </c>
      <c r="H830" t="s">
        <v>2032</v>
      </c>
      <c r="I830" t="s">
        <v>2070</v>
      </c>
      <c r="J830" t="s">
        <v>2054</v>
      </c>
      <c r="K830">
        <v>51</v>
      </c>
      <c r="L830">
        <v>5</v>
      </c>
      <c r="M830">
        <v>6</v>
      </c>
      <c r="N830">
        <v>11</v>
      </c>
      <c r="O830">
        <v>70</v>
      </c>
      <c r="P830">
        <v>18</v>
      </c>
    </row>
    <row r="831" spans="1:16" x14ac:dyDescent="0.25">
      <c r="A831">
        <v>2</v>
      </c>
      <c r="B831">
        <v>58</v>
      </c>
      <c r="C831" t="s">
        <v>2572</v>
      </c>
      <c r="D831" t="s">
        <v>1296</v>
      </c>
      <c r="E831" t="s">
        <v>30</v>
      </c>
      <c r="F831">
        <v>2</v>
      </c>
      <c r="G831">
        <v>2014</v>
      </c>
      <c r="H831" t="s">
        <v>2572</v>
      </c>
      <c r="I831" t="s">
        <v>2085</v>
      </c>
      <c r="J831" t="s">
        <v>2022</v>
      </c>
      <c r="K831">
        <v>33</v>
      </c>
      <c r="L831">
        <v>6</v>
      </c>
      <c r="M831">
        <v>8</v>
      </c>
      <c r="N831">
        <v>14</v>
      </c>
      <c r="O831">
        <v>0</v>
      </c>
      <c r="P831">
        <v>18</v>
      </c>
    </row>
    <row r="832" spans="1:16" x14ac:dyDescent="0.25">
      <c r="A832">
        <v>2</v>
      </c>
      <c r="B832">
        <v>59</v>
      </c>
      <c r="C832" t="s">
        <v>2041</v>
      </c>
      <c r="D832" t="s">
        <v>1298</v>
      </c>
      <c r="E832" t="s">
        <v>12</v>
      </c>
      <c r="F832">
        <v>2</v>
      </c>
      <c r="G832">
        <v>2014</v>
      </c>
      <c r="H832" t="s">
        <v>2041</v>
      </c>
      <c r="I832" t="s">
        <v>2584</v>
      </c>
      <c r="P832">
        <v>18</v>
      </c>
    </row>
    <row r="833" spans="1:16" x14ac:dyDescent="0.25">
      <c r="A833">
        <v>2</v>
      </c>
      <c r="B833">
        <v>60</v>
      </c>
      <c r="C833" t="s">
        <v>2052</v>
      </c>
      <c r="D833" t="s">
        <v>1299</v>
      </c>
      <c r="E833" t="s">
        <v>34</v>
      </c>
      <c r="F833">
        <v>2</v>
      </c>
      <c r="G833">
        <v>2014</v>
      </c>
      <c r="H833" t="s">
        <v>2052</v>
      </c>
      <c r="I833" t="s">
        <v>2101</v>
      </c>
      <c r="J833" t="s">
        <v>2022</v>
      </c>
      <c r="K833">
        <v>68</v>
      </c>
      <c r="L833">
        <v>4</v>
      </c>
      <c r="M833">
        <v>17</v>
      </c>
      <c r="N833">
        <v>21</v>
      </c>
      <c r="O833">
        <v>26</v>
      </c>
      <c r="P833">
        <v>18</v>
      </c>
    </row>
    <row r="834" spans="1:16" x14ac:dyDescent="0.25">
      <c r="A834">
        <v>3</v>
      </c>
      <c r="B834">
        <v>61</v>
      </c>
      <c r="C834" t="s">
        <v>2071</v>
      </c>
      <c r="D834" t="s">
        <v>1301</v>
      </c>
      <c r="E834" t="s">
        <v>12</v>
      </c>
      <c r="F834">
        <v>3</v>
      </c>
      <c r="G834">
        <v>2014</v>
      </c>
      <c r="H834" t="s">
        <v>2071</v>
      </c>
      <c r="I834" t="s">
        <v>2585</v>
      </c>
      <c r="P834">
        <v>18</v>
      </c>
    </row>
    <row r="835" spans="1:16" x14ac:dyDescent="0.25">
      <c r="A835">
        <v>3</v>
      </c>
      <c r="B835">
        <v>62</v>
      </c>
      <c r="C835" t="s">
        <v>2059</v>
      </c>
      <c r="D835" t="s">
        <v>1303</v>
      </c>
      <c r="E835" t="s">
        <v>30</v>
      </c>
      <c r="F835">
        <v>3</v>
      </c>
      <c r="G835">
        <v>2014</v>
      </c>
      <c r="H835" t="s">
        <v>2059</v>
      </c>
      <c r="I835" t="s">
        <v>2094</v>
      </c>
      <c r="J835" t="s">
        <v>2029</v>
      </c>
      <c r="K835">
        <v>68</v>
      </c>
      <c r="L835">
        <v>17</v>
      </c>
      <c r="M835">
        <v>31</v>
      </c>
      <c r="N835">
        <v>48</v>
      </c>
      <c r="O835">
        <v>40</v>
      </c>
      <c r="P835">
        <v>18</v>
      </c>
    </row>
    <row r="836" spans="1:16" x14ac:dyDescent="0.25">
      <c r="A836">
        <v>3</v>
      </c>
      <c r="B836">
        <v>63</v>
      </c>
      <c r="C836" t="s">
        <v>2066</v>
      </c>
      <c r="D836" t="s">
        <v>1305</v>
      </c>
      <c r="E836" t="s">
        <v>30</v>
      </c>
      <c r="F836">
        <v>3</v>
      </c>
      <c r="G836">
        <v>2014</v>
      </c>
      <c r="H836" t="s">
        <v>2066</v>
      </c>
      <c r="I836" t="s">
        <v>2028</v>
      </c>
      <c r="J836" t="s">
        <v>2029</v>
      </c>
      <c r="K836">
        <v>65</v>
      </c>
      <c r="L836">
        <v>10</v>
      </c>
      <c r="M836">
        <v>21</v>
      </c>
      <c r="N836">
        <v>31</v>
      </c>
      <c r="O836">
        <v>31</v>
      </c>
      <c r="P836">
        <v>18</v>
      </c>
    </row>
    <row r="837" spans="1:16" x14ac:dyDescent="0.25">
      <c r="A837">
        <v>3</v>
      </c>
      <c r="B837">
        <v>64</v>
      </c>
      <c r="C837" t="s">
        <v>2113</v>
      </c>
      <c r="D837" t="s">
        <v>1307</v>
      </c>
      <c r="E837" t="s">
        <v>34</v>
      </c>
      <c r="F837">
        <v>3</v>
      </c>
      <c r="G837">
        <v>2014</v>
      </c>
      <c r="H837" t="s">
        <v>2113</v>
      </c>
      <c r="I837" t="s">
        <v>2479</v>
      </c>
      <c r="J837" t="s">
        <v>2147</v>
      </c>
      <c r="K837">
        <v>49</v>
      </c>
      <c r="L837">
        <v>4</v>
      </c>
      <c r="M837">
        <v>18</v>
      </c>
      <c r="N837">
        <v>22</v>
      </c>
      <c r="O837">
        <v>29</v>
      </c>
      <c r="P837">
        <v>18</v>
      </c>
    </row>
    <row r="838" spans="1:16" x14ac:dyDescent="0.25">
      <c r="A838">
        <v>3</v>
      </c>
      <c r="B838">
        <v>65</v>
      </c>
      <c r="C838" t="s">
        <v>2025</v>
      </c>
      <c r="D838" t="s">
        <v>1309</v>
      </c>
      <c r="E838" t="s">
        <v>2031</v>
      </c>
      <c r="F838">
        <v>3</v>
      </c>
      <c r="G838">
        <v>2014</v>
      </c>
      <c r="H838" t="s">
        <v>2025</v>
      </c>
      <c r="I838" t="s">
        <v>2586</v>
      </c>
      <c r="J838" t="s">
        <v>2264</v>
      </c>
      <c r="K838">
        <v>37</v>
      </c>
      <c r="L838">
        <v>17</v>
      </c>
      <c r="M838">
        <v>25</v>
      </c>
      <c r="N838">
        <v>42</v>
      </c>
      <c r="O838">
        <v>32</v>
      </c>
      <c r="P838">
        <v>18</v>
      </c>
    </row>
    <row r="839" spans="1:16" x14ac:dyDescent="0.25">
      <c r="A839">
        <v>3</v>
      </c>
      <c r="B839">
        <v>66</v>
      </c>
      <c r="C839" t="s">
        <v>2165</v>
      </c>
      <c r="D839" t="s">
        <v>1311</v>
      </c>
      <c r="E839" t="s">
        <v>34</v>
      </c>
      <c r="F839">
        <v>3</v>
      </c>
      <c r="G839">
        <v>2014</v>
      </c>
      <c r="H839" t="s">
        <v>2165</v>
      </c>
      <c r="I839" t="s">
        <v>2587</v>
      </c>
      <c r="J839" t="s">
        <v>2056</v>
      </c>
      <c r="K839">
        <v>45</v>
      </c>
      <c r="L839">
        <v>1</v>
      </c>
      <c r="M839">
        <v>6</v>
      </c>
      <c r="N839">
        <v>7</v>
      </c>
      <c r="O839">
        <v>38</v>
      </c>
      <c r="P839">
        <v>19</v>
      </c>
    </row>
    <row r="840" spans="1:16" x14ac:dyDescent="0.25">
      <c r="A840">
        <v>3</v>
      </c>
      <c r="B840">
        <v>67</v>
      </c>
      <c r="C840" t="s">
        <v>2034</v>
      </c>
      <c r="D840" t="s">
        <v>1313</v>
      </c>
      <c r="E840" t="s">
        <v>18</v>
      </c>
      <c r="F840">
        <v>3</v>
      </c>
      <c r="G840">
        <v>2014</v>
      </c>
      <c r="H840" t="s">
        <v>2034</v>
      </c>
      <c r="I840" t="s">
        <v>2588</v>
      </c>
      <c r="J840" t="s">
        <v>2402</v>
      </c>
      <c r="K840">
        <v>52</v>
      </c>
      <c r="L840">
        <v>58</v>
      </c>
      <c r="M840">
        <v>49</v>
      </c>
      <c r="N840">
        <v>107</v>
      </c>
      <c r="O840">
        <v>67</v>
      </c>
      <c r="P840">
        <v>18</v>
      </c>
    </row>
    <row r="841" spans="1:16" x14ac:dyDescent="0.25">
      <c r="A841">
        <v>3</v>
      </c>
      <c r="B841">
        <v>68</v>
      </c>
      <c r="C841" t="s">
        <v>2098</v>
      </c>
      <c r="D841" t="s">
        <v>1315</v>
      </c>
      <c r="E841" t="s">
        <v>34</v>
      </c>
      <c r="F841">
        <v>3</v>
      </c>
      <c r="G841">
        <v>2014</v>
      </c>
      <c r="H841" t="s">
        <v>2098</v>
      </c>
      <c r="I841" t="s">
        <v>2208</v>
      </c>
      <c r="J841" t="s">
        <v>2029</v>
      </c>
      <c r="K841">
        <v>55</v>
      </c>
      <c r="L841">
        <v>5</v>
      </c>
      <c r="M841">
        <v>23</v>
      </c>
      <c r="N841">
        <v>28</v>
      </c>
      <c r="O841">
        <v>68</v>
      </c>
      <c r="P841">
        <v>18</v>
      </c>
    </row>
    <row r="842" spans="1:16" x14ac:dyDescent="0.25">
      <c r="A842">
        <v>3</v>
      </c>
      <c r="B842">
        <v>69</v>
      </c>
      <c r="C842" t="s">
        <v>2246</v>
      </c>
      <c r="D842" t="s">
        <v>1316</v>
      </c>
      <c r="E842" t="s">
        <v>34</v>
      </c>
      <c r="F842">
        <v>3</v>
      </c>
      <c r="G842">
        <v>2014</v>
      </c>
      <c r="H842" t="s">
        <v>2246</v>
      </c>
      <c r="I842" t="s">
        <v>2070</v>
      </c>
      <c r="J842" t="s">
        <v>2054</v>
      </c>
      <c r="K842">
        <v>59</v>
      </c>
      <c r="L842">
        <v>2</v>
      </c>
      <c r="M842">
        <v>26</v>
      </c>
      <c r="N842">
        <v>28</v>
      </c>
      <c r="O842">
        <v>30</v>
      </c>
      <c r="P842">
        <v>18</v>
      </c>
    </row>
    <row r="843" spans="1:16" x14ac:dyDescent="0.25">
      <c r="A843">
        <v>3</v>
      </c>
      <c r="B843">
        <v>70</v>
      </c>
      <c r="C843" t="s">
        <v>2126</v>
      </c>
      <c r="D843" t="s">
        <v>1317</v>
      </c>
      <c r="E843" t="s">
        <v>34</v>
      </c>
      <c r="F843">
        <v>3</v>
      </c>
      <c r="G843">
        <v>2014</v>
      </c>
      <c r="H843" t="s">
        <v>2126</v>
      </c>
      <c r="I843" t="s">
        <v>2589</v>
      </c>
      <c r="J843" t="s">
        <v>2075</v>
      </c>
      <c r="K843">
        <v>22</v>
      </c>
      <c r="L843">
        <v>6</v>
      </c>
      <c r="M843">
        <v>13</v>
      </c>
      <c r="N843">
        <v>19</v>
      </c>
      <c r="P843">
        <v>18</v>
      </c>
    </row>
    <row r="844" spans="1:16" x14ac:dyDescent="0.25">
      <c r="A844">
        <v>3</v>
      </c>
      <c r="B844">
        <v>71</v>
      </c>
      <c r="C844" t="s">
        <v>2093</v>
      </c>
      <c r="D844" t="s">
        <v>1319</v>
      </c>
      <c r="E844" t="s">
        <v>2031</v>
      </c>
      <c r="F844">
        <v>3</v>
      </c>
      <c r="G844">
        <v>2014</v>
      </c>
      <c r="H844" t="s">
        <v>2093</v>
      </c>
      <c r="I844" t="s">
        <v>2024</v>
      </c>
      <c r="J844" t="s">
        <v>2022</v>
      </c>
      <c r="K844">
        <v>54</v>
      </c>
      <c r="L844">
        <v>13</v>
      </c>
      <c r="M844">
        <v>18</v>
      </c>
      <c r="N844">
        <v>31</v>
      </c>
      <c r="O844">
        <v>51</v>
      </c>
      <c r="P844">
        <v>18</v>
      </c>
    </row>
    <row r="845" spans="1:16" x14ac:dyDescent="0.25">
      <c r="A845">
        <v>3</v>
      </c>
      <c r="B845">
        <v>72</v>
      </c>
      <c r="C845" t="s">
        <v>2079</v>
      </c>
      <c r="D845" t="s">
        <v>1320</v>
      </c>
      <c r="E845" t="s">
        <v>2031</v>
      </c>
      <c r="F845">
        <v>3</v>
      </c>
      <c r="G845">
        <v>2014</v>
      </c>
      <c r="H845" t="s">
        <v>2079</v>
      </c>
      <c r="I845" t="s">
        <v>2028</v>
      </c>
      <c r="J845" t="s">
        <v>2029</v>
      </c>
      <c r="K845">
        <v>72</v>
      </c>
      <c r="L845">
        <v>18</v>
      </c>
      <c r="M845">
        <v>18</v>
      </c>
      <c r="N845">
        <v>36</v>
      </c>
      <c r="O845">
        <v>121</v>
      </c>
      <c r="P845">
        <v>18</v>
      </c>
    </row>
    <row r="846" spans="1:16" x14ac:dyDescent="0.25">
      <c r="A846">
        <v>3</v>
      </c>
      <c r="B846">
        <v>73</v>
      </c>
      <c r="C846" t="s">
        <v>2069</v>
      </c>
      <c r="D846" t="s">
        <v>1321</v>
      </c>
      <c r="E846" t="s">
        <v>34</v>
      </c>
      <c r="F846">
        <v>3</v>
      </c>
      <c r="G846">
        <v>2014</v>
      </c>
      <c r="H846" t="s">
        <v>2069</v>
      </c>
      <c r="I846" t="s">
        <v>2456</v>
      </c>
      <c r="J846" t="s">
        <v>2029</v>
      </c>
      <c r="K846">
        <v>72</v>
      </c>
      <c r="L846">
        <v>8</v>
      </c>
      <c r="M846">
        <v>14</v>
      </c>
      <c r="N846">
        <v>22</v>
      </c>
      <c r="O846">
        <v>103</v>
      </c>
      <c r="P846">
        <v>18</v>
      </c>
    </row>
    <row r="847" spans="1:16" x14ac:dyDescent="0.25">
      <c r="A847">
        <v>3</v>
      </c>
      <c r="B847">
        <v>74</v>
      </c>
      <c r="C847" t="s">
        <v>2071</v>
      </c>
      <c r="D847" t="s">
        <v>1322</v>
      </c>
      <c r="E847" t="s">
        <v>34</v>
      </c>
      <c r="F847">
        <v>3</v>
      </c>
      <c r="G847">
        <v>2014</v>
      </c>
      <c r="H847" t="s">
        <v>2071</v>
      </c>
      <c r="I847" t="s">
        <v>2456</v>
      </c>
      <c r="J847" t="s">
        <v>2029</v>
      </c>
      <c r="K847">
        <v>72</v>
      </c>
      <c r="L847">
        <v>6</v>
      </c>
      <c r="M847">
        <v>31</v>
      </c>
      <c r="N847">
        <v>37</v>
      </c>
      <c r="O847">
        <v>42</v>
      </c>
      <c r="P847">
        <v>18</v>
      </c>
    </row>
    <row r="848" spans="1:16" x14ac:dyDescent="0.25">
      <c r="A848">
        <v>3</v>
      </c>
      <c r="B848">
        <v>75</v>
      </c>
      <c r="C848" t="s">
        <v>2043</v>
      </c>
      <c r="D848" t="s">
        <v>2590</v>
      </c>
      <c r="E848" t="s">
        <v>34</v>
      </c>
      <c r="F848">
        <v>3</v>
      </c>
      <c r="G848">
        <v>2014</v>
      </c>
      <c r="H848" t="s">
        <v>2043</v>
      </c>
      <c r="I848" t="s">
        <v>2024</v>
      </c>
      <c r="J848" t="s">
        <v>2022</v>
      </c>
      <c r="K848">
        <v>8</v>
      </c>
      <c r="L848">
        <v>0</v>
      </c>
      <c r="M848">
        <v>4</v>
      </c>
      <c r="N848">
        <v>4</v>
      </c>
      <c r="O848">
        <v>14</v>
      </c>
      <c r="P848">
        <v>18</v>
      </c>
    </row>
    <row r="849" spans="1:16" x14ac:dyDescent="0.25">
      <c r="A849">
        <v>3</v>
      </c>
      <c r="B849">
        <v>76</v>
      </c>
      <c r="C849" t="s">
        <v>2027</v>
      </c>
      <c r="D849" t="s">
        <v>1324</v>
      </c>
      <c r="E849" t="s">
        <v>12</v>
      </c>
      <c r="F849">
        <v>3</v>
      </c>
      <c r="G849">
        <v>2014</v>
      </c>
      <c r="H849" t="s">
        <v>2027</v>
      </c>
      <c r="I849" t="s">
        <v>2591</v>
      </c>
      <c r="P849">
        <v>18</v>
      </c>
    </row>
    <row r="850" spans="1:16" x14ac:dyDescent="0.25">
      <c r="A850">
        <v>3</v>
      </c>
      <c r="B850">
        <v>77</v>
      </c>
      <c r="C850" t="s">
        <v>2027</v>
      </c>
      <c r="D850" t="s">
        <v>1326</v>
      </c>
      <c r="E850" t="s">
        <v>34</v>
      </c>
      <c r="F850">
        <v>3</v>
      </c>
      <c r="G850">
        <v>2014</v>
      </c>
      <c r="H850" t="s">
        <v>2027</v>
      </c>
      <c r="I850" t="s">
        <v>2214</v>
      </c>
      <c r="J850" t="s">
        <v>2022</v>
      </c>
      <c r="K850">
        <v>68</v>
      </c>
      <c r="L850">
        <v>6</v>
      </c>
      <c r="M850">
        <v>24</v>
      </c>
      <c r="N850">
        <v>30</v>
      </c>
      <c r="O850">
        <v>24</v>
      </c>
      <c r="P850">
        <v>18</v>
      </c>
    </row>
    <row r="851" spans="1:16" x14ac:dyDescent="0.25">
      <c r="A851">
        <v>3</v>
      </c>
      <c r="B851">
        <v>78</v>
      </c>
      <c r="C851" t="s">
        <v>2030</v>
      </c>
      <c r="D851" t="s">
        <v>1327</v>
      </c>
      <c r="E851" t="s">
        <v>12</v>
      </c>
      <c r="F851">
        <v>3</v>
      </c>
      <c r="G851">
        <v>2014</v>
      </c>
      <c r="H851" t="s">
        <v>2030</v>
      </c>
      <c r="I851" t="s">
        <v>2592</v>
      </c>
      <c r="P851">
        <v>18</v>
      </c>
    </row>
    <row r="852" spans="1:16" x14ac:dyDescent="0.25">
      <c r="A852">
        <v>3</v>
      </c>
      <c r="B852">
        <v>79</v>
      </c>
      <c r="C852" t="s">
        <v>2032</v>
      </c>
      <c r="D852" t="s">
        <v>1329</v>
      </c>
      <c r="E852" t="s">
        <v>30</v>
      </c>
      <c r="F852">
        <v>3</v>
      </c>
      <c r="G852">
        <v>2014</v>
      </c>
      <c r="H852" t="s">
        <v>2032</v>
      </c>
      <c r="I852" t="s">
        <v>2593</v>
      </c>
      <c r="J852" t="s">
        <v>2029</v>
      </c>
      <c r="K852">
        <v>72</v>
      </c>
      <c r="L852">
        <v>36</v>
      </c>
      <c r="M852">
        <v>55</v>
      </c>
      <c r="N852">
        <v>91</v>
      </c>
      <c r="O852">
        <v>53</v>
      </c>
      <c r="P852">
        <v>18</v>
      </c>
    </row>
    <row r="853" spans="1:16" x14ac:dyDescent="0.25">
      <c r="A853">
        <v>3</v>
      </c>
      <c r="B853">
        <v>80</v>
      </c>
      <c r="C853" t="s">
        <v>2038</v>
      </c>
      <c r="D853" t="s">
        <v>1331</v>
      </c>
      <c r="E853" t="s">
        <v>34</v>
      </c>
      <c r="F853">
        <v>3</v>
      </c>
      <c r="G853">
        <v>2014</v>
      </c>
      <c r="H853" t="s">
        <v>2038</v>
      </c>
      <c r="I853" t="s">
        <v>2070</v>
      </c>
      <c r="J853" t="s">
        <v>2054</v>
      </c>
      <c r="K853">
        <v>61</v>
      </c>
      <c r="L853">
        <v>7</v>
      </c>
      <c r="M853">
        <v>16</v>
      </c>
      <c r="N853">
        <v>23</v>
      </c>
      <c r="O853">
        <v>44</v>
      </c>
      <c r="P853">
        <v>18</v>
      </c>
    </row>
    <row r="854" spans="1:16" x14ac:dyDescent="0.25">
      <c r="A854">
        <v>3</v>
      </c>
      <c r="B854">
        <v>81</v>
      </c>
      <c r="C854" t="s">
        <v>2079</v>
      </c>
      <c r="D854" t="s">
        <v>1332</v>
      </c>
      <c r="E854" t="s">
        <v>18</v>
      </c>
      <c r="F854">
        <v>3</v>
      </c>
      <c r="G854">
        <v>2014</v>
      </c>
      <c r="H854" t="s">
        <v>2079</v>
      </c>
      <c r="I854" t="s">
        <v>2262</v>
      </c>
      <c r="J854" t="s">
        <v>2022</v>
      </c>
      <c r="K854">
        <v>68</v>
      </c>
      <c r="L854">
        <v>27</v>
      </c>
      <c r="M854">
        <v>9</v>
      </c>
      <c r="N854">
        <v>36</v>
      </c>
      <c r="O854">
        <v>69</v>
      </c>
      <c r="P854">
        <v>18</v>
      </c>
    </row>
    <row r="855" spans="1:16" x14ac:dyDescent="0.25">
      <c r="A855">
        <v>3</v>
      </c>
      <c r="B855">
        <v>82</v>
      </c>
      <c r="C855" t="s">
        <v>2049</v>
      </c>
      <c r="D855" t="s">
        <v>1334</v>
      </c>
      <c r="E855" t="s">
        <v>34</v>
      </c>
      <c r="F855">
        <v>3</v>
      </c>
      <c r="G855">
        <v>2014</v>
      </c>
      <c r="H855" t="s">
        <v>2049</v>
      </c>
      <c r="I855" t="s">
        <v>2594</v>
      </c>
      <c r="J855" t="s">
        <v>2289</v>
      </c>
      <c r="K855">
        <v>43</v>
      </c>
      <c r="L855">
        <v>7</v>
      </c>
      <c r="M855">
        <v>26</v>
      </c>
      <c r="N855">
        <v>33</v>
      </c>
      <c r="O855">
        <v>87</v>
      </c>
      <c r="P855">
        <v>18</v>
      </c>
    </row>
    <row r="856" spans="1:16" x14ac:dyDescent="0.25">
      <c r="A856">
        <v>3</v>
      </c>
      <c r="B856">
        <v>83</v>
      </c>
      <c r="C856" t="s">
        <v>2073</v>
      </c>
      <c r="D856" t="s">
        <v>1336</v>
      </c>
      <c r="E856" t="s">
        <v>260</v>
      </c>
      <c r="F856">
        <v>3</v>
      </c>
      <c r="G856">
        <v>2014</v>
      </c>
      <c r="H856" t="s">
        <v>2073</v>
      </c>
      <c r="I856" t="s">
        <v>2485</v>
      </c>
      <c r="J856" t="s">
        <v>2051</v>
      </c>
      <c r="K856">
        <v>58</v>
      </c>
      <c r="L856">
        <v>41</v>
      </c>
      <c r="M856">
        <v>23</v>
      </c>
      <c r="N856">
        <v>64</v>
      </c>
      <c r="O856">
        <v>47</v>
      </c>
      <c r="P856">
        <v>19</v>
      </c>
    </row>
    <row r="857" spans="1:16" x14ac:dyDescent="0.25">
      <c r="A857">
        <v>3</v>
      </c>
      <c r="B857">
        <v>84</v>
      </c>
      <c r="C857" t="s">
        <v>2057</v>
      </c>
      <c r="D857" t="s">
        <v>1338</v>
      </c>
      <c r="E857" t="s">
        <v>34</v>
      </c>
      <c r="F857">
        <v>3</v>
      </c>
      <c r="G857">
        <v>2014</v>
      </c>
      <c r="H857" t="s">
        <v>2057</v>
      </c>
      <c r="I857" t="s">
        <v>2595</v>
      </c>
      <c r="J857" t="s">
        <v>2022</v>
      </c>
      <c r="K857">
        <v>33</v>
      </c>
      <c r="L857">
        <v>2</v>
      </c>
      <c r="M857">
        <v>10</v>
      </c>
      <c r="N857">
        <v>12</v>
      </c>
      <c r="O857">
        <v>21</v>
      </c>
      <c r="P857">
        <v>18</v>
      </c>
    </row>
    <row r="858" spans="1:16" x14ac:dyDescent="0.25">
      <c r="A858">
        <v>3</v>
      </c>
      <c r="B858">
        <v>85</v>
      </c>
      <c r="C858" t="s">
        <v>2041</v>
      </c>
      <c r="D858" t="s">
        <v>1340</v>
      </c>
      <c r="E858" t="s">
        <v>30</v>
      </c>
      <c r="F858">
        <v>3</v>
      </c>
      <c r="G858">
        <v>2014</v>
      </c>
      <c r="H858" t="s">
        <v>2041</v>
      </c>
      <c r="I858" t="s">
        <v>2028</v>
      </c>
      <c r="J858" t="s">
        <v>2029</v>
      </c>
      <c r="K858">
        <v>67</v>
      </c>
      <c r="L858">
        <v>22</v>
      </c>
      <c r="M858">
        <v>20</v>
      </c>
      <c r="N858">
        <v>42</v>
      </c>
      <c r="O858">
        <v>70</v>
      </c>
      <c r="P858">
        <v>18</v>
      </c>
    </row>
    <row r="859" spans="1:16" x14ac:dyDescent="0.25">
      <c r="A859">
        <v>3</v>
      </c>
      <c r="B859">
        <v>86</v>
      </c>
      <c r="C859" t="s">
        <v>2142</v>
      </c>
      <c r="D859" t="s">
        <v>1341</v>
      </c>
      <c r="E859" t="s">
        <v>34</v>
      </c>
      <c r="F859">
        <v>3</v>
      </c>
      <c r="G859">
        <v>2014</v>
      </c>
      <c r="H859" t="s">
        <v>2142</v>
      </c>
      <c r="I859" t="s">
        <v>2444</v>
      </c>
      <c r="J859" t="s">
        <v>2051</v>
      </c>
      <c r="K859">
        <v>51</v>
      </c>
      <c r="L859">
        <v>10</v>
      </c>
      <c r="M859">
        <v>30</v>
      </c>
      <c r="N859">
        <v>40</v>
      </c>
      <c r="O859">
        <v>30</v>
      </c>
      <c r="P859">
        <v>18</v>
      </c>
    </row>
    <row r="860" spans="1:16" x14ac:dyDescent="0.25">
      <c r="A860">
        <v>3</v>
      </c>
      <c r="B860">
        <v>87</v>
      </c>
      <c r="C860" t="s">
        <v>2572</v>
      </c>
      <c r="D860" t="s">
        <v>1342</v>
      </c>
      <c r="E860" t="s">
        <v>18</v>
      </c>
      <c r="F860">
        <v>3</v>
      </c>
      <c r="G860">
        <v>2014</v>
      </c>
      <c r="H860" t="s">
        <v>2572</v>
      </c>
      <c r="I860" t="s">
        <v>2267</v>
      </c>
      <c r="J860" t="s">
        <v>2090</v>
      </c>
      <c r="K860">
        <v>28</v>
      </c>
      <c r="L860">
        <v>12</v>
      </c>
      <c r="M860">
        <v>10</v>
      </c>
      <c r="N860">
        <v>22</v>
      </c>
      <c r="O860">
        <v>88</v>
      </c>
      <c r="P860">
        <v>18</v>
      </c>
    </row>
    <row r="861" spans="1:16" x14ac:dyDescent="0.25">
      <c r="A861">
        <v>3</v>
      </c>
      <c r="B861">
        <v>88</v>
      </c>
      <c r="C861" t="s">
        <v>2073</v>
      </c>
      <c r="D861" t="s">
        <v>1343</v>
      </c>
      <c r="E861" t="s">
        <v>260</v>
      </c>
      <c r="F861">
        <v>3</v>
      </c>
      <c r="G861">
        <v>2014</v>
      </c>
      <c r="H861" t="s">
        <v>2073</v>
      </c>
      <c r="I861" t="s">
        <v>2080</v>
      </c>
      <c r="J861" t="s">
        <v>2596</v>
      </c>
      <c r="K861">
        <v>48</v>
      </c>
      <c r="L861">
        <v>11</v>
      </c>
      <c r="M861">
        <v>36</v>
      </c>
      <c r="N861">
        <v>47</v>
      </c>
      <c r="O861">
        <v>94</v>
      </c>
      <c r="P861">
        <v>18</v>
      </c>
    </row>
    <row r="862" spans="1:16" x14ac:dyDescent="0.25">
      <c r="A862">
        <v>3</v>
      </c>
      <c r="B862">
        <v>89</v>
      </c>
      <c r="C862" t="s">
        <v>2076</v>
      </c>
      <c r="D862" t="s">
        <v>1345</v>
      </c>
      <c r="E862" t="s">
        <v>18</v>
      </c>
      <c r="F862">
        <v>3</v>
      </c>
      <c r="G862">
        <v>2014</v>
      </c>
      <c r="H862" t="s">
        <v>2076</v>
      </c>
      <c r="I862" t="s">
        <v>2255</v>
      </c>
      <c r="J862" t="s">
        <v>2051</v>
      </c>
      <c r="K862">
        <v>29</v>
      </c>
      <c r="L862">
        <v>7</v>
      </c>
      <c r="M862">
        <v>20</v>
      </c>
      <c r="N862">
        <v>27</v>
      </c>
      <c r="O862">
        <v>63</v>
      </c>
      <c r="P862">
        <v>20</v>
      </c>
    </row>
    <row r="863" spans="1:16" x14ac:dyDescent="0.25">
      <c r="A863">
        <v>3</v>
      </c>
      <c r="B863">
        <v>90</v>
      </c>
      <c r="C863" t="s">
        <v>2052</v>
      </c>
      <c r="D863" t="s">
        <v>2597</v>
      </c>
      <c r="E863" t="s">
        <v>30</v>
      </c>
      <c r="F863">
        <v>3</v>
      </c>
      <c r="G863">
        <v>2014</v>
      </c>
      <c r="H863" t="s">
        <v>2052</v>
      </c>
      <c r="I863" t="s">
        <v>2595</v>
      </c>
      <c r="J863" t="s">
        <v>2022</v>
      </c>
      <c r="K863">
        <v>64</v>
      </c>
      <c r="L863">
        <v>12</v>
      </c>
      <c r="M863">
        <v>26</v>
      </c>
      <c r="N863">
        <v>38</v>
      </c>
      <c r="O863">
        <v>14</v>
      </c>
      <c r="P863">
        <v>18</v>
      </c>
    </row>
    <row r="864" spans="1:16" x14ac:dyDescent="0.25">
      <c r="A864">
        <v>4</v>
      </c>
      <c r="B864">
        <v>91</v>
      </c>
      <c r="C864" t="s">
        <v>2020</v>
      </c>
      <c r="D864" t="s">
        <v>1348</v>
      </c>
      <c r="E864" t="s">
        <v>34</v>
      </c>
      <c r="F864">
        <v>4</v>
      </c>
      <c r="G864">
        <v>2014</v>
      </c>
      <c r="H864" t="s">
        <v>2020</v>
      </c>
      <c r="I864" t="s">
        <v>2267</v>
      </c>
      <c r="J864" t="s">
        <v>2090</v>
      </c>
      <c r="K864">
        <v>44</v>
      </c>
      <c r="L864">
        <v>8</v>
      </c>
      <c r="M864">
        <v>12</v>
      </c>
      <c r="N864">
        <v>20</v>
      </c>
      <c r="O864">
        <v>30</v>
      </c>
      <c r="P864">
        <v>18</v>
      </c>
    </row>
    <row r="865" spans="1:16" x14ac:dyDescent="0.25">
      <c r="A865">
        <v>4</v>
      </c>
      <c r="B865">
        <v>92</v>
      </c>
      <c r="C865" t="s">
        <v>2025</v>
      </c>
      <c r="D865" t="s">
        <v>1349</v>
      </c>
      <c r="E865" t="s">
        <v>18</v>
      </c>
      <c r="F865">
        <v>4</v>
      </c>
      <c r="G865">
        <v>2014</v>
      </c>
      <c r="H865" t="s">
        <v>2025</v>
      </c>
      <c r="I865" t="s">
        <v>2070</v>
      </c>
      <c r="J865" t="s">
        <v>2054</v>
      </c>
      <c r="K865">
        <v>60</v>
      </c>
      <c r="L865">
        <v>3</v>
      </c>
      <c r="M865">
        <v>6</v>
      </c>
      <c r="N865">
        <v>9</v>
      </c>
      <c r="O865">
        <v>123</v>
      </c>
      <c r="P865">
        <v>18</v>
      </c>
    </row>
    <row r="866" spans="1:16" x14ac:dyDescent="0.25">
      <c r="A866">
        <v>4</v>
      </c>
      <c r="B866">
        <v>93</v>
      </c>
      <c r="C866" t="s">
        <v>2057</v>
      </c>
      <c r="D866" t="s">
        <v>2598</v>
      </c>
      <c r="E866" t="s">
        <v>2031</v>
      </c>
      <c r="F866">
        <v>4</v>
      </c>
      <c r="G866">
        <v>2014</v>
      </c>
      <c r="H866" t="s">
        <v>2057</v>
      </c>
      <c r="I866" t="s">
        <v>2035</v>
      </c>
      <c r="J866" t="s">
        <v>2022</v>
      </c>
      <c r="K866">
        <v>66</v>
      </c>
      <c r="L866">
        <v>20</v>
      </c>
      <c r="M866">
        <v>26</v>
      </c>
      <c r="N866">
        <v>46</v>
      </c>
      <c r="O866">
        <v>20</v>
      </c>
      <c r="P866">
        <v>18</v>
      </c>
    </row>
    <row r="867" spans="1:16" x14ac:dyDescent="0.25">
      <c r="A867">
        <v>4</v>
      </c>
      <c r="B867">
        <v>94</v>
      </c>
      <c r="C867" t="s">
        <v>2049</v>
      </c>
      <c r="D867" t="s">
        <v>1350</v>
      </c>
      <c r="E867" t="s">
        <v>12</v>
      </c>
      <c r="F867">
        <v>4</v>
      </c>
      <c r="G867">
        <v>2014</v>
      </c>
      <c r="H867" t="s">
        <v>2049</v>
      </c>
      <c r="I867" t="s">
        <v>2599</v>
      </c>
      <c r="P867">
        <v>18</v>
      </c>
    </row>
    <row r="868" spans="1:16" x14ac:dyDescent="0.25">
      <c r="A868">
        <v>4</v>
      </c>
      <c r="B868">
        <v>95</v>
      </c>
      <c r="C868" t="s">
        <v>2030</v>
      </c>
      <c r="D868" t="s">
        <v>1352</v>
      </c>
      <c r="E868" t="s">
        <v>12</v>
      </c>
      <c r="F868">
        <v>4</v>
      </c>
      <c r="G868">
        <v>2014</v>
      </c>
      <c r="H868" t="s">
        <v>2030</v>
      </c>
      <c r="I868" t="s">
        <v>2600</v>
      </c>
      <c r="P868">
        <v>18</v>
      </c>
    </row>
    <row r="869" spans="1:16" x14ac:dyDescent="0.25">
      <c r="A869">
        <v>4</v>
      </c>
      <c r="B869">
        <v>96</v>
      </c>
      <c r="C869" t="s">
        <v>2034</v>
      </c>
      <c r="D869" t="s">
        <v>1354</v>
      </c>
      <c r="E869" t="s">
        <v>34</v>
      </c>
      <c r="F869">
        <v>4</v>
      </c>
      <c r="G869">
        <v>2014</v>
      </c>
      <c r="H869" t="s">
        <v>2034</v>
      </c>
      <c r="I869" t="s">
        <v>2024</v>
      </c>
      <c r="J869" t="s">
        <v>2022</v>
      </c>
      <c r="K869">
        <v>68</v>
      </c>
      <c r="L869">
        <v>2</v>
      </c>
      <c r="M869">
        <v>7</v>
      </c>
      <c r="N869">
        <v>9</v>
      </c>
      <c r="O869">
        <v>62</v>
      </c>
      <c r="P869">
        <v>18</v>
      </c>
    </row>
    <row r="870" spans="1:16" x14ac:dyDescent="0.25">
      <c r="A870">
        <v>4</v>
      </c>
      <c r="B870">
        <v>97</v>
      </c>
      <c r="C870" t="s">
        <v>2034</v>
      </c>
      <c r="D870" t="s">
        <v>1355</v>
      </c>
      <c r="E870" t="s">
        <v>30</v>
      </c>
      <c r="F870">
        <v>4</v>
      </c>
      <c r="G870">
        <v>2014</v>
      </c>
      <c r="H870" t="s">
        <v>2034</v>
      </c>
      <c r="I870" t="s">
        <v>2601</v>
      </c>
      <c r="J870" t="s">
        <v>2176</v>
      </c>
      <c r="K870">
        <v>41</v>
      </c>
      <c r="L870">
        <v>3</v>
      </c>
      <c r="M870">
        <v>7</v>
      </c>
      <c r="N870">
        <v>10</v>
      </c>
      <c r="O870">
        <v>2</v>
      </c>
      <c r="P870">
        <v>18</v>
      </c>
    </row>
    <row r="871" spans="1:16" x14ac:dyDescent="0.25">
      <c r="A871">
        <v>4</v>
      </c>
      <c r="B871">
        <v>98</v>
      </c>
      <c r="C871" t="s">
        <v>2073</v>
      </c>
      <c r="D871" t="s">
        <v>1357</v>
      </c>
      <c r="E871" t="s">
        <v>260</v>
      </c>
      <c r="F871">
        <v>4</v>
      </c>
      <c r="G871">
        <v>2014</v>
      </c>
      <c r="H871" t="s">
        <v>2073</v>
      </c>
      <c r="I871" t="s">
        <v>2217</v>
      </c>
      <c r="J871" t="s">
        <v>2051</v>
      </c>
      <c r="K871">
        <v>52</v>
      </c>
      <c r="L871">
        <v>6</v>
      </c>
      <c r="M871">
        <v>15</v>
      </c>
      <c r="N871">
        <v>21</v>
      </c>
      <c r="O871">
        <v>45</v>
      </c>
      <c r="P871">
        <v>18</v>
      </c>
    </row>
    <row r="872" spans="1:16" x14ac:dyDescent="0.25">
      <c r="A872">
        <v>4</v>
      </c>
      <c r="B872">
        <v>99</v>
      </c>
      <c r="C872" t="s">
        <v>2246</v>
      </c>
      <c r="D872" t="s">
        <v>1359</v>
      </c>
      <c r="E872" t="s">
        <v>30</v>
      </c>
      <c r="F872">
        <v>4</v>
      </c>
      <c r="G872">
        <v>2014</v>
      </c>
      <c r="H872" t="s">
        <v>2246</v>
      </c>
      <c r="I872" t="s">
        <v>2028</v>
      </c>
      <c r="J872" t="s">
        <v>2029</v>
      </c>
      <c r="K872">
        <v>72</v>
      </c>
      <c r="L872">
        <v>39</v>
      </c>
      <c r="M872">
        <v>42</v>
      </c>
      <c r="N872">
        <v>81</v>
      </c>
      <c r="O872">
        <v>36</v>
      </c>
      <c r="P872">
        <v>18</v>
      </c>
    </row>
    <row r="873" spans="1:16" x14ac:dyDescent="0.25">
      <c r="A873">
        <v>4</v>
      </c>
      <c r="B873">
        <v>100</v>
      </c>
      <c r="C873" t="s">
        <v>2126</v>
      </c>
      <c r="D873" t="s">
        <v>1360</v>
      </c>
      <c r="E873" t="s">
        <v>260</v>
      </c>
      <c r="F873">
        <v>4</v>
      </c>
      <c r="G873">
        <v>2014</v>
      </c>
      <c r="H873" t="s">
        <v>2126</v>
      </c>
      <c r="I873" t="s">
        <v>2398</v>
      </c>
      <c r="J873" t="s">
        <v>2051</v>
      </c>
      <c r="K873">
        <v>53</v>
      </c>
      <c r="L873">
        <v>16</v>
      </c>
      <c r="M873">
        <v>24</v>
      </c>
      <c r="N873">
        <v>40</v>
      </c>
      <c r="O873">
        <v>71</v>
      </c>
      <c r="P873">
        <v>18</v>
      </c>
    </row>
    <row r="874" spans="1:16" x14ac:dyDescent="0.25">
      <c r="A874">
        <v>4</v>
      </c>
      <c r="B874">
        <v>101</v>
      </c>
      <c r="C874" t="s">
        <v>2246</v>
      </c>
      <c r="D874" t="s">
        <v>1362</v>
      </c>
      <c r="E874" t="s">
        <v>34</v>
      </c>
      <c r="F874">
        <v>4</v>
      </c>
      <c r="G874">
        <v>2014</v>
      </c>
      <c r="H874" t="s">
        <v>2246</v>
      </c>
      <c r="I874" t="s">
        <v>2102</v>
      </c>
      <c r="J874" t="s">
        <v>2029</v>
      </c>
      <c r="K874">
        <v>37</v>
      </c>
      <c r="L874">
        <v>1</v>
      </c>
      <c r="M874">
        <v>5</v>
      </c>
      <c r="N874">
        <v>6</v>
      </c>
      <c r="O874">
        <v>25</v>
      </c>
      <c r="P874">
        <v>18</v>
      </c>
    </row>
    <row r="875" spans="1:16" x14ac:dyDescent="0.25">
      <c r="A875">
        <v>4</v>
      </c>
      <c r="B875">
        <v>102</v>
      </c>
      <c r="C875" t="s">
        <v>2079</v>
      </c>
      <c r="D875" t="s">
        <v>1363</v>
      </c>
      <c r="E875" t="s">
        <v>34</v>
      </c>
      <c r="F875">
        <v>4</v>
      </c>
      <c r="G875">
        <v>2014</v>
      </c>
      <c r="H875" t="s">
        <v>2079</v>
      </c>
      <c r="I875" t="s">
        <v>2416</v>
      </c>
      <c r="J875" t="s">
        <v>2048</v>
      </c>
      <c r="K875">
        <v>61</v>
      </c>
      <c r="L875">
        <v>15</v>
      </c>
      <c r="M875">
        <v>21</v>
      </c>
      <c r="N875">
        <v>36</v>
      </c>
      <c r="O875">
        <v>52</v>
      </c>
      <c r="P875">
        <v>18</v>
      </c>
    </row>
    <row r="876" spans="1:16" x14ac:dyDescent="0.25">
      <c r="A876">
        <v>4</v>
      </c>
      <c r="B876">
        <v>103</v>
      </c>
      <c r="C876" t="s">
        <v>2098</v>
      </c>
      <c r="D876" t="s">
        <v>1365</v>
      </c>
      <c r="E876" t="s">
        <v>2031</v>
      </c>
      <c r="F876">
        <v>4</v>
      </c>
      <c r="G876">
        <v>2014</v>
      </c>
      <c r="H876" t="s">
        <v>2098</v>
      </c>
      <c r="I876" t="s">
        <v>2255</v>
      </c>
      <c r="J876" t="s">
        <v>2051</v>
      </c>
      <c r="K876">
        <v>60</v>
      </c>
      <c r="L876">
        <v>27</v>
      </c>
      <c r="M876">
        <v>31</v>
      </c>
      <c r="N876">
        <v>58</v>
      </c>
      <c r="O876">
        <v>31</v>
      </c>
      <c r="P876">
        <v>18</v>
      </c>
    </row>
    <row r="877" spans="1:16" x14ac:dyDescent="0.25">
      <c r="A877">
        <v>4</v>
      </c>
      <c r="B877">
        <v>104</v>
      </c>
      <c r="C877" t="s">
        <v>2041</v>
      </c>
      <c r="D877" t="s">
        <v>1366</v>
      </c>
      <c r="E877" t="s">
        <v>34</v>
      </c>
      <c r="F877">
        <v>4</v>
      </c>
      <c r="G877">
        <v>2014</v>
      </c>
      <c r="H877" t="s">
        <v>2041</v>
      </c>
      <c r="I877" t="s">
        <v>2471</v>
      </c>
      <c r="J877" t="s">
        <v>2051</v>
      </c>
      <c r="K877">
        <v>53</v>
      </c>
      <c r="L877">
        <v>3</v>
      </c>
      <c r="M877">
        <v>12</v>
      </c>
      <c r="N877">
        <v>15</v>
      </c>
      <c r="O877">
        <v>71</v>
      </c>
      <c r="P877">
        <v>18</v>
      </c>
    </row>
    <row r="878" spans="1:16" x14ac:dyDescent="0.25">
      <c r="A878">
        <v>4</v>
      </c>
      <c r="B878">
        <v>105</v>
      </c>
      <c r="C878" t="s">
        <v>2043</v>
      </c>
      <c r="D878" t="s">
        <v>1367</v>
      </c>
      <c r="E878" t="s">
        <v>34</v>
      </c>
      <c r="F878">
        <v>4</v>
      </c>
      <c r="G878">
        <v>2014</v>
      </c>
      <c r="H878" t="s">
        <v>2043</v>
      </c>
      <c r="I878" t="s">
        <v>2473</v>
      </c>
      <c r="J878" t="s">
        <v>2289</v>
      </c>
      <c r="K878">
        <v>47</v>
      </c>
      <c r="L878">
        <v>5</v>
      </c>
      <c r="M878">
        <v>49</v>
      </c>
      <c r="N878">
        <v>54</v>
      </c>
      <c r="O878">
        <v>2</v>
      </c>
      <c r="P878">
        <v>18</v>
      </c>
    </row>
    <row r="879" spans="1:16" x14ac:dyDescent="0.25">
      <c r="A879">
        <v>4</v>
      </c>
      <c r="B879">
        <v>106</v>
      </c>
      <c r="C879" t="s">
        <v>2066</v>
      </c>
      <c r="D879" t="s">
        <v>1369</v>
      </c>
      <c r="E879" t="s">
        <v>30</v>
      </c>
      <c r="F879">
        <v>4</v>
      </c>
      <c r="G879">
        <v>2014</v>
      </c>
      <c r="H879" t="s">
        <v>2066</v>
      </c>
      <c r="I879" t="s">
        <v>2267</v>
      </c>
      <c r="J879" t="s">
        <v>2090</v>
      </c>
      <c r="K879">
        <v>45</v>
      </c>
      <c r="L879">
        <v>4</v>
      </c>
      <c r="M879">
        <v>7</v>
      </c>
      <c r="N879">
        <v>11</v>
      </c>
      <c r="O879">
        <v>14</v>
      </c>
      <c r="P879">
        <v>18</v>
      </c>
    </row>
    <row r="880" spans="1:16" x14ac:dyDescent="0.25">
      <c r="A880">
        <v>4</v>
      </c>
      <c r="B880">
        <v>107</v>
      </c>
      <c r="C880" t="s">
        <v>2027</v>
      </c>
      <c r="D880" t="s">
        <v>1370</v>
      </c>
      <c r="E880" t="s">
        <v>18</v>
      </c>
      <c r="F880">
        <v>4</v>
      </c>
      <c r="G880">
        <v>2014</v>
      </c>
      <c r="H880" t="s">
        <v>2027</v>
      </c>
      <c r="I880" t="s">
        <v>2438</v>
      </c>
      <c r="J880" t="s">
        <v>2048</v>
      </c>
      <c r="K880">
        <v>67</v>
      </c>
      <c r="L880">
        <v>25</v>
      </c>
      <c r="M880">
        <v>25</v>
      </c>
      <c r="N880">
        <v>50</v>
      </c>
      <c r="O880">
        <v>28</v>
      </c>
      <c r="P880">
        <v>18</v>
      </c>
    </row>
    <row r="881" spans="1:16" x14ac:dyDescent="0.25">
      <c r="A881">
        <v>4</v>
      </c>
      <c r="B881">
        <v>108</v>
      </c>
      <c r="C881" t="s">
        <v>2030</v>
      </c>
      <c r="D881" t="s">
        <v>1372</v>
      </c>
      <c r="E881" t="s">
        <v>34</v>
      </c>
      <c r="F881">
        <v>4</v>
      </c>
      <c r="G881">
        <v>2014</v>
      </c>
      <c r="H881" t="s">
        <v>2030</v>
      </c>
      <c r="I881" t="s">
        <v>2603</v>
      </c>
      <c r="J881" t="s">
        <v>2068</v>
      </c>
      <c r="K881">
        <v>37</v>
      </c>
      <c r="L881">
        <v>1</v>
      </c>
      <c r="M881">
        <v>16</v>
      </c>
      <c r="N881">
        <v>17</v>
      </c>
      <c r="O881">
        <v>10</v>
      </c>
      <c r="P881">
        <v>20</v>
      </c>
    </row>
    <row r="882" spans="1:16" x14ac:dyDescent="0.25">
      <c r="A882">
        <v>4</v>
      </c>
      <c r="B882">
        <v>109</v>
      </c>
      <c r="C882" t="s">
        <v>2038</v>
      </c>
      <c r="D882" t="s">
        <v>1374</v>
      </c>
      <c r="E882" t="s">
        <v>12</v>
      </c>
      <c r="F882">
        <v>4</v>
      </c>
      <c r="G882">
        <v>2014</v>
      </c>
      <c r="H882" t="s">
        <v>2038</v>
      </c>
      <c r="I882" t="s">
        <v>2604</v>
      </c>
      <c r="P882">
        <v>18</v>
      </c>
    </row>
    <row r="883" spans="1:16" x14ac:dyDescent="0.25">
      <c r="A883">
        <v>4</v>
      </c>
      <c r="B883">
        <v>110</v>
      </c>
      <c r="C883" t="s">
        <v>2049</v>
      </c>
      <c r="D883" t="s">
        <v>1376</v>
      </c>
      <c r="E883" t="s">
        <v>2031</v>
      </c>
      <c r="F883">
        <v>4</v>
      </c>
      <c r="G883">
        <v>2014</v>
      </c>
      <c r="H883" t="s">
        <v>2049</v>
      </c>
      <c r="I883" t="s">
        <v>2050</v>
      </c>
      <c r="J883" t="s">
        <v>2051</v>
      </c>
      <c r="K883">
        <v>55</v>
      </c>
      <c r="L883">
        <v>19</v>
      </c>
      <c r="M883">
        <v>12</v>
      </c>
      <c r="N883">
        <v>31</v>
      </c>
      <c r="O883">
        <v>57</v>
      </c>
      <c r="P883">
        <v>18</v>
      </c>
    </row>
    <row r="884" spans="1:16" x14ac:dyDescent="0.25">
      <c r="A884">
        <v>4</v>
      </c>
      <c r="B884">
        <v>111</v>
      </c>
      <c r="C884" t="s">
        <v>2020</v>
      </c>
      <c r="D884" t="s">
        <v>2605</v>
      </c>
      <c r="E884" t="s">
        <v>12</v>
      </c>
      <c r="F884">
        <v>4</v>
      </c>
      <c r="G884">
        <v>2014</v>
      </c>
      <c r="H884" t="s">
        <v>2020</v>
      </c>
      <c r="I884" t="s">
        <v>2606</v>
      </c>
      <c r="P884">
        <v>18</v>
      </c>
    </row>
    <row r="885" spans="1:16" x14ac:dyDescent="0.25">
      <c r="A885">
        <v>4</v>
      </c>
      <c r="B885">
        <v>112</v>
      </c>
      <c r="C885" t="s">
        <v>2059</v>
      </c>
      <c r="D885" t="s">
        <v>1380</v>
      </c>
      <c r="E885" t="s">
        <v>2031</v>
      </c>
      <c r="F885">
        <v>4</v>
      </c>
      <c r="G885">
        <v>2014</v>
      </c>
      <c r="H885" t="s">
        <v>2059</v>
      </c>
      <c r="I885" t="s">
        <v>2243</v>
      </c>
      <c r="J885" t="s">
        <v>2176</v>
      </c>
      <c r="K885">
        <v>50</v>
      </c>
      <c r="L885">
        <v>16</v>
      </c>
      <c r="M885">
        <v>24</v>
      </c>
      <c r="N885">
        <v>40</v>
      </c>
      <c r="O885">
        <v>59</v>
      </c>
      <c r="P885">
        <v>20</v>
      </c>
    </row>
    <row r="886" spans="1:16" x14ac:dyDescent="0.25">
      <c r="A886">
        <v>4</v>
      </c>
      <c r="B886">
        <v>113</v>
      </c>
      <c r="C886" t="s">
        <v>2063</v>
      </c>
      <c r="D886" t="s">
        <v>1382</v>
      </c>
      <c r="E886" t="s">
        <v>2031</v>
      </c>
      <c r="F886">
        <v>4</v>
      </c>
      <c r="G886">
        <v>2014</v>
      </c>
      <c r="H886" t="s">
        <v>2063</v>
      </c>
      <c r="I886" t="s">
        <v>2607</v>
      </c>
      <c r="J886" t="s">
        <v>2075</v>
      </c>
      <c r="K886">
        <v>25</v>
      </c>
      <c r="L886">
        <v>21</v>
      </c>
      <c r="M886">
        <v>34</v>
      </c>
      <c r="N886">
        <v>55</v>
      </c>
      <c r="P886">
        <v>18</v>
      </c>
    </row>
    <row r="887" spans="1:16" x14ac:dyDescent="0.25">
      <c r="A887">
        <v>4</v>
      </c>
      <c r="B887">
        <v>114</v>
      </c>
      <c r="C887" t="s">
        <v>2057</v>
      </c>
      <c r="D887" t="s">
        <v>1384</v>
      </c>
      <c r="E887" t="s">
        <v>18</v>
      </c>
      <c r="F887">
        <v>4</v>
      </c>
      <c r="G887">
        <v>2014</v>
      </c>
      <c r="H887" t="s">
        <v>2057</v>
      </c>
      <c r="I887" t="s">
        <v>2608</v>
      </c>
      <c r="J887" t="s">
        <v>2048</v>
      </c>
      <c r="K887">
        <v>37</v>
      </c>
      <c r="L887">
        <v>8</v>
      </c>
      <c r="M887">
        <v>9</v>
      </c>
      <c r="N887">
        <v>17</v>
      </c>
      <c r="O887">
        <v>58</v>
      </c>
      <c r="P887">
        <v>18</v>
      </c>
    </row>
    <row r="888" spans="1:16" x14ac:dyDescent="0.25">
      <c r="A888">
        <v>4</v>
      </c>
      <c r="B888">
        <v>115</v>
      </c>
      <c r="C888" t="s">
        <v>2043</v>
      </c>
      <c r="D888" t="s">
        <v>1385</v>
      </c>
      <c r="E888" t="s">
        <v>12</v>
      </c>
      <c r="F888">
        <v>4</v>
      </c>
      <c r="G888">
        <v>2014</v>
      </c>
      <c r="H888" t="s">
        <v>2043</v>
      </c>
      <c r="I888" t="s">
        <v>2078</v>
      </c>
      <c r="P888">
        <v>18</v>
      </c>
    </row>
    <row r="889" spans="1:16" x14ac:dyDescent="0.25">
      <c r="A889">
        <v>4</v>
      </c>
      <c r="B889">
        <v>116</v>
      </c>
      <c r="C889" t="s">
        <v>2023</v>
      </c>
      <c r="D889" t="s">
        <v>1386</v>
      </c>
      <c r="E889" t="s">
        <v>30</v>
      </c>
      <c r="F889">
        <v>4</v>
      </c>
      <c r="G889">
        <v>2014</v>
      </c>
      <c r="H889" t="s">
        <v>2023</v>
      </c>
      <c r="I889" t="s">
        <v>2609</v>
      </c>
      <c r="J889" t="s">
        <v>2065</v>
      </c>
      <c r="K889">
        <v>57</v>
      </c>
      <c r="L889">
        <v>29</v>
      </c>
      <c r="M889">
        <v>33</v>
      </c>
      <c r="N889">
        <v>62</v>
      </c>
      <c r="O889">
        <v>8</v>
      </c>
      <c r="P889">
        <v>18</v>
      </c>
    </row>
    <row r="890" spans="1:16" x14ac:dyDescent="0.25">
      <c r="A890">
        <v>4</v>
      </c>
      <c r="B890">
        <v>117</v>
      </c>
      <c r="C890" t="s">
        <v>2572</v>
      </c>
      <c r="D890" t="s">
        <v>1388</v>
      </c>
      <c r="E890" t="s">
        <v>18</v>
      </c>
      <c r="F890">
        <v>4</v>
      </c>
      <c r="G890">
        <v>2014</v>
      </c>
      <c r="H890" t="s">
        <v>2572</v>
      </c>
      <c r="I890" t="s">
        <v>2271</v>
      </c>
      <c r="J890" t="s">
        <v>2022</v>
      </c>
      <c r="K890">
        <v>57</v>
      </c>
      <c r="L890">
        <v>37</v>
      </c>
      <c r="M890">
        <v>37</v>
      </c>
      <c r="N890">
        <v>74</v>
      </c>
      <c r="O890">
        <v>39</v>
      </c>
      <c r="P890">
        <v>18</v>
      </c>
    </row>
    <row r="891" spans="1:16" x14ac:dyDescent="0.25">
      <c r="A891">
        <v>4</v>
      </c>
      <c r="B891">
        <v>118</v>
      </c>
      <c r="C891" t="s">
        <v>2041</v>
      </c>
      <c r="D891" t="s">
        <v>1389</v>
      </c>
      <c r="E891" t="s">
        <v>12</v>
      </c>
      <c r="F891">
        <v>4</v>
      </c>
      <c r="G891">
        <v>2014</v>
      </c>
      <c r="H891" t="s">
        <v>2041</v>
      </c>
      <c r="I891" t="s">
        <v>2610</v>
      </c>
      <c r="P891">
        <v>18</v>
      </c>
    </row>
    <row r="892" spans="1:16" x14ac:dyDescent="0.25">
      <c r="A892">
        <v>4</v>
      </c>
      <c r="B892">
        <v>119</v>
      </c>
      <c r="C892" t="s">
        <v>2032</v>
      </c>
      <c r="D892" t="s">
        <v>1391</v>
      </c>
      <c r="E892" t="s">
        <v>34</v>
      </c>
      <c r="F892">
        <v>4</v>
      </c>
      <c r="G892">
        <v>2014</v>
      </c>
      <c r="H892" t="s">
        <v>2032</v>
      </c>
      <c r="I892" t="s">
        <v>2486</v>
      </c>
      <c r="J892" t="s">
        <v>2029</v>
      </c>
      <c r="K892">
        <v>72</v>
      </c>
      <c r="L892">
        <v>7</v>
      </c>
      <c r="M892">
        <v>24</v>
      </c>
      <c r="N892">
        <v>31</v>
      </c>
      <c r="O892">
        <v>39</v>
      </c>
      <c r="P892">
        <v>18</v>
      </c>
    </row>
    <row r="893" spans="1:16" x14ac:dyDescent="0.25">
      <c r="A893">
        <v>4</v>
      </c>
      <c r="B893">
        <v>120</v>
      </c>
      <c r="C893" t="s">
        <v>2052</v>
      </c>
      <c r="D893" t="s">
        <v>1392</v>
      </c>
      <c r="E893" t="s">
        <v>34</v>
      </c>
      <c r="F893">
        <v>4</v>
      </c>
      <c r="G893">
        <v>2014</v>
      </c>
      <c r="H893" t="s">
        <v>2052</v>
      </c>
      <c r="I893" t="s">
        <v>2541</v>
      </c>
      <c r="J893" t="s">
        <v>2051</v>
      </c>
      <c r="K893">
        <v>56</v>
      </c>
      <c r="L893">
        <v>5</v>
      </c>
      <c r="M893">
        <v>26</v>
      </c>
      <c r="N893">
        <v>31</v>
      </c>
      <c r="O893">
        <v>6</v>
      </c>
      <c r="P893">
        <v>20</v>
      </c>
    </row>
    <row r="894" spans="1:16" x14ac:dyDescent="0.25">
      <c r="A894">
        <v>5</v>
      </c>
      <c r="B894">
        <v>121</v>
      </c>
      <c r="C894" t="s">
        <v>2071</v>
      </c>
      <c r="D894" t="s">
        <v>2611</v>
      </c>
      <c r="E894" t="s">
        <v>18</v>
      </c>
      <c r="F894">
        <v>5</v>
      </c>
      <c r="G894">
        <v>2014</v>
      </c>
      <c r="H894" t="s">
        <v>2071</v>
      </c>
      <c r="I894" t="s">
        <v>2612</v>
      </c>
      <c r="J894" t="s">
        <v>2075</v>
      </c>
      <c r="K894">
        <v>25</v>
      </c>
      <c r="L894">
        <v>21</v>
      </c>
      <c r="M894">
        <v>23</v>
      </c>
      <c r="N894">
        <v>44</v>
      </c>
      <c r="P894">
        <v>19</v>
      </c>
    </row>
    <row r="895" spans="1:16" x14ac:dyDescent="0.25">
      <c r="A895">
        <v>5</v>
      </c>
      <c r="B895">
        <v>122</v>
      </c>
      <c r="C895" t="s">
        <v>2041</v>
      </c>
      <c r="D895" t="s">
        <v>1396</v>
      </c>
      <c r="E895" t="s">
        <v>2031</v>
      </c>
      <c r="F895">
        <v>5</v>
      </c>
      <c r="G895">
        <v>2014</v>
      </c>
      <c r="H895" t="s">
        <v>2041</v>
      </c>
      <c r="I895" t="s">
        <v>2218</v>
      </c>
      <c r="J895" t="s">
        <v>2029</v>
      </c>
      <c r="K895">
        <v>66</v>
      </c>
      <c r="L895">
        <v>32</v>
      </c>
      <c r="M895">
        <v>25</v>
      </c>
      <c r="N895">
        <v>57</v>
      </c>
      <c r="O895">
        <v>75</v>
      </c>
      <c r="P895">
        <v>20</v>
      </c>
    </row>
    <row r="896" spans="1:16" x14ac:dyDescent="0.25">
      <c r="A896">
        <v>5</v>
      </c>
      <c r="B896">
        <v>123</v>
      </c>
      <c r="C896" t="s">
        <v>2045</v>
      </c>
      <c r="D896" t="s">
        <v>1397</v>
      </c>
      <c r="E896" t="s">
        <v>34</v>
      </c>
      <c r="F896">
        <v>5</v>
      </c>
      <c r="G896">
        <v>2014</v>
      </c>
      <c r="H896" t="s">
        <v>2045</v>
      </c>
      <c r="I896" t="s">
        <v>2613</v>
      </c>
      <c r="J896" t="s">
        <v>2614</v>
      </c>
      <c r="K896">
        <v>24</v>
      </c>
      <c r="L896">
        <v>11</v>
      </c>
      <c r="M896">
        <v>26</v>
      </c>
      <c r="N896">
        <v>37</v>
      </c>
      <c r="O896">
        <v>12</v>
      </c>
      <c r="P896">
        <v>18</v>
      </c>
    </row>
    <row r="897" spans="1:16" x14ac:dyDescent="0.25">
      <c r="A897">
        <v>5</v>
      </c>
      <c r="B897">
        <v>124</v>
      </c>
      <c r="C897" t="s">
        <v>2049</v>
      </c>
      <c r="D897" t="s">
        <v>1399</v>
      </c>
      <c r="E897" t="s">
        <v>2031</v>
      </c>
      <c r="F897">
        <v>5</v>
      </c>
      <c r="G897">
        <v>2014</v>
      </c>
      <c r="H897" t="s">
        <v>2049</v>
      </c>
      <c r="I897" t="s">
        <v>2208</v>
      </c>
      <c r="J897" t="s">
        <v>2029</v>
      </c>
      <c r="K897">
        <v>70</v>
      </c>
      <c r="L897">
        <v>44</v>
      </c>
      <c r="M897">
        <v>54</v>
      </c>
      <c r="N897">
        <v>98</v>
      </c>
      <c r="O897">
        <v>54</v>
      </c>
      <c r="P897">
        <v>19</v>
      </c>
    </row>
    <row r="898" spans="1:16" x14ac:dyDescent="0.25">
      <c r="A898">
        <v>5</v>
      </c>
      <c r="B898">
        <v>125</v>
      </c>
      <c r="C898" t="s">
        <v>2069</v>
      </c>
      <c r="D898" t="s">
        <v>1400</v>
      </c>
      <c r="E898" t="s">
        <v>34</v>
      </c>
      <c r="F898">
        <v>5</v>
      </c>
      <c r="G898">
        <v>2014</v>
      </c>
      <c r="H898" t="s">
        <v>2069</v>
      </c>
      <c r="I898" t="s">
        <v>2615</v>
      </c>
      <c r="J898" t="s">
        <v>2147</v>
      </c>
      <c r="K898">
        <v>51</v>
      </c>
      <c r="L898">
        <v>5</v>
      </c>
      <c r="M898">
        <v>13</v>
      </c>
      <c r="N898">
        <v>18</v>
      </c>
      <c r="O898">
        <v>153</v>
      </c>
      <c r="P898">
        <v>18</v>
      </c>
    </row>
    <row r="899" spans="1:16" x14ac:dyDescent="0.25">
      <c r="A899">
        <v>5</v>
      </c>
      <c r="B899">
        <v>126</v>
      </c>
      <c r="C899" t="s">
        <v>2165</v>
      </c>
      <c r="D899" t="s">
        <v>1402</v>
      </c>
      <c r="E899" t="s">
        <v>34</v>
      </c>
      <c r="F899">
        <v>5</v>
      </c>
      <c r="G899">
        <v>2014</v>
      </c>
      <c r="H899" t="s">
        <v>2165</v>
      </c>
      <c r="I899" t="s">
        <v>2489</v>
      </c>
      <c r="J899" t="s">
        <v>2090</v>
      </c>
      <c r="K899">
        <v>44</v>
      </c>
      <c r="L899">
        <v>6</v>
      </c>
      <c r="M899">
        <v>12</v>
      </c>
      <c r="N899">
        <v>18</v>
      </c>
      <c r="O899">
        <v>36</v>
      </c>
      <c r="P899">
        <v>18</v>
      </c>
    </row>
    <row r="900" spans="1:16" x14ac:dyDescent="0.25">
      <c r="A900">
        <v>5</v>
      </c>
      <c r="B900">
        <v>127</v>
      </c>
      <c r="C900" t="s">
        <v>2034</v>
      </c>
      <c r="D900" t="s">
        <v>1404</v>
      </c>
      <c r="E900" t="s">
        <v>30</v>
      </c>
      <c r="F900">
        <v>5</v>
      </c>
      <c r="G900">
        <v>2014</v>
      </c>
      <c r="H900" t="s">
        <v>2034</v>
      </c>
      <c r="I900" t="s">
        <v>2438</v>
      </c>
      <c r="J900" t="s">
        <v>2048</v>
      </c>
      <c r="K900">
        <v>56</v>
      </c>
      <c r="L900">
        <v>14</v>
      </c>
      <c r="M900">
        <v>19</v>
      </c>
      <c r="N900">
        <v>33</v>
      </c>
      <c r="O900">
        <v>54</v>
      </c>
      <c r="P900">
        <v>18</v>
      </c>
    </row>
    <row r="901" spans="1:16" x14ac:dyDescent="0.25">
      <c r="A901">
        <v>5</v>
      </c>
      <c r="B901">
        <v>128</v>
      </c>
      <c r="C901" t="s">
        <v>2098</v>
      </c>
      <c r="D901" t="s">
        <v>1405</v>
      </c>
      <c r="E901" t="s">
        <v>30</v>
      </c>
      <c r="F901">
        <v>5</v>
      </c>
      <c r="G901">
        <v>2014</v>
      </c>
      <c r="H901" t="s">
        <v>2098</v>
      </c>
      <c r="I901" t="s">
        <v>2616</v>
      </c>
      <c r="J901" t="s">
        <v>2051</v>
      </c>
      <c r="K901">
        <v>55</v>
      </c>
      <c r="L901">
        <v>17</v>
      </c>
      <c r="M901">
        <v>21</v>
      </c>
      <c r="N901">
        <v>38</v>
      </c>
      <c r="O901">
        <v>58</v>
      </c>
      <c r="P901">
        <v>18</v>
      </c>
    </row>
    <row r="902" spans="1:16" x14ac:dyDescent="0.25">
      <c r="A902">
        <v>5</v>
      </c>
      <c r="B902">
        <v>129</v>
      </c>
      <c r="C902" t="s">
        <v>2246</v>
      </c>
      <c r="D902" t="s">
        <v>2617</v>
      </c>
      <c r="E902" t="s">
        <v>18</v>
      </c>
      <c r="F902">
        <v>5</v>
      </c>
      <c r="G902">
        <v>2014</v>
      </c>
      <c r="H902" t="s">
        <v>2246</v>
      </c>
      <c r="I902" t="s">
        <v>2616</v>
      </c>
      <c r="J902" t="s">
        <v>2051</v>
      </c>
      <c r="K902">
        <v>53</v>
      </c>
      <c r="L902">
        <v>22</v>
      </c>
      <c r="M902">
        <v>29</v>
      </c>
      <c r="N902">
        <v>51</v>
      </c>
      <c r="O902">
        <v>43</v>
      </c>
      <c r="P902">
        <v>20</v>
      </c>
    </row>
    <row r="903" spans="1:16" x14ac:dyDescent="0.25">
      <c r="A903">
        <v>5</v>
      </c>
      <c r="B903">
        <v>130</v>
      </c>
      <c r="C903" t="s">
        <v>2020</v>
      </c>
      <c r="D903" t="s">
        <v>1408</v>
      </c>
      <c r="E903" t="s">
        <v>260</v>
      </c>
      <c r="F903">
        <v>5</v>
      </c>
      <c r="G903">
        <v>2014</v>
      </c>
      <c r="H903" t="s">
        <v>2020</v>
      </c>
      <c r="I903" t="s">
        <v>2521</v>
      </c>
      <c r="J903" t="s">
        <v>2065</v>
      </c>
      <c r="K903">
        <v>53</v>
      </c>
      <c r="L903">
        <v>18</v>
      </c>
      <c r="M903">
        <v>27</v>
      </c>
      <c r="N903">
        <v>45</v>
      </c>
      <c r="O903">
        <v>70</v>
      </c>
      <c r="P903">
        <v>19</v>
      </c>
    </row>
    <row r="904" spans="1:16" x14ac:dyDescent="0.25">
      <c r="A904">
        <v>5</v>
      </c>
      <c r="B904">
        <v>131</v>
      </c>
      <c r="C904" t="s">
        <v>2093</v>
      </c>
      <c r="D904" t="s">
        <v>1410</v>
      </c>
      <c r="E904" t="s">
        <v>34</v>
      </c>
      <c r="F904">
        <v>5</v>
      </c>
      <c r="G904">
        <v>2014</v>
      </c>
      <c r="H904" t="s">
        <v>2093</v>
      </c>
      <c r="I904" t="s">
        <v>2423</v>
      </c>
      <c r="J904" t="s">
        <v>2029</v>
      </c>
      <c r="K904">
        <v>72</v>
      </c>
      <c r="L904">
        <v>4</v>
      </c>
      <c r="M904">
        <v>16</v>
      </c>
      <c r="N904">
        <v>20</v>
      </c>
      <c r="O904">
        <v>182</v>
      </c>
      <c r="P904">
        <v>18</v>
      </c>
    </row>
    <row r="905" spans="1:16" x14ac:dyDescent="0.25">
      <c r="A905">
        <v>5</v>
      </c>
      <c r="B905">
        <v>132</v>
      </c>
      <c r="C905" t="s">
        <v>2059</v>
      </c>
      <c r="D905" t="s">
        <v>1412</v>
      </c>
      <c r="E905" t="s">
        <v>34</v>
      </c>
      <c r="F905">
        <v>5</v>
      </c>
      <c r="G905">
        <v>2014</v>
      </c>
      <c r="H905" t="s">
        <v>2059</v>
      </c>
      <c r="I905" t="s">
        <v>2618</v>
      </c>
      <c r="J905" t="s">
        <v>2264</v>
      </c>
      <c r="K905">
        <v>24</v>
      </c>
      <c r="L905">
        <v>7</v>
      </c>
      <c r="M905">
        <v>17</v>
      </c>
      <c r="N905">
        <v>24</v>
      </c>
      <c r="O905">
        <v>32</v>
      </c>
      <c r="P905">
        <v>19</v>
      </c>
    </row>
    <row r="906" spans="1:16" x14ac:dyDescent="0.25">
      <c r="A906">
        <v>5</v>
      </c>
      <c r="B906">
        <v>133</v>
      </c>
      <c r="C906" t="s">
        <v>2572</v>
      </c>
      <c r="D906" t="s">
        <v>1413</v>
      </c>
      <c r="E906" t="s">
        <v>34</v>
      </c>
      <c r="F906">
        <v>5</v>
      </c>
      <c r="G906">
        <v>2014</v>
      </c>
      <c r="H906" t="s">
        <v>2572</v>
      </c>
      <c r="I906" t="s">
        <v>2072</v>
      </c>
      <c r="J906" t="s">
        <v>2029</v>
      </c>
      <c r="K906">
        <v>63</v>
      </c>
      <c r="L906">
        <v>7</v>
      </c>
      <c r="M906">
        <v>28</v>
      </c>
      <c r="N906">
        <v>35</v>
      </c>
      <c r="O906">
        <v>50</v>
      </c>
      <c r="P906">
        <v>18</v>
      </c>
    </row>
    <row r="907" spans="1:16" x14ac:dyDescent="0.25">
      <c r="A907">
        <v>5</v>
      </c>
      <c r="B907">
        <v>134</v>
      </c>
      <c r="C907" t="s">
        <v>2076</v>
      </c>
      <c r="D907" t="s">
        <v>1414</v>
      </c>
      <c r="E907" t="s">
        <v>18</v>
      </c>
      <c r="F907">
        <v>5</v>
      </c>
      <c r="G907">
        <v>2014</v>
      </c>
      <c r="H907" t="s">
        <v>2076</v>
      </c>
      <c r="I907" t="s">
        <v>2070</v>
      </c>
      <c r="J907" t="s">
        <v>2054</v>
      </c>
      <c r="K907">
        <v>61</v>
      </c>
      <c r="L907">
        <v>16</v>
      </c>
      <c r="M907">
        <v>16</v>
      </c>
      <c r="N907">
        <v>32</v>
      </c>
      <c r="O907">
        <v>18</v>
      </c>
      <c r="P907">
        <v>18</v>
      </c>
    </row>
    <row r="908" spans="1:16" x14ac:dyDescent="0.25">
      <c r="A908">
        <v>5</v>
      </c>
      <c r="B908">
        <v>135</v>
      </c>
      <c r="C908" t="s">
        <v>2043</v>
      </c>
      <c r="D908" t="s">
        <v>1415</v>
      </c>
      <c r="E908" t="s">
        <v>34</v>
      </c>
      <c r="F908">
        <v>5</v>
      </c>
      <c r="G908">
        <v>2014</v>
      </c>
      <c r="H908" t="s">
        <v>2043</v>
      </c>
      <c r="I908" t="s">
        <v>2619</v>
      </c>
      <c r="J908" t="s">
        <v>2620</v>
      </c>
      <c r="K908">
        <v>38</v>
      </c>
      <c r="L908">
        <v>1</v>
      </c>
      <c r="M908">
        <v>7</v>
      </c>
      <c r="N908">
        <v>8</v>
      </c>
      <c r="O908">
        <v>57</v>
      </c>
      <c r="P908">
        <v>18</v>
      </c>
    </row>
    <row r="909" spans="1:16" x14ac:dyDescent="0.25">
      <c r="A909">
        <v>5</v>
      </c>
      <c r="B909">
        <v>136</v>
      </c>
      <c r="C909" t="s">
        <v>2066</v>
      </c>
      <c r="D909" t="s">
        <v>1417</v>
      </c>
      <c r="E909" t="s">
        <v>12</v>
      </c>
      <c r="F909">
        <v>5</v>
      </c>
      <c r="G909">
        <v>2014</v>
      </c>
      <c r="H909" t="s">
        <v>2066</v>
      </c>
      <c r="I909" t="s">
        <v>2621</v>
      </c>
      <c r="P909">
        <v>18</v>
      </c>
    </row>
    <row r="910" spans="1:16" x14ac:dyDescent="0.25">
      <c r="A910">
        <v>5</v>
      </c>
      <c r="B910">
        <v>137</v>
      </c>
      <c r="C910" t="s">
        <v>2027</v>
      </c>
      <c r="D910" t="s">
        <v>1419</v>
      </c>
      <c r="E910" t="s">
        <v>2031</v>
      </c>
      <c r="F910">
        <v>5</v>
      </c>
      <c r="G910">
        <v>2014</v>
      </c>
      <c r="H910" t="s">
        <v>2027</v>
      </c>
      <c r="I910" t="s">
        <v>2451</v>
      </c>
      <c r="J910" t="s">
        <v>2075</v>
      </c>
      <c r="K910">
        <v>37</v>
      </c>
      <c r="L910">
        <v>33</v>
      </c>
      <c r="M910">
        <v>27</v>
      </c>
      <c r="N910">
        <v>60</v>
      </c>
      <c r="P910">
        <v>18</v>
      </c>
    </row>
    <row r="911" spans="1:16" x14ac:dyDescent="0.25">
      <c r="A911">
        <v>5</v>
      </c>
      <c r="B911">
        <v>138</v>
      </c>
      <c r="C911" t="s">
        <v>2142</v>
      </c>
      <c r="D911" t="s">
        <v>1421</v>
      </c>
      <c r="E911" t="s">
        <v>18</v>
      </c>
      <c r="F911">
        <v>5</v>
      </c>
      <c r="G911">
        <v>2014</v>
      </c>
      <c r="H911" t="s">
        <v>2142</v>
      </c>
      <c r="I911" t="s">
        <v>2089</v>
      </c>
      <c r="J911" t="s">
        <v>2090</v>
      </c>
      <c r="K911">
        <v>43</v>
      </c>
      <c r="L911">
        <v>13</v>
      </c>
      <c r="M911">
        <v>20</v>
      </c>
      <c r="N911">
        <v>33</v>
      </c>
      <c r="O911">
        <v>28</v>
      </c>
      <c r="P911">
        <v>18</v>
      </c>
    </row>
    <row r="912" spans="1:16" x14ac:dyDescent="0.25">
      <c r="A912">
        <v>5</v>
      </c>
      <c r="B912">
        <v>139</v>
      </c>
      <c r="C912" t="s">
        <v>2038</v>
      </c>
      <c r="D912" t="s">
        <v>1422</v>
      </c>
      <c r="E912" t="s">
        <v>34</v>
      </c>
      <c r="F912">
        <v>5</v>
      </c>
      <c r="G912">
        <v>2014</v>
      </c>
      <c r="H912" t="s">
        <v>2038</v>
      </c>
      <c r="I912" t="s">
        <v>2208</v>
      </c>
      <c r="J912" t="s">
        <v>2029</v>
      </c>
      <c r="K912">
        <v>10</v>
      </c>
      <c r="L912">
        <v>0</v>
      </c>
      <c r="M912">
        <v>1</v>
      </c>
      <c r="N912">
        <v>1</v>
      </c>
      <c r="O912">
        <v>9</v>
      </c>
      <c r="P912">
        <v>18</v>
      </c>
    </row>
    <row r="913" spans="1:16" x14ac:dyDescent="0.25">
      <c r="A913">
        <v>5</v>
      </c>
      <c r="B913">
        <v>140</v>
      </c>
      <c r="C913" t="s">
        <v>2041</v>
      </c>
      <c r="D913" t="s">
        <v>1423</v>
      </c>
      <c r="E913" t="s">
        <v>18</v>
      </c>
      <c r="F913">
        <v>5</v>
      </c>
      <c r="G913">
        <v>2014</v>
      </c>
      <c r="H913" t="s">
        <v>2041</v>
      </c>
      <c r="I913" t="s">
        <v>2436</v>
      </c>
      <c r="J913" t="s">
        <v>2048</v>
      </c>
      <c r="K913">
        <v>67</v>
      </c>
      <c r="L913">
        <v>10</v>
      </c>
      <c r="M913">
        <v>29</v>
      </c>
      <c r="N913">
        <v>39</v>
      </c>
      <c r="O913">
        <v>71</v>
      </c>
      <c r="P913">
        <v>20</v>
      </c>
    </row>
    <row r="914" spans="1:16" x14ac:dyDescent="0.25">
      <c r="A914">
        <v>5</v>
      </c>
      <c r="B914">
        <v>141</v>
      </c>
      <c r="C914" t="s">
        <v>2073</v>
      </c>
      <c r="D914" t="s">
        <v>1425</v>
      </c>
      <c r="E914" t="s">
        <v>34</v>
      </c>
      <c r="F914">
        <v>5</v>
      </c>
      <c r="G914">
        <v>2014</v>
      </c>
      <c r="H914" t="s">
        <v>2073</v>
      </c>
      <c r="I914" t="s">
        <v>2622</v>
      </c>
      <c r="J914" t="s">
        <v>2062</v>
      </c>
      <c r="K914">
        <v>25</v>
      </c>
      <c r="L914">
        <v>8</v>
      </c>
      <c r="M914">
        <v>30</v>
      </c>
      <c r="N914">
        <v>38</v>
      </c>
      <c r="O914">
        <v>19</v>
      </c>
      <c r="P914">
        <v>18</v>
      </c>
    </row>
    <row r="915" spans="1:16" x14ac:dyDescent="0.25">
      <c r="A915">
        <v>5</v>
      </c>
      <c r="B915">
        <v>142</v>
      </c>
      <c r="C915" t="s">
        <v>2041</v>
      </c>
      <c r="D915" t="s">
        <v>1427</v>
      </c>
      <c r="E915" t="s">
        <v>260</v>
      </c>
      <c r="F915">
        <v>5</v>
      </c>
      <c r="G915">
        <v>2014</v>
      </c>
      <c r="H915" t="s">
        <v>2041</v>
      </c>
      <c r="I915" t="s">
        <v>2487</v>
      </c>
      <c r="J915" t="s">
        <v>2062</v>
      </c>
      <c r="K915">
        <v>25</v>
      </c>
      <c r="L915">
        <v>7</v>
      </c>
      <c r="M915">
        <v>20</v>
      </c>
      <c r="N915">
        <v>27</v>
      </c>
      <c r="O915">
        <v>41</v>
      </c>
      <c r="P915">
        <v>18</v>
      </c>
    </row>
    <row r="916" spans="1:16" x14ac:dyDescent="0.25">
      <c r="A916">
        <v>5</v>
      </c>
      <c r="B916">
        <v>143</v>
      </c>
      <c r="C916" t="s">
        <v>2025</v>
      </c>
      <c r="D916" t="s">
        <v>1429</v>
      </c>
      <c r="E916" t="s">
        <v>18</v>
      </c>
      <c r="F916">
        <v>5</v>
      </c>
      <c r="G916">
        <v>2014</v>
      </c>
      <c r="H916" t="s">
        <v>2025</v>
      </c>
      <c r="I916" t="s">
        <v>2487</v>
      </c>
      <c r="J916" t="s">
        <v>2062</v>
      </c>
      <c r="K916">
        <v>25</v>
      </c>
      <c r="L916">
        <v>16</v>
      </c>
      <c r="M916">
        <v>25</v>
      </c>
      <c r="N916">
        <v>41</v>
      </c>
      <c r="O916">
        <v>24</v>
      </c>
      <c r="P916">
        <v>18</v>
      </c>
    </row>
    <row r="917" spans="1:16" x14ac:dyDescent="0.25">
      <c r="A917">
        <v>5</v>
      </c>
      <c r="B917">
        <v>144</v>
      </c>
      <c r="C917" t="s">
        <v>2057</v>
      </c>
      <c r="D917" t="s">
        <v>1430</v>
      </c>
      <c r="E917" t="s">
        <v>34</v>
      </c>
      <c r="F917">
        <v>5</v>
      </c>
      <c r="G917">
        <v>2014</v>
      </c>
      <c r="H917" t="s">
        <v>2057</v>
      </c>
      <c r="I917" t="s">
        <v>2109</v>
      </c>
      <c r="J917" t="s">
        <v>2090</v>
      </c>
      <c r="K917">
        <v>39</v>
      </c>
      <c r="L917">
        <v>1</v>
      </c>
      <c r="M917">
        <v>5</v>
      </c>
      <c r="N917">
        <v>6</v>
      </c>
      <c r="O917">
        <v>34</v>
      </c>
      <c r="P917">
        <v>18</v>
      </c>
    </row>
    <row r="918" spans="1:16" x14ac:dyDescent="0.25">
      <c r="A918">
        <v>5</v>
      </c>
      <c r="B918">
        <v>145</v>
      </c>
      <c r="C918" t="s">
        <v>2063</v>
      </c>
      <c r="D918" t="s">
        <v>1431</v>
      </c>
      <c r="E918" t="s">
        <v>30</v>
      </c>
      <c r="F918">
        <v>5</v>
      </c>
      <c r="G918">
        <v>2014</v>
      </c>
      <c r="H918" t="s">
        <v>2063</v>
      </c>
      <c r="I918" t="s">
        <v>2541</v>
      </c>
      <c r="J918" t="s">
        <v>2051</v>
      </c>
      <c r="K918">
        <v>58</v>
      </c>
      <c r="L918">
        <v>11</v>
      </c>
      <c r="M918">
        <v>10</v>
      </c>
      <c r="N918">
        <v>21</v>
      </c>
      <c r="O918">
        <v>85</v>
      </c>
      <c r="P918">
        <v>18</v>
      </c>
    </row>
    <row r="919" spans="1:16" x14ac:dyDescent="0.25">
      <c r="A919">
        <v>5</v>
      </c>
      <c r="B919">
        <v>146</v>
      </c>
      <c r="C919" t="s">
        <v>2023</v>
      </c>
      <c r="D919" t="s">
        <v>1432</v>
      </c>
      <c r="E919" t="s">
        <v>18</v>
      </c>
      <c r="F919">
        <v>5</v>
      </c>
      <c r="G919">
        <v>2014</v>
      </c>
      <c r="H919" t="s">
        <v>2023</v>
      </c>
      <c r="I919" t="s">
        <v>2070</v>
      </c>
      <c r="J919" t="s">
        <v>2054</v>
      </c>
      <c r="K919">
        <v>61</v>
      </c>
      <c r="L919">
        <v>21</v>
      </c>
      <c r="M919">
        <v>20</v>
      </c>
      <c r="N919">
        <v>41</v>
      </c>
      <c r="O919">
        <v>10</v>
      </c>
      <c r="P919">
        <v>18</v>
      </c>
    </row>
    <row r="920" spans="1:16" x14ac:dyDescent="0.25">
      <c r="A920">
        <v>5</v>
      </c>
      <c r="B920">
        <v>147</v>
      </c>
      <c r="C920" t="s">
        <v>2069</v>
      </c>
      <c r="D920" t="s">
        <v>1433</v>
      </c>
      <c r="E920" t="s">
        <v>30</v>
      </c>
      <c r="F920">
        <v>5</v>
      </c>
      <c r="G920">
        <v>2014</v>
      </c>
      <c r="H920" t="s">
        <v>2069</v>
      </c>
      <c r="I920" t="s">
        <v>2623</v>
      </c>
      <c r="J920" t="s">
        <v>2048</v>
      </c>
      <c r="K920">
        <v>68</v>
      </c>
      <c r="L920">
        <v>21</v>
      </c>
      <c r="M920">
        <v>55</v>
      </c>
      <c r="N920">
        <v>76</v>
      </c>
      <c r="O920">
        <v>79</v>
      </c>
      <c r="P920">
        <v>18</v>
      </c>
    </row>
    <row r="921" spans="1:16" x14ac:dyDescent="0.25">
      <c r="A921">
        <v>5</v>
      </c>
      <c r="B921">
        <v>148</v>
      </c>
      <c r="C921" t="s">
        <v>2073</v>
      </c>
      <c r="D921" t="s">
        <v>1435</v>
      </c>
      <c r="E921" t="s">
        <v>34</v>
      </c>
      <c r="F921">
        <v>5</v>
      </c>
      <c r="G921">
        <v>2014</v>
      </c>
      <c r="H921" t="s">
        <v>2073</v>
      </c>
      <c r="I921" t="s">
        <v>2109</v>
      </c>
      <c r="J921" t="s">
        <v>2090</v>
      </c>
      <c r="K921">
        <v>36</v>
      </c>
      <c r="L921">
        <v>1</v>
      </c>
      <c r="M921">
        <v>5</v>
      </c>
      <c r="N921">
        <v>6</v>
      </c>
      <c r="O921">
        <v>14</v>
      </c>
      <c r="P921">
        <v>18</v>
      </c>
    </row>
    <row r="922" spans="1:16" x14ac:dyDescent="0.25">
      <c r="A922">
        <v>5</v>
      </c>
      <c r="B922">
        <v>149</v>
      </c>
      <c r="C922" t="s">
        <v>2079</v>
      </c>
      <c r="D922" t="s">
        <v>1436</v>
      </c>
      <c r="E922" t="s">
        <v>30</v>
      </c>
      <c r="F922">
        <v>5</v>
      </c>
      <c r="G922">
        <v>2014</v>
      </c>
      <c r="H922" t="s">
        <v>2079</v>
      </c>
      <c r="I922" t="s">
        <v>2094</v>
      </c>
      <c r="J922" t="s">
        <v>2029</v>
      </c>
      <c r="K922">
        <v>72</v>
      </c>
      <c r="L922">
        <v>24</v>
      </c>
      <c r="M922">
        <v>34</v>
      </c>
      <c r="N922">
        <v>58</v>
      </c>
      <c r="O922">
        <v>8</v>
      </c>
      <c r="P922">
        <v>18</v>
      </c>
    </row>
    <row r="923" spans="1:16" x14ac:dyDescent="0.25">
      <c r="A923">
        <v>5</v>
      </c>
      <c r="B923">
        <v>150</v>
      </c>
      <c r="C923" t="s">
        <v>2052</v>
      </c>
      <c r="D923" t="s">
        <v>1437</v>
      </c>
      <c r="E923" t="s">
        <v>12</v>
      </c>
      <c r="F923">
        <v>5</v>
      </c>
      <c r="G923">
        <v>2014</v>
      </c>
      <c r="H923" t="s">
        <v>2052</v>
      </c>
      <c r="I923" t="s">
        <v>2624</v>
      </c>
      <c r="P923">
        <v>18</v>
      </c>
    </row>
    <row r="924" spans="1:16" x14ac:dyDescent="0.25">
      <c r="A924">
        <v>6</v>
      </c>
      <c r="B924">
        <v>151</v>
      </c>
      <c r="C924" t="s">
        <v>2071</v>
      </c>
      <c r="D924" t="s">
        <v>1439</v>
      </c>
      <c r="E924" t="s">
        <v>260</v>
      </c>
      <c r="F924">
        <v>6</v>
      </c>
      <c r="G924">
        <v>2014</v>
      </c>
      <c r="H924" t="s">
        <v>2071</v>
      </c>
      <c r="I924" t="s">
        <v>2625</v>
      </c>
      <c r="J924" t="s">
        <v>2426</v>
      </c>
      <c r="K924">
        <v>28</v>
      </c>
      <c r="L924">
        <v>26</v>
      </c>
      <c r="M924">
        <v>58</v>
      </c>
      <c r="N924">
        <v>84</v>
      </c>
      <c r="O924">
        <v>21</v>
      </c>
      <c r="P924">
        <v>18</v>
      </c>
    </row>
    <row r="925" spans="1:16" x14ac:dyDescent="0.25">
      <c r="A925">
        <v>6</v>
      </c>
      <c r="B925">
        <v>152</v>
      </c>
      <c r="C925" t="s">
        <v>2093</v>
      </c>
      <c r="D925" t="s">
        <v>2723</v>
      </c>
      <c r="E925" t="s">
        <v>260</v>
      </c>
      <c r="F925">
        <v>6</v>
      </c>
      <c r="G925">
        <v>2014</v>
      </c>
      <c r="H925" t="s">
        <v>2093</v>
      </c>
      <c r="I925" t="s">
        <v>2451</v>
      </c>
      <c r="J925" t="s">
        <v>2075</v>
      </c>
      <c r="K925">
        <v>25</v>
      </c>
      <c r="L925">
        <v>9</v>
      </c>
      <c r="M925">
        <v>35</v>
      </c>
      <c r="N925">
        <v>44</v>
      </c>
      <c r="P925">
        <v>18</v>
      </c>
    </row>
    <row r="926" spans="1:16" x14ac:dyDescent="0.25">
      <c r="A926">
        <v>6</v>
      </c>
      <c r="B926">
        <v>153</v>
      </c>
      <c r="C926" t="s">
        <v>2020</v>
      </c>
      <c r="D926" t="s">
        <v>1442</v>
      </c>
      <c r="E926" t="s">
        <v>2031</v>
      </c>
      <c r="F926">
        <v>6</v>
      </c>
      <c r="G926">
        <v>2014</v>
      </c>
      <c r="H926" t="s">
        <v>2020</v>
      </c>
      <c r="I926" t="s">
        <v>2541</v>
      </c>
      <c r="J926" t="s">
        <v>2051</v>
      </c>
      <c r="K926">
        <v>49</v>
      </c>
      <c r="L926">
        <v>33</v>
      </c>
      <c r="M926">
        <v>38</v>
      </c>
      <c r="N926">
        <v>71</v>
      </c>
      <c r="O926">
        <v>22</v>
      </c>
      <c r="P926">
        <v>20</v>
      </c>
    </row>
    <row r="927" spans="1:16" x14ac:dyDescent="0.25">
      <c r="A927">
        <v>6</v>
      </c>
      <c r="B927">
        <v>154</v>
      </c>
      <c r="C927" t="s">
        <v>2043</v>
      </c>
      <c r="D927" t="s">
        <v>1443</v>
      </c>
      <c r="E927" t="s">
        <v>34</v>
      </c>
      <c r="F927">
        <v>6</v>
      </c>
      <c r="G927">
        <v>2014</v>
      </c>
      <c r="H927" t="s">
        <v>2043</v>
      </c>
      <c r="I927" t="s">
        <v>2214</v>
      </c>
      <c r="J927" t="s">
        <v>2022</v>
      </c>
      <c r="K927">
        <v>61</v>
      </c>
      <c r="L927">
        <v>5</v>
      </c>
      <c r="M927">
        <v>11</v>
      </c>
      <c r="N927">
        <v>16</v>
      </c>
      <c r="O927">
        <v>112</v>
      </c>
      <c r="P927">
        <v>18</v>
      </c>
    </row>
    <row r="928" spans="1:16" x14ac:dyDescent="0.25">
      <c r="A928">
        <v>6</v>
      </c>
      <c r="B928">
        <v>155</v>
      </c>
      <c r="C928" t="s">
        <v>2030</v>
      </c>
      <c r="D928" t="s">
        <v>1444</v>
      </c>
      <c r="E928" t="s">
        <v>260</v>
      </c>
      <c r="F928">
        <v>6</v>
      </c>
      <c r="G928">
        <v>2014</v>
      </c>
      <c r="H928" t="s">
        <v>2030</v>
      </c>
      <c r="I928" t="s">
        <v>2626</v>
      </c>
      <c r="J928" t="s">
        <v>2068</v>
      </c>
      <c r="K928">
        <v>43</v>
      </c>
      <c r="L928">
        <v>10</v>
      </c>
      <c r="M928">
        <v>15</v>
      </c>
      <c r="N928">
        <v>25</v>
      </c>
      <c r="O928">
        <v>12</v>
      </c>
      <c r="P928">
        <v>20</v>
      </c>
    </row>
    <row r="929" spans="1:16" x14ac:dyDescent="0.25">
      <c r="A929">
        <v>6</v>
      </c>
      <c r="B929">
        <v>156</v>
      </c>
      <c r="C929" t="s">
        <v>2165</v>
      </c>
      <c r="D929" t="s">
        <v>1446</v>
      </c>
      <c r="E929" t="s">
        <v>30</v>
      </c>
      <c r="F929">
        <v>6</v>
      </c>
      <c r="G929">
        <v>2014</v>
      </c>
      <c r="H929" t="s">
        <v>2165</v>
      </c>
      <c r="I929" t="s">
        <v>2424</v>
      </c>
      <c r="J929" t="s">
        <v>2022</v>
      </c>
      <c r="K929">
        <v>53</v>
      </c>
      <c r="L929">
        <v>5</v>
      </c>
      <c r="M929">
        <v>5</v>
      </c>
      <c r="N929">
        <v>10</v>
      </c>
      <c r="O929">
        <v>24</v>
      </c>
      <c r="P929">
        <v>18</v>
      </c>
    </row>
    <row r="930" spans="1:16" x14ac:dyDescent="0.25">
      <c r="A930">
        <v>6</v>
      </c>
      <c r="B930">
        <v>157</v>
      </c>
      <c r="C930" t="s">
        <v>2052</v>
      </c>
      <c r="D930" t="s">
        <v>1448</v>
      </c>
      <c r="E930" t="s">
        <v>30</v>
      </c>
      <c r="F930">
        <v>6</v>
      </c>
      <c r="G930">
        <v>2014</v>
      </c>
      <c r="H930" t="s">
        <v>2052</v>
      </c>
      <c r="I930" t="s">
        <v>2406</v>
      </c>
      <c r="J930" t="s">
        <v>2022</v>
      </c>
      <c r="K930">
        <v>57</v>
      </c>
      <c r="L930">
        <v>10</v>
      </c>
      <c r="M930">
        <v>22</v>
      </c>
      <c r="N930">
        <v>32</v>
      </c>
      <c r="O930">
        <v>53</v>
      </c>
      <c r="P930">
        <v>19</v>
      </c>
    </row>
    <row r="931" spans="1:16" x14ac:dyDescent="0.25">
      <c r="A931">
        <v>6</v>
      </c>
      <c r="B931">
        <v>158</v>
      </c>
      <c r="C931" t="s">
        <v>2098</v>
      </c>
      <c r="D931" t="s">
        <v>1450</v>
      </c>
      <c r="E931" t="s">
        <v>260</v>
      </c>
      <c r="F931">
        <v>6</v>
      </c>
      <c r="G931">
        <v>2014</v>
      </c>
      <c r="H931" t="s">
        <v>2098</v>
      </c>
      <c r="I931" t="s">
        <v>2080</v>
      </c>
      <c r="J931" t="s">
        <v>2596</v>
      </c>
      <c r="K931">
        <v>48</v>
      </c>
      <c r="L931">
        <v>26</v>
      </c>
      <c r="M931">
        <v>40</v>
      </c>
      <c r="N931">
        <v>66</v>
      </c>
      <c r="O931">
        <v>30</v>
      </c>
      <c r="P931">
        <v>19</v>
      </c>
    </row>
    <row r="932" spans="1:16" x14ac:dyDescent="0.25">
      <c r="A932">
        <v>6</v>
      </c>
      <c r="B932">
        <v>159</v>
      </c>
      <c r="C932" t="s">
        <v>2076</v>
      </c>
      <c r="D932" t="s">
        <v>1451</v>
      </c>
      <c r="E932" t="s">
        <v>260</v>
      </c>
      <c r="F932">
        <v>6</v>
      </c>
      <c r="G932">
        <v>2014</v>
      </c>
      <c r="H932" t="s">
        <v>2076</v>
      </c>
      <c r="I932" t="s">
        <v>2622</v>
      </c>
      <c r="J932" t="s">
        <v>2062</v>
      </c>
      <c r="K932">
        <v>25</v>
      </c>
      <c r="L932">
        <v>17</v>
      </c>
      <c r="M932">
        <v>22</v>
      </c>
      <c r="N932">
        <v>39</v>
      </c>
      <c r="O932">
        <v>42</v>
      </c>
      <c r="P932">
        <v>18</v>
      </c>
    </row>
    <row r="933" spans="1:16" x14ac:dyDescent="0.25">
      <c r="A933">
        <v>6</v>
      </c>
      <c r="B933">
        <v>160</v>
      </c>
      <c r="C933" t="s">
        <v>2038</v>
      </c>
      <c r="D933" t="s">
        <v>1452</v>
      </c>
      <c r="E933" t="s">
        <v>34</v>
      </c>
      <c r="F933">
        <v>6</v>
      </c>
      <c r="G933">
        <v>2014</v>
      </c>
      <c r="H933" t="s">
        <v>2038</v>
      </c>
      <c r="I933" t="s">
        <v>2627</v>
      </c>
      <c r="J933" t="s">
        <v>2628</v>
      </c>
      <c r="K933">
        <v>21</v>
      </c>
      <c r="L933">
        <v>3</v>
      </c>
      <c r="M933">
        <v>1</v>
      </c>
      <c r="N933">
        <v>4</v>
      </c>
      <c r="O933">
        <v>8</v>
      </c>
      <c r="P933">
        <v>18</v>
      </c>
    </row>
    <row r="934" spans="1:16" x14ac:dyDescent="0.25">
      <c r="A934">
        <v>6</v>
      </c>
      <c r="B934">
        <v>161</v>
      </c>
      <c r="C934" t="s">
        <v>2093</v>
      </c>
      <c r="D934" t="s">
        <v>1454</v>
      </c>
      <c r="E934" t="s">
        <v>18</v>
      </c>
      <c r="F934">
        <v>6</v>
      </c>
      <c r="G934">
        <v>2014</v>
      </c>
      <c r="H934" t="s">
        <v>2093</v>
      </c>
      <c r="I934" t="s">
        <v>2072</v>
      </c>
      <c r="J934" t="s">
        <v>2029</v>
      </c>
      <c r="K934">
        <v>56</v>
      </c>
      <c r="L934">
        <v>6</v>
      </c>
      <c r="M934">
        <v>11</v>
      </c>
      <c r="N934">
        <v>17</v>
      </c>
      <c r="O934">
        <v>128</v>
      </c>
      <c r="P934">
        <v>19</v>
      </c>
    </row>
    <row r="935" spans="1:16" x14ac:dyDescent="0.25">
      <c r="A935">
        <v>6</v>
      </c>
      <c r="B935">
        <v>162</v>
      </c>
      <c r="C935" t="s">
        <v>2059</v>
      </c>
      <c r="D935" t="s">
        <v>1455</v>
      </c>
      <c r="E935" t="s">
        <v>34</v>
      </c>
      <c r="F935">
        <v>6</v>
      </c>
      <c r="G935">
        <v>2014</v>
      </c>
      <c r="H935" t="s">
        <v>2059</v>
      </c>
      <c r="I935" t="s">
        <v>2072</v>
      </c>
      <c r="J935" t="s">
        <v>2029</v>
      </c>
      <c r="K935">
        <v>63</v>
      </c>
      <c r="L935">
        <v>9</v>
      </c>
      <c r="M935">
        <v>21</v>
      </c>
      <c r="N935">
        <v>30</v>
      </c>
      <c r="O935">
        <v>88</v>
      </c>
      <c r="P935">
        <v>18</v>
      </c>
    </row>
    <row r="936" spans="1:16" x14ac:dyDescent="0.25">
      <c r="A936">
        <v>6</v>
      </c>
      <c r="B936">
        <v>163</v>
      </c>
      <c r="C936" t="s">
        <v>2572</v>
      </c>
      <c r="D936" t="s">
        <v>1456</v>
      </c>
      <c r="E936" t="s">
        <v>34</v>
      </c>
      <c r="F936">
        <v>6</v>
      </c>
      <c r="G936">
        <v>2014</v>
      </c>
      <c r="H936" t="s">
        <v>2572</v>
      </c>
      <c r="I936" t="s">
        <v>2089</v>
      </c>
      <c r="J936" t="s">
        <v>2090</v>
      </c>
      <c r="K936">
        <v>33</v>
      </c>
      <c r="L936">
        <v>5</v>
      </c>
      <c r="M936">
        <v>5</v>
      </c>
      <c r="N936">
        <v>10</v>
      </c>
      <c r="O936">
        <v>61</v>
      </c>
      <c r="P936">
        <v>19</v>
      </c>
    </row>
    <row r="937" spans="1:16" x14ac:dyDescent="0.25">
      <c r="A937">
        <v>6</v>
      </c>
      <c r="B937">
        <v>164</v>
      </c>
      <c r="C937" t="s">
        <v>2246</v>
      </c>
      <c r="D937" t="s">
        <v>1457</v>
      </c>
      <c r="E937" t="s">
        <v>260</v>
      </c>
      <c r="F937">
        <v>6</v>
      </c>
      <c r="G937">
        <v>2014</v>
      </c>
      <c r="H937" t="s">
        <v>2246</v>
      </c>
      <c r="I937" t="s">
        <v>2558</v>
      </c>
      <c r="J937" t="s">
        <v>2273</v>
      </c>
      <c r="K937">
        <v>39</v>
      </c>
      <c r="L937">
        <v>10</v>
      </c>
      <c r="M937">
        <v>17</v>
      </c>
      <c r="N937">
        <v>27</v>
      </c>
      <c r="O937">
        <v>16</v>
      </c>
      <c r="P937">
        <v>18</v>
      </c>
    </row>
    <row r="938" spans="1:16" x14ac:dyDescent="0.25">
      <c r="A938">
        <v>6</v>
      </c>
      <c r="B938">
        <v>165</v>
      </c>
      <c r="C938" t="s">
        <v>2043</v>
      </c>
      <c r="D938" t="s">
        <v>1459</v>
      </c>
      <c r="E938" t="s">
        <v>34</v>
      </c>
      <c r="F938">
        <v>6</v>
      </c>
      <c r="G938">
        <v>2014</v>
      </c>
      <c r="H938" t="s">
        <v>2043</v>
      </c>
      <c r="I938" t="s">
        <v>2267</v>
      </c>
      <c r="J938" t="s">
        <v>2090</v>
      </c>
      <c r="K938">
        <v>19</v>
      </c>
      <c r="L938">
        <v>1</v>
      </c>
      <c r="M938">
        <v>3</v>
      </c>
      <c r="N938">
        <v>4</v>
      </c>
      <c r="O938">
        <v>0</v>
      </c>
      <c r="P938">
        <v>18</v>
      </c>
    </row>
    <row r="939" spans="1:16" x14ac:dyDescent="0.25">
      <c r="A939">
        <v>6</v>
      </c>
      <c r="B939">
        <v>166</v>
      </c>
      <c r="C939" t="s">
        <v>2066</v>
      </c>
      <c r="D939" t="s">
        <v>1460</v>
      </c>
      <c r="E939" t="s">
        <v>260</v>
      </c>
      <c r="F939">
        <v>6</v>
      </c>
      <c r="G939">
        <v>2014</v>
      </c>
      <c r="H939" t="s">
        <v>2066</v>
      </c>
      <c r="I939" t="s">
        <v>2629</v>
      </c>
      <c r="J939" t="s">
        <v>2264</v>
      </c>
      <c r="K939">
        <v>33</v>
      </c>
      <c r="L939">
        <v>18</v>
      </c>
      <c r="M939">
        <v>21</v>
      </c>
      <c r="N939">
        <v>39</v>
      </c>
      <c r="O939">
        <v>6</v>
      </c>
      <c r="P939">
        <v>19</v>
      </c>
    </row>
    <row r="940" spans="1:16" x14ac:dyDescent="0.25">
      <c r="A940">
        <v>6</v>
      </c>
      <c r="B940">
        <v>167</v>
      </c>
      <c r="C940" t="s">
        <v>2038</v>
      </c>
      <c r="D940" t="s">
        <v>1462</v>
      </c>
      <c r="E940" t="s">
        <v>2031</v>
      </c>
      <c r="F940">
        <v>6</v>
      </c>
      <c r="G940">
        <v>2014</v>
      </c>
      <c r="H940" t="s">
        <v>2038</v>
      </c>
      <c r="I940" t="s">
        <v>2486</v>
      </c>
      <c r="J940" t="s">
        <v>2029</v>
      </c>
      <c r="K940">
        <v>68</v>
      </c>
      <c r="L940">
        <v>10</v>
      </c>
      <c r="M940">
        <v>15</v>
      </c>
      <c r="N940">
        <v>25</v>
      </c>
      <c r="O940">
        <v>52</v>
      </c>
      <c r="P940">
        <v>18</v>
      </c>
    </row>
    <row r="941" spans="1:16" x14ac:dyDescent="0.25">
      <c r="A941">
        <v>6</v>
      </c>
      <c r="B941">
        <v>168</v>
      </c>
      <c r="C941" t="s">
        <v>2142</v>
      </c>
      <c r="D941" t="s">
        <v>1463</v>
      </c>
      <c r="E941" t="s">
        <v>30</v>
      </c>
      <c r="F941">
        <v>6</v>
      </c>
      <c r="G941">
        <v>2014</v>
      </c>
      <c r="H941" t="s">
        <v>2142</v>
      </c>
      <c r="I941" t="s">
        <v>2486</v>
      </c>
      <c r="J941" t="s">
        <v>2029</v>
      </c>
      <c r="K941">
        <v>38</v>
      </c>
      <c r="L941">
        <v>5</v>
      </c>
      <c r="M941">
        <v>20</v>
      </c>
      <c r="N941">
        <v>25</v>
      </c>
      <c r="O941">
        <v>12</v>
      </c>
      <c r="P941">
        <v>18</v>
      </c>
    </row>
    <row r="942" spans="1:16" x14ac:dyDescent="0.25">
      <c r="A942">
        <v>6</v>
      </c>
      <c r="B942">
        <v>169</v>
      </c>
      <c r="C942" t="s">
        <v>2038</v>
      </c>
      <c r="D942" t="s">
        <v>1464</v>
      </c>
      <c r="E942" t="s">
        <v>30</v>
      </c>
      <c r="F942">
        <v>6</v>
      </c>
      <c r="G942">
        <v>2014</v>
      </c>
      <c r="H942" t="s">
        <v>2038</v>
      </c>
      <c r="I942" t="s">
        <v>2630</v>
      </c>
      <c r="J942" t="s">
        <v>2029</v>
      </c>
      <c r="K942">
        <v>62</v>
      </c>
      <c r="L942">
        <v>15</v>
      </c>
      <c r="M942">
        <v>25</v>
      </c>
      <c r="N942">
        <v>40</v>
      </c>
      <c r="O942">
        <v>91</v>
      </c>
      <c r="P942">
        <v>18</v>
      </c>
    </row>
    <row r="943" spans="1:16" x14ac:dyDescent="0.25">
      <c r="A943">
        <v>6</v>
      </c>
      <c r="B943">
        <v>170</v>
      </c>
      <c r="C943" t="s">
        <v>2032</v>
      </c>
      <c r="D943" t="s">
        <v>2631</v>
      </c>
      <c r="E943" t="s">
        <v>18</v>
      </c>
      <c r="F943">
        <v>6</v>
      </c>
      <c r="G943">
        <v>2014</v>
      </c>
      <c r="H943" t="s">
        <v>2032</v>
      </c>
      <c r="I943" t="s">
        <v>2021</v>
      </c>
      <c r="J943" t="s">
        <v>2022</v>
      </c>
      <c r="K943">
        <v>59</v>
      </c>
      <c r="L943">
        <v>25</v>
      </c>
      <c r="M943">
        <v>14</v>
      </c>
      <c r="N943">
        <v>39</v>
      </c>
      <c r="O943">
        <v>138</v>
      </c>
      <c r="P943">
        <v>18</v>
      </c>
    </row>
    <row r="944" spans="1:16" x14ac:dyDescent="0.25">
      <c r="A944">
        <v>6</v>
      </c>
      <c r="B944">
        <v>171</v>
      </c>
      <c r="C944" t="s">
        <v>2079</v>
      </c>
      <c r="D944" t="s">
        <v>1467</v>
      </c>
      <c r="E944" t="s">
        <v>2031</v>
      </c>
      <c r="F944">
        <v>6</v>
      </c>
      <c r="G944">
        <v>2014</v>
      </c>
      <c r="H944" t="s">
        <v>2079</v>
      </c>
      <c r="I944" t="s">
        <v>2037</v>
      </c>
      <c r="J944" t="s">
        <v>2022</v>
      </c>
      <c r="K944">
        <v>65</v>
      </c>
      <c r="L944">
        <v>11</v>
      </c>
      <c r="M944">
        <v>24</v>
      </c>
      <c r="N944">
        <v>35</v>
      </c>
      <c r="O944">
        <v>30</v>
      </c>
      <c r="P944">
        <v>18</v>
      </c>
    </row>
    <row r="945" spans="1:16" x14ac:dyDescent="0.25">
      <c r="A945">
        <v>6</v>
      </c>
      <c r="B945">
        <v>172</v>
      </c>
      <c r="C945" t="s">
        <v>2049</v>
      </c>
      <c r="D945" t="s">
        <v>1468</v>
      </c>
      <c r="E945" t="s">
        <v>2031</v>
      </c>
      <c r="F945">
        <v>6</v>
      </c>
      <c r="G945">
        <v>2014</v>
      </c>
      <c r="H945" t="s">
        <v>2049</v>
      </c>
      <c r="I945" t="s">
        <v>2085</v>
      </c>
      <c r="J945" t="s">
        <v>2022</v>
      </c>
      <c r="K945">
        <v>33</v>
      </c>
      <c r="L945">
        <v>3</v>
      </c>
      <c r="M945">
        <v>4</v>
      </c>
      <c r="N945">
        <v>7</v>
      </c>
      <c r="O945">
        <v>45</v>
      </c>
      <c r="P945">
        <v>18</v>
      </c>
    </row>
    <row r="946" spans="1:16" x14ac:dyDescent="0.25">
      <c r="A946">
        <v>6</v>
      </c>
      <c r="B946">
        <v>173</v>
      </c>
      <c r="C946" t="s">
        <v>2063</v>
      </c>
      <c r="D946" t="s">
        <v>1469</v>
      </c>
      <c r="E946" t="s">
        <v>2031</v>
      </c>
      <c r="F946">
        <v>6</v>
      </c>
      <c r="G946">
        <v>2014</v>
      </c>
      <c r="H946" t="s">
        <v>2063</v>
      </c>
      <c r="I946" t="s">
        <v>2058</v>
      </c>
      <c r="J946" t="s">
        <v>2022</v>
      </c>
      <c r="K946">
        <v>40</v>
      </c>
      <c r="L946">
        <v>9</v>
      </c>
      <c r="M946">
        <v>9</v>
      </c>
      <c r="N946">
        <v>18</v>
      </c>
      <c r="O946">
        <v>41</v>
      </c>
      <c r="P946">
        <v>18</v>
      </c>
    </row>
    <row r="947" spans="1:16" x14ac:dyDescent="0.25">
      <c r="A947">
        <v>6</v>
      </c>
      <c r="B947">
        <v>174</v>
      </c>
      <c r="C947" t="s">
        <v>2057</v>
      </c>
      <c r="D947" t="s">
        <v>1471</v>
      </c>
      <c r="E947" t="s">
        <v>12</v>
      </c>
      <c r="F947">
        <v>6</v>
      </c>
      <c r="G947">
        <v>2014</v>
      </c>
      <c r="H947" t="s">
        <v>2057</v>
      </c>
      <c r="I947" t="s">
        <v>2632</v>
      </c>
      <c r="P947">
        <v>18</v>
      </c>
    </row>
    <row r="948" spans="1:16" x14ac:dyDescent="0.25">
      <c r="A948">
        <v>6</v>
      </c>
      <c r="B948">
        <v>175</v>
      </c>
      <c r="C948" t="s">
        <v>2113</v>
      </c>
      <c r="D948" t="s">
        <v>1473</v>
      </c>
      <c r="E948" t="s">
        <v>34</v>
      </c>
      <c r="F948">
        <v>6</v>
      </c>
      <c r="G948">
        <v>2014</v>
      </c>
      <c r="H948" t="s">
        <v>2113</v>
      </c>
      <c r="I948" t="s">
        <v>2245</v>
      </c>
      <c r="J948" t="s">
        <v>2090</v>
      </c>
      <c r="K948">
        <v>33</v>
      </c>
      <c r="L948">
        <v>1</v>
      </c>
      <c r="M948">
        <v>8</v>
      </c>
      <c r="N948">
        <v>9</v>
      </c>
      <c r="O948">
        <v>42</v>
      </c>
      <c r="P948">
        <v>18</v>
      </c>
    </row>
    <row r="949" spans="1:16" x14ac:dyDescent="0.25">
      <c r="A949">
        <v>6</v>
      </c>
      <c r="B949">
        <v>176</v>
      </c>
      <c r="C949" t="s">
        <v>2049</v>
      </c>
      <c r="D949" t="s">
        <v>2633</v>
      </c>
      <c r="E949" t="s">
        <v>18</v>
      </c>
      <c r="F949">
        <v>6</v>
      </c>
      <c r="G949">
        <v>2014</v>
      </c>
      <c r="H949" t="s">
        <v>2049</v>
      </c>
      <c r="I949" t="s">
        <v>2253</v>
      </c>
      <c r="J949" t="s">
        <v>2048</v>
      </c>
      <c r="K949">
        <v>25</v>
      </c>
      <c r="L949">
        <v>4</v>
      </c>
      <c r="M949">
        <v>10</v>
      </c>
      <c r="N949">
        <v>14</v>
      </c>
      <c r="O949">
        <v>0</v>
      </c>
      <c r="P949">
        <v>18</v>
      </c>
    </row>
    <row r="950" spans="1:16" x14ac:dyDescent="0.25">
      <c r="A950">
        <v>6</v>
      </c>
      <c r="B950">
        <v>177</v>
      </c>
      <c r="C950" t="s">
        <v>2069</v>
      </c>
      <c r="D950" t="s">
        <v>1475</v>
      </c>
      <c r="E950" t="s">
        <v>12</v>
      </c>
      <c r="F950">
        <v>6</v>
      </c>
      <c r="G950">
        <v>2014</v>
      </c>
      <c r="H950" t="s">
        <v>2069</v>
      </c>
      <c r="I950" t="s">
        <v>2634</v>
      </c>
      <c r="P950">
        <v>18</v>
      </c>
    </row>
    <row r="951" spans="1:16" x14ac:dyDescent="0.25">
      <c r="A951">
        <v>6</v>
      </c>
      <c r="B951">
        <v>178</v>
      </c>
      <c r="C951" t="s">
        <v>2073</v>
      </c>
      <c r="D951" t="s">
        <v>1476</v>
      </c>
      <c r="E951" t="s">
        <v>2031</v>
      </c>
      <c r="F951">
        <v>6</v>
      </c>
      <c r="G951">
        <v>2014</v>
      </c>
      <c r="H951" t="s">
        <v>2073</v>
      </c>
      <c r="I951" t="s">
        <v>2635</v>
      </c>
      <c r="J951" t="s">
        <v>2289</v>
      </c>
      <c r="K951">
        <v>41</v>
      </c>
      <c r="L951">
        <v>17</v>
      </c>
      <c r="M951">
        <v>47</v>
      </c>
      <c r="N951">
        <v>64</v>
      </c>
      <c r="O951">
        <v>16</v>
      </c>
      <c r="P951">
        <v>18</v>
      </c>
    </row>
    <row r="952" spans="1:16" x14ac:dyDescent="0.25">
      <c r="A952">
        <v>6</v>
      </c>
      <c r="B952">
        <v>179</v>
      </c>
      <c r="C952" t="s">
        <v>2073</v>
      </c>
      <c r="D952" t="s">
        <v>1478</v>
      </c>
      <c r="E952" t="s">
        <v>12</v>
      </c>
      <c r="F952">
        <v>6</v>
      </c>
      <c r="G952">
        <v>2014</v>
      </c>
      <c r="H952" t="s">
        <v>2073</v>
      </c>
      <c r="I952" t="s">
        <v>2636</v>
      </c>
      <c r="P952">
        <v>18</v>
      </c>
    </row>
    <row r="953" spans="1:16" x14ac:dyDescent="0.25">
      <c r="A953">
        <v>6</v>
      </c>
      <c r="B953">
        <v>180</v>
      </c>
      <c r="C953" t="s">
        <v>2052</v>
      </c>
      <c r="D953" t="s">
        <v>1480</v>
      </c>
      <c r="E953" t="s">
        <v>18</v>
      </c>
      <c r="F953">
        <v>6</v>
      </c>
      <c r="G953">
        <v>2014</v>
      </c>
      <c r="H953" t="s">
        <v>2052</v>
      </c>
      <c r="I953" t="s">
        <v>2024</v>
      </c>
      <c r="J953" t="s">
        <v>2022</v>
      </c>
      <c r="K953">
        <v>56</v>
      </c>
      <c r="L953">
        <v>18</v>
      </c>
      <c r="M953">
        <v>19</v>
      </c>
      <c r="N953">
        <v>37</v>
      </c>
      <c r="O953">
        <v>59</v>
      </c>
      <c r="P953">
        <v>18</v>
      </c>
    </row>
    <row r="954" spans="1:16" x14ac:dyDescent="0.25">
      <c r="A954">
        <v>7</v>
      </c>
      <c r="B954">
        <v>181</v>
      </c>
      <c r="C954" t="s">
        <v>2071</v>
      </c>
      <c r="D954" t="s">
        <v>1481</v>
      </c>
      <c r="E954" t="s">
        <v>18</v>
      </c>
      <c r="F954">
        <v>7</v>
      </c>
      <c r="G954">
        <v>2014</v>
      </c>
      <c r="H954" t="s">
        <v>2071</v>
      </c>
      <c r="I954" t="s">
        <v>2240</v>
      </c>
      <c r="J954" t="s">
        <v>2090</v>
      </c>
      <c r="K954">
        <v>44</v>
      </c>
      <c r="L954">
        <v>32</v>
      </c>
      <c r="M954">
        <v>21</v>
      </c>
      <c r="N954">
        <v>53</v>
      </c>
      <c r="O954">
        <v>16</v>
      </c>
      <c r="P954">
        <v>18</v>
      </c>
    </row>
    <row r="955" spans="1:16" x14ac:dyDescent="0.25">
      <c r="A955">
        <v>7</v>
      </c>
      <c r="B955">
        <v>182</v>
      </c>
      <c r="C955" t="s">
        <v>2025</v>
      </c>
      <c r="D955" t="s">
        <v>1483</v>
      </c>
      <c r="E955" t="s">
        <v>12</v>
      </c>
      <c r="F955">
        <v>7</v>
      </c>
      <c r="G955">
        <v>2014</v>
      </c>
      <c r="H955" t="s">
        <v>2025</v>
      </c>
      <c r="I955" t="s">
        <v>2637</v>
      </c>
      <c r="P955">
        <v>18</v>
      </c>
    </row>
    <row r="956" spans="1:16" x14ac:dyDescent="0.25">
      <c r="A956">
        <v>7</v>
      </c>
      <c r="B956">
        <v>183</v>
      </c>
      <c r="C956" t="s">
        <v>2020</v>
      </c>
      <c r="D956" t="s">
        <v>1485</v>
      </c>
      <c r="E956" t="s">
        <v>12</v>
      </c>
      <c r="F956">
        <v>7</v>
      </c>
      <c r="G956">
        <v>2014</v>
      </c>
      <c r="H956" t="s">
        <v>2020</v>
      </c>
      <c r="I956" t="s">
        <v>2638</v>
      </c>
      <c r="P956">
        <v>18</v>
      </c>
    </row>
    <row r="957" spans="1:16" x14ac:dyDescent="0.25">
      <c r="A957">
        <v>7</v>
      </c>
      <c r="B957">
        <v>184</v>
      </c>
      <c r="C957" t="s">
        <v>2113</v>
      </c>
      <c r="D957" t="s">
        <v>1486</v>
      </c>
      <c r="E957" t="s">
        <v>2031</v>
      </c>
      <c r="F957">
        <v>7</v>
      </c>
      <c r="G957">
        <v>2014</v>
      </c>
      <c r="H957" t="s">
        <v>2113</v>
      </c>
      <c r="I957" t="s">
        <v>2430</v>
      </c>
      <c r="J957" t="s">
        <v>2029</v>
      </c>
      <c r="K957">
        <v>70</v>
      </c>
      <c r="L957">
        <v>34</v>
      </c>
      <c r="M957">
        <v>23</v>
      </c>
      <c r="N957">
        <v>57</v>
      </c>
      <c r="O957">
        <v>114</v>
      </c>
      <c r="P957">
        <v>20</v>
      </c>
    </row>
    <row r="958" spans="1:16" x14ac:dyDescent="0.25">
      <c r="A958">
        <v>7</v>
      </c>
      <c r="B958">
        <v>185</v>
      </c>
      <c r="C958" t="s">
        <v>2032</v>
      </c>
      <c r="D958" t="s">
        <v>1487</v>
      </c>
      <c r="E958" t="s">
        <v>30</v>
      </c>
      <c r="F958">
        <v>7</v>
      </c>
      <c r="G958">
        <v>2014</v>
      </c>
      <c r="H958" t="s">
        <v>2032</v>
      </c>
      <c r="I958" t="s">
        <v>2438</v>
      </c>
      <c r="J958" t="s">
        <v>2048</v>
      </c>
      <c r="K958">
        <v>65</v>
      </c>
      <c r="L958">
        <v>35</v>
      </c>
      <c r="M958">
        <v>47</v>
      </c>
      <c r="N958">
        <v>82</v>
      </c>
      <c r="O958">
        <v>51</v>
      </c>
      <c r="P958">
        <v>20</v>
      </c>
    </row>
    <row r="959" spans="1:16" x14ac:dyDescent="0.25">
      <c r="A959">
        <v>7</v>
      </c>
      <c r="B959">
        <v>186</v>
      </c>
      <c r="C959" t="s">
        <v>2165</v>
      </c>
      <c r="D959" t="s">
        <v>1488</v>
      </c>
      <c r="E959" t="s">
        <v>34</v>
      </c>
      <c r="F959">
        <v>7</v>
      </c>
      <c r="G959">
        <v>2014</v>
      </c>
      <c r="H959" t="s">
        <v>2165</v>
      </c>
      <c r="I959" t="s">
        <v>2251</v>
      </c>
      <c r="J959" t="s">
        <v>2029</v>
      </c>
      <c r="K959">
        <v>55</v>
      </c>
      <c r="L959">
        <v>5</v>
      </c>
      <c r="M959">
        <v>4</v>
      </c>
      <c r="N959">
        <v>9</v>
      </c>
      <c r="O959">
        <v>69</v>
      </c>
      <c r="P959">
        <v>18</v>
      </c>
    </row>
    <row r="960" spans="1:16" x14ac:dyDescent="0.25">
      <c r="A960">
        <v>7</v>
      </c>
      <c r="B960">
        <v>187</v>
      </c>
      <c r="C960" t="s">
        <v>2034</v>
      </c>
      <c r="D960" t="s">
        <v>1489</v>
      </c>
      <c r="E960" t="s">
        <v>34</v>
      </c>
      <c r="F960">
        <v>7</v>
      </c>
      <c r="G960">
        <v>2014</v>
      </c>
      <c r="H960" t="s">
        <v>2034</v>
      </c>
      <c r="I960" t="s">
        <v>2271</v>
      </c>
      <c r="J960" t="s">
        <v>2022</v>
      </c>
      <c r="K960">
        <v>63</v>
      </c>
      <c r="L960">
        <v>7</v>
      </c>
      <c r="M960">
        <v>18</v>
      </c>
      <c r="N960">
        <v>25</v>
      </c>
      <c r="O960">
        <v>28</v>
      </c>
      <c r="P960">
        <v>18</v>
      </c>
    </row>
    <row r="961" spans="1:16" x14ac:dyDescent="0.25">
      <c r="A961">
        <v>7</v>
      </c>
      <c r="B961">
        <v>188</v>
      </c>
      <c r="C961" t="s">
        <v>2098</v>
      </c>
      <c r="D961" t="s">
        <v>1490</v>
      </c>
      <c r="E961" t="s">
        <v>18</v>
      </c>
      <c r="F961">
        <v>7</v>
      </c>
      <c r="G961">
        <v>2014</v>
      </c>
      <c r="H961" t="s">
        <v>2098</v>
      </c>
      <c r="I961" t="s">
        <v>2267</v>
      </c>
      <c r="J961" t="s">
        <v>2090</v>
      </c>
      <c r="K961">
        <v>39</v>
      </c>
      <c r="L961">
        <v>17</v>
      </c>
      <c r="M961">
        <v>18</v>
      </c>
      <c r="N961">
        <v>35</v>
      </c>
      <c r="O961">
        <v>42</v>
      </c>
      <c r="P961">
        <v>18</v>
      </c>
    </row>
    <row r="962" spans="1:16" x14ac:dyDescent="0.25">
      <c r="A962">
        <v>7</v>
      </c>
      <c r="B962">
        <v>189</v>
      </c>
      <c r="C962" t="s">
        <v>2126</v>
      </c>
      <c r="D962" t="s">
        <v>1491</v>
      </c>
      <c r="E962" t="s">
        <v>34</v>
      </c>
      <c r="F962">
        <v>7</v>
      </c>
      <c r="G962">
        <v>2014</v>
      </c>
      <c r="H962" t="s">
        <v>2126</v>
      </c>
      <c r="I962" t="s">
        <v>2639</v>
      </c>
      <c r="J962" t="s">
        <v>2140</v>
      </c>
      <c r="K962">
        <v>56</v>
      </c>
      <c r="L962">
        <v>17</v>
      </c>
      <c r="M962">
        <v>43</v>
      </c>
      <c r="N962">
        <v>60</v>
      </c>
      <c r="O962">
        <v>12</v>
      </c>
      <c r="P962">
        <v>18</v>
      </c>
    </row>
    <row r="963" spans="1:16" x14ac:dyDescent="0.25">
      <c r="A963">
        <v>7</v>
      </c>
      <c r="B963">
        <v>190</v>
      </c>
      <c r="C963" t="s">
        <v>2126</v>
      </c>
      <c r="D963" t="s">
        <v>1493</v>
      </c>
      <c r="E963" t="s">
        <v>18</v>
      </c>
      <c r="F963">
        <v>7</v>
      </c>
      <c r="G963">
        <v>2014</v>
      </c>
      <c r="H963" t="s">
        <v>2126</v>
      </c>
      <c r="I963" t="s">
        <v>2417</v>
      </c>
      <c r="J963" t="s">
        <v>2048</v>
      </c>
      <c r="K963">
        <v>68</v>
      </c>
      <c r="L963">
        <v>16</v>
      </c>
      <c r="M963">
        <v>39</v>
      </c>
      <c r="N963">
        <v>55</v>
      </c>
      <c r="O963">
        <v>32</v>
      </c>
      <c r="P963">
        <v>18</v>
      </c>
    </row>
    <row r="964" spans="1:16" x14ac:dyDescent="0.25">
      <c r="A964">
        <v>7</v>
      </c>
      <c r="B964">
        <v>191</v>
      </c>
      <c r="C964" t="s">
        <v>2572</v>
      </c>
      <c r="D964" t="s">
        <v>1495</v>
      </c>
      <c r="E964" t="s">
        <v>260</v>
      </c>
      <c r="F964">
        <v>7</v>
      </c>
      <c r="G964">
        <v>2014</v>
      </c>
      <c r="H964" t="s">
        <v>2572</v>
      </c>
      <c r="I964" t="s">
        <v>2070</v>
      </c>
      <c r="J964" t="s">
        <v>2054</v>
      </c>
      <c r="K964">
        <v>45</v>
      </c>
      <c r="L964">
        <v>2</v>
      </c>
      <c r="M964">
        <v>4</v>
      </c>
      <c r="N964">
        <v>6</v>
      </c>
      <c r="O964">
        <v>26</v>
      </c>
      <c r="P964">
        <v>18</v>
      </c>
    </row>
    <row r="965" spans="1:16" x14ac:dyDescent="0.25">
      <c r="A965">
        <v>7</v>
      </c>
      <c r="B965">
        <v>192</v>
      </c>
      <c r="C965" t="s">
        <v>2246</v>
      </c>
      <c r="D965" t="s">
        <v>1496</v>
      </c>
      <c r="E965" t="s">
        <v>260</v>
      </c>
      <c r="F965">
        <v>7</v>
      </c>
      <c r="G965">
        <v>2014</v>
      </c>
      <c r="H965" t="s">
        <v>2246</v>
      </c>
      <c r="I965" t="s">
        <v>2542</v>
      </c>
      <c r="J965" t="s">
        <v>2065</v>
      </c>
      <c r="K965">
        <v>54</v>
      </c>
      <c r="L965">
        <v>29</v>
      </c>
      <c r="M965">
        <v>20</v>
      </c>
      <c r="N965">
        <v>49</v>
      </c>
      <c r="O965">
        <v>30</v>
      </c>
      <c r="P965">
        <v>20</v>
      </c>
    </row>
    <row r="966" spans="1:16" x14ac:dyDescent="0.25">
      <c r="A966">
        <v>7</v>
      </c>
      <c r="B966">
        <v>193</v>
      </c>
      <c r="C966" t="s">
        <v>2572</v>
      </c>
      <c r="D966" t="s">
        <v>1498</v>
      </c>
      <c r="E966" t="s">
        <v>18</v>
      </c>
      <c r="F966">
        <v>7</v>
      </c>
      <c r="G966">
        <v>2014</v>
      </c>
      <c r="H966" t="s">
        <v>2572</v>
      </c>
      <c r="I966" t="s">
        <v>2072</v>
      </c>
      <c r="J966" t="s">
        <v>2029</v>
      </c>
      <c r="K966">
        <v>66</v>
      </c>
      <c r="L966">
        <v>30</v>
      </c>
      <c r="M966">
        <v>30</v>
      </c>
      <c r="N966">
        <v>60</v>
      </c>
      <c r="O966">
        <v>57</v>
      </c>
      <c r="P966">
        <v>18</v>
      </c>
    </row>
    <row r="967" spans="1:16" x14ac:dyDescent="0.25">
      <c r="A967">
        <v>7</v>
      </c>
      <c r="B967">
        <v>194</v>
      </c>
      <c r="C967" t="s">
        <v>2076</v>
      </c>
      <c r="D967" t="s">
        <v>1499</v>
      </c>
      <c r="E967" t="s">
        <v>260</v>
      </c>
      <c r="F967">
        <v>7</v>
      </c>
      <c r="G967">
        <v>2014</v>
      </c>
      <c r="H967" t="s">
        <v>2076</v>
      </c>
      <c r="I967" t="s">
        <v>2267</v>
      </c>
      <c r="J967" t="s">
        <v>2090</v>
      </c>
      <c r="K967">
        <v>44</v>
      </c>
      <c r="L967">
        <v>13</v>
      </c>
      <c r="M967">
        <v>22</v>
      </c>
      <c r="N967">
        <v>35</v>
      </c>
      <c r="O967">
        <v>34</v>
      </c>
      <c r="P967">
        <v>18</v>
      </c>
    </row>
    <row r="968" spans="1:16" x14ac:dyDescent="0.25">
      <c r="A968">
        <v>7</v>
      </c>
      <c r="B968">
        <v>195</v>
      </c>
      <c r="C968" t="s">
        <v>2043</v>
      </c>
      <c r="D968" t="s">
        <v>1500</v>
      </c>
      <c r="E968" t="s">
        <v>34</v>
      </c>
      <c r="F968">
        <v>7</v>
      </c>
      <c r="G968">
        <v>2014</v>
      </c>
      <c r="H968" t="s">
        <v>2043</v>
      </c>
      <c r="I968" t="s">
        <v>2021</v>
      </c>
      <c r="J968" t="s">
        <v>2022</v>
      </c>
      <c r="K968">
        <v>64</v>
      </c>
      <c r="L968">
        <v>1</v>
      </c>
      <c r="M968">
        <v>7</v>
      </c>
      <c r="N968">
        <v>8</v>
      </c>
      <c r="O968">
        <v>82</v>
      </c>
      <c r="P968">
        <v>18</v>
      </c>
    </row>
    <row r="969" spans="1:16" x14ac:dyDescent="0.25">
      <c r="A969">
        <v>7</v>
      </c>
      <c r="B969">
        <v>196</v>
      </c>
      <c r="C969" t="s">
        <v>2066</v>
      </c>
      <c r="D969" t="s">
        <v>1501</v>
      </c>
      <c r="E969" t="s">
        <v>260</v>
      </c>
      <c r="F969">
        <v>7</v>
      </c>
      <c r="G969">
        <v>2014</v>
      </c>
      <c r="H969" t="s">
        <v>2066</v>
      </c>
      <c r="I969" t="s">
        <v>2109</v>
      </c>
      <c r="J969" t="s">
        <v>2090</v>
      </c>
      <c r="K969">
        <v>33</v>
      </c>
      <c r="L969">
        <v>15</v>
      </c>
      <c r="M969">
        <v>23</v>
      </c>
      <c r="N969">
        <v>38</v>
      </c>
      <c r="O969">
        <v>12</v>
      </c>
      <c r="P969">
        <v>18</v>
      </c>
    </row>
    <row r="970" spans="1:16" x14ac:dyDescent="0.25">
      <c r="A970">
        <v>7</v>
      </c>
      <c r="B970">
        <v>197</v>
      </c>
      <c r="C970" t="s">
        <v>2027</v>
      </c>
      <c r="D970" t="s">
        <v>1502</v>
      </c>
      <c r="E970" t="s">
        <v>34</v>
      </c>
      <c r="F970">
        <v>7</v>
      </c>
      <c r="G970">
        <v>2014</v>
      </c>
      <c r="H970" t="s">
        <v>2027</v>
      </c>
      <c r="I970" t="s">
        <v>2207</v>
      </c>
      <c r="J970" t="s">
        <v>2048</v>
      </c>
      <c r="K970">
        <v>56</v>
      </c>
      <c r="L970">
        <v>7</v>
      </c>
      <c r="M970">
        <v>26</v>
      </c>
      <c r="N970">
        <v>33</v>
      </c>
      <c r="O970">
        <v>58</v>
      </c>
      <c r="P970">
        <v>18</v>
      </c>
    </row>
    <row r="971" spans="1:16" x14ac:dyDescent="0.25">
      <c r="A971">
        <v>7</v>
      </c>
      <c r="B971">
        <v>198</v>
      </c>
      <c r="C971" t="s">
        <v>2142</v>
      </c>
      <c r="D971" t="s">
        <v>1504</v>
      </c>
      <c r="E971" t="s">
        <v>34</v>
      </c>
      <c r="F971">
        <v>7</v>
      </c>
      <c r="G971">
        <v>2014</v>
      </c>
      <c r="H971" t="s">
        <v>2142</v>
      </c>
      <c r="I971" t="s">
        <v>2640</v>
      </c>
      <c r="J971" t="s">
        <v>2176</v>
      </c>
      <c r="K971">
        <v>48</v>
      </c>
      <c r="L971">
        <v>0</v>
      </c>
      <c r="M971">
        <v>1</v>
      </c>
      <c r="N971">
        <v>1</v>
      </c>
      <c r="O971">
        <v>30</v>
      </c>
      <c r="P971">
        <v>20</v>
      </c>
    </row>
    <row r="972" spans="1:16" x14ac:dyDescent="0.25">
      <c r="A972">
        <v>7</v>
      </c>
      <c r="B972">
        <v>199</v>
      </c>
      <c r="C972" t="s">
        <v>2038</v>
      </c>
      <c r="D972" t="s">
        <v>1505</v>
      </c>
      <c r="E972" t="s">
        <v>2031</v>
      </c>
      <c r="F972">
        <v>7</v>
      </c>
      <c r="G972">
        <v>2014</v>
      </c>
      <c r="H972" t="s">
        <v>2038</v>
      </c>
      <c r="I972" t="s">
        <v>2641</v>
      </c>
      <c r="J972" t="s">
        <v>2578</v>
      </c>
      <c r="K972">
        <v>26</v>
      </c>
      <c r="L972">
        <v>13</v>
      </c>
      <c r="M972">
        <v>6</v>
      </c>
      <c r="N972">
        <v>19</v>
      </c>
      <c r="O972">
        <v>35</v>
      </c>
      <c r="P972">
        <v>18</v>
      </c>
    </row>
    <row r="973" spans="1:16" x14ac:dyDescent="0.25">
      <c r="A973">
        <v>7</v>
      </c>
      <c r="B973">
        <v>200</v>
      </c>
      <c r="C973" t="s">
        <v>2030</v>
      </c>
      <c r="D973" t="s">
        <v>736</v>
      </c>
      <c r="E973" t="s">
        <v>30</v>
      </c>
      <c r="F973">
        <v>7</v>
      </c>
      <c r="G973">
        <v>2014</v>
      </c>
      <c r="H973" t="s">
        <v>2030</v>
      </c>
      <c r="I973" t="s">
        <v>2642</v>
      </c>
      <c r="J973" t="s">
        <v>2029</v>
      </c>
      <c r="K973">
        <v>45</v>
      </c>
      <c r="L973">
        <v>10</v>
      </c>
      <c r="M973">
        <v>13</v>
      </c>
      <c r="N973">
        <v>23</v>
      </c>
      <c r="O973">
        <v>76</v>
      </c>
      <c r="P973">
        <v>20</v>
      </c>
    </row>
    <row r="974" spans="1:16" x14ac:dyDescent="0.25">
      <c r="A974">
        <v>7</v>
      </c>
      <c r="B974">
        <v>201</v>
      </c>
      <c r="C974" t="s">
        <v>2066</v>
      </c>
      <c r="D974" t="s">
        <v>1507</v>
      </c>
      <c r="E974" t="s">
        <v>260</v>
      </c>
      <c r="F974">
        <v>7</v>
      </c>
      <c r="G974">
        <v>2014</v>
      </c>
      <c r="H974" t="s">
        <v>2066</v>
      </c>
      <c r="I974" t="s">
        <v>2643</v>
      </c>
      <c r="J974" t="s">
        <v>2056</v>
      </c>
      <c r="K974">
        <v>54</v>
      </c>
      <c r="L974">
        <v>8</v>
      </c>
      <c r="M974">
        <v>15</v>
      </c>
      <c r="N974">
        <v>23</v>
      </c>
      <c r="O974">
        <v>24</v>
      </c>
      <c r="P974">
        <v>18</v>
      </c>
    </row>
    <row r="975" spans="1:16" x14ac:dyDescent="0.25">
      <c r="A975">
        <v>7</v>
      </c>
      <c r="B975">
        <v>202</v>
      </c>
      <c r="C975" t="s">
        <v>2049</v>
      </c>
      <c r="D975" t="s">
        <v>1509</v>
      </c>
      <c r="E975" t="s">
        <v>260</v>
      </c>
      <c r="F975">
        <v>7</v>
      </c>
      <c r="G975">
        <v>2014</v>
      </c>
      <c r="H975" t="s">
        <v>2049</v>
      </c>
      <c r="I975" t="s">
        <v>2210</v>
      </c>
      <c r="J975" t="s">
        <v>2051</v>
      </c>
      <c r="K975">
        <v>52</v>
      </c>
      <c r="L975">
        <v>24</v>
      </c>
      <c r="M975">
        <v>20</v>
      </c>
      <c r="N975">
        <v>44</v>
      </c>
      <c r="O975">
        <v>58</v>
      </c>
      <c r="P975">
        <v>19</v>
      </c>
    </row>
    <row r="976" spans="1:16" x14ac:dyDescent="0.25">
      <c r="A976">
        <v>7</v>
      </c>
      <c r="B976">
        <v>203</v>
      </c>
      <c r="C976" t="s">
        <v>2063</v>
      </c>
      <c r="D976" t="s">
        <v>1510</v>
      </c>
      <c r="E976" t="s">
        <v>34</v>
      </c>
      <c r="F976">
        <v>7</v>
      </c>
      <c r="G976">
        <v>2014</v>
      </c>
      <c r="H976" t="s">
        <v>2063</v>
      </c>
      <c r="I976" t="s">
        <v>2429</v>
      </c>
      <c r="J976" t="s">
        <v>2068</v>
      </c>
      <c r="K976">
        <v>41</v>
      </c>
      <c r="L976">
        <v>3</v>
      </c>
      <c r="M976">
        <v>13</v>
      </c>
      <c r="N976">
        <v>16</v>
      </c>
      <c r="O976">
        <v>18</v>
      </c>
      <c r="P976">
        <v>20</v>
      </c>
    </row>
    <row r="977" spans="1:16" x14ac:dyDescent="0.25">
      <c r="A977">
        <v>7</v>
      </c>
      <c r="B977">
        <v>204</v>
      </c>
      <c r="C977" t="s">
        <v>2057</v>
      </c>
      <c r="D977" t="s">
        <v>1511</v>
      </c>
      <c r="E977" t="s">
        <v>18</v>
      </c>
      <c r="F977">
        <v>7</v>
      </c>
      <c r="G977">
        <v>2014</v>
      </c>
      <c r="H977" t="s">
        <v>2057</v>
      </c>
      <c r="I977" t="s">
        <v>2417</v>
      </c>
      <c r="J977" t="s">
        <v>2048</v>
      </c>
      <c r="K977">
        <v>68</v>
      </c>
      <c r="L977">
        <v>14</v>
      </c>
      <c r="M977">
        <v>20</v>
      </c>
      <c r="N977">
        <v>34</v>
      </c>
      <c r="O977">
        <v>18</v>
      </c>
      <c r="P977">
        <v>18</v>
      </c>
    </row>
    <row r="978" spans="1:16" x14ac:dyDescent="0.25">
      <c r="A978">
        <v>7</v>
      </c>
      <c r="B978">
        <v>205</v>
      </c>
      <c r="C978" t="s">
        <v>2045</v>
      </c>
      <c r="D978" t="s">
        <v>1512</v>
      </c>
      <c r="E978" t="s">
        <v>2031</v>
      </c>
      <c r="F978">
        <v>7</v>
      </c>
      <c r="G978">
        <v>2014</v>
      </c>
      <c r="H978" t="s">
        <v>2045</v>
      </c>
      <c r="I978" t="s">
        <v>2644</v>
      </c>
      <c r="J978" t="s">
        <v>2259</v>
      </c>
      <c r="K978">
        <v>37</v>
      </c>
      <c r="L978">
        <v>4</v>
      </c>
      <c r="M978">
        <v>3</v>
      </c>
      <c r="N978">
        <v>7</v>
      </c>
      <c r="O978">
        <v>10</v>
      </c>
      <c r="P978">
        <v>18</v>
      </c>
    </row>
    <row r="979" spans="1:16" x14ac:dyDescent="0.25">
      <c r="A979">
        <v>7</v>
      </c>
      <c r="B979">
        <v>206</v>
      </c>
      <c r="C979" t="s">
        <v>2023</v>
      </c>
      <c r="D979" t="s">
        <v>1514</v>
      </c>
      <c r="E979" t="s">
        <v>34</v>
      </c>
      <c r="F979">
        <v>7</v>
      </c>
      <c r="G979">
        <v>2014</v>
      </c>
      <c r="H979" t="s">
        <v>2023</v>
      </c>
      <c r="I979" t="s">
        <v>2645</v>
      </c>
      <c r="J979" t="s">
        <v>2090</v>
      </c>
      <c r="K979">
        <v>42</v>
      </c>
      <c r="L979">
        <v>2</v>
      </c>
      <c r="M979">
        <v>7</v>
      </c>
      <c r="N979">
        <v>9</v>
      </c>
      <c r="O979">
        <v>28</v>
      </c>
      <c r="P979">
        <v>18</v>
      </c>
    </row>
    <row r="980" spans="1:16" x14ac:dyDescent="0.25">
      <c r="A980">
        <v>7</v>
      </c>
      <c r="B980">
        <v>207</v>
      </c>
      <c r="C980" t="s">
        <v>2069</v>
      </c>
      <c r="D980" t="s">
        <v>1515</v>
      </c>
      <c r="E980" t="s">
        <v>30</v>
      </c>
      <c r="F980">
        <v>7</v>
      </c>
      <c r="G980">
        <v>2014</v>
      </c>
      <c r="H980" t="s">
        <v>2069</v>
      </c>
      <c r="I980" t="s">
        <v>2531</v>
      </c>
      <c r="J980" t="s">
        <v>2289</v>
      </c>
      <c r="K980">
        <v>49</v>
      </c>
      <c r="L980">
        <v>16</v>
      </c>
      <c r="M980">
        <v>47</v>
      </c>
      <c r="N980">
        <v>63</v>
      </c>
      <c r="O980">
        <v>79</v>
      </c>
      <c r="P980">
        <v>18</v>
      </c>
    </row>
    <row r="981" spans="1:16" x14ac:dyDescent="0.25">
      <c r="A981">
        <v>7</v>
      </c>
      <c r="B981">
        <v>208</v>
      </c>
      <c r="C981" t="s">
        <v>2073</v>
      </c>
      <c r="D981" t="s">
        <v>1517</v>
      </c>
      <c r="E981" t="s">
        <v>34</v>
      </c>
      <c r="F981">
        <v>7</v>
      </c>
      <c r="G981">
        <v>2014</v>
      </c>
      <c r="H981" t="s">
        <v>2073</v>
      </c>
      <c r="I981" t="s">
        <v>2064</v>
      </c>
      <c r="J981" t="s">
        <v>2065</v>
      </c>
      <c r="K981">
        <v>57</v>
      </c>
      <c r="L981">
        <v>9</v>
      </c>
      <c r="M981">
        <v>16</v>
      </c>
      <c r="N981">
        <v>25</v>
      </c>
      <c r="O981">
        <v>27</v>
      </c>
      <c r="P981">
        <v>18</v>
      </c>
    </row>
    <row r="982" spans="1:16" x14ac:dyDescent="0.25">
      <c r="A982">
        <v>7</v>
      </c>
      <c r="B982">
        <v>209</v>
      </c>
      <c r="C982" t="s">
        <v>2052</v>
      </c>
      <c r="D982" t="s">
        <v>1519</v>
      </c>
      <c r="E982" t="s">
        <v>2031</v>
      </c>
      <c r="F982">
        <v>7</v>
      </c>
      <c r="G982">
        <v>2014</v>
      </c>
      <c r="H982" t="s">
        <v>2052</v>
      </c>
      <c r="I982" t="s">
        <v>2026</v>
      </c>
      <c r="J982" t="s">
        <v>2022</v>
      </c>
      <c r="K982">
        <v>65</v>
      </c>
      <c r="L982">
        <v>33</v>
      </c>
      <c r="M982">
        <v>35</v>
      </c>
      <c r="N982">
        <v>68</v>
      </c>
      <c r="O982">
        <v>16</v>
      </c>
      <c r="P982">
        <v>18</v>
      </c>
    </row>
    <row r="983" spans="1:16" x14ac:dyDescent="0.25">
      <c r="A983">
        <v>7</v>
      </c>
      <c r="B983">
        <v>210</v>
      </c>
      <c r="C983" t="s">
        <v>2052</v>
      </c>
      <c r="D983" t="s">
        <v>1520</v>
      </c>
      <c r="E983" t="s">
        <v>34</v>
      </c>
      <c r="F983">
        <v>7</v>
      </c>
      <c r="G983">
        <v>2014</v>
      </c>
      <c r="H983" t="s">
        <v>2052</v>
      </c>
      <c r="I983" t="s">
        <v>2101</v>
      </c>
      <c r="J983" t="s">
        <v>2022</v>
      </c>
      <c r="K983">
        <v>65</v>
      </c>
      <c r="L983">
        <v>2</v>
      </c>
      <c r="M983">
        <v>21</v>
      </c>
      <c r="N983">
        <v>23</v>
      </c>
      <c r="O983">
        <v>64</v>
      </c>
      <c r="P983">
        <v>18</v>
      </c>
    </row>
    <row r="984" spans="1:16" x14ac:dyDescent="0.25">
      <c r="A984">
        <v>1</v>
      </c>
      <c r="B984">
        <v>1</v>
      </c>
      <c r="C984" t="s">
        <v>2020</v>
      </c>
      <c r="D984" t="s">
        <v>1521</v>
      </c>
      <c r="E984" t="s">
        <v>30</v>
      </c>
      <c r="F984">
        <v>1</v>
      </c>
      <c r="G984">
        <v>2015</v>
      </c>
      <c r="H984" t="s">
        <v>2020</v>
      </c>
      <c r="I984" t="s">
        <v>2424</v>
      </c>
      <c r="J984" t="s">
        <v>2022</v>
      </c>
      <c r="K984">
        <v>47</v>
      </c>
      <c r="L984">
        <v>44</v>
      </c>
      <c r="M984">
        <v>76</v>
      </c>
      <c r="N984">
        <v>120</v>
      </c>
      <c r="O984">
        <v>48</v>
      </c>
      <c r="P984">
        <v>18</v>
      </c>
    </row>
    <row r="985" spans="1:16" x14ac:dyDescent="0.25">
      <c r="A985">
        <v>1</v>
      </c>
      <c r="B985">
        <v>2</v>
      </c>
      <c r="C985" t="s">
        <v>2071</v>
      </c>
      <c r="D985" t="s">
        <v>1522</v>
      </c>
      <c r="E985" t="s">
        <v>30</v>
      </c>
      <c r="F985">
        <v>1</v>
      </c>
      <c r="G985">
        <v>2015</v>
      </c>
      <c r="H985" t="s">
        <v>2071</v>
      </c>
      <c r="I985" t="s">
        <v>2256</v>
      </c>
      <c r="J985" t="s">
        <v>2068</v>
      </c>
      <c r="K985">
        <v>40</v>
      </c>
      <c r="L985">
        <v>26</v>
      </c>
      <c r="M985">
        <v>45</v>
      </c>
      <c r="N985">
        <v>71</v>
      </c>
      <c r="O985">
        <v>28</v>
      </c>
      <c r="P985">
        <v>18</v>
      </c>
    </row>
    <row r="986" spans="1:16" x14ac:dyDescent="0.25">
      <c r="A986">
        <v>1</v>
      </c>
      <c r="B986">
        <v>3</v>
      </c>
      <c r="C986" t="s">
        <v>2572</v>
      </c>
      <c r="D986" t="s">
        <v>1523</v>
      </c>
      <c r="E986" t="s">
        <v>30</v>
      </c>
      <c r="F986">
        <v>1</v>
      </c>
      <c r="G986">
        <v>2015</v>
      </c>
      <c r="H986" t="s">
        <v>2572</v>
      </c>
      <c r="I986" t="s">
        <v>2424</v>
      </c>
      <c r="J986" t="s">
        <v>2022</v>
      </c>
      <c r="K986">
        <v>68</v>
      </c>
      <c r="L986">
        <v>45</v>
      </c>
      <c r="M986">
        <v>84</v>
      </c>
      <c r="N986">
        <v>129</v>
      </c>
      <c r="O986">
        <v>32</v>
      </c>
      <c r="P986">
        <v>18</v>
      </c>
    </row>
    <row r="987" spans="1:16" x14ac:dyDescent="0.25">
      <c r="A987">
        <v>1</v>
      </c>
      <c r="B987">
        <v>4</v>
      </c>
      <c r="C987" t="s">
        <v>2098</v>
      </c>
      <c r="D987" t="s">
        <v>2646</v>
      </c>
      <c r="E987" t="s">
        <v>2031</v>
      </c>
      <c r="F987">
        <v>1</v>
      </c>
      <c r="G987">
        <v>2015</v>
      </c>
      <c r="H987" t="s">
        <v>2098</v>
      </c>
      <c r="I987" t="s">
        <v>2085</v>
      </c>
      <c r="J987" t="s">
        <v>2022</v>
      </c>
      <c r="K987">
        <v>63</v>
      </c>
      <c r="L987">
        <v>44</v>
      </c>
      <c r="M987">
        <v>82</v>
      </c>
      <c r="N987">
        <v>126</v>
      </c>
      <c r="O987">
        <v>53</v>
      </c>
      <c r="P987">
        <v>18</v>
      </c>
    </row>
    <row r="988" spans="1:16" x14ac:dyDescent="0.25">
      <c r="A988">
        <v>1</v>
      </c>
      <c r="B988">
        <v>5</v>
      </c>
      <c r="C988" t="s">
        <v>2034</v>
      </c>
      <c r="D988" t="s">
        <v>1525</v>
      </c>
      <c r="E988" t="s">
        <v>34</v>
      </c>
      <c r="F988">
        <v>1</v>
      </c>
      <c r="G988">
        <v>2015</v>
      </c>
      <c r="H988" t="s">
        <v>2034</v>
      </c>
      <c r="I988" t="s">
        <v>2647</v>
      </c>
      <c r="J988" t="s">
        <v>2068</v>
      </c>
      <c r="K988">
        <v>37</v>
      </c>
      <c r="L988">
        <v>5</v>
      </c>
      <c r="M988">
        <v>18</v>
      </c>
      <c r="N988">
        <v>23</v>
      </c>
      <c r="O988">
        <v>16</v>
      </c>
      <c r="P988">
        <v>18</v>
      </c>
    </row>
    <row r="989" spans="1:16" x14ac:dyDescent="0.25">
      <c r="A989">
        <v>1</v>
      </c>
      <c r="B989">
        <v>6</v>
      </c>
      <c r="C989" t="s">
        <v>2093</v>
      </c>
      <c r="D989" t="s">
        <v>1527</v>
      </c>
      <c r="E989" t="s">
        <v>30</v>
      </c>
      <c r="F989">
        <v>1</v>
      </c>
      <c r="G989">
        <v>2015</v>
      </c>
      <c r="H989" t="s">
        <v>2093</v>
      </c>
      <c r="I989" t="s">
        <v>2195</v>
      </c>
      <c r="J989" t="s">
        <v>2022</v>
      </c>
      <c r="K989">
        <v>37</v>
      </c>
      <c r="L989">
        <v>16</v>
      </c>
      <c r="M989">
        <v>18</v>
      </c>
      <c r="N989">
        <v>34</v>
      </c>
      <c r="O989">
        <v>56</v>
      </c>
      <c r="P989">
        <v>18</v>
      </c>
    </row>
    <row r="990" spans="1:16" x14ac:dyDescent="0.25">
      <c r="A990">
        <v>1</v>
      </c>
      <c r="B990">
        <v>7</v>
      </c>
      <c r="C990" t="s">
        <v>2142</v>
      </c>
      <c r="D990" t="s">
        <v>1528</v>
      </c>
      <c r="E990" t="s">
        <v>34</v>
      </c>
      <c r="F990">
        <v>1</v>
      </c>
      <c r="G990">
        <v>2015</v>
      </c>
      <c r="H990" t="s">
        <v>2142</v>
      </c>
      <c r="I990" t="s">
        <v>2218</v>
      </c>
      <c r="J990" t="s">
        <v>2029</v>
      </c>
      <c r="K990">
        <v>60</v>
      </c>
      <c r="L990">
        <v>15</v>
      </c>
      <c r="M990">
        <v>46</v>
      </c>
      <c r="N990">
        <v>61</v>
      </c>
      <c r="O990">
        <v>42</v>
      </c>
      <c r="P990">
        <v>18</v>
      </c>
    </row>
    <row r="991" spans="1:16" x14ac:dyDescent="0.25">
      <c r="A991">
        <v>1</v>
      </c>
      <c r="B991">
        <v>8</v>
      </c>
      <c r="C991" t="s">
        <v>2027</v>
      </c>
      <c r="D991" t="s">
        <v>1529</v>
      </c>
      <c r="E991" t="s">
        <v>34</v>
      </c>
      <c r="F991">
        <v>1</v>
      </c>
      <c r="G991">
        <v>2015</v>
      </c>
      <c r="H991" t="s">
        <v>2027</v>
      </c>
      <c r="I991" t="s">
        <v>2412</v>
      </c>
      <c r="J991" t="s">
        <v>2068</v>
      </c>
      <c r="K991">
        <v>35</v>
      </c>
      <c r="L991">
        <v>9</v>
      </c>
      <c r="M991">
        <v>16</v>
      </c>
      <c r="N991">
        <v>25</v>
      </c>
      <c r="O991">
        <v>8</v>
      </c>
      <c r="P991">
        <v>18</v>
      </c>
    </row>
    <row r="992" spans="1:16" x14ac:dyDescent="0.25">
      <c r="A992">
        <v>1</v>
      </c>
      <c r="B992">
        <v>9</v>
      </c>
      <c r="C992" t="s">
        <v>2079</v>
      </c>
      <c r="D992" t="s">
        <v>1530</v>
      </c>
      <c r="E992" t="s">
        <v>2031</v>
      </c>
      <c r="F992">
        <v>1</v>
      </c>
      <c r="G992">
        <v>2015</v>
      </c>
      <c r="H992" t="s">
        <v>2079</v>
      </c>
      <c r="I992" t="s">
        <v>2205</v>
      </c>
      <c r="J992" t="s">
        <v>2048</v>
      </c>
      <c r="K992">
        <v>61</v>
      </c>
      <c r="L992">
        <v>44</v>
      </c>
      <c r="M992">
        <v>46</v>
      </c>
      <c r="N992">
        <v>90</v>
      </c>
      <c r="O992">
        <v>59</v>
      </c>
      <c r="P992">
        <v>18</v>
      </c>
    </row>
    <row r="993" spans="1:16" x14ac:dyDescent="0.25">
      <c r="A993">
        <v>1</v>
      </c>
      <c r="B993">
        <v>10</v>
      </c>
      <c r="C993" t="s">
        <v>2057</v>
      </c>
      <c r="D993" t="s">
        <v>1531</v>
      </c>
      <c r="E993" t="s">
        <v>2031</v>
      </c>
      <c r="F993">
        <v>1</v>
      </c>
      <c r="G993">
        <v>2015</v>
      </c>
      <c r="H993" t="s">
        <v>2057</v>
      </c>
      <c r="I993" t="s">
        <v>2502</v>
      </c>
      <c r="J993" t="s">
        <v>2231</v>
      </c>
      <c r="K993">
        <v>56</v>
      </c>
      <c r="L993">
        <v>9</v>
      </c>
      <c r="M993">
        <v>19</v>
      </c>
      <c r="N993">
        <v>28</v>
      </c>
      <c r="O993">
        <v>22</v>
      </c>
      <c r="P993">
        <v>18</v>
      </c>
    </row>
    <row r="994" spans="1:16" x14ac:dyDescent="0.25">
      <c r="A994">
        <v>1</v>
      </c>
      <c r="B994">
        <v>11</v>
      </c>
      <c r="C994" t="s">
        <v>2025</v>
      </c>
      <c r="D994" t="s">
        <v>1532</v>
      </c>
      <c r="E994" t="s">
        <v>18</v>
      </c>
      <c r="F994">
        <v>1</v>
      </c>
      <c r="G994">
        <v>2015</v>
      </c>
      <c r="H994" t="s">
        <v>2025</v>
      </c>
      <c r="I994" t="s">
        <v>2026</v>
      </c>
      <c r="J994" t="s">
        <v>2022</v>
      </c>
      <c r="K994">
        <v>56</v>
      </c>
      <c r="L994">
        <v>29</v>
      </c>
      <c r="M994">
        <v>22</v>
      </c>
      <c r="N994">
        <v>51</v>
      </c>
      <c r="O994">
        <v>70</v>
      </c>
      <c r="P994">
        <v>18</v>
      </c>
    </row>
    <row r="995" spans="1:16" x14ac:dyDescent="0.25">
      <c r="A995">
        <v>1</v>
      </c>
      <c r="B995">
        <v>12</v>
      </c>
      <c r="C995" t="s">
        <v>2043</v>
      </c>
      <c r="D995" t="s">
        <v>1533</v>
      </c>
      <c r="E995" t="s">
        <v>2031</v>
      </c>
      <c r="F995">
        <v>1</v>
      </c>
      <c r="G995">
        <v>2015</v>
      </c>
      <c r="H995" t="s">
        <v>2043</v>
      </c>
      <c r="I995" t="s">
        <v>2648</v>
      </c>
      <c r="J995" t="s">
        <v>2273</v>
      </c>
      <c r="K995">
        <v>23</v>
      </c>
      <c r="L995">
        <v>15</v>
      </c>
      <c r="M995">
        <v>10</v>
      </c>
      <c r="N995">
        <v>25</v>
      </c>
      <c r="O995">
        <v>39</v>
      </c>
      <c r="P995">
        <v>18</v>
      </c>
    </row>
    <row r="996" spans="1:16" x14ac:dyDescent="0.25">
      <c r="A996">
        <v>1</v>
      </c>
      <c r="B996">
        <v>13</v>
      </c>
      <c r="C996" t="s">
        <v>2023</v>
      </c>
      <c r="D996" t="s">
        <v>1535</v>
      </c>
      <c r="E996" t="s">
        <v>34</v>
      </c>
      <c r="F996">
        <v>1</v>
      </c>
      <c r="G996">
        <v>2015</v>
      </c>
      <c r="H996" t="s">
        <v>2023</v>
      </c>
      <c r="I996" t="s">
        <v>2207</v>
      </c>
      <c r="J996" t="s">
        <v>2048</v>
      </c>
      <c r="K996">
        <v>44</v>
      </c>
      <c r="L996">
        <v>13</v>
      </c>
      <c r="M996">
        <v>20</v>
      </c>
      <c r="N996">
        <v>33</v>
      </c>
      <c r="O996">
        <v>73</v>
      </c>
      <c r="P996">
        <v>18</v>
      </c>
    </row>
    <row r="997" spans="1:16" x14ac:dyDescent="0.25">
      <c r="A997">
        <v>1</v>
      </c>
      <c r="B997">
        <v>14</v>
      </c>
      <c r="C997" t="s">
        <v>2023</v>
      </c>
      <c r="D997" t="s">
        <v>2649</v>
      </c>
      <c r="E997" t="s">
        <v>18</v>
      </c>
      <c r="F997">
        <v>1</v>
      </c>
      <c r="G997">
        <v>2015</v>
      </c>
      <c r="H997" t="s">
        <v>2023</v>
      </c>
      <c r="I997" t="s">
        <v>2456</v>
      </c>
      <c r="J997" t="s">
        <v>2029</v>
      </c>
      <c r="K997">
        <v>72</v>
      </c>
      <c r="L997">
        <v>42</v>
      </c>
      <c r="M997">
        <v>39</v>
      </c>
      <c r="N997">
        <v>81</v>
      </c>
      <c r="O997">
        <v>40</v>
      </c>
      <c r="P997">
        <v>18</v>
      </c>
    </row>
    <row r="998" spans="1:16" x14ac:dyDescent="0.25">
      <c r="A998">
        <v>1</v>
      </c>
      <c r="B998">
        <v>15</v>
      </c>
      <c r="C998" t="s">
        <v>2023</v>
      </c>
      <c r="D998" t="s">
        <v>1537</v>
      </c>
      <c r="E998" t="s">
        <v>2031</v>
      </c>
      <c r="F998">
        <v>1</v>
      </c>
      <c r="G998">
        <v>2015</v>
      </c>
      <c r="H998" t="s">
        <v>2023</v>
      </c>
      <c r="I998" t="s">
        <v>2271</v>
      </c>
      <c r="J998" t="s">
        <v>2022</v>
      </c>
      <c r="K998">
        <v>66</v>
      </c>
      <c r="L998">
        <v>26</v>
      </c>
      <c r="M998">
        <v>19</v>
      </c>
      <c r="N998">
        <v>45</v>
      </c>
      <c r="O998">
        <v>17</v>
      </c>
      <c r="P998">
        <v>18</v>
      </c>
    </row>
    <row r="999" spans="1:16" x14ac:dyDescent="0.25">
      <c r="A999">
        <v>1</v>
      </c>
      <c r="B999">
        <v>16</v>
      </c>
      <c r="C999" t="s">
        <v>2030</v>
      </c>
      <c r="D999" t="s">
        <v>1538</v>
      </c>
      <c r="E999" t="s">
        <v>30</v>
      </c>
      <c r="F999">
        <v>1</v>
      </c>
      <c r="G999">
        <v>2015</v>
      </c>
      <c r="H999" t="s">
        <v>2030</v>
      </c>
      <c r="I999" t="s">
        <v>2455</v>
      </c>
      <c r="J999" t="s">
        <v>2029</v>
      </c>
      <c r="K999">
        <v>44</v>
      </c>
      <c r="L999">
        <v>12</v>
      </c>
      <c r="M999">
        <v>45</v>
      </c>
      <c r="N999">
        <v>57</v>
      </c>
      <c r="O999">
        <v>20</v>
      </c>
      <c r="P999">
        <v>18</v>
      </c>
    </row>
    <row r="1000" spans="1:16" x14ac:dyDescent="0.25">
      <c r="A1000">
        <v>1</v>
      </c>
      <c r="B1000">
        <v>17</v>
      </c>
      <c r="C1000" t="s">
        <v>2246</v>
      </c>
      <c r="D1000" t="s">
        <v>1539</v>
      </c>
      <c r="E1000" t="s">
        <v>18</v>
      </c>
      <c r="F1000">
        <v>1</v>
      </c>
      <c r="G1000">
        <v>2015</v>
      </c>
      <c r="H1000" t="s">
        <v>2246</v>
      </c>
      <c r="I1000" t="s">
        <v>2255</v>
      </c>
      <c r="J1000" t="s">
        <v>2051</v>
      </c>
      <c r="K1000">
        <v>56</v>
      </c>
      <c r="L1000">
        <v>34</v>
      </c>
      <c r="M1000">
        <v>46</v>
      </c>
      <c r="N1000">
        <v>80</v>
      </c>
      <c r="O1000">
        <v>6</v>
      </c>
      <c r="P1000">
        <v>18</v>
      </c>
    </row>
    <row r="1001" spans="1:16" x14ac:dyDescent="0.25">
      <c r="A1001">
        <v>1</v>
      </c>
      <c r="B1001">
        <v>18</v>
      </c>
      <c r="C1001" t="s">
        <v>2126</v>
      </c>
      <c r="D1001" t="s">
        <v>1540</v>
      </c>
      <c r="E1001" t="s">
        <v>34</v>
      </c>
      <c r="F1001">
        <v>1</v>
      </c>
      <c r="G1001">
        <v>2015</v>
      </c>
      <c r="H1001" t="s">
        <v>2126</v>
      </c>
      <c r="I1001" t="s">
        <v>2207</v>
      </c>
      <c r="J1001" t="s">
        <v>2048</v>
      </c>
      <c r="K1001">
        <v>66</v>
      </c>
      <c r="L1001">
        <v>12</v>
      </c>
      <c r="M1001">
        <v>29</v>
      </c>
      <c r="N1001">
        <v>41</v>
      </c>
      <c r="O1001">
        <v>62</v>
      </c>
      <c r="P1001">
        <v>18</v>
      </c>
    </row>
    <row r="1002" spans="1:16" x14ac:dyDescent="0.25">
      <c r="A1002">
        <v>1</v>
      </c>
      <c r="B1002">
        <v>19</v>
      </c>
      <c r="C1002" t="s">
        <v>2066</v>
      </c>
      <c r="D1002" t="s">
        <v>1541</v>
      </c>
      <c r="E1002" t="s">
        <v>2031</v>
      </c>
      <c r="F1002">
        <v>1</v>
      </c>
      <c r="G1002">
        <v>2015</v>
      </c>
      <c r="H1002" t="s">
        <v>2066</v>
      </c>
      <c r="I1002" t="s">
        <v>2438</v>
      </c>
      <c r="J1002" t="s">
        <v>2048</v>
      </c>
      <c r="K1002">
        <v>55</v>
      </c>
      <c r="L1002">
        <v>32</v>
      </c>
      <c r="M1002">
        <v>46</v>
      </c>
      <c r="N1002">
        <v>78</v>
      </c>
      <c r="O1002">
        <v>70</v>
      </c>
      <c r="P1002">
        <v>18</v>
      </c>
    </row>
    <row r="1003" spans="1:16" x14ac:dyDescent="0.25">
      <c r="A1003">
        <v>1</v>
      </c>
      <c r="B1003">
        <v>20</v>
      </c>
      <c r="C1003" t="s">
        <v>2038</v>
      </c>
      <c r="D1003" t="s">
        <v>1542</v>
      </c>
      <c r="E1003" t="s">
        <v>30</v>
      </c>
      <c r="F1003">
        <v>1</v>
      </c>
      <c r="G1003">
        <v>2015</v>
      </c>
      <c r="H1003" t="s">
        <v>2038</v>
      </c>
      <c r="I1003" t="s">
        <v>2248</v>
      </c>
      <c r="J1003" t="s">
        <v>2176</v>
      </c>
      <c r="K1003">
        <v>34</v>
      </c>
      <c r="L1003">
        <v>4</v>
      </c>
      <c r="M1003">
        <v>2</v>
      </c>
      <c r="N1003">
        <v>6</v>
      </c>
      <c r="O1003">
        <v>4</v>
      </c>
      <c r="P1003">
        <v>18</v>
      </c>
    </row>
    <row r="1004" spans="1:16" x14ac:dyDescent="0.25">
      <c r="A1004">
        <v>1</v>
      </c>
      <c r="B1004">
        <v>21</v>
      </c>
      <c r="C1004" t="s">
        <v>2126</v>
      </c>
      <c r="D1004" t="s">
        <v>1543</v>
      </c>
      <c r="E1004" t="s">
        <v>30</v>
      </c>
      <c r="F1004">
        <v>1</v>
      </c>
      <c r="G1004">
        <v>2015</v>
      </c>
      <c r="H1004" t="s">
        <v>2126</v>
      </c>
      <c r="I1004" t="s">
        <v>2070</v>
      </c>
      <c r="J1004" t="s">
        <v>2054</v>
      </c>
      <c r="K1004">
        <v>54</v>
      </c>
      <c r="L1004">
        <v>23</v>
      </c>
      <c r="M1004">
        <v>31</v>
      </c>
      <c r="N1004">
        <v>54</v>
      </c>
      <c r="O1004">
        <v>28</v>
      </c>
      <c r="P1004">
        <v>18</v>
      </c>
    </row>
    <row r="1005" spans="1:16" x14ac:dyDescent="0.25">
      <c r="A1005">
        <v>1</v>
      </c>
      <c r="B1005">
        <v>22</v>
      </c>
      <c r="C1005" t="s">
        <v>2076</v>
      </c>
      <c r="D1005" t="s">
        <v>1544</v>
      </c>
      <c r="E1005" t="s">
        <v>12</v>
      </c>
      <c r="F1005">
        <v>1</v>
      </c>
      <c r="G1005">
        <v>2015</v>
      </c>
      <c r="H1005" t="s">
        <v>2076</v>
      </c>
      <c r="I1005" t="s">
        <v>2650</v>
      </c>
      <c r="P1005">
        <v>18</v>
      </c>
    </row>
    <row r="1006" spans="1:16" x14ac:dyDescent="0.25">
      <c r="A1006">
        <v>1</v>
      </c>
      <c r="B1006">
        <v>23</v>
      </c>
      <c r="C1006" t="s">
        <v>2165</v>
      </c>
      <c r="D1006" t="s">
        <v>1546</v>
      </c>
      <c r="E1006" t="s">
        <v>2031</v>
      </c>
      <c r="F1006">
        <v>1</v>
      </c>
      <c r="G1006">
        <v>2015</v>
      </c>
      <c r="H1006" t="s">
        <v>2165</v>
      </c>
      <c r="I1006" t="s">
        <v>2444</v>
      </c>
      <c r="J1006" t="s">
        <v>2051</v>
      </c>
      <c r="K1006">
        <v>57</v>
      </c>
      <c r="L1006">
        <v>35</v>
      </c>
      <c r="M1006">
        <v>33</v>
      </c>
      <c r="N1006">
        <v>68</v>
      </c>
      <c r="O1006">
        <v>30</v>
      </c>
      <c r="P1006">
        <v>18</v>
      </c>
    </row>
    <row r="1007" spans="1:16" x14ac:dyDescent="0.25">
      <c r="A1007">
        <v>1</v>
      </c>
      <c r="B1007">
        <v>24</v>
      </c>
      <c r="C1007" t="s">
        <v>2142</v>
      </c>
      <c r="D1007" t="s">
        <v>1547</v>
      </c>
      <c r="E1007" t="s">
        <v>2031</v>
      </c>
      <c r="F1007">
        <v>1</v>
      </c>
      <c r="G1007">
        <v>2015</v>
      </c>
      <c r="H1007" t="s">
        <v>2142</v>
      </c>
      <c r="I1007" t="s">
        <v>2101</v>
      </c>
      <c r="J1007" t="s">
        <v>2022</v>
      </c>
      <c r="K1007">
        <v>60</v>
      </c>
      <c r="L1007">
        <v>29</v>
      </c>
      <c r="M1007">
        <v>39</v>
      </c>
      <c r="N1007">
        <v>68</v>
      </c>
      <c r="O1007">
        <v>34</v>
      </c>
      <c r="P1007">
        <v>18</v>
      </c>
    </row>
    <row r="1008" spans="1:16" x14ac:dyDescent="0.25">
      <c r="A1008">
        <v>1</v>
      </c>
      <c r="B1008">
        <v>25</v>
      </c>
      <c r="C1008" t="s">
        <v>2246</v>
      </c>
      <c r="D1008" t="s">
        <v>1548</v>
      </c>
      <c r="E1008" t="s">
        <v>30</v>
      </c>
      <c r="F1008">
        <v>1</v>
      </c>
      <c r="G1008">
        <v>2015</v>
      </c>
      <c r="H1008" t="s">
        <v>2246</v>
      </c>
      <c r="I1008" t="s">
        <v>2070</v>
      </c>
      <c r="J1008" t="s">
        <v>2054</v>
      </c>
      <c r="K1008">
        <v>65</v>
      </c>
      <c r="L1008">
        <v>27</v>
      </c>
      <c r="M1008">
        <v>52</v>
      </c>
      <c r="N1008">
        <v>79</v>
      </c>
      <c r="O1008">
        <v>28</v>
      </c>
      <c r="P1008">
        <v>18</v>
      </c>
    </row>
    <row r="1009" spans="1:16" x14ac:dyDescent="0.25">
      <c r="A1009">
        <v>1</v>
      </c>
      <c r="B1009">
        <v>26</v>
      </c>
      <c r="C1009" t="s">
        <v>2069</v>
      </c>
      <c r="D1009" t="s">
        <v>1549</v>
      </c>
      <c r="E1009" t="s">
        <v>34</v>
      </c>
      <c r="F1009">
        <v>1</v>
      </c>
      <c r="G1009">
        <v>2015</v>
      </c>
      <c r="H1009" t="s">
        <v>2069</v>
      </c>
      <c r="I1009" t="s">
        <v>2395</v>
      </c>
      <c r="J1009" t="s">
        <v>2029</v>
      </c>
      <c r="K1009">
        <v>68</v>
      </c>
      <c r="L1009">
        <v>9</v>
      </c>
      <c r="M1009">
        <v>43</v>
      </c>
      <c r="N1009">
        <v>52</v>
      </c>
      <c r="O1009">
        <v>42</v>
      </c>
      <c r="P1009">
        <v>18</v>
      </c>
    </row>
    <row r="1010" spans="1:16" x14ac:dyDescent="0.25">
      <c r="A1010">
        <v>1</v>
      </c>
      <c r="B1010">
        <v>27</v>
      </c>
      <c r="C1010" t="s">
        <v>2045</v>
      </c>
      <c r="D1010" t="s">
        <v>1550</v>
      </c>
      <c r="E1010" t="s">
        <v>34</v>
      </c>
      <c r="F1010">
        <v>1</v>
      </c>
      <c r="G1010">
        <v>2015</v>
      </c>
      <c r="H1010" t="s">
        <v>2045</v>
      </c>
      <c r="I1010" t="s">
        <v>2267</v>
      </c>
      <c r="J1010" t="s">
        <v>2090</v>
      </c>
      <c r="K1010">
        <v>30</v>
      </c>
      <c r="L1010">
        <v>8</v>
      </c>
      <c r="M1010">
        <v>11</v>
      </c>
      <c r="N1010">
        <v>19</v>
      </c>
      <c r="O1010">
        <v>49</v>
      </c>
      <c r="P1010">
        <v>18</v>
      </c>
    </row>
    <row r="1011" spans="1:16" x14ac:dyDescent="0.25">
      <c r="A1011">
        <v>1</v>
      </c>
      <c r="B1011">
        <v>28</v>
      </c>
      <c r="C1011" t="s">
        <v>2030</v>
      </c>
      <c r="D1011" t="s">
        <v>1551</v>
      </c>
      <c r="E1011" t="s">
        <v>18</v>
      </c>
      <c r="F1011">
        <v>1</v>
      </c>
      <c r="G1011">
        <v>2015</v>
      </c>
      <c r="H1011" t="s">
        <v>2030</v>
      </c>
      <c r="I1011" t="s">
        <v>2476</v>
      </c>
      <c r="J1011" t="s">
        <v>2048</v>
      </c>
      <c r="K1011">
        <v>67</v>
      </c>
      <c r="L1011">
        <v>42</v>
      </c>
      <c r="M1011">
        <v>52</v>
      </c>
      <c r="N1011">
        <v>94</v>
      </c>
      <c r="O1011">
        <v>72</v>
      </c>
      <c r="P1011">
        <v>18</v>
      </c>
    </row>
    <row r="1012" spans="1:16" x14ac:dyDescent="0.25">
      <c r="A1012">
        <v>1</v>
      </c>
      <c r="B1012">
        <v>29</v>
      </c>
      <c r="C1012" t="s">
        <v>2027</v>
      </c>
      <c r="D1012" t="s">
        <v>1552</v>
      </c>
      <c r="E1012" t="s">
        <v>34</v>
      </c>
      <c r="F1012">
        <v>1</v>
      </c>
      <c r="G1012">
        <v>2015</v>
      </c>
      <c r="H1012" t="s">
        <v>2027</v>
      </c>
      <c r="I1012" t="s">
        <v>2489</v>
      </c>
      <c r="J1012" t="s">
        <v>2090</v>
      </c>
      <c r="K1012">
        <v>39</v>
      </c>
      <c r="L1012">
        <v>0</v>
      </c>
      <c r="M1012">
        <v>7</v>
      </c>
      <c r="N1012">
        <v>7</v>
      </c>
      <c r="O1012">
        <v>14</v>
      </c>
      <c r="P1012">
        <v>18</v>
      </c>
    </row>
    <row r="1013" spans="1:16" x14ac:dyDescent="0.25">
      <c r="A1013">
        <v>1</v>
      </c>
      <c r="B1013">
        <v>30</v>
      </c>
      <c r="C1013" t="s">
        <v>2572</v>
      </c>
      <c r="D1013" t="s">
        <v>2651</v>
      </c>
      <c r="E1013" t="s">
        <v>2031</v>
      </c>
      <c r="F1013">
        <v>1</v>
      </c>
      <c r="G1013">
        <v>2015</v>
      </c>
      <c r="H1013" t="s">
        <v>2572</v>
      </c>
      <c r="I1013" t="s">
        <v>2094</v>
      </c>
      <c r="J1013" t="s">
        <v>2029</v>
      </c>
      <c r="K1013">
        <v>72</v>
      </c>
      <c r="L1013">
        <v>20</v>
      </c>
      <c r="M1013">
        <v>70</v>
      </c>
      <c r="N1013">
        <v>90</v>
      </c>
      <c r="O1013">
        <v>79</v>
      </c>
      <c r="P1013">
        <v>18</v>
      </c>
    </row>
    <row r="1014" spans="1:16" x14ac:dyDescent="0.25">
      <c r="A1014">
        <v>2</v>
      </c>
      <c r="B1014">
        <v>31</v>
      </c>
      <c r="C1014" t="s">
        <v>2079</v>
      </c>
      <c r="D1014" t="s">
        <v>1554</v>
      </c>
      <c r="E1014" t="s">
        <v>34</v>
      </c>
      <c r="F1014">
        <v>2</v>
      </c>
      <c r="G1014">
        <v>2015</v>
      </c>
      <c r="H1014" t="s">
        <v>2079</v>
      </c>
      <c r="I1014" t="s">
        <v>2623</v>
      </c>
      <c r="J1014" t="s">
        <v>2048</v>
      </c>
      <c r="K1014">
        <v>46</v>
      </c>
      <c r="L1014">
        <v>5</v>
      </c>
      <c r="M1014">
        <v>38</v>
      </c>
      <c r="N1014">
        <v>43</v>
      </c>
      <c r="O1014">
        <v>37</v>
      </c>
      <c r="P1014">
        <v>18</v>
      </c>
    </row>
    <row r="1015" spans="1:16" x14ac:dyDescent="0.25">
      <c r="A1015">
        <v>2</v>
      </c>
      <c r="B1015">
        <v>32</v>
      </c>
      <c r="C1015" t="s">
        <v>2572</v>
      </c>
      <c r="D1015" t="s">
        <v>1556</v>
      </c>
      <c r="E1015" t="s">
        <v>2031</v>
      </c>
      <c r="F1015">
        <v>2</v>
      </c>
      <c r="G1015">
        <v>2015</v>
      </c>
      <c r="H1015" t="s">
        <v>2572</v>
      </c>
      <c r="I1015" t="s">
        <v>2070</v>
      </c>
      <c r="J1015" t="s">
        <v>2054</v>
      </c>
      <c r="K1015">
        <v>66</v>
      </c>
      <c r="L1015">
        <v>31</v>
      </c>
      <c r="M1015">
        <v>33</v>
      </c>
      <c r="N1015">
        <v>64</v>
      </c>
      <c r="O1015">
        <v>22</v>
      </c>
      <c r="P1015">
        <v>18</v>
      </c>
    </row>
    <row r="1016" spans="1:16" x14ac:dyDescent="0.25">
      <c r="A1016">
        <v>2</v>
      </c>
      <c r="B1016">
        <v>33</v>
      </c>
      <c r="C1016" t="s">
        <v>2032</v>
      </c>
      <c r="D1016" t="s">
        <v>1557</v>
      </c>
      <c r="E1016" t="s">
        <v>30</v>
      </c>
      <c r="F1016">
        <v>2</v>
      </c>
      <c r="G1016">
        <v>2015</v>
      </c>
      <c r="H1016" t="s">
        <v>2032</v>
      </c>
      <c r="I1016" t="s">
        <v>2262</v>
      </c>
      <c r="J1016" t="s">
        <v>2022</v>
      </c>
      <c r="K1016">
        <v>62</v>
      </c>
      <c r="L1016">
        <v>22</v>
      </c>
      <c r="M1016">
        <v>26</v>
      </c>
      <c r="N1016">
        <v>48</v>
      </c>
      <c r="O1016">
        <v>44</v>
      </c>
      <c r="P1016">
        <v>18</v>
      </c>
    </row>
    <row r="1017" spans="1:16" x14ac:dyDescent="0.25">
      <c r="A1017">
        <v>2</v>
      </c>
      <c r="B1017">
        <v>34</v>
      </c>
      <c r="C1017" t="s">
        <v>2098</v>
      </c>
      <c r="D1017" t="s">
        <v>1558</v>
      </c>
      <c r="E1017" t="s">
        <v>34</v>
      </c>
      <c r="F1017">
        <v>2</v>
      </c>
      <c r="G1017">
        <v>2015</v>
      </c>
      <c r="H1017" t="s">
        <v>2098</v>
      </c>
      <c r="I1017" t="s">
        <v>2424</v>
      </c>
      <c r="J1017" t="s">
        <v>2022</v>
      </c>
      <c r="K1017">
        <v>61</v>
      </c>
      <c r="L1017">
        <v>8</v>
      </c>
      <c r="M1017">
        <v>37</v>
      </c>
      <c r="N1017">
        <v>45</v>
      </c>
      <c r="O1017">
        <v>53</v>
      </c>
      <c r="P1017">
        <v>18</v>
      </c>
    </row>
    <row r="1018" spans="1:16" x14ac:dyDescent="0.25">
      <c r="A1018">
        <v>2</v>
      </c>
      <c r="B1018">
        <v>35</v>
      </c>
      <c r="C1018" t="s">
        <v>2034</v>
      </c>
      <c r="D1018" t="s">
        <v>1559</v>
      </c>
      <c r="E1018" t="s">
        <v>30</v>
      </c>
      <c r="F1018">
        <v>2</v>
      </c>
      <c r="G1018">
        <v>2015</v>
      </c>
      <c r="H1018" t="s">
        <v>2034</v>
      </c>
      <c r="I1018" t="s">
        <v>2269</v>
      </c>
      <c r="J1018" t="s">
        <v>2231</v>
      </c>
      <c r="K1018">
        <v>27</v>
      </c>
      <c r="L1018">
        <v>4</v>
      </c>
      <c r="M1018">
        <v>7</v>
      </c>
      <c r="N1018">
        <v>11</v>
      </c>
      <c r="O1018">
        <v>8</v>
      </c>
      <c r="P1018">
        <v>18</v>
      </c>
    </row>
    <row r="1019" spans="1:16" x14ac:dyDescent="0.25">
      <c r="A1019">
        <v>2</v>
      </c>
      <c r="B1019">
        <v>36</v>
      </c>
      <c r="C1019" t="s">
        <v>2126</v>
      </c>
      <c r="D1019" t="s">
        <v>1560</v>
      </c>
      <c r="E1019" t="s">
        <v>2031</v>
      </c>
      <c r="F1019">
        <v>2</v>
      </c>
      <c r="G1019">
        <v>2015</v>
      </c>
      <c r="H1019" t="s">
        <v>2126</v>
      </c>
      <c r="I1019" t="s">
        <v>2253</v>
      </c>
      <c r="J1019" t="s">
        <v>2048</v>
      </c>
      <c r="K1019">
        <v>67</v>
      </c>
      <c r="L1019">
        <v>35</v>
      </c>
      <c r="M1019">
        <v>24</v>
      </c>
      <c r="N1019">
        <v>59</v>
      </c>
      <c r="O1019">
        <v>39</v>
      </c>
      <c r="P1019">
        <v>18</v>
      </c>
    </row>
    <row r="1020" spans="1:16" x14ac:dyDescent="0.25">
      <c r="A1020">
        <v>2</v>
      </c>
      <c r="B1020">
        <v>37</v>
      </c>
      <c r="C1020" t="s">
        <v>2023</v>
      </c>
      <c r="D1020" t="s">
        <v>1561</v>
      </c>
      <c r="E1020" t="s">
        <v>34</v>
      </c>
      <c r="F1020">
        <v>2</v>
      </c>
      <c r="G1020">
        <v>2015</v>
      </c>
      <c r="H1020" t="s">
        <v>2023</v>
      </c>
      <c r="I1020" t="s">
        <v>2213</v>
      </c>
      <c r="J1020" t="s">
        <v>2029</v>
      </c>
      <c r="K1020">
        <v>63</v>
      </c>
      <c r="L1020">
        <v>4</v>
      </c>
      <c r="M1020">
        <v>21</v>
      </c>
      <c r="N1020">
        <v>25</v>
      </c>
      <c r="O1020">
        <v>90</v>
      </c>
      <c r="P1020">
        <v>18</v>
      </c>
    </row>
    <row r="1021" spans="1:16" x14ac:dyDescent="0.25">
      <c r="A1021">
        <v>2</v>
      </c>
      <c r="B1021">
        <v>38</v>
      </c>
      <c r="C1021" t="s">
        <v>2027</v>
      </c>
      <c r="D1021" t="s">
        <v>1562</v>
      </c>
      <c r="E1021" t="s">
        <v>18</v>
      </c>
      <c r="F1021">
        <v>2</v>
      </c>
      <c r="G1021">
        <v>2015</v>
      </c>
      <c r="H1021" t="s">
        <v>2027</v>
      </c>
      <c r="I1021" t="s">
        <v>2028</v>
      </c>
      <c r="J1021" t="s">
        <v>2029</v>
      </c>
      <c r="K1021">
        <v>66</v>
      </c>
      <c r="L1021">
        <v>34</v>
      </c>
      <c r="M1021">
        <v>37</v>
      </c>
      <c r="N1021">
        <v>71</v>
      </c>
      <c r="O1021">
        <v>52</v>
      </c>
      <c r="P1021">
        <v>18</v>
      </c>
    </row>
    <row r="1022" spans="1:16" x14ac:dyDescent="0.25">
      <c r="A1022">
        <v>2</v>
      </c>
      <c r="B1022">
        <v>39</v>
      </c>
      <c r="C1022" t="s">
        <v>2057</v>
      </c>
      <c r="D1022" t="s">
        <v>1563</v>
      </c>
      <c r="E1022" t="s">
        <v>18</v>
      </c>
      <c r="F1022">
        <v>2</v>
      </c>
      <c r="G1022">
        <v>2015</v>
      </c>
      <c r="H1022" t="s">
        <v>2057</v>
      </c>
      <c r="I1022" t="s">
        <v>2256</v>
      </c>
      <c r="J1022" t="s">
        <v>2068</v>
      </c>
      <c r="K1022">
        <v>37</v>
      </c>
      <c r="L1022">
        <v>3</v>
      </c>
      <c r="M1022">
        <v>4</v>
      </c>
      <c r="N1022">
        <v>7</v>
      </c>
      <c r="O1022">
        <v>18</v>
      </c>
      <c r="P1022">
        <v>18</v>
      </c>
    </row>
    <row r="1023" spans="1:16" x14ac:dyDescent="0.25">
      <c r="A1023">
        <v>2</v>
      </c>
      <c r="B1023">
        <v>40</v>
      </c>
      <c r="C1023" t="s">
        <v>2057</v>
      </c>
      <c r="D1023" t="s">
        <v>1564</v>
      </c>
      <c r="E1023" t="s">
        <v>34</v>
      </c>
      <c r="F1023">
        <v>2</v>
      </c>
      <c r="G1023">
        <v>2015</v>
      </c>
      <c r="H1023" t="s">
        <v>2057</v>
      </c>
      <c r="I1023" t="s">
        <v>2416</v>
      </c>
      <c r="J1023" t="s">
        <v>2048</v>
      </c>
      <c r="K1023">
        <v>44</v>
      </c>
      <c r="L1023">
        <v>10</v>
      </c>
      <c r="M1023">
        <v>24</v>
      </c>
      <c r="N1023">
        <v>34</v>
      </c>
      <c r="O1023">
        <v>99</v>
      </c>
      <c r="P1023">
        <v>18</v>
      </c>
    </row>
    <row r="1024" spans="1:16" x14ac:dyDescent="0.25">
      <c r="A1024">
        <v>2</v>
      </c>
      <c r="B1024">
        <v>41</v>
      </c>
      <c r="C1024" t="s">
        <v>2041</v>
      </c>
      <c r="D1024" t="s">
        <v>1566</v>
      </c>
      <c r="E1024" t="s">
        <v>18</v>
      </c>
      <c r="F1024">
        <v>2</v>
      </c>
      <c r="G1024">
        <v>2015</v>
      </c>
      <c r="H1024" t="s">
        <v>2041</v>
      </c>
      <c r="I1024" t="s">
        <v>2455</v>
      </c>
      <c r="J1024" t="s">
        <v>2029</v>
      </c>
      <c r="K1024">
        <v>67</v>
      </c>
      <c r="L1024">
        <v>30</v>
      </c>
      <c r="M1024">
        <v>28</v>
      </c>
      <c r="N1024">
        <v>58</v>
      </c>
      <c r="O1024">
        <v>44</v>
      </c>
      <c r="P1024">
        <v>18</v>
      </c>
    </row>
    <row r="1025" spans="1:16" x14ac:dyDescent="0.25">
      <c r="A1025">
        <v>2</v>
      </c>
      <c r="B1025">
        <v>42</v>
      </c>
      <c r="C1025" t="s">
        <v>2093</v>
      </c>
      <c r="D1025" t="s">
        <v>1567</v>
      </c>
      <c r="E1025" t="s">
        <v>12</v>
      </c>
      <c r="F1025">
        <v>2</v>
      </c>
      <c r="G1025">
        <v>2015</v>
      </c>
      <c r="H1025" t="s">
        <v>2093</v>
      </c>
      <c r="I1025" t="s">
        <v>2652</v>
      </c>
      <c r="P1025">
        <v>18</v>
      </c>
    </row>
    <row r="1026" spans="1:16" x14ac:dyDescent="0.25">
      <c r="A1026">
        <v>2</v>
      </c>
      <c r="B1026">
        <v>43</v>
      </c>
      <c r="C1026" t="s">
        <v>2052</v>
      </c>
      <c r="D1026" t="s">
        <v>1568</v>
      </c>
      <c r="E1026" t="s">
        <v>34</v>
      </c>
      <c r="F1026">
        <v>2</v>
      </c>
      <c r="G1026">
        <v>2015</v>
      </c>
      <c r="H1026" t="s">
        <v>2052</v>
      </c>
      <c r="I1026" t="s">
        <v>2653</v>
      </c>
      <c r="J1026" t="s">
        <v>2100</v>
      </c>
      <c r="K1026">
        <v>43</v>
      </c>
      <c r="L1026">
        <v>5</v>
      </c>
      <c r="M1026">
        <v>8</v>
      </c>
      <c r="N1026">
        <v>13</v>
      </c>
      <c r="O1026">
        <v>16</v>
      </c>
      <c r="P1026">
        <v>18</v>
      </c>
    </row>
    <row r="1027" spans="1:16" x14ac:dyDescent="0.25">
      <c r="A1027">
        <v>2</v>
      </c>
      <c r="B1027">
        <v>44</v>
      </c>
      <c r="C1027" t="s">
        <v>2032</v>
      </c>
      <c r="D1027" t="s">
        <v>1570</v>
      </c>
      <c r="E1027" t="s">
        <v>34</v>
      </c>
      <c r="F1027">
        <v>2</v>
      </c>
      <c r="G1027">
        <v>2015</v>
      </c>
      <c r="H1027" t="s">
        <v>2032</v>
      </c>
      <c r="I1027" t="s">
        <v>2060</v>
      </c>
      <c r="J1027" t="s">
        <v>2022</v>
      </c>
      <c r="K1027">
        <v>67</v>
      </c>
      <c r="L1027">
        <v>6</v>
      </c>
      <c r="M1027">
        <v>24</v>
      </c>
      <c r="N1027">
        <v>30</v>
      </c>
      <c r="O1027">
        <v>64</v>
      </c>
      <c r="P1027">
        <v>18</v>
      </c>
    </row>
    <row r="1028" spans="1:16" x14ac:dyDescent="0.25">
      <c r="A1028">
        <v>2</v>
      </c>
      <c r="B1028">
        <v>45</v>
      </c>
      <c r="C1028" t="s">
        <v>2023</v>
      </c>
      <c r="D1028" t="s">
        <v>1571</v>
      </c>
      <c r="E1028" t="s">
        <v>30</v>
      </c>
      <c r="F1028">
        <v>2</v>
      </c>
      <c r="G1028">
        <v>2015</v>
      </c>
      <c r="H1028" t="s">
        <v>2023</v>
      </c>
      <c r="I1028" t="s">
        <v>2541</v>
      </c>
      <c r="J1028" t="s">
        <v>2051</v>
      </c>
      <c r="K1028">
        <v>50</v>
      </c>
      <c r="L1028">
        <v>15</v>
      </c>
      <c r="M1028">
        <v>38</v>
      </c>
      <c r="N1028">
        <v>53</v>
      </c>
      <c r="O1028">
        <v>38</v>
      </c>
      <c r="P1028">
        <v>18</v>
      </c>
    </row>
    <row r="1029" spans="1:16" x14ac:dyDescent="0.25">
      <c r="A1029">
        <v>2</v>
      </c>
      <c r="B1029">
        <v>46</v>
      </c>
      <c r="C1029" t="s">
        <v>2063</v>
      </c>
      <c r="D1029" t="s">
        <v>1572</v>
      </c>
      <c r="E1029" t="s">
        <v>2031</v>
      </c>
      <c r="F1029">
        <v>2</v>
      </c>
      <c r="G1029">
        <v>2015</v>
      </c>
      <c r="H1029" t="s">
        <v>2063</v>
      </c>
      <c r="I1029" t="s">
        <v>2608</v>
      </c>
      <c r="J1029" t="s">
        <v>2048</v>
      </c>
      <c r="K1029">
        <v>68</v>
      </c>
      <c r="L1029">
        <v>39</v>
      </c>
      <c r="M1029">
        <v>49</v>
      </c>
      <c r="N1029">
        <v>88</v>
      </c>
      <c r="O1029">
        <v>18</v>
      </c>
      <c r="P1029">
        <v>18</v>
      </c>
    </row>
    <row r="1030" spans="1:16" x14ac:dyDescent="0.25">
      <c r="A1030">
        <v>2</v>
      </c>
      <c r="B1030">
        <v>47</v>
      </c>
      <c r="C1030" t="s">
        <v>2246</v>
      </c>
      <c r="D1030" t="s">
        <v>1575</v>
      </c>
      <c r="E1030" t="s">
        <v>30</v>
      </c>
      <c r="F1030">
        <v>2</v>
      </c>
      <c r="G1030">
        <v>2015</v>
      </c>
      <c r="H1030" t="s">
        <v>2246</v>
      </c>
      <c r="I1030" t="s">
        <v>2033</v>
      </c>
      <c r="J1030" t="s">
        <v>2029</v>
      </c>
      <c r="K1030">
        <v>70</v>
      </c>
      <c r="L1030">
        <v>20</v>
      </c>
      <c r="M1030">
        <v>59</v>
      </c>
      <c r="N1030">
        <v>79</v>
      </c>
      <c r="O1030">
        <v>45</v>
      </c>
      <c r="P1030">
        <v>18</v>
      </c>
    </row>
    <row r="1031" spans="1:16" x14ac:dyDescent="0.25">
      <c r="A1031">
        <v>2</v>
      </c>
      <c r="B1031">
        <v>48</v>
      </c>
      <c r="C1031" t="s">
        <v>2126</v>
      </c>
      <c r="D1031" t="s">
        <v>1576</v>
      </c>
      <c r="E1031" t="s">
        <v>30</v>
      </c>
      <c r="F1031">
        <v>2</v>
      </c>
      <c r="G1031">
        <v>2015</v>
      </c>
      <c r="H1031" t="s">
        <v>2126</v>
      </c>
      <c r="I1031" t="s">
        <v>2608</v>
      </c>
      <c r="J1031" t="s">
        <v>2048</v>
      </c>
      <c r="K1031">
        <v>64</v>
      </c>
      <c r="L1031">
        <v>33</v>
      </c>
      <c r="M1031">
        <v>42</v>
      </c>
      <c r="N1031">
        <v>75</v>
      </c>
      <c r="O1031">
        <v>42</v>
      </c>
      <c r="P1031">
        <v>18</v>
      </c>
    </row>
    <row r="1032" spans="1:16" x14ac:dyDescent="0.25">
      <c r="A1032">
        <v>2</v>
      </c>
      <c r="B1032">
        <v>49</v>
      </c>
      <c r="C1032" t="s">
        <v>2043</v>
      </c>
      <c r="D1032" t="s">
        <v>1577</v>
      </c>
      <c r="E1032" t="s">
        <v>18</v>
      </c>
      <c r="F1032">
        <v>2</v>
      </c>
      <c r="G1032">
        <v>2015</v>
      </c>
      <c r="H1032" t="s">
        <v>2043</v>
      </c>
      <c r="I1032" t="s">
        <v>2654</v>
      </c>
      <c r="J1032" t="s">
        <v>2231</v>
      </c>
      <c r="K1032">
        <v>42</v>
      </c>
      <c r="L1032">
        <v>5</v>
      </c>
      <c r="M1032">
        <v>12</v>
      </c>
      <c r="N1032">
        <v>17</v>
      </c>
      <c r="O1032">
        <v>10</v>
      </c>
      <c r="P1032">
        <v>18</v>
      </c>
    </row>
    <row r="1033" spans="1:16" x14ac:dyDescent="0.25">
      <c r="A1033">
        <v>2</v>
      </c>
      <c r="B1033">
        <v>50</v>
      </c>
      <c r="C1033" t="s">
        <v>2038</v>
      </c>
      <c r="D1033" t="s">
        <v>1578</v>
      </c>
      <c r="E1033" t="s">
        <v>18</v>
      </c>
      <c r="F1033">
        <v>2</v>
      </c>
      <c r="G1033">
        <v>2015</v>
      </c>
      <c r="H1033" t="s">
        <v>2038</v>
      </c>
      <c r="I1033" t="s">
        <v>2070</v>
      </c>
      <c r="J1033" t="s">
        <v>2054</v>
      </c>
      <c r="K1033">
        <v>53</v>
      </c>
      <c r="L1033">
        <v>9</v>
      </c>
      <c r="M1033">
        <v>34</v>
      </c>
      <c r="N1033">
        <v>43</v>
      </c>
      <c r="O1033">
        <v>50</v>
      </c>
      <c r="P1033">
        <v>18</v>
      </c>
    </row>
    <row r="1034" spans="1:16" x14ac:dyDescent="0.25">
      <c r="A1034">
        <v>2</v>
      </c>
      <c r="B1034">
        <v>51</v>
      </c>
      <c r="C1034" t="s">
        <v>2071</v>
      </c>
      <c r="D1034" t="s">
        <v>1579</v>
      </c>
      <c r="E1034" t="s">
        <v>34</v>
      </c>
      <c r="F1034">
        <v>2</v>
      </c>
      <c r="G1034">
        <v>2015</v>
      </c>
      <c r="H1034" t="s">
        <v>2071</v>
      </c>
      <c r="I1034" t="s">
        <v>2251</v>
      </c>
      <c r="J1034" t="s">
        <v>2029</v>
      </c>
      <c r="K1034">
        <v>72</v>
      </c>
      <c r="L1034">
        <v>5</v>
      </c>
      <c r="M1034">
        <v>27</v>
      </c>
      <c r="N1034">
        <v>32</v>
      </c>
      <c r="O1034">
        <v>36</v>
      </c>
      <c r="P1034">
        <v>18</v>
      </c>
    </row>
    <row r="1035" spans="1:16" x14ac:dyDescent="0.25">
      <c r="A1035">
        <v>2</v>
      </c>
      <c r="B1035">
        <v>52</v>
      </c>
      <c r="C1035" t="s">
        <v>2023</v>
      </c>
      <c r="D1035" t="s">
        <v>1580</v>
      </c>
      <c r="E1035" t="s">
        <v>34</v>
      </c>
      <c r="F1035">
        <v>2</v>
      </c>
      <c r="G1035">
        <v>2015</v>
      </c>
      <c r="H1035" t="s">
        <v>2023</v>
      </c>
      <c r="I1035" t="s">
        <v>2417</v>
      </c>
      <c r="J1035" t="s">
        <v>2048</v>
      </c>
      <c r="K1035">
        <v>60</v>
      </c>
      <c r="L1035">
        <v>15</v>
      </c>
      <c r="M1035">
        <v>21</v>
      </c>
      <c r="N1035">
        <v>36</v>
      </c>
      <c r="O1035">
        <v>88</v>
      </c>
      <c r="P1035">
        <v>18</v>
      </c>
    </row>
    <row r="1036" spans="1:16" x14ac:dyDescent="0.25">
      <c r="A1036">
        <v>2</v>
      </c>
      <c r="B1036">
        <v>53</v>
      </c>
      <c r="C1036" t="s">
        <v>2113</v>
      </c>
      <c r="D1036" t="s">
        <v>1581</v>
      </c>
      <c r="E1036" t="s">
        <v>34</v>
      </c>
      <c r="F1036">
        <v>2</v>
      </c>
      <c r="G1036">
        <v>2015</v>
      </c>
      <c r="H1036" t="s">
        <v>2113</v>
      </c>
      <c r="I1036" t="s">
        <v>2037</v>
      </c>
      <c r="J1036" t="s">
        <v>2022</v>
      </c>
      <c r="K1036">
        <v>67</v>
      </c>
      <c r="L1036">
        <v>12</v>
      </c>
      <c r="M1036">
        <v>52</v>
      </c>
      <c r="N1036">
        <v>64</v>
      </c>
      <c r="O1036">
        <v>88</v>
      </c>
      <c r="P1036">
        <v>18</v>
      </c>
    </row>
    <row r="1037" spans="1:16" x14ac:dyDescent="0.25">
      <c r="A1037">
        <v>2</v>
      </c>
      <c r="B1037">
        <v>54</v>
      </c>
      <c r="C1037" t="s">
        <v>2073</v>
      </c>
      <c r="D1037" t="s">
        <v>1582</v>
      </c>
      <c r="E1037" t="s">
        <v>30</v>
      </c>
      <c r="F1037">
        <v>2</v>
      </c>
      <c r="G1037">
        <v>2015</v>
      </c>
      <c r="H1037" t="s">
        <v>2073</v>
      </c>
      <c r="I1037" t="s">
        <v>2214</v>
      </c>
      <c r="J1037" t="s">
        <v>2022</v>
      </c>
      <c r="K1037">
        <v>59</v>
      </c>
      <c r="L1037">
        <v>25</v>
      </c>
      <c r="M1037">
        <v>18</v>
      </c>
      <c r="N1037">
        <v>43</v>
      </c>
      <c r="O1037">
        <v>33</v>
      </c>
      <c r="P1037">
        <v>18</v>
      </c>
    </row>
    <row r="1038" spans="1:16" x14ac:dyDescent="0.25">
      <c r="A1038">
        <v>2</v>
      </c>
      <c r="B1038">
        <v>55</v>
      </c>
      <c r="C1038" t="s">
        <v>2059</v>
      </c>
      <c r="D1038" t="s">
        <v>1583</v>
      </c>
      <c r="E1038" t="s">
        <v>30</v>
      </c>
      <c r="F1038">
        <v>2</v>
      </c>
      <c r="G1038">
        <v>2015</v>
      </c>
      <c r="H1038" t="s">
        <v>2059</v>
      </c>
      <c r="I1038" t="s">
        <v>2474</v>
      </c>
      <c r="J1038" t="s">
        <v>2048</v>
      </c>
      <c r="K1038">
        <v>58</v>
      </c>
      <c r="L1038">
        <v>18</v>
      </c>
      <c r="M1038">
        <v>49</v>
      </c>
      <c r="N1038">
        <v>67</v>
      </c>
      <c r="O1038">
        <v>34</v>
      </c>
      <c r="P1038">
        <v>18</v>
      </c>
    </row>
    <row r="1039" spans="1:16" x14ac:dyDescent="0.25">
      <c r="A1039">
        <v>2</v>
      </c>
      <c r="B1039">
        <v>56</v>
      </c>
      <c r="C1039" t="s">
        <v>2049</v>
      </c>
      <c r="D1039" t="s">
        <v>1584</v>
      </c>
      <c r="E1039" t="s">
        <v>34</v>
      </c>
      <c r="F1039">
        <v>2</v>
      </c>
      <c r="G1039">
        <v>2015</v>
      </c>
      <c r="H1039" t="s">
        <v>2049</v>
      </c>
      <c r="I1039" t="s">
        <v>2214</v>
      </c>
      <c r="J1039" t="s">
        <v>2022</v>
      </c>
      <c r="K1039">
        <v>68</v>
      </c>
      <c r="L1039">
        <v>18</v>
      </c>
      <c r="M1039">
        <v>38</v>
      </c>
      <c r="N1039">
        <v>56</v>
      </c>
      <c r="O1039">
        <v>59</v>
      </c>
      <c r="P1039">
        <v>18</v>
      </c>
    </row>
    <row r="1040" spans="1:16" x14ac:dyDescent="0.25">
      <c r="A1040">
        <v>2</v>
      </c>
      <c r="B1040">
        <v>57</v>
      </c>
      <c r="C1040" t="s">
        <v>2076</v>
      </c>
      <c r="D1040" t="s">
        <v>1585</v>
      </c>
      <c r="E1040" t="s">
        <v>34</v>
      </c>
      <c r="F1040">
        <v>2</v>
      </c>
      <c r="G1040">
        <v>2015</v>
      </c>
      <c r="H1040" t="s">
        <v>2076</v>
      </c>
      <c r="I1040" t="s">
        <v>2655</v>
      </c>
      <c r="J1040" t="s">
        <v>2238</v>
      </c>
      <c r="K1040">
        <v>41</v>
      </c>
      <c r="L1040">
        <v>0</v>
      </c>
      <c r="M1040">
        <v>3</v>
      </c>
      <c r="N1040">
        <v>3</v>
      </c>
      <c r="O1040">
        <v>39</v>
      </c>
      <c r="P1040">
        <v>18</v>
      </c>
    </row>
    <row r="1041" spans="1:16" x14ac:dyDescent="0.25">
      <c r="A1041">
        <v>2</v>
      </c>
      <c r="B1041">
        <v>58</v>
      </c>
      <c r="C1041" t="s">
        <v>2027</v>
      </c>
      <c r="D1041" t="s">
        <v>1587</v>
      </c>
      <c r="E1041" t="s">
        <v>30</v>
      </c>
      <c r="F1041">
        <v>2</v>
      </c>
      <c r="G1041">
        <v>2015</v>
      </c>
      <c r="H1041" t="s">
        <v>2027</v>
      </c>
      <c r="I1041" t="s">
        <v>2645</v>
      </c>
      <c r="J1041" t="s">
        <v>2090</v>
      </c>
      <c r="K1041">
        <v>36</v>
      </c>
      <c r="L1041">
        <v>14</v>
      </c>
      <c r="M1041">
        <v>22</v>
      </c>
      <c r="N1041">
        <v>36</v>
      </c>
      <c r="O1041">
        <v>16</v>
      </c>
      <c r="P1041">
        <v>18</v>
      </c>
    </row>
    <row r="1042" spans="1:16" x14ac:dyDescent="0.25">
      <c r="A1042">
        <v>2</v>
      </c>
      <c r="B1042">
        <v>59</v>
      </c>
      <c r="C1042" t="s">
        <v>2045</v>
      </c>
      <c r="D1042" t="s">
        <v>1588</v>
      </c>
      <c r="E1042" t="s">
        <v>30</v>
      </c>
      <c r="F1042">
        <v>2</v>
      </c>
      <c r="G1042">
        <v>2015</v>
      </c>
      <c r="H1042" t="s">
        <v>2045</v>
      </c>
      <c r="I1042" t="s">
        <v>2656</v>
      </c>
      <c r="J1042" t="s">
        <v>2657</v>
      </c>
      <c r="K1042">
        <v>39</v>
      </c>
      <c r="L1042">
        <v>11</v>
      </c>
      <c r="M1042">
        <v>18</v>
      </c>
      <c r="N1042">
        <v>29</v>
      </c>
      <c r="O1042">
        <v>8</v>
      </c>
      <c r="P1042">
        <v>18</v>
      </c>
    </row>
    <row r="1043" spans="1:16" x14ac:dyDescent="0.25">
      <c r="A1043">
        <v>2</v>
      </c>
      <c r="B1043">
        <v>60</v>
      </c>
      <c r="C1043" t="s">
        <v>2113</v>
      </c>
      <c r="D1043" t="s">
        <v>1590</v>
      </c>
      <c r="E1043" t="s">
        <v>34</v>
      </c>
      <c r="F1043">
        <v>2</v>
      </c>
      <c r="G1043">
        <v>2015</v>
      </c>
      <c r="H1043" t="s">
        <v>2113</v>
      </c>
      <c r="I1043" t="s">
        <v>2248</v>
      </c>
      <c r="J1043" t="s">
        <v>2176</v>
      </c>
      <c r="K1043">
        <v>18</v>
      </c>
      <c r="L1043">
        <v>2</v>
      </c>
      <c r="M1043">
        <v>3</v>
      </c>
      <c r="N1043">
        <v>5</v>
      </c>
      <c r="O1043">
        <v>4</v>
      </c>
      <c r="P1043">
        <v>18</v>
      </c>
    </row>
    <row r="1044" spans="1:16" x14ac:dyDescent="0.25">
      <c r="A1044">
        <v>2</v>
      </c>
      <c r="B1044">
        <v>61</v>
      </c>
      <c r="C1044" t="s">
        <v>2098</v>
      </c>
      <c r="D1044" t="s">
        <v>1591</v>
      </c>
      <c r="E1044" t="s">
        <v>2031</v>
      </c>
      <c r="F1044">
        <v>2</v>
      </c>
      <c r="G1044">
        <v>2015</v>
      </c>
      <c r="H1044" t="s">
        <v>2098</v>
      </c>
      <c r="I1044" t="s">
        <v>2070</v>
      </c>
      <c r="J1044" t="s">
        <v>2054</v>
      </c>
      <c r="K1044">
        <v>65</v>
      </c>
      <c r="L1044">
        <v>30</v>
      </c>
      <c r="M1044">
        <v>64</v>
      </c>
      <c r="N1044">
        <v>94</v>
      </c>
      <c r="O1044">
        <v>10</v>
      </c>
      <c r="P1044">
        <v>18</v>
      </c>
    </row>
    <row r="1045" spans="1:16" x14ac:dyDescent="0.25">
      <c r="A1045">
        <v>3</v>
      </c>
      <c r="B1045">
        <v>62</v>
      </c>
      <c r="C1045" t="s">
        <v>2041</v>
      </c>
      <c r="D1045" t="s">
        <v>1592</v>
      </c>
      <c r="E1045" t="s">
        <v>2031</v>
      </c>
      <c r="F1045">
        <v>3</v>
      </c>
      <c r="G1045">
        <v>2015</v>
      </c>
      <c r="H1045" t="s">
        <v>2041</v>
      </c>
      <c r="I1045" t="s">
        <v>2203</v>
      </c>
      <c r="J1045" t="s">
        <v>2261</v>
      </c>
      <c r="K1045">
        <v>52</v>
      </c>
      <c r="L1045">
        <v>17</v>
      </c>
      <c r="M1045">
        <v>11</v>
      </c>
      <c r="N1045">
        <v>28</v>
      </c>
      <c r="O1045">
        <v>63</v>
      </c>
      <c r="P1045">
        <v>18</v>
      </c>
    </row>
    <row r="1046" spans="1:16" x14ac:dyDescent="0.25">
      <c r="A1046">
        <v>3</v>
      </c>
      <c r="B1046">
        <v>63</v>
      </c>
      <c r="C1046" t="s">
        <v>2572</v>
      </c>
      <c r="D1046" t="s">
        <v>1593</v>
      </c>
      <c r="E1046" t="s">
        <v>34</v>
      </c>
      <c r="F1046">
        <v>3</v>
      </c>
      <c r="G1046">
        <v>2015</v>
      </c>
      <c r="H1046" t="s">
        <v>2572</v>
      </c>
      <c r="I1046" t="s">
        <v>2087</v>
      </c>
      <c r="J1046" t="s">
        <v>2022</v>
      </c>
      <c r="K1046">
        <v>68</v>
      </c>
      <c r="L1046">
        <v>10</v>
      </c>
      <c r="M1046">
        <v>30</v>
      </c>
      <c r="N1046">
        <v>40</v>
      </c>
      <c r="O1046">
        <v>54</v>
      </c>
      <c r="P1046">
        <v>18</v>
      </c>
    </row>
    <row r="1047" spans="1:16" x14ac:dyDescent="0.25">
      <c r="A1047">
        <v>3</v>
      </c>
      <c r="B1047">
        <v>64</v>
      </c>
      <c r="C1047" t="s">
        <v>2032</v>
      </c>
      <c r="D1047" t="s">
        <v>1594</v>
      </c>
      <c r="E1047" t="s">
        <v>18</v>
      </c>
      <c r="F1047">
        <v>3</v>
      </c>
      <c r="G1047">
        <v>2015</v>
      </c>
      <c r="H1047" t="s">
        <v>2032</v>
      </c>
      <c r="I1047" t="s">
        <v>2476</v>
      </c>
      <c r="J1047" t="s">
        <v>2048</v>
      </c>
      <c r="K1047">
        <v>59</v>
      </c>
      <c r="L1047">
        <v>33</v>
      </c>
      <c r="M1047">
        <v>31</v>
      </c>
      <c r="N1047">
        <v>64</v>
      </c>
      <c r="O1047">
        <v>71</v>
      </c>
      <c r="P1047">
        <v>18</v>
      </c>
    </row>
    <row r="1048" spans="1:16" x14ac:dyDescent="0.25">
      <c r="A1048">
        <v>3</v>
      </c>
      <c r="B1048">
        <v>65</v>
      </c>
      <c r="C1048" t="s">
        <v>2098</v>
      </c>
      <c r="D1048" t="s">
        <v>1595</v>
      </c>
      <c r="E1048" t="s">
        <v>34</v>
      </c>
      <c r="F1048">
        <v>3</v>
      </c>
      <c r="G1048">
        <v>2015</v>
      </c>
      <c r="H1048" t="s">
        <v>2098</v>
      </c>
      <c r="I1048" t="s">
        <v>2630</v>
      </c>
      <c r="J1048" t="s">
        <v>2029</v>
      </c>
      <c r="K1048">
        <v>59</v>
      </c>
      <c r="L1048">
        <v>7</v>
      </c>
      <c r="M1048">
        <v>17</v>
      </c>
      <c r="N1048">
        <v>24</v>
      </c>
      <c r="O1048">
        <v>101</v>
      </c>
      <c r="P1048">
        <v>18</v>
      </c>
    </row>
    <row r="1049" spans="1:16" x14ac:dyDescent="0.25">
      <c r="A1049">
        <v>3</v>
      </c>
      <c r="B1049">
        <v>66</v>
      </c>
      <c r="C1049" t="s">
        <v>2165</v>
      </c>
      <c r="D1049" t="s">
        <v>1596</v>
      </c>
      <c r="E1049" t="s">
        <v>34</v>
      </c>
      <c r="F1049">
        <v>3</v>
      </c>
      <c r="G1049">
        <v>2015</v>
      </c>
      <c r="H1049" t="s">
        <v>2165</v>
      </c>
      <c r="I1049" t="s">
        <v>2441</v>
      </c>
      <c r="J1049" t="s">
        <v>2048</v>
      </c>
      <c r="K1049">
        <v>63</v>
      </c>
      <c r="L1049">
        <v>4</v>
      </c>
      <c r="M1049">
        <v>24</v>
      </c>
      <c r="N1049">
        <v>28</v>
      </c>
      <c r="O1049">
        <v>34</v>
      </c>
      <c r="P1049">
        <v>18</v>
      </c>
    </row>
    <row r="1050" spans="1:16" x14ac:dyDescent="0.25">
      <c r="A1050">
        <v>3</v>
      </c>
      <c r="B1050">
        <v>67</v>
      </c>
      <c r="C1050" t="s">
        <v>2093</v>
      </c>
      <c r="D1050" t="s">
        <v>1597</v>
      </c>
      <c r="E1050" t="s">
        <v>30</v>
      </c>
      <c r="F1050">
        <v>3</v>
      </c>
      <c r="G1050">
        <v>2015</v>
      </c>
      <c r="H1050" t="s">
        <v>2093</v>
      </c>
      <c r="I1050" t="s">
        <v>2271</v>
      </c>
      <c r="J1050" t="s">
        <v>2022</v>
      </c>
      <c r="K1050">
        <v>57</v>
      </c>
      <c r="L1050">
        <v>24</v>
      </c>
      <c r="M1050">
        <v>43</v>
      </c>
      <c r="N1050">
        <v>67</v>
      </c>
      <c r="O1050">
        <v>12</v>
      </c>
      <c r="P1050">
        <v>18</v>
      </c>
    </row>
    <row r="1051" spans="1:16" x14ac:dyDescent="0.25">
      <c r="A1051">
        <v>3</v>
      </c>
      <c r="B1051">
        <v>68</v>
      </c>
      <c r="C1051" t="s">
        <v>2098</v>
      </c>
      <c r="D1051" t="s">
        <v>1598</v>
      </c>
      <c r="E1051" t="s">
        <v>2031</v>
      </c>
      <c r="F1051">
        <v>3</v>
      </c>
      <c r="G1051">
        <v>2015</v>
      </c>
      <c r="H1051" t="s">
        <v>2098</v>
      </c>
      <c r="I1051" t="s">
        <v>2658</v>
      </c>
      <c r="J1051" t="s">
        <v>2273</v>
      </c>
      <c r="K1051">
        <v>32</v>
      </c>
      <c r="L1051">
        <v>10</v>
      </c>
      <c r="M1051">
        <v>18</v>
      </c>
      <c r="N1051">
        <v>28</v>
      </c>
      <c r="O1051">
        <v>49</v>
      </c>
      <c r="P1051">
        <v>18</v>
      </c>
    </row>
    <row r="1052" spans="1:16" x14ac:dyDescent="0.25">
      <c r="A1052">
        <v>3</v>
      </c>
      <c r="B1052">
        <v>69</v>
      </c>
      <c r="C1052" t="s">
        <v>2027</v>
      </c>
      <c r="D1052" t="s">
        <v>1599</v>
      </c>
      <c r="E1052" t="s">
        <v>2031</v>
      </c>
      <c r="F1052">
        <v>3</v>
      </c>
      <c r="G1052">
        <v>2015</v>
      </c>
      <c r="H1052" t="s">
        <v>2027</v>
      </c>
      <c r="I1052" t="s">
        <v>2455</v>
      </c>
      <c r="J1052" t="s">
        <v>2029</v>
      </c>
      <c r="K1052">
        <v>64</v>
      </c>
      <c r="L1052">
        <v>19</v>
      </c>
      <c r="M1052">
        <v>19</v>
      </c>
      <c r="N1052">
        <v>38</v>
      </c>
      <c r="O1052">
        <v>85</v>
      </c>
      <c r="P1052">
        <v>18</v>
      </c>
    </row>
    <row r="1053" spans="1:16" x14ac:dyDescent="0.25">
      <c r="A1053">
        <v>3</v>
      </c>
      <c r="B1053">
        <v>70</v>
      </c>
      <c r="C1053" t="s">
        <v>2142</v>
      </c>
      <c r="D1053" t="s">
        <v>1600</v>
      </c>
      <c r="E1053" t="s">
        <v>12</v>
      </c>
      <c r="F1053">
        <v>3</v>
      </c>
      <c r="G1053">
        <v>2015</v>
      </c>
      <c r="H1053" t="s">
        <v>2142</v>
      </c>
      <c r="I1053" t="s">
        <v>2659</v>
      </c>
      <c r="P1053">
        <v>18</v>
      </c>
    </row>
    <row r="1054" spans="1:16" x14ac:dyDescent="0.25">
      <c r="A1054">
        <v>3</v>
      </c>
      <c r="B1054">
        <v>71</v>
      </c>
      <c r="C1054" t="s">
        <v>2057</v>
      </c>
      <c r="D1054" t="s">
        <v>1601</v>
      </c>
      <c r="E1054" t="s">
        <v>30</v>
      </c>
      <c r="F1054">
        <v>3</v>
      </c>
      <c r="G1054">
        <v>2015</v>
      </c>
      <c r="H1054" t="s">
        <v>2057</v>
      </c>
      <c r="I1054" t="s">
        <v>2417</v>
      </c>
      <c r="J1054" t="s">
        <v>2048</v>
      </c>
      <c r="K1054">
        <v>68</v>
      </c>
      <c r="L1054">
        <v>14</v>
      </c>
      <c r="M1054">
        <v>39</v>
      </c>
      <c r="N1054">
        <v>53</v>
      </c>
      <c r="O1054">
        <v>29</v>
      </c>
      <c r="P1054">
        <v>18</v>
      </c>
    </row>
    <row r="1055" spans="1:16" x14ac:dyDescent="0.25">
      <c r="A1055">
        <v>3</v>
      </c>
      <c r="B1055">
        <v>72</v>
      </c>
      <c r="C1055" t="s">
        <v>2032</v>
      </c>
      <c r="D1055" t="s">
        <v>1602</v>
      </c>
      <c r="E1055" t="s">
        <v>30</v>
      </c>
      <c r="F1055">
        <v>3</v>
      </c>
      <c r="G1055">
        <v>2015</v>
      </c>
      <c r="H1055" t="s">
        <v>2032</v>
      </c>
      <c r="I1055" t="s">
        <v>2095</v>
      </c>
      <c r="J1055" t="s">
        <v>2022</v>
      </c>
      <c r="K1055">
        <v>68</v>
      </c>
      <c r="L1055">
        <v>13</v>
      </c>
      <c r="M1055">
        <v>23</v>
      </c>
      <c r="N1055">
        <v>36</v>
      </c>
      <c r="O1055">
        <v>22</v>
      </c>
      <c r="P1055">
        <v>18</v>
      </c>
    </row>
    <row r="1056" spans="1:16" x14ac:dyDescent="0.25">
      <c r="A1056">
        <v>3</v>
      </c>
      <c r="B1056">
        <v>73</v>
      </c>
      <c r="C1056" t="s">
        <v>2066</v>
      </c>
      <c r="D1056" t="s">
        <v>1603</v>
      </c>
      <c r="E1056" t="s">
        <v>34</v>
      </c>
      <c r="F1056">
        <v>3</v>
      </c>
      <c r="G1056">
        <v>2015</v>
      </c>
      <c r="H1056" t="s">
        <v>2066</v>
      </c>
      <c r="I1056" t="s">
        <v>2405</v>
      </c>
      <c r="J1056" t="s">
        <v>2051</v>
      </c>
      <c r="K1056">
        <v>57</v>
      </c>
      <c r="L1056">
        <v>6</v>
      </c>
      <c r="M1056">
        <v>17</v>
      </c>
      <c r="N1056">
        <v>23</v>
      </c>
      <c r="O1056">
        <v>14</v>
      </c>
      <c r="P1056">
        <v>18</v>
      </c>
    </row>
    <row r="1057" spans="1:16" x14ac:dyDescent="0.25">
      <c r="A1057">
        <v>3</v>
      </c>
      <c r="B1057">
        <v>74</v>
      </c>
      <c r="C1057" t="s">
        <v>2052</v>
      </c>
      <c r="D1057" t="s">
        <v>1604</v>
      </c>
      <c r="E1057" t="s">
        <v>30</v>
      </c>
      <c r="F1057">
        <v>3</v>
      </c>
      <c r="G1057">
        <v>2015</v>
      </c>
      <c r="H1057" t="s">
        <v>2052</v>
      </c>
      <c r="I1057" t="s">
        <v>2660</v>
      </c>
      <c r="J1057" t="s">
        <v>2273</v>
      </c>
      <c r="K1057">
        <v>45</v>
      </c>
      <c r="L1057">
        <v>10</v>
      </c>
      <c r="M1057">
        <v>29</v>
      </c>
      <c r="N1057">
        <v>39</v>
      </c>
      <c r="O1057">
        <v>52</v>
      </c>
      <c r="P1057">
        <v>18</v>
      </c>
    </row>
    <row r="1058" spans="1:16" x14ac:dyDescent="0.25">
      <c r="A1058">
        <v>3</v>
      </c>
      <c r="B1058">
        <v>75</v>
      </c>
      <c r="C1058" t="s">
        <v>2023</v>
      </c>
      <c r="D1058" t="s">
        <v>1605</v>
      </c>
      <c r="E1058" t="s">
        <v>12</v>
      </c>
      <c r="F1058">
        <v>3</v>
      </c>
      <c r="G1058">
        <v>2015</v>
      </c>
      <c r="H1058" t="s">
        <v>2023</v>
      </c>
      <c r="I1058" t="s">
        <v>2661</v>
      </c>
      <c r="P1058">
        <v>18</v>
      </c>
    </row>
    <row r="1059" spans="1:16" x14ac:dyDescent="0.25">
      <c r="A1059">
        <v>3</v>
      </c>
      <c r="B1059">
        <v>76</v>
      </c>
      <c r="C1059" t="s">
        <v>2572</v>
      </c>
      <c r="D1059" t="s">
        <v>1607</v>
      </c>
      <c r="E1059" t="s">
        <v>12</v>
      </c>
      <c r="F1059">
        <v>3</v>
      </c>
      <c r="G1059">
        <v>2015</v>
      </c>
      <c r="H1059" t="s">
        <v>2572</v>
      </c>
      <c r="I1059" t="s">
        <v>2662</v>
      </c>
      <c r="P1059">
        <v>18</v>
      </c>
    </row>
    <row r="1060" spans="1:16" x14ac:dyDescent="0.25">
      <c r="A1060">
        <v>3</v>
      </c>
      <c r="B1060">
        <v>77</v>
      </c>
      <c r="C1060" t="s">
        <v>2025</v>
      </c>
      <c r="D1060" t="s">
        <v>2663</v>
      </c>
      <c r="E1060" t="s">
        <v>12</v>
      </c>
      <c r="F1060">
        <v>3</v>
      </c>
      <c r="G1060">
        <v>2015</v>
      </c>
      <c r="H1060" t="s">
        <v>2025</v>
      </c>
      <c r="I1060" t="s">
        <v>2664</v>
      </c>
      <c r="P1060">
        <v>18</v>
      </c>
    </row>
    <row r="1061" spans="1:16" x14ac:dyDescent="0.25">
      <c r="A1061">
        <v>3</v>
      </c>
      <c r="B1061">
        <v>78</v>
      </c>
      <c r="C1061" t="s">
        <v>2246</v>
      </c>
      <c r="D1061" t="s">
        <v>1609</v>
      </c>
      <c r="E1061" t="s">
        <v>18</v>
      </c>
      <c r="F1061">
        <v>3</v>
      </c>
      <c r="G1061">
        <v>2015</v>
      </c>
      <c r="H1061" t="s">
        <v>2246</v>
      </c>
      <c r="I1061" t="s">
        <v>2665</v>
      </c>
      <c r="J1061" t="s">
        <v>2051</v>
      </c>
      <c r="K1061">
        <v>55</v>
      </c>
      <c r="L1061">
        <v>27</v>
      </c>
      <c r="M1061">
        <v>27</v>
      </c>
      <c r="N1061">
        <v>54</v>
      </c>
      <c r="O1061">
        <v>80</v>
      </c>
      <c r="P1061">
        <v>18</v>
      </c>
    </row>
    <row r="1062" spans="1:16" x14ac:dyDescent="0.25">
      <c r="A1062">
        <v>3</v>
      </c>
      <c r="B1062">
        <v>79</v>
      </c>
      <c r="C1062" t="s">
        <v>2041</v>
      </c>
      <c r="D1062" t="s">
        <v>1610</v>
      </c>
      <c r="E1062" t="s">
        <v>34</v>
      </c>
      <c r="F1062">
        <v>3</v>
      </c>
      <c r="G1062">
        <v>2015</v>
      </c>
      <c r="H1062" t="s">
        <v>2041</v>
      </c>
      <c r="I1062" t="s">
        <v>2204</v>
      </c>
      <c r="J1062" t="s">
        <v>2029</v>
      </c>
      <c r="K1062">
        <v>71</v>
      </c>
      <c r="L1062">
        <v>3</v>
      </c>
      <c r="M1062">
        <v>16</v>
      </c>
      <c r="N1062">
        <v>19</v>
      </c>
      <c r="O1062">
        <v>70</v>
      </c>
      <c r="P1062">
        <v>18</v>
      </c>
    </row>
    <row r="1063" spans="1:16" x14ac:dyDescent="0.25">
      <c r="A1063">
        <v>3</v>
      </c>
      <c r="B1063">
        <v>80</v>
      </c>
      <c r="C1063" t="s">
        <v>2045</v>
      </c>
      <c r="D1063" t="s">
        <v>1611</v>
      </c>
      <c r="E1063" t="s">
        <v>30</v>
      </c>
      <c r="F1063">
        <v>3</v>
      </c>
      <c r="G1063">
        <v>2015</v>
      </c>
      <c r="H1063" t="s">
        <v>2045</v>
      </c>
      <c r="I1063" t="s">
        <v>2405</v>
      </c>
      <c r="J1063" t="s">
        <v>2051</v>
      </c>
      <c r="K1063">
        <v>33</v>
      </c>
      <c r="L1063">
        <v>10</v>
      </c>
      <c r="M1063">
        <v>17</v>
      </c>
      <c r="N1063">
        <v>27</v>
      </c>
      <c r="O1063">
        <v>18</v>
      </c>
      <c r="P1063">
        <v>18</v>
      </c>
    </row>
    <row r="1064" spans="1:16" x14ac:dyDescent="0.25">
      <c r="A1064">
        <v>3</v>
      </c>
      <c r="B1064">
        <v>81</v>
      </c>
      <c r="C1064" t="s">
        <v>2572</v>
      </c>
      <c r="D1064" t="s">
        <v>1612</v>
      </c>
      <c r="E1064" t="s">
        <v>18</v>
      </c>
      <c r="F1064">
        <v>3</v>
      </c>
      <c r="G1064">
        <v>2015</v>
      </c>
      <c r="H1064" t="s">
        <v>2572</v>
      </c>
      <c r="I1064" t="s">
        <v>2070</v>
      </c>
      <c r="J1064" t="s">
        <v>2054</v>
      </c>
      <c r="K1064">
        <v>61</v>
      </c>
      <c r="L1064">
        <v>19</v>
      </c>
      <c r="M1064">
        <v>19</v>
      </c>
      <c r="N1064">
        <v>38</v>
      </c>
      <c r="O1064">
        <v>49</v>
      </c>
      <c r="P1064">
        <v>18</v>
      </c>
    </row>
    <row r="1065" spans="1:16" x14ac:dyDescent="0.25">
      <c r="A1065">
        <v>3</v>
      </c>
      <c r="B1065">
        <v>82</v>
      </c>
      <c r="C1065" t="s">
        <v>2030</v>
      </c>
      <c r="D1065" t="s">
        <v>1613</v>
      </c>
      <c r="E1065" t="s">
        <v>34</v>
      </c>
      <c r="F1065">
        <v>3</v>
      </c>
      <c r="G1065">
        <v>2015</v>
      </c>
      <c r="H1065" t="s">
        <v>2030</v>
      </c>
      <c r="I1065" t="s">
        <v>2095</v>
      </c>
      <c r="J1065" t="s">
        <v>2022</v>
      </c>
      <c r="K1065">
        <v>58</v>
      </c>
      <c r="L1065">
        <v>12</v>
      </c>
      <c r="M1065">
        <v>51</v>
      </c>
      <c r="N1065">
        <v>63</v>
      </c>
      <c r="O1065">
        <v>38</v>
      </c>
      <c r="P1065">
        <v>18</v>
      </c>
    </row>
    <row r="1066" spans="1:16" x14ac:dyDescent="0.25">
      <c r="A1066">
        <v>3</v>
      </c>
      <c r="B1066">
        <v>83</v>
      </c>
      <c r="C1066" t="s">
        <v>2572</v>
      </c>
      <c r="D1066" t="s">
        <v>1614</v>
      </c>
      <c r="E1066" t="s">
        <v>2031</v>
      </c>
      <c r="F1066">
        <v>3</v>
      </c>
      <c r="G1066">
        <v>2015</v>
      </c>
      <c r="H1066" t="s">
        <v>2572</v>
      </c>
      <c r="I1066" t="s">
        <v>2500</v>
      </c>
      <c r="J1066" t="s">
        <v>2176</v>
      </c>
      <c r="K1066">
        <v>43</v>
      </c>
      <c r="L1066">
        <v>2</v>
      </c>
      <c r="M1066">
        <v>4</v>
      </c>
      <c r="N1066">
        <v>6</v>
      </c>
      <c r="O1066">
        <v>2</v>
      </c>
      <c r="P1066">
        <v>18</v>
      </c>
    </row>
    <row r="1067" spans="1:16" x14ac:dyDescent="0.25">
      <c r="A1067">
        <v>3</v>
      </c>
      <c r="B1067">
        <v>84</v>
      </c>
      <c r="C1067" t="s">
        <v>2045</v>
      </c>
      <c r="D1067" t="s">
        <v>1615</v>
      </c>
      <c r="E1067" t="s">
        <v>2031</v>
      </c>
      <c r="F1067">
        <v>3</v>
      </c>
      <c r="G1067">
        <v>2015</v>
      </c>
      <c r="H1067" t="s">
        <v>2045</v>
      </c>
      <c r="I1067" t="s">
        <v>2423</v>
      </c>
      <c r="J1067" t="s">
        <v>2029</v>
      </c>
      <c r="K1067">
        <v>64</v>
      </c>
      <c r="L1067">
        <v>17</v>
      </c>
      <c r="M1067">
        <v>25</v>
      </c>
      <c r="N1067">
        <v>42</v>
      </c>
      <c r="O1067">
        <v>25</v>
      </c>
      <c r="P1067">
        <v>18</v>
      </c>
    </row>
    <row r="1068" spans="1:16" x14ac:dyDescent="0.25">
      <c r="A1068">
        <v>3</v>
      </c>
      <c r="B1068">
        <v>85</v>
      </c>
      <c r="C1068" t="s">
        <v>2059</v>
      </c>
      <c r="D1068" t="s">
        <v>2666</v>
      </c>
      <c r="E1068" t="s">
        <v>30</v>
      </c>
      <c r="F1068">
        <v>3</v>
      </c>
      <c r="G1068">
        <v>2015</v>
      </c>
      <c r="H1068" t="s">
        <v>2059</v>
      </c>
      <c r="I1068" t="s">
        <v>2444</v>
      </c>
      <c r="J1068" t="s">
        <v>2051</v>
      </c>
      <c r="K1068">
        <v>46</v>
      </c>
      <c r="L1068">
        <v>14</v>
      </c>
      <c r="M1068">
        <v>34</v>
      </c>
      <c r="N1068">
        <v>48</v>
      </c>
      <c r="O1068">
        <v>12</v>
      </c>
      <c r="P1068">
        <v>18</v>
      </c>
    </row>
    <row r="1069" spans="1:16" x14ac:dyDescent="0.25">
      <c r="A1069">
        <v>3</v>
      </c>
      <c r="B1069">
        <v>86</v>
      </c>
      <c r="C1069" t="s">
        <v>2079</v>
      </c>
      <c r="D1069" t="s">
        <v>1617</v>
      </c>
      <c r="E1069" t="s">
        <v>12</v>
      </c>
      <c r="F1069">
        <v>3</v>
      </c>
      <c r="G1069">
        <v>2015</v>
      </c>
      <c r="H1069" t="s">
        <v>2079</v>
      </c>
      <c r="I1069" t="s">
        <v>2667</v>
      </c>
      <c r="P1069">
        <v>18</v>
      </c>
    </row>
    <row r="1070" spans="1:16" x14ac:dyDescent="0.25">
      <c r="A1070">
        <v>3</v>
      </c>
      <c r="B1070">
        <v>87</v>
      </c>
      <c r="C1070" t="s">
        <v>2069</v>
      </c>
      <c r="D1070" t="s">
        <v>1619</v>
      </c>
      <c r="E1070" t="s">
        <v>30</v>
      </c>
      <c r="F1070">
        <v>3</v>
      </c>
      <c r="G1070">
        <v>2015</v>
      </c>
      <c r="H1070" t="s">
        <v>2069</v>
      </c>
      <c r="I1070" t="s">
        <v>2533</v>
      </c>
      <c r="J1070" t="s">
        <v>2090</v>
      </c>
      <c r="K1070">
        <v>34</v>
      </c>
      <c r="L1070">
        <v>23</v>
      </c>
      <c r="M1070">
        <v>25</v>
      </c>
      <c r="N1070">
        <v>48</v>
      </c>
      <c r="O1070">
        <v>51</v>
      </c>
      <c r="P1070">
        <v>19</v>
      </c>
    </row>
    <row r="1071" spans="1:16" x14ac:dyDescent="0.25">
      <c r="A1071">
        <v>3</v>
      </c>
      <c r="B1071">
        <v>88</v>
      </c>
      <c r="C1071" t="s">
        <v>2025</v>
      </c>
      <c r="D1071" t="s">
        <v>1620</v>
      </c>
      <c r="E1071" t="s">
        <v>34</v>
      </c>
      <c r="F1071">
        <v>3</v>
      </c>
      <c r="G1071">
        <v>2015</v>
      </c>
      <c r="H1071" t="s">
        <v>2025</v>
      </c>
      <c r="I1071" t="s">
        <v>2058</v>
      </c>
      <c r="J1071" t="s">
        <v>2022</v>
      </c>
      <c r="K1071">
        <v>68</v>
      </c>
      <c r="L1071">
        <v>14</v>
      </c>
      <c r="M1071">
        <v>35</v>
      </c>
      <c r="N1071">
        <v>49</v>
      </c>
      <c r="O1071">
        <v>36</v>
      </c>
      <c r="P1071">
        <v>18</v>
      </c>
    </row>
    <row r="1072" spans="1:16" x14ac:dyDescent="0.25">
      <c r="A1072">
        <v>3</v>
      </c>
      <c r="B1072">
        <v>89</v>
      </c>
      <c r="C1072" t="s">
        <v>2041</v>
      </c>
      <c r="D1072" t="s">
        <v>1621</v>
      </c>
      <c r="E1072" t="s">
        <v>30</v>
      </c>
      <c r="F1072">
        <v>3</v>
      </c>
      <c r="G1072">
        <v>2015</v>
      </c>
      <c r="H1072" t="s">
        <v>2041</v>
      </c>
      <c r="I1072" t="s">
        <v>2250</v>
      </c>
      <c r="J1072" t="s">
        <v>2231</v>
      </c>
      <c r="K1072">
        <v>51</v>
      </c>
      <c r="L1072">
        <v>6</v>
      </c>
      <c r="M1072">
        <v>6</v>
      </c>
      <c r="N1072">
        <v>12</v>
      </c>
      <c r="O1072">
        <v>18</v>
      </c>
      <c r="P1072">
        <v>18</v>
      </c>
    </row>
    <row r="1073" spans="1:16" x14ac:dyDescent="0.25">
      <c r="A1073">
        <v>3</v>
      </c>
      <c r="B1073">
        <v>90</v>
      </c>
      <c r="C1073" t="s">
        <v>2142</v>
      </c>
      <c r="D1073" t="s">
        <v>1622</v>
      </c>
      <c r="E1073" t="s">
        <v>12</v>
      </c>
      <c r="F1073">
        <v>3</v>
      </c>
      <c r="G1073">
        <v>2015</v>
      </c>
      <c r="H1073" t="s">
        <v>2142</v>
      </c>
      <c r="I1073" t="s">
        <v>2668</v>
      </c>
      <c r="P1073">
        <v>18</v>
      </c>
    </row>
    <row r="1074" spans="1:16" x14ac:dyDescent="0.25">
      <c r="A1074">
        <v>3</v>
      </c>
      <c r="B1074">
        <v>91</v>
      </c>
      <c r="C1074" t="s">
        <v>2073</v>
      </c>
      <c r="D1074" t="s">
        <v>1624</v>
      </c>
      <c r="E1074" t="s">
        <v>34</v>
      </c>
      <c r="F1074">
        <v>3</v>
      </c>
      <c r="G1074">
        <v>2015</v>
      </c>
      <c r="H1074" t="s">
        <v>2073</v>
      </c>
      <c r="I1074" t="s">
        <v>2217</v>
      </c>
      <c r="J1074" t="s">
        <v>2051</v>
      </c>
      <c r="K1074">
        <v>59</v>
      </c>
      <c r="L1074">
        <v>4</v>
      </c>
      <c r="M1074">
        <v>23</v>
      </c>
      <c r="N1074">
        <v>27</v>
      </c>
      <c r="O1074">
        <v>89</v>
      </c>
      <c r="P1074">
        <v>18</v>
      </c>
    </row>
    <row r="1075" spans="1:16" x14ac:dyDescent="0.25">
      <c r="A1075">
        <v>4</v>
      </c>
      <c r="B1075">
        <v>92</v>
      </c>
      <c r="C1075" t="s">
        <v>2071</v>
      </c>
      <c r="D1075" t="s">
        <v>2669</v>
      </c>
      <c r="E1075" t="s">
        <v>34</v>
      </c>
      <c r="F1075">
        <v>4</v>
      </c>
      <c r="G1075">
        <v>2015</v>
      </c>
      <c r="H1075" t="s">
        <v>2071</v>
      </c>
      <c r="I1075" t="s">
        <v>2670</v>
      </c>
      <c r="J1075" t="s">
        <v>2062</v>
      </c>
      <c r="K1075">
        <v>24</v>
      </c>
      <c r="L1075">
        <v>5</v>
      </c>
      <c r="M1075">
        <v>21</v>
      </c>
      <c r="N1075">
        <v>26</v>
      </c>
      <c r="O1075">
        <v>64</v>
      </c>
      <c r="P1075">
        <v>18</v>
      </c>
    </row>
    <row r="1076" spans="1:16" x14ac:dyDescent="0.25">
      <c r="A1076">
        <v>4</v>
      </c>
      <c r="B1076">
        <v>93</v>
      </c>
      <c r="C1076" t="s">
        <v>2034</v>
      </c>
      <c r="D1076" t="s">
        <v>1627</v>
      </c>
      <c r="E1076" t="s">
        <v>12</v>
      </c>
      <c r="F1076">
        <v>4</v>
      </c>
      <c r="G1076">
        <v>2015</v>
      </c>
      <c r="H1076" t="s">
        <v>2034</v>
      </c>
      <c r="I1076" t="s">
        <v>2671</v>
      </c>
      <c r="P1076">
        <v>18</v>
      </c>
    </row>
    <row r="1077" spans="1:16" x14ac:dyDescent="0.25">
      <c r="A1077">
        <v>4</v>
      </c>
      <c r="B1077">
        <v>94</v>
      </c>
      <c r="C1077" t="s">
        <v>2049</v>
      </c>
      <c r="D1077" t="s">
        <v>1628</v>
      </c>
      <c r="E1077" t="s">
        <v>30</v>
      </c>
      <c r="F1077">
        <v>4</v>
      </c>
      <c r="G1077">
        <v>2015</v>
      </c>
      <c r="H1077" t="s">
        <v>2049</v>
      </c>
      <c r="I1077" t="s">
        <v>2092</v>
      </c>
      <c r="J1077" t="s">
        <v>2029</v>
      </c>
      <c r="K1077">
        <v>66</v>
      </c>
      <c r="L1077">
        <v>15</v>
      </c>
      <c r="M1077">
        <v>24</v>
      </c>
      <c r="N1077">
        <v>39</v>
      </c>
      <c r="O1077">
        <v>71</v>
      </c>
      <c r="P1077">
        <v>18</v>
      </c>
    </row>
    <row r="1078" spans="1:16" x14ac:dyDescent="0.25">
      <c r="A1078">
        <v>4</v>
      </c>
      <c r="B1078">
        <v>95</v>
      </c>
      <c r="C1078" t="s">
        <v>2098</v>
      </c>
      <c r="D1078" t="s">
        <v>1629</v>
      </c>
      <c r="E1078" t="s">
        <v>34</v>
      </c>
      <c r="F1078">
        <v>4</v>
      </c>
      <c r="G1078">
        <v>2015</v>
      </c>
      <c r="H1078" t="s">
        <v>2098</v>
      </c>
      <c r="I1078" t="s">
        <v>2240</v>
      </c>
      <c r="J1078" t="s">
        <v>2090</v>
      </c>
      <c r="K1078">
        <v>39</v>
      </c>
      <c r="L1078">
        <v>6</v>
      </c>
      <c r="M1078">
        <v>27</v>
      </c>
      <c r="N1078">
        <v>33</v>
      </c>
      <c r="O1078">
        <v>39</v>
      </c>
      <c r="P1078">
        <v>18</v>
      </c>
    </row>
    <row r="1079" spans="1:16" x14ac:dyDescent="0.25">
      <c r="A1079">
        <v>4</v>
      </c>
      <c r="B1079">
        <v>96</v>
      </c>
      <c r="C1079" t="s">
        <v>2034</v>
      </c>
      <c r="D1079" t="s">
        <v>1630</v>
      </c>
      <c r="E1079" t="s">
        <v>30</v>
      </c>
      <c r="F1079">
        <v>4</v>
      </c>
      <c r="G1079">
        <v>2015</v>
      </c>
      <c r="H1079" t="s">
        <v>2034</v>
      </c>
      <c r="I1079" t="s">
        <v>2448</v>
      </c>
      <c r="J1079" t="s">
        <v>2048</v>
      </c>
      <c r="K1079">
        <v>68</v>
      </c>
      <c r="L1079">
        <v>16</v>
      </c>
      <c r="M1079">
        <v>34</v>
      </c>
      <c r="N1079">
        <v>50</v>
      </c>
      <c r="O1079">
        <v>40</v>
      </c>
      <c r="P1079">
        <v>18</v>
      </c>
    </row>
    <row r="1080" spans="1:16" x14ac:dyDescent="0.25">
      <c r="A1080">
        <v>4</v>
      </c>
      <c r="B1080">
        <v>97</v>
      </c>
      <c r="C1080" t="s">
        <v>2093</v>
      </c>
      <c r="D1080" t="s">
        <v>1631</v>
      </c>
      <c r="E1080" t="s">
        <v>34</v>
      </c>
      <c r="F1080">
        <v>4</v>
      </c>
      <c r="G1080">
        <v>2015</v>
      </c>
      <c r="H1080" t="s">
        <v>2093</v>
      </c>
      <c r="I1080" t="s">
        <v>2271</v>
      </c>
      <c r="J1080" t="s">
        <v>2022</v>
      </c>
      <c r="K1080">
        <v>67</v>
      </c>
      <c r="L1080">
        <v>6</v>
      </c>
      <c r="M1080">
        <v>16</v>
      </c>
      <c r="N1080">
        <v>22</v>
      </c>
      <c r="O1080">
        <v>30</v>
      </c>
      <c r="P1080">
        <v>18</v>
      </c>
    </row>
    <row r="1081" spans="1:16" x14ac:dyDescent="0.25">
      <c r="A1081">
        <v>4</v>
      </c>
      <c r="B1081">
        <v>98</v>
      </c>
      <c r="C1081" t="s">
        <v>2142</v>
      </c>
      <c r="D1081" t="s">
        <v>1632</v>
      </c>
      <c r="E1081" t="s">
        <v>30</v>
      </c>
      <c r="F1081">
        <v>4</v>
      </c>
      <c r="G1081">
        <v>2015</v>
      </c>
      <c r="H1081" t="s">
        <v>2142</v>
      </c>
      <c r="I1081" t="s">
        <v>2207</v>
      </c>
      <c r="J1081" t="s">
        <v>2048</v>
      </c>
      <c r="K1081">
        <v>66</v>
      </c>
      <c r="L1081">
        <v>14</v>
      </c>
      <c r="M1081">
        <v>20</v>
      </c>
      <c r="N1081">
        <v>34</v>
      </c>
      <c r="O1081">
        <v>73</v>
      </c>
      <c r="P1081">
        <v>18</v>
      </c>
    </row>
    <row r="1082" spans="1:16" x14ac:dyDescent="0.25">
      <c r="A1082">
        <v>4</v>
      </c>
      <c r="B1082">
        <v>99</v>
      </c>
      <c r="C1082" t="s">
        <v>2052</v>
      </c>
      <c r="D1082" t="s">
        <v>1633</v>
      </c>
      <c r="E1082" t="s">
        <v>18</v>
      </c>
      <c r="F1082">
        <v>4</v>
      </c>
      <c r="G1082">
        <v>2015</v>
      </c>
      <c r="H1082" t="s">
        <v>2052</v>
      </c>
      <c r="I1082" t="s">
        <v>2204</v>
      </c>
      <c r="J1082" t="s">
        <v>2029</v>
      </c>
      <c r="K1082">
        <v>61</v>
      </c>
      <c r="L1082">
        <v>20</v>
      </c>
      <c r="M1082">
        <v>19</v>
      </c>
      <c r="N1082">
        <v>39</v>
      </c>
      <c r="O1082">
        <v>53</v>
      </c>
      <c r="P1082">
        <v>18</v>
      </c>
    </row>
    <row r="1083" spans="1:16" x14ac:dyDescent="0.25">
      <c r="A1083">
        <v>4</v>
      </c>
      <c r="B1083">
        <v>100</v>
      </c>
      <c r="C1083" t="s">
        <v>2059</v>
      </c>
      <c r="D1083" t="s">
        <v>1634</v>
      </c>
      <c r="E1083" t="s">
        <v>30</v>
      </c>
      <c r="F1083">
        <v>4</v>
      </c>
      <c r="G1083">
        <v>2015</v>
      </c>
      <c r="H1083" t="s">
        <v>2059</v>
      </c>
      <c r="I1083" t="s">
        <v>2503</v>
      </c>
      <c r="J1083" t="s">
        <v>2048</v>
      </c>
      <c r="K1083">
        <v>66</v>
      </c>
      <c r="L1083">
        <v>43</v>
      </c>
      <c r="M1083">
        <v>48</v>
      </c>
      <c r="N1083">
        <v>91</v>
      </c>
      <c r="O1083">
        <v>78</v>
      </c>
      <c r="P1083">
        <v>18</v>
      </c>
    </row>
    <row r="1084" spans="1:16" x14ac:dyDescent="0.25">
      <c r="A1084">
        <v>4</v>
      </c>
      <c r="B1084">
        <v>101</v>
      </c>
      <c r="C1084" t="s">
        <v>2057</v>
      </c>
      <c r="D1084" t="s">
        <v>1636</v>
      </c>
      <c r="E1084" t="s">
        <v>34</v>
      </c>
      <c r="F1084">
        <v>4</v>
      </c>
      <c r="G1084">
        <v>2015</v>
      </c>
      <c r="H1084" t="s">
        <v>2057</v>
      </c>
      <c r="I1084" t="s">
        <v>2672</v>
      </c>
      <c r="J1084" t="s">
        <v>2056</v>
      </c>
      <c r="K1084">
        <v>52</v>
      </c>
      <c r="L1084">
        <v>5</v>
      </c>
      <c r="M1084">
        <v>3</v>
      </c>
      <c r="N1084">
        <v>8</v>
      </c>
      <c r="O1084">
        <v>20</v>
      </c>
      <c r="P1084">
        <v>20</v>
      </c>
    </row>
    <row r="1085" spans="1:16" x14ac:dyDescent="0.25">
      <c r="A1085">
        <v>4</v>
      </c>
      <c r="B1085">
        <v>102</v>
      </c>
      <c r="C1085" t="s">
        <v>2025</v>
      </c>
      <c r="D1085" t="s">
        <v>1638</v>
      </c>
      <c r="E1085" t="s">
        <v>30</v>
      </c>
      <c r="F1085">
        <v>4</v>
      </c>
      <c r="G1085">
        <v>2015</v>
      </c>
      <c r="H1085" t="s">
        <v>2025</v>
      </c>
      <c r="I1085" t="s">
        <v>2655</v>
      </c>
      <c r="J1085" t="s">
        <v>2238</v>
      </c>
      <c r="K1085">
        <v>23</v>
      </c>
      <c r="L1085">
        <v>2</v>
      </c>
      <c r="M1085">
        <v>6</v>
      </c>
      <c r="N1085">
        <v>8</v>
      </c>
      <c r="O1085">
        <v>8</v>
      </c>
      <c r="P1085">
        <v>18</v>
      </c>
    </row>
    <row r="1086" spans="1:16" x14ac:dyDescent="0.25">
      <c r="A1086">
        <v>4</v>
      </c>
      <c r="B1086">
        <v>103</v>
      </c>
      <c r="C1086" t="s">
        <v>2043</v>
      </c>
      <c r="D1086" t="s">
        <v>1639</v>
      </c>
      <c r="E1086" t="s">
        <v>34</v>
      </c>
      <c r="F1086">
        <v>4</v>
      </c>
      <c r="G1086">
        <v>2015</v>
      </c>
      <c r="H1086" t="s">
        <v>2043</v>
      </c>
      <c r="I1086" t="s">
        <v>2085</v>
      </c>
      <c r="J1086" t="s">
        <v>2022</v>
      </c>
      <c r="K1086">
        <v>64</v>
      </c>
      <c r="L1086">
        <v>7</v>
      </c>
      <c r="M1086">
        <v>9</v>
      </c>
      <c r="N1086">
        <v>16</v>
      </c>
      <c r="O1086">
        <v>49</v>
      </c>
      <c r="P1086">
        <v>18</v>
      </c>
    </row>
    <row r="1087" spans="1:16" x14ac:dyDescent="0.25">
      <c r="A1087">
        <v>4</v>
      </c>
      <c r="B1087">
        <v>104</v>
      </c>
      <c r="C1087" t="s">
        <v>2142</v>
      </c>
      <c r="D1087" t="s">
        <v>1640</v>
      </c>
      <c r="E1087" t="s">
        <v>30</v>
      </c>
      <c r="F1087">
        <v>4</v>
      </c>
      <c r="G1087">
        <v>2015</v>
      </c>
      <c r="H1087" t="s">
        <v>2142</v>
      </c>
      <c r="I1087" t="s">
        <v>2673</v>
      </c>
      <c r="J1087" t="s">
        <v>2273</v>
      </c>
      <c r="K1087">
        <v>39</v>
      </c>
      <c r="L1087">
        <v>8</v>
      </c>
      <c r="M1087">
        <v>12</v>
      </c>
      <c r="N1087">
        <v>20</v>
      </c>
      <c r="O1087">
        <v>40</v>
      </c>
      <c r="P1087">
        <v>18</v>
      </c>
    </row>
    <row r="1088" spans="1:16" x14ac:dyDescent="0.25">
      <c r="A1088">
        <v>4</v>
      </c>
      <c r="B1088">
        <v>105</v>
      </c>
      <c r="C1088" t="s">
        <v>2023</v>
      </c>
      <c r="D1088" t="s">
        <v>1641</v>
      </c>
      <c r="E1088" t="s">
        <v>18</v>
      </c>
      <c r="F1088">
        <v>4</v>
      </c>
      <c r="G1088">
        <v>2015</v>
      </c>
      <c r="H1088" t="s">
        <v>2023</v>
      </c>
      <c r="I1088" t="s">
        <v>2218</v>
      </c>
      <c r="J1088" t="s">
        <v>2029</v>
      </c>
      <c r="K1088">
        <v>33</v>
      </c>
      <c r="L1088">
        <v>13</v>
      </c>
      <c r="M1088">
        <v>12</v>
      </c>
      <c r="N1088">
        <v>25</v>
      </c>
      <c r="O1088">
        <v>69</v>
      </c>
      <c r="P1088">
        <v>18</v>
      </c>
    </row>
    <row r="1089" spans="1:16" x14ac:dyDescent="0.25">
      <c r="A1089">
        <v>4</v>
      </c>
      <c r="B1089">
        <v>106</v>
      </c>
      <c r="C1089" t="s">
        <v>2079</v>
      </c>
      <c r="D1089" t="s">
        <v>1642</v>
      </c>
      <c r="E1089" t="s">
        <v>18</v>
      </c>
      <c r="F1089">
        <v>4</v>
      </c>
      <c r="G1089">
        <v>2015</v>
      </c>
      <c r="H1089" t="s">
        <v>2079</v>
      </c>
      <c r="I1089" t="s">
        <v>2560</v>
      </c>
      <c r="J1089" t="s">
        <v>2029</v>
      </c>
      <c r="K1089">
        <v>69</v>
      </c>
      <c r="L1089">
        <v>44</v>
      </c>
      <c r="M1089">
        <v>43</v>
      </c>
      <c r="N1089">
        <v>87</v>
      </c>
      <c r="O1089">
        <v>59</v>
      </c>
      <c r="P1089">
        <v>20</v>
      </c>
    </row>
    <row r="1090" spans="1:16" x14ac:dyDescent="0.25">
      <c r="A1090">
        <v>4</v>
      </c>
      <c r="B1090">
        <v>107</v>
      </c>
      <c r="C1090" t="s">
        <v>2126</v>
      </c>
      <c r="D1090" t="s">
        <v>1643</v>
      </c>
      <c r="E1090" t="s">
        <v>34</v>
      </c>
      <c r="F1090">
        <v>4</v>
      </c>
      <c r="G1090">
        <v>2015</v>
      </c>
      <c r="H1090" t="s">
        <v>2126</v>
      </c>
      <c r="I1090" t="s">
        <v>2485</v>
      </c>
      <c r="J1090" t="s">
        <v>2051</v>
      </c>
      <c r="K1090">
        <v>56</v>
      </c>
      <c r="L1090">
        <v>14</v>
      </c>
      <c r="M1090">
        <v>27</v>
      </c>
      <c r="N1090">
        <v>41</v>
      </c>
      <c r="O1090">
        <v>107</v>
      </c>
      <c r="P1090">
        <v>20</v>
      </c>
    </row>
    <row r="1091" spans="1:16" x14ac:dyDescent="0.25">
      <c r="A1091">
        <v>4</v>
      </c>
      <c r="B1091">
        <v>108</v>
      </c>
      <c r="C1091" t="s">
        <v>2246</v>
      </c>
      <c r="D1091" t="s">
        <v>1644</v>
      </c>
      <c r="E1091" t="s">
        <v>30</v>
      </c>
      <c r="F1091">
        <v>4</v>
      </c>
      <c r="G1091">
        <v>2015</v>
      </c>
      <c r="H1091" t="s">
        <v>2246</v>
      </c>
      <c r="I1091" t="s">
        <v>2674</v>
      </c>
      <c r="J1091" t="s">
        <v>2259</v>
      </c>
      <c r="K1091">
        <v>40</v>
      </c>
      <c r="L1091">
        <v>5</v>
      </c>
      <c r="M1091">
        <v>7</v>
      </c>
      <c r="N1091">
        <v>12</v>
      </c>
      <c r="O1091">
        <v>12</v>
      </c>
      <c r="P1091">
        <v>18</v>
      </c>
    </row>
    <row r="1092" spans="1:16" x14ac:dyDescent="0.25">
      <c r="A1092">
        <v>4</v>
      </c>
      <c r="B1092">
        <v>109</v>
      </c>
      <c r="C1092" t="s">
        <v>2126</v>
      </c>
      <c r="D1092" t="s">
        <v>1646</v>
      </c>
      <c r="E1092" t="s">
        <v>18</v>
      </c>
      <c r="F1092">
        <v>4</v>
      </c>
      <c r="G1092">
        <v>2015</v>
      </c>
      <c r="H1092" t="s">
        <v>2126</v>
      </c>
      <c r="I1092" t="s">
        <v>2645</v>
      </c>
      <c r="J1092" t="s">
        <v>2090</v>
      </c>
      <c r="K1092">
        <v>34</v>
      </c>
      <c r="L1092">
        <v>20</v>
      </c>
      <c r="M1092">
        <v>22</v>
      </c>
      <c r="N1092">
        <v>42</v>
      </c>
      <c r="O1092">
        <v>53</v>
      </c>
      <c r="P1092">
        <v>18</v>
      </c>
    </row>
    <row r="1093" spans="1:16" x14ac:dyDescent="0.25">
      <c r="A1093">
        <v>4</v>
      </c>
      <c r="B1093">
        <v>110</v>
      </c>
      <c r="C1093" t="s">
        <v>2066</v>
      </c>
      <c r="D1093" t="s">
        <v>1647</v>
      </c>
      <c r="E1093" t="s">
        <v>12</v>
      </c>
      <c r="F1093">
        <v>4</v>
      </c>
      <c r="G1093">
        <v>2015</v>
      </c>
      <c r="H1093" t="s">
        <v>2066</v>
      </c>
      <c r="I1093" t="s">
        <v>2675</v>
      </c>
      <c r="P1093">
        <v>18</v>
      </c>
    </row>
    <row r="1094" spans="1:16" x14ac:dyDescent="0.25">
      <c r="A1094">
        <v>4</v>
      </c>
      <c r="B1094">
        <v>111</v>
      </c>
      <c r="C1094" t="s">
        <v>2038</v>
      </c>
      <c r="D1094" t="s">
        <v>1649</v>
      </c>
      <c r="E1094" t="s">
        <v>12</v>
      </c>
      <c r="F1094">
        <v>4</v>
      </c>
      <c r="G1094">
        <v>2015</v>
      </c>
      <c r="H1094" t="s">
        <v>2038</v>
      </c>
      <c r="I1094" t="s">
        <v>2676</v>
      </c>
      <c r="P1094">
        <v>18</v>
      </c>
    </row>
    <row r="1095" spans="1:16" x14ac:dyDescent="0.25">
      <c r="A1095">
        <v>4</v>
      </c>
      <c r="B1095">
        <v>112</v>
      </c>
      <c r="C1095" t="s">
        <v>2030</v>
      </c>
      <c r="D1095" t="s">
        <v>1651</v>
      </c>
      <c r="E1095" t="s">
        <v>34</v>
      </c>
      <c r="F1095">
        <v>4</v>
      </c>
      <c r="G1095">
        <v>2015</v>
      </c>
      <c r="H1095" t="s">
        <v>2030</v>
      </c>
      <c r="I1095" t="s">
        <v>2213</v>
      </c>
      <c r="J1095" t="s">
        <v>2029</v>
      </c>
      <c r="K1095">
        <v>72</v>
      </c>
      <c r="L1095">
        <v>9</v>
      </c>
      <c r="M1095">
        <v>33</v>
      </c>
      <c r="N1095">
        <v>42</v>
      </c>
      <c r="O1095">
        <v>93</v>
      </c>
      <c r="P1095">
        <v>18</v>
      </c>
    </row>
    <row r="1096" spans="1:16" x14ac:dyDescent="0.25">
      <c r="A1096">
        <v>4</v>
      </c>
      <c r="B1096">
        <v>113</v>
      </c>
      <c r="C1096" t="s">
        <v>2041</v>
      </c>
      <c r="D1096" t="s">
        <v>1652</v>
      </c>
      <c r="E1096" t="s">
        <v>30</v>
      </c>
      <c r="F1096">
        <v>4</v>
      </c>
      <c r="G1096">
        <v>2015</v>
      </c>
      <c r="H1096" t="s">
        <v>2041</v>
      </c>
      <c r="I1096" t="s">
        <v>2033</v>
      </c>
      <c r="J1096" t="s">
        <v>2029</v>
      </c>
      <c r="K1096">
        <v>67</v>
      </c>
      <c r="L1096">
        <v>23</v>
      </c>
      <c r="M1096">
        <v>26</v>
      </c>
      <c r="N1096">
        <v>49</v>
      </c>
      <c r="O1096">
        <v>30</v>
      </c>
      <c r="P1096">
        <v>18</v>
      </c>
    </row>
    <row r="1097" spans="1:16" x14ac:dyDescent="0.25">
      <c r="A1097">
        <v>4</v>
      </c>
      <c r="B1097">
        <v>114</v>
      </c>
      <c r="C1097" t="s">
        <v>2165</v>
      </c>
      <c r="D1097" t="s">
        <v>1653</v>
      </c>
      <c r="E1097" t="s">
        <v>30</v>
      </c>
      <c r="F1097">
        <v>4</v>
      </c>
      <c r="G1097">
        <v>2015</v>
      </c>
      <c r="H1097" t="s">
        <v>2165</v>
      </c>
      <c r="I1097" t="s">
        <v>2677</v>
      </c>
      <c r="J1097" t="s">
        <v>2273</v>
      </c>
      <c r="K1097">
        <v>35</v>
      </c>
      <c r="L1097">
        <v>3</v>
      </c>
      <c r="M1097">
        <v>16</v>
      </c>
      <c r="N1097">
        <v>19</v>
      </c>
      <c r="O1097">
        <v>42</v>
      </c>
      <c r="P1097">
        <v>18</v>
      </c>
    </row>
    <row r="1098" spans="1:16" x14ac:dyDescent="0.25">
      <c r="A1098">
        <v>4</v>
      </c>
      <c r="B1098">
        <v>115</v>
      </c>
      <c r="C1098" t="s">
        <v>2059</v>
      </c>
      <c r="D1098" t="s">
        <v>1655</v>
      </c>
      <c r="E1098" t="s">
        <v>34</v>
      </c>
      <c r="F1098">
        <v>4</v>
      </c>
      <c r="G1098">
        <v>2015</v>
      </c>
      <c r="H1098" t="s">
        <v>2059</v>
      </c>
      <c r="I1098" t="s">
        <v>2474</v>
      </c>
      <c r="J1098" t="s">
        <v>2048</v>
      </c>
      <c r="K1098">
        <v>68</v>
      </c>
      <c r="L1098">
        <v>12</v>
      </c>
      <c r="M1098">
        <v>43</v>
      </c>
      <c r="N1098">
        <v>55</v>
      </c>
      <c r="O1098">
        <v>64</v>
      </c>
      <c r="P1098">
        <v>18</v>
      </c>
    </row>
    <row r="1099" spans="1:16" x14ac:dyDescent="0.25">
      <c r="A1099">
        <v>4</v>
      </c>
      <c r="B1099">
        <v>116</v>
      </c>
      <c r="C1099" t="s">
        <v>2049</v>
      </c>
      <c r="D1099" t="s">
        <v>1656</v>
      </c>
      <c r="E1099" t="s">
        <v>30</v>
      </c>
      <c r="F1099">
        <v>4</v>
      </c>
      <c r="G1099">
        <v>2015</v>
      </c>
      <c r="H1099" t="s">
        <v>2049</v>
      </c>
      <c r="I1099" t="s">
        <v>2456</v>
      </c>
      <c r="J1099" t="s">
        <v>2029</v>
      </c>
      <c r="K1099">
        <v>72</v>
      </c>
      <c r="L1099">
        <v>15</v>
      </c>
      <c r="M1099">
        <v>39</v>
      </c>
      <c r="N1099">
        <v>54</v>
      </c>
      <c r="O1099">
        <v>59</v>
      </c>
      <c r="P1099">
        <v>18</v>
      </c>
    </row>
    <row r="1100" spans="1:16" x14ac:dyDescent="0.25">
      <c r="A1100">
        <v>4</v>
      </c>
      <c r="B1100">
        <v>117</v>
      </c>
      <c r="C1100" t="s">
        <v>2020</v>
      </c>
      <c r="D1100" t="s">
        <v>1657</v>
      </c>
      <c r="E1100" t="s">
        <v>34</v>
      </c>
      <c r="F1100">
        <v>4</v>
      </c>
      <c r="G1100">
        <v>2015</v>
      </c>
      <c r="H1100" t="s">
        <v>2020</v>
      </c>
      <c r="I1100" t="s">
        <v>2070</v>
      </c>
      <c r="J1100" t="s">
        <v>2054</v>
      </c>
      <c r="K1100">
        <v>65</v>
      </c>
      <c r="L1100">
        <v>6</v>
      </c>
      <c r="M1100">
        <v>19</v>
      </c>
      <c r="N1100">
        <v>25</v>
      </c>
      <c r="O1100">
        <v>50</v>
      </c>
      <c r="P1100">
        <v>18</v>
      </c>
    </row>
    <row r="1101" spans="1:16" x14ac:dyDescent="0.25">
      <c r="A1101">
        <v>4</v>
      </c>
      <c r="B1101">
        <v>118</v>
      </c>
      <c r="C1101" t="s">
        <v>2032</v>
      </c>
      <c r="D1101" t="s">
        <v>1658</v>
      </c>
      <c r="E1101" t="s">
        <v>30</v>
      </c>
      <c r="F1101">
        <v>4</v>
      </c>
      <c r="G1101">
        <v>2015</v>
      </c>
      <c r="H1101" t="s">
        <v>2032</v>
      </c>
      <c r="I1101" t="s">
        <v>2618</v>
      </c>
      <c r="J1101" t="s">
        <v>2264</v>
      </c>
      <c r="K1101">
        <v>26</v>
      </c>
      <c r="L1101">
        <v>11</v>
      </c>
      <c r="M1101">
        <v>16</v>
      </c>
      <c r="N1101">
        <v>27</v>
      </c>
      <c r="O1101">
        <v>26</v>
      </c>
      <c r="P1101">
        <v>18</v>
      </c>
    </row>
    <row r="1102" spans="1:16" x14ac:dyDescent="0.25">
      <c r="A1102">
        <v>4</v>
      </c>
      <c r="B1102">
        <v>119</v>
      </c>
      <c r="C1102" t="s">
        <v>2041</v>
      </c>
      <c r="D1102" t="s">
        <v>1659</v>
      </c>
      <c r="E1102" t="s">
        <v>2031</v>
      </c>
      <c r="F1102">
        <v>4</v>
      </c>
      <c r="G1102">
        <v>2015</v>
      </c>
      <c r="H1102" t="s">
        <v>2041</v>
      </c>
      <c r="I1102" t="s">
        <v>2245</v>
      </c>
      <c r="J1102" t="s">
        <v>2090</v>
      </c>
      <c r="K1102">
        <v>44</v>
      </c>
      <c r="L1102">
        <v>26</v>
      </c>
      <c r="M1102">
        <v>35</v>
      </c>
      <c r="N1102">
        <v>61</v>
      </c>
      <c r="O1102">
        <v>22</v>
      </c>
      <c r="P1102">
        <v>19</v>
      </c>
    </row>
    <row r="1103" spans="1:16" x14ac:dyDescent="0.25">
      <c r="A1103">
        <v>4</v>
      </c>
      <c r="B1103">
        <v>120</v>
      </c>
      <c r="C1103" t="s">
        <v>2032</v>
      </c>
      <c r="D1103" t="s">
        <v>1660</v>
      </c>
      <c r="E1103" t="s">
        <v>2031</v>
      </c>
      <c r="F1103">
        <v>4</v>
      </c>
      <c r="G1103">
        <v>2015</v>
      </c>
      <c r="H1103" t="s">
        <v>2032</v>
      </c>
      <c r="I1103" t="s">
        <v>2207</v>
      </c>
      <c r="J1103" t="s">
        <v>2048</v>
      </c>
      <c r="K1103">
        <v>59</v>
      </c>
      <c r="L1103">
        <v>21</v>
      </c>
      <c r="M1103">
        <v>21</v>
      </c>
      <c r="N1103">
        <v>42</v>
      </c>
      <c r="O1103">
        <v>46</v>
      </c>
      <c r="P1103">
        <v>18</v>
      </c>
    </row>
    <row r="1104" spans="1:16" x14ac:dyDescent="0.25">
      <c r="A1104">
        <v>4</v>
      </c>
      <c r="B1104">
        <v>121</v>
      </c>
      <c r="C1104" t="s">
        <v>2073</v>
      </c>
      <c r="D1104" t="s">
        <v>1661</v>
      </c>
      <c r="E1104" t="s">
        <v>34</v>
      </c>
      <c r="F1104">
        <v>4</v>
      </c>
      <c r="G1104">
        <v>2015</v>
      </c>
      <c r="H1104" t="s">
        <v>2073</v>
      </c>
      <c r="I1104" t="s">
        <v>2678</v>
      </c>
      <c r="J1104" t="s">
        <v>2075</v>
      </c>
      <c r="K1104">
        <v>22</v>
      </c>
      <c r="L1104">
        <v>6</v>
      </c>
      <c r="M1104">
        <v>29</v>
      </c>
      <c r="N1104">
        <v>35</v>
      </c>
      <c r="P1104">
        <v>18</v>
      </c>
    </row>
    <row r="1105" spans="1:16" x14ac:dyDescent="0.25">
      <c r="A1105">
        <v>5</v>
      </c>
      <c r="B1105">
        <v>122</v>
      </c>
      <c r="C1105" t="s">
        <v>2071</v>
      </c>
      <c r="D1105" t="s">
        <v>1663</v>
      </c>
      <c r="E1105" t="s">
        <v>34</v>
      </c>
      <c r="F1105">
        <v>5</v>
      </c>
      <c r="G1105">
        <v>2015</v>
      </c>
      <c r="H1105" t="s">
        <v>2071</v>
      </c>
      <c r="I1105" t="s">
        <v>2094</v>
      </c>
      <c r="J1105" t="s">
        <v>2029</v>
      </c>
      <c r="K1105">
        <v>64</v>
      </c>
      <c r="L1105">
        <v>4</v>
      </c>
      <c r="M1105">
        <v>7</v>
      </c>
      <c r="N1105">
        <v>11</v>
      </c>
      <c r="O1105">
        <v>33</v>
      </c>
      <c r="P1105">
        <v>18</v>
      </c>
    </row>
    <row r="1106" spans="1:16" x14ac:dyDescent="0.25">
      <c r="A1106">
        <v>5</v>
      </c>
      <c r="B1106">
        <v>123</v>
      </c>
      <c r="C1106" t="s">
        <v>2572</v>
      </c>
      <c r="D1106" t="s">
        <v>1664</v>
      </c>
      <c r="E1106" t="s">
        <v>2031</v>
      </c>
      <c r="F1106">
        <v>5</v>
      </c>
      <c r="G1106">
        <v>2015</v>
      </c>
      <c r="H1106" t="s">
        <v>2572</v>
      </c>
      <c r="I1106" t="s">
        <v>2047</v>
      </c>
      <c r="J1106" t="s">
        <v>2048</v>
      </c>
      <c r="K1106">
        <v>67</v>
      </c>
      <c r="L1106">
        <v>35</v>
      </c>
      <c r="M1106">
        <v>94</v>
      </c>
      <c r="N1106">
        <v>129</v>
      </c>
      <c r="O1106">
        <v>66</v>
      </c>
      <c r="P1106">
        <v>19</v>
      </c>
    </row>
    <row r="1107" spans="1:16" x14ac:dyDescent="0.25">
      <c r="A1107">
        <v>5</v>
      </c>
      <c r="B1107">
        <v>124</v>
      </c>
      <c r="C1107" t="s">
        <v>2020</v>
      </c>
      <c r="D1107" t="s">
        <v>1665</v>
      </c>
      <c r="E1107" t="s">
        <v>34</v>
      </c>
      <c r="F1107">
        <v>5</v>
      </c>
      <c r="G1107">
        <v>2015</v>
      </c>
      <c r="H1107" t="s">
        <v>2020</v>
      </c>
      <c r="I1107" t="s">
        <v>2455</v>
      </c>
      <c r="J1107" t="s">
        <v>2029</v>
      </c>
      <c r="K1107">
        <v>69</v>
      </c>
      <c r="L1107">
        <v>13</v>
      </c>
      <c r="M1107">
        <v>25</v>
      </c>
      <c r="N1107">
        <v>38</v>
      </c>
      <c r="O1107">
        <v>23</v>
      </c>
      <c r="P1107">
        <v>18</v>
      </c>
    </row>
    <row r="1108" spans="1:16" x14ac:dyDescent="0.25">
      <c r="A1108">
        <v>5</v>
      </c>
      <c r="B1108">
        <v>125</v>
      </c>
      <c r="C1108" t="s">
        <v>2098</v>
      </c>
      <c r="D1108" t="s">
        <v>1666</v>
      </c>
      <c r="E1108" t="s">
        <v>18</v>
      </c>
      <c r="F1108">
        <v>5</v>
      </c>
      <c r="G1108">
        <v>2015</v>
      </c>
      <c r="H1108" t="s">
        <v>2098</v>
      </c>
      <c r="I1108" t="s">
        <v>2397</v>
      </c>
      <c r="J1108" t="s">
        <v>2048</v>
      </c>
      <c r="K1108">
        <v>66</v>
      </c>
      <c r="L1108">
        <v>19</v>
      </c>
      <c r="M1108">
        <v>71</v>
      </c>
      <c r="N1108">
        <v>90</v>
      </c>
      <c r="O1108">
        <v>54</v>
      </c>
      <c r="P1108">
        <v>18</v>
      </c>
    </row>
    <row r="1109" spans="1:16" x14ac:dyDescent="0.25">
      <c r="A1109">
        <v>5</v>
      </c>
      <c r="B1109">
        <v>126</v>
      </c>
      <c r="C1109" t="s">
        <v>2034</v>
      </c>
      <c r="D1109" t="s">
        <v>1667</v>
      </c>
      <c r="E1109" t="s">
        <v>18</v>
      </c>
      <c r="F1109">
        <v>5</v>
      </c>
      <c r="G1109">
        <v>2015</v>
      </c>
      <c r="H1109" t="s">
        <v>2034</v>
      </c>
      <c r="I1109" t="s">
        <v>2074</v>
      </c>
      <c r="J1109" t="s">
        <v>2075</v>
      </c>
      <c r="K1109">
        <v>23</v>
      </c>
      <c r="L1109">
        <v>11</v>
      </c>
      <c r="M1109">
        <v>18</v>
      </c>
      <c r="N1109">
        <v>29</v>
      </c>
      <c r="P1109">
        <v>18</v>
      </c>
    </row>
    <row r="1110" spans="1:16" x14ac:dyDescent="0.25">
      <c r="A1110">
        <v>5</v>
      </c>
      <c r="B1110">
        <v>127</v>
      </c>
      <c r="C1110" t="s">
        <v>2049</v>
      </c>
      <c r="D1110" t="s">
        <v>1669</v>
      </c>
      <c r="E1110" t="s">
        <v>34</v>
      </c>
      <c r="F1110">
        <v>5</v>
      </c>
      <c r="G1110">
        <v>2015</v>
      </c>
      <c r="H1110" t="s">
        <v>2049</v>
      </c>
      <c r="I1110" t="s">
        <v>2618</v>
      </c>
      <c r="J1110" t="s">
        <v>2264</v>
      </c>
      <c r="K1110">
        <v>37</v>
      </c>
      <c r="L1110">
        <v>9</v>
      </c>
      <c r="M1110">
        <v>14</v>
      </c>
      <c r="N1110">
        <v>23</v>
      </c>
      <c r="O1110">
        <v>80</v>
      </c>
      <c r="P1110">
        <v>19</v>
      </c>
    </row>
    <row r="1111" spans="1:16" x14ac:dyDescent="0.25">
      <c r="A1111">
        <v>5</v>
      </c>
      <c r="B1111">
        <v>128</v>
      </c>
      <c r="C1111" t="s">
        <v>2142</v>
      </c>
      <c r="D1111" t="s">
        <v>1670</v>
      </c>
      <c r="E1111" t="s">
        <v>2031</v>
      </c>
      <c r="F1111">
        <v>5</v>
      </c>
      <c r="G1111">
        <v>2015</v>
      </c>
      <c r="H1111" t="s">
        <v>2142</v>
      </c>
      <c r="I1111" t="s">
        <v>2644</v>
      </c>
      <c r="J1111" t="s">
        <v>2679</v>
      </c>
      <c r="K1111">
        <v>30</v>
      </c>
      <c r="L1111">
        <v>7</v>
      </c>
      <c r="M1111">
        <v>7</v>
      </c>
      <c r="N1111">
        <v>14</v>
      </c>
      <c r="O1111">
        <v>10</v>
      </c>
      <c r="P1111">
        <v>18</v>
      </c>
    </row>
    <row r="1112" spans="1:16" x14ac:dyDescent="0.25">
      <c r="A1112">
        <v>5</v>
      </c>
      <c r="B1112">
        <v>129</v>
      </c>
      <c r="C1112" t="s">
        <v>2027</v>
      </c>
      <c r="D1112" t="s">
        <v>1672</v>
      </c>
      <c r="E1112" t="s">
        <v>34</v>
      </c>
      <c r="F1112">
        <v>5</v>
      </c>
      <c r="G1112">
        <v>2015</v>
      </c>
      <c r="H1112" t="s">
        <v>2027</v>
      </c>
      <c r="I1112" t="s">
        <v>2033</v>
      </c>
      <c r="J1112" t="s">
        <v>2029</v>
      </c>
      <c r="K1112">
        <v>64</v>
      </c>
      <c r="L1112">
        <v>3</v>
      </c>
      <c r="M1112">
        <v>23</v>
      </c>
      <c r="N1112">
        <v>26</v>
      </c>
      <c r="O1112">
        <v>140</v>
      </c>
      <c r="P1112">
        <v>19</v>
      </c>
    </row>
    <row r="1113" spans="1:16" x14ac:dyDescent="0.25">
      <c r="A1113">
        <v>5</v>
      </c>
      <c r="B1113">
        <v>130</v>
      </c>
      <c r="C1113" t="s">
        <v>2079</v>
      </c>
      <c r="D1113" t="s">
        <v>1673</v>
      </c>
      <c r="E1113" t="s">
        <v>34</v>
      </c>
      <c r="F1113">
        <v>5</v>
      </c>
      <c r="G1113">
        <v>2015</v>
      </c>
      <c r="H1113" t="s">
        <v>2079</v>
      </c>
      <c r="I1113" t="s">
        <v>2658</v>
      </c>
      <c r="J1113" t="s">
        <v>2273</v>
      </c>
      <c r="K1113">
        <v>56</v>
      </c>
      <c r="L1113">
        <v>7</v>
      </c>
      <c r="M1113">
        <v>8</v>
      </c>
      <c r="N1113">
        <v>15</v>
      </c>
      <c r="O1113">
        <v>40</v>
      </c>
      <c r="P1113">
        <v>18</v>
      </c>
    </row>
    <row r="1114" spans="1:16" x14ac:dyDescent="0.25">
      <c r="A1114">
        <v>5</v>
      </c>
      <c r="B1114">
        <v>131</v>
      </c>
      <c r="C1114" t="s">
        <v>2069</v>
      </c>
      <c r="D1114" t="s">
        <v>2680</v>
      </c>
      <c r="E1114" t="s">
        <v>30</v>
      </c>
      <c r="F1114">
        <v>5</v>
      </c>
      <c r="G1114">
        <v>2015</v>
      </c>
      <c r="H1114" t="s">
        <v>2069</v>
      </c>
      <c r="I1114" t="s">
        <v>2082</v>
      </c>
      <c r="J1114" t="s">
        <v>2029</v>
      </c>
      <c r="K1114">
        <v>71</v>
      </c>
      <c r="L1114">
        <v>17</v>
      </c>
      <c r="M1114">
        <v>23</v>
      </c>
      <c r="N1114">
        <v>40</v>
      </c>
      <c r="O1114">
        <v>24</v>
      </c>
      <c r="P1114">
        <v>18</v>
      </c>
    </row>
    <row r="1115" spans="1:16" x14ac:dyDescent="0.25">
      <c r="A1115">
        <v>5</v>
      </c>
      <c r="B1115">
        <v>132</v>
      </c>
      <c r="C1115" t="s">
        <v>2025</v>
      </c>
      <c r="D1115" t="s">
        <v>1675</v>
      </c>
      <c r="E1115" t="s">
        <v>18</v>
      </c>
      <c r="F1115">
        <v>5</v>
      </c>
      <c r="G1115">
        <v>2015</v>
      </c>
      <c r="H1115" t="s">
        <v>2025</v>
      </c>
      <c r="I1115" t="s">
        <v>2681</v>
      </c>
      <c r="J1115" t="s">
        <v>2075</v>
      </c>
      <c r="K1115">
        <v>32</v>
      </c>
      <c r="L1115">
        <v>19</v>
      </c>
      <c r="M1115">
        <v>24</v>
      </c>
      <c r="N1115">
        <v>43</v>
      </c>
      <c r="P1115">
        <v>18</v>
      </c>
    </row>
    <row r="1116" spans="1:16" x14ac:dyDescent="0.25">
      <c r="A1116">
        <v>5</v>
      </c>
      <c r="B1116">
        <v>133</v>
      </c>
      <c r="C1116" t="s">
        <v>2043</v>
      </c>
      <c r="D1116" t="s">
        <v>1677</v>
      </c>
      <c r="E1116" t="s">
        <v>34</v>
      </c>
      <c r="F1116">
        <v>5</v>
      </c>
      <c r="G1116">
        <v>2015</v>
      </c>
      <c r="H1116" t="s">
        <v>2043</v>
      </c>
      <c r="I1116" t="s">
        <v>2485</v>
      </c>
      <c r="J1116" t="s">
        <v>2051</v>
      </c>
      <c r="K1116">
        <v>60</v>
      </c>
      <c r="L1116">
        <v>3</v>
      </c>
      <c r="M1116">
        <v>14</v>
      </c>
      <c r="N1116">
        <v>17</v>
      </c>
      <c r="O1116">
        <v>35</v>
      </c>
      <c r="P1116">
        <v>18</v>
      </c>
    </row>
    <row r="1117" spans="1:16" x14ac:dyDescent="0.25">
      <c r="A1117">
        <v>5</v>
      </c>
      <c r="B1117">
        <v>134</v>
      </c>
      <c r="C1117" t="s">
        <v>2052</v>
      </c>
      <c r="D1117" t="s">
        <v>1678</v>
      </c>
      <c r="E1117" t="s">
        <v>2031</v>
      </c>
      <c r="F1117">
        <v>5</v>
      </c>
      <c r="G1117">
        <v>2015</v>
      </c>
      <c r="H1117" t="s">
        <v>2052</v>
      </c>
      <c r="I1117" t="s">
        <v>2087</v>
      </c>
      <c r="J1117" t="s">
        <v>2022</v>
      </c>
      <c r="K1117">
        <v>66</v>
      </c>
      <c r="L1117">
        <v>24</v>
      </c>
      <c r="M1117">
        <v>16</v>
      </c>
      <c r="N1117">
        <v>40</v>
      </c>
      <c r="O1117">
        <v>68</v>
      </c>
      <c r="P1117">
        <v>18</v>
      </c>
    </row>
    <row r="1118" spans="1:16" x14ac:dyDescent="0.25">
      <c r="A1118">
        <v>5</v>
      </c>
      <c r="B1118">
        <v>135</v>
      </c>
      <c r="C1118" t="s">
        <v>2038</v>
      </c>
      <c r="D1118" t="s">
        <v>1679</v>
      </c>
      <c r="E1118" t="s">
        <v>18</v>
      </c>
      <c r="F1118">
        <v>5</v>
      </c>
      <c r="G1118">
        <v>2015</v>
      </c>
      <c r="H1118" t="s">
        <v>2038</v>
      </c>
      <c r="I1118" t="s">
        <v>2682</v>
      </c>
      <c r="J1118" t="s">
        <v>2056</v>
      </c>
      <c r="K1118">
        <v>31</v>
      </c>
      <c r="L1118">
        <v>4</v>
      </c>
      <c r="M1118">
        <v>4</v>
      </c>
      <c r="N1118">
        <v>8</v>
      </c>
      <c r="O1118">
        <v>6</v>
      </c>
      <c r="P1118">
        <v>18</v>
      </c>
    </row>
    <row r="1119" spans="1:16" x14ac:dyDescent="0.25">
      <c r="A1119">
        <v>5</v>
      </c>
      <c r="B1119">
        <v>136</v>
      </c>
      <c r="C1119" t="s">
        <v>2113</v>
      </c>
      <c r="D1119" t="s">
        <v>1680</v>
      </c>
      <c r="E1119" t="s">
        <v>18</v>
      </c>
      <c r="F1119">
        <v>5</v>
      </c>
      <c r="G1119">
        <v>2015</v>
      </c>
      <c r="H1119" t="s">
        <v>2113</v>
      </c>
      <c r="I1119" t="s">
        <v>2486</v>
      </c>
      <c r="J1119" t="s">
        <v>2029</v>
      </c>
      <c r="K1119">
        <v>69</v>
      </c>
      <c r="L1119">
        <v>20</v>
      </c>
      <c r="M1119">
        <v>22</v>
      </c>
      <c r="N1119">
        <v>42</v>
      </c>
      <c r="O1119">
        <v>51</v>
      </c>
      <c r="P1119">
        <v>18</v>
      </c>
    </row>
    <row r="1120" spans="1:16" x14ac:dyDescent="0.25">
      <c r="A1120">
        <v>5</v>
      </c>
      <c r="B1120">
        <v>137</v>
      </c>
      <c r="C1120" t="s">
        <v>2063</v>
      </c>
      <c r="D1120" t="s">
        <v>1681</v>
      </c>
      <c r="E1120" t="s">
        <v>30</v>
      </c>
      <c r="F1120">
        <v>5</v>
      </c>
      <c r="G1120">
        <v>2015</v>
      </c>
      <c r="H1120" t="s">
        <v>2063</v>
      </c>
      <c r="I1120" t="s">
        <v>2683</v>
      </c>
      <c r="J1120" t="s">
        <v>2259</v>
      </c>
      <c r="K1120">
        <v>52</v>
      </c>
      <c r="L1120">
        <v>18</v>
      </c>
      <c r="M1120">
        <v>12</v>
      </c>
      <c r="N1120">
        <v>30</v>
      </c>
      <c r="O1120">
        <v>20</v>
      </c>
      <c r="P1120">
        <v>20</v>
      </c>
    </row>
    <row r="1121" spans="1:16" x14ac:dyDescent="0.25">
      <c r="A1121">
        <v>5</v>
      </c>
      <c r="B1121">
        <v>138</v>
      </c>
      <c r="C1121" t="s">
        <v>2034</v>
      </c>
      <c r="D1121" t="s">
        <v>1682</v>
      </c>
      <c r="E1121" t="s">
        <v>2031</v>
      </c>
      <c r="F1121">
        <v>5</v>
      </c>
      <c r="G1121">
        <v>2015</v>
      </c>
      <c r="H1121" t="s">
        <v>2034</v>
      </c>
      <c r="I1121" t="s">
        <v>2207</v>
      </c>
      <c r="J1121" t="s">
        <v>2048</v>
      </c>
      <c r="K1121">
        <v>66</v>
      </c>
      <c r="L1121">
        <v>23</v>
      </c>
      <c r="M1121">
        <v>33</v>
      </c>
      <c r="N1121">
        <v>56</v>
      </c>
      <c r="O1121">
        <v>73</v>
      </c>
      <c r="P1121">
        <v>18</v>
      </c>
    </row>
    <row r="1122" spans="1:16" x14ac:dyDescent="0.25">
      <c r="A1122">
        <v>5</v>
      </c>
      <c r="B1122">
        <v>139</v>
      </c>
      <c r="C1122" t="s">
        <v>2126</v>
      </c>
      <c r="D1122" t="s">
        <v>1683</v>
      </c>
      <c r="E1122" t="s">
        <v>34</v>
      </c>
      <c r="F1122">
        <v>5</v>
      </c>
      <c r="G1122">
        <v>2015</v>
      </c>
      <c r="H1122" t="s">
        <v>2126</v>
      </c>
      <c r="I1122" t="s">
        <v>2601</v>
      </c>
      <c r="J1122" t="s">
        <v>2176</v>
      </c>
      <c r="K1122">
        <v>25</v>
      </c>
      <c r="L1122">
        <v>0</v>
      </c>
      <c r="M1122">
        <v>1</v>
      </c>
      <c r="N1122">
        <v>1</v>
      </c>
      <c r="O1122">
        <v>6</v>
      </c>
      <c r="P1122">
        <v>19</v>
      </c>
    </row>
    <row r="1123" spans="1:16" x14ac:dyDescent="0.25">
      <c r="A1123">
        <v>5</v>
      </c>
      <c r="B1123">
        <v>140</v>
      </c>
      <c r="C1123" t="s">
        <v>2066</v>
      </c>
      <c r="D1123" t="s">
        <v>1684</v>
      </c>
      <c r="E1123" t="s">
        <v>30</v>
      </c>
      <c r="F1123">
        <v>5</v>
      </c>
      <c r="G1123">
        <v>2015</v>
      </c>
      <c r="H1123" t="s">
        <v>2066</v>
      </c>
      <c r="I1123" t="s">
        <v>2255</v>
      </c>
      <c r="J1123" t="s">
        <v>2051</v>
      </c>
      <c r="K1123">
        <v>57</v>
      </c>
      <c r="L1123">
        <v>12</v>
      </c>
      <c r="M1123">
        <v>14</v>
      </c>
      <c r="N1123">
        <v>26</v>
      </c>
      <c r="O1123">
        <v>96</v>
      </c>
      <c r="P1123">
        <v>18</v>
      </c>
    </row>
    <row r="1124" spans="1:16" x14ac:dyDescent="0.25">
      <c r="A1124">
        <v>5</v>
      </c>
      <c r="B1124">
        <v>141</v>
      </c>
      <c r="C1124" t="s">
        <v>2027</v>
      </c>
      <c r="D1124" t="s">
        <v>1685</v>
      </c>
      <c r="E1124" t="s">
        <v>34</v>
      </c>
      <c r="F1124">
        <v>5</v>
      </c>
      <c r="G1124">
        <v>2015</v>
      </c>
      <c r="H1124" t="s">
        <v>2027</v>
      </c>
      <c r="I1124" t="s">
        <v>2464</v>
      </c>
      <c r="J1124" t="s">
        <v>2264</v>
      </c>
      <c r="K1124">
        <v>42</v>
      </c>
      <c r="L1124">
        <v>13</v>
      </c>
      <c r="M1124">
        <v>31</v>
      </c>
      <c r="N1124">
        <v>44</v>
      </c>
      <c r="O1124">
        <v>42</v>
      </c>
      <c r="P1124">
        <v>18</v>
      </c>
    </row>
    <row r="1125" spans="1:16" x14ac:dyDescent="0.25">
      <c r="A1125">
        <v>5</v>
      </c>
      <c r="B1125">
        <v>142</v>
      </c>
      <c r="C1125" t="s">
        <v>2079</v>
      </c>
      <c r="D1125" t="s">
        <v>1686</v>
      </c>
      <c r="E1125" t="s">
        <v>18</v>
      </c>
      <c r="F1125">
        <v>5</v>
      </c>
      <c r="G1125">
        <v>2015</v>
      </c>
      <c r="H1125" t="s">
        <v>2079</v>
      </c>
      <c r="I1125" t="s">
        <v>2684</v>
      </c>
      <c r="J1125" t="s">
        <v>2685</v>
      </c>
      <c r="K1125">
        <v>43</v>
      </c>
      <c r="L1125">
        <v>15</v>
      </c>
      <c r="M1125">
        <v>9</v>
      </c>
      <c r="N1125">
        <v>24</v>
      </c>
      <c r="O1125">
        <v>16</v>
      </c>
      <c r="P1125">
        <v>18</v>
      </c>
    </row>
    <row r="1126" spans="1:16" x14ac:dyDescent="0.25">
      <c r="A1126">
        <v>5</v>
      </c>
      <c r="B1126">
        <v>143</v>
      </c>
      <c r="C1126" t="s">
        <v>2076</v>
      </c>
      <c r="D1126" t="s">
        <v>1688</v>
      </c>
      <c r="E1126" t="s">
        <v>34</v>
      </c>
      <c r="F1126">
        <v>5</v>
      </c>
      <c r="G1126">
        <v>2015</v>
      </c>
      <c r="H1126" t="s">
        <v>2076</v>
      </c>
      <c r="I1126" t="s">
        <v>2204</v>
      </c>
      <c r="J1126" t="s">
        <v>2029</v>
      </c>
      <c r="K1126">
        <v>45</v>
      </c>
      <c r="L1126">
        <v>2</v>
      </c>
      <c r="M1126">
        <v>16</v>
      </c>
      <c r="N1126">
        <v>18</v>
      </c>
      <c r="O1126">
        <v>36</v>
      </c>
      <c r="P1126">
        <v>18</v>
      </c>
    </row>
    <row r="1127" spans="1:16" x14ac:dyDescent="0.25">
      <c r="A1127">
        <v>5</v>
      </c>
      <c r="B1127">
        <v>144</v>
      </c>
      <c r="C1127" t="s">
        <v>2165</v>
      </c>
      <c r="D1127" t="s">
        <v>1689</v>
      </c>
      <c r="E1127" t="s">
        <v>34</v>
      </c>
      <c r="F1127">
        <v>5</v>
      </c>
      <c r="G1127">
        <v>2015</v>
      </c>
      <c r="H1127" t="s">
        <v>2165</v>
      </c>
      <c r="I1127" t="s">
        <v>2623</v>
      </c>
      <c r="J1127" t="s">
        <v>2048</v>
      </c>
      <c r="K1127">
        <v>63</v>
      </c>
      <c r="L1127">
        <v>14</v>
      </c>
      <c r="M1127">
        <v>26</v>
      </c>
      <c r="N1127">
        <v>40</v>
      </c>
      <c r="O1127">
        <v>77</v>
      </c>
      <c r="P1127">
        <v>19</v>
      </c>
    </row>
    <row r="1128" spans="1:16" x14ac:dyDescent="0.25">
      <c r="A1128">
        <v>5</v>
      </c>
      <c r="B1128">
        <v>145</v>
      </c>
      <c r="C1128" t="s">
        <v>2059</v>
      </c>
      <c r="D1128" t="s">
        <v>1690</v>
      </c>
      <c r="E1128" t="s">
        <v>12</v>
      </c>
      <c r="F1128">
        <v>5</v>
      </c>
      <c r="G1128">
        <v>2015</v>
      </c>
      <c r="H1128" t="s">
        <v>2059</v>
      </c>
      <c r="I1128" t="s">
        <v>2686</v>
      </c>
      <c r="P1128">
        <v>18</v>
      </c>
    </row>
    <row r="1129" spans="1:16" x14ac:dyDescent="0.25">
      <c r="A1129">
        <v>5</v>
      </c>
      <c r="B1129">
        <v>146</v>
      </c>
      <c r="C1129" t="s">
        <v>2049</v>
      </c>
      <c r="D1129" t="s">
        <v>1692</v>
      </c>
      <c r="E1129" t="s">
        <v>12</v>
      </c>
      <c r="F1129">
        <v>5</v>
      </c>
      <c r="G1129">
        <v>2015</v>
      </c>
      <c r="H1129" t="s">
        <v>2049</v>
      </c>
      <c r="I1129" t="s">
        <v>2044</v>
      </c>
      <c r="P1129">
        <v>18</v>
      </c>
    </row>
    <row r="1130" spans="1:16" x14ac:dyDescent="0.25">
      <c r="A1130">
        <v>5</v>
      </c>
      <c r="B1130">
        <v>147</v>
      </c>
      <c r="C1130" t="s">
        <v>2030</v>
      </c>
      <c r="D1130" t="s">
        <v>1693</v>
      </c>
      <c r="E1130" t="s">
        <v>34</v>
      </c>
      <c r="F1130">
        <v>5</v>
      </c>
      <c r="G1130">
        <v>2015</v>
      </c>
      <c r="H1130" t="s">
        <v>2030</v>
      </c>
      <c r="I1130" t="s">
        <v>2218</v>
      </c>
      <c r="J1130" t="s">
        <v>2029</v>
      </c>
      <c r="K1130">
        <v>68</v>
      </c>
      <c r="L1130">
        <v>11</v>
      </c>
      <c r="M1130">
        <v>41</v>
      </c>
      <c r="N1130">
        <v>52</v>
      </c>
      <c r="O1130">
        <v>40</v>
      </c>
      <c r="P1130">
        <v>18</v>
      </c>
    </row>
    <row r="1131" spans="1:16" x14ac:dyDescent="0.25">
      <c r="A1131">
        <v>5</v>
      </c>
      <c r="B1131">
        <v>148</v>
      </c>
      <c r="C1131" t="s">
        <v>2045</v>
      </c>
      <c r="D1131" t="s">
        <v>1694</v>
      </c>
      <c r="E1131" t="s">
        <v>2031</v>
      </c>
      <c r="F1131">
        <v>5</v>
      </c>
      <c r="G1131">
        <v>2015</v>
      </c>
      <c r="H1131" t="s">
        <v>2045</v>
      </c>
      <c r="I1131" t="s">
        <v>2070</v>
      </c>
      <c r="J1131" t="s">
        <v>2054</v>
      </c>
      <c r="K1131">
        <v>66</v>
      </c>
      <c r="L1131">
        <v>19</v>
      </c>
      <c r="M1131">
        <v>25</v>
      </c>
      <c r="N1131">
        <v>44</v>
      </c>
      <c r="O1131">
        <v>8</v>
      </c>
      <c r="P1131">
        <v>18</v>
      </c>
    </row>
    <row r="1132" spans="1:16" x14ac:dyDescent="0.25">
      <c r="A1132">
        <v>5</v>
      </c>
      <c r="B1132">
        <v>149</v>
      </c>
      <c r="C1132" t="s">
        <v>2165</v>
      </c>
      <c r="D1132" t="s">
        <v>1696</v>
      </c>
      <c r="E1132" t="s">
        <v>30</v>
      </c>
      <c r="F1132">
        <v>5</v>
      </c>
      <c r="G1132">
        <v>2015</v>
      </c>
      <c r="H1132" t="s">
        <v>2165</v>
      </c>
      <c r="I1132" t="s">
        <v>2665</v>
      </c>
      <c r="J1132" t="s">
        <v>2051</v>
      </c>
      <c r="K1132">
        <v>50</v>
      </c>
      <c r="L1132">
        <v>13</v>
      </c>
      <c r="M1132">
        <v>17</v>
      </c>
      <c r="N1132">
        <v>30</v>
      </c>
      <c r="O1132">
        <v>55</v>
      </c>
      <c r="P1132">
        <v>18</v>
      </c>
    </row>
    <row r="1133" spans="1:16" x14ac:dyDescent="0.25">
      <c r="A1133">
        <v>5</v>
      </c>
      <c r="B1133">
        <v>150</v>
      </c>
      <c r="C1133" t="s">
        <v>2032</v>
      </c>
      <c r="D1133" t="s">
        <v>1697</v>
      </c>
      <c r="E1133" t="s">
        <v>34</v>
      </c>
      <c r="F1133">
        <v>5</v>
      </c>
      <c r="G1133">
        <v>2015</v>
      </c>
      <c r="H1133" t="s">
        <v>2032</v>
      </c>
      <c r="I1133" t="s">
        <v>2471</v>
      </c>
      <c r="J1133" t="s">
        <v>2051</v>
      </c>
      <c r="K1133">
        <v>56</v>
      </c>
      <c r="L1133">
        <v>3</v>
      </c>
      <c r="M1133">
        <v>19</v>
      </c>
      <c r="N1133">
        <v>22</v>
      </c>
      <c r="O1133">
        <v>58</v>
      </c>
      <c r="P1133">
        <v>18</v>
      </c>
    </row>
    <row r="1134" spans="1:16" x14ac:dyDescent="0.25">
      <c r="A1134">
        <v>5</v>
      </c>
      <c r="B1134">
        <v>151</v>
      </c>
      <c r="C1134" t="s">
        <v>2073</v>
      </c>
      <c r="D1134" t="s">
        <v>1698</v>
      </c>
      <c r="E1134" t="s">
        <v>2031</v>
      </c>
      <c r="F1134">
        <v>5</v>
      </c>
      <c r="G1134">
        <v>2015</v>
      </c>
      <c r="H1134" t="s">
        <v>2073</v>
      </c>
      <c r="I1134" t="s">
        <v>2653</v>
      </c>
      <c r="J1134" t="s">
        <v>2100</v>
      </c>
      <c r="K1134">
        <v>15</v>
      </c>
      <c r="L1134">
        <v>2</v>
      </c>
      <c r="M1134">
        <v>2</v>
      </c>
      <c r="N1134">
        <v>4</v>
      </c>
      <c r="O1134">
        <v>6</v>
      </c>
      <c r="P1134">
        <v>18</v>
      </c>
    </row>
    <row r="1135" spans="1:16" x14ac:dyDescent="0.25">
      <c r="A1135">
        <v>6</v>
      </c>
      <c r="B1135">
        <v>152</v>
      </c>
      <c r="C1135" t="s">
        <v>2071</v>
      </c>
      <c r="D1135" t="s">
        <v>1699</v>
      </c>
      <c r="E1135" t="s">
        <v>30</v>
      </c>
      <c r="F1135">
        <v>6</v>
      </c>
      <c r="G1135">
        <v>2015</v>
      </c>
      <c r="H1135" t="s">
        <v>2071</v>
      </c>
      <c r="I1135" t="s">
        <v>2630</v>
      </c>
      <c r="J1135" t="s">
        <v>2029</v>
      </c>
      <c r="K1135">
        <v>64</v>
      </c>
      <c r="L1135">
        <v>23</v>
      </c>
      <c r="M1135">
        <v>28</v>
      </c>
      <c r="N1135">
        <v>51</v>
      </c>
      <c r="O1135">
        <v>18</v>
      </c>
      <c r="P1135">
        <v>18</v>
      </c>
    </row>
    <row r="1136" spans="1:16" x14ac:dyDescent="0.25">
      <c r="A1136">
        <v>6</v>
      </c>
      <c r="B1136">
        <v>153</v>
      </c>
      <c r="C1136" t="s">
        <v>2032</v>
      </c>
      <c r="D1136" t="s">
        <v>2687</v>
      </c>
      <c r="E1136" t="s">
        <v>12</v>
      </c>
      <c r="F1136">
        <v>6</v>
      </c>
      <c r="G1136">
        <v>2015</v>
      </c>
      <c r="H1136" t="s">
        <v>2032</v>
      </c>
      <c r="I1136" t="s">
        <v>2634</v>
      </c>
      <c r="P1136">
        <v>18</v>
      </c>
    </row>
    <row r="1137" spans="1:16" x14ac:dyDescent="0.25">
      <c r="A1137">
        <v>6</v>
      </c>
      <c r="B1137">
        <v>154</v>
      </c>
      <c r="C1137" t="s">
        <v>2020</v>
      </c>
      <c r="D1137" t="s">
        <v>1701</v>
      </c>
      <c r="E1137" t="s">
        <v>34</v>
      </c>
      <c r="F1137">
        <v>6</v>
      </c>
      <c r="G1137">
        <v>2015</v>
      </c>
      <c r="H1137" t="s">
        <v>2020</v>
      </c>
      <c r="I1137" t="s">
        <v>2080</v>
      </c>
      <c r="J1137" t="s">
        <v>2596</v>
      </c>
      <c r="K1137">
        <v>49</v>
      </c>
      <c r="L1137">
        <v>4</v>
      </c>
      <c r="M1137">
        <v>24</v>
      </c>
      <c r="N1137">
        <v>28</v>
      </c>
      <c r="O1137">
        <v>42</v>
      </c>
      <c r="P1137">
        <v>18</v>
      </c>
    </row>
    <row r="1138" spans="1:16" x14ac:dyDescent="0.25">
      <c r="A1138">
        <v>6</v>
      </c>
      <c r="B1138">
        <v>155</v>
      </c>
      <c r="C1138" t="s">
        <v>2098</v>
      </c>
      <c r="D1138" t="s">
        <v>1703</v>
      </c>
      <c r="E1138" t="s">
        <v>34</v>
      </c>
      <c r="F1138">
        <v>6</v>
      </c>
      <c r="G1138">
        <v>2015</v>
      </c>
      <c r="H1138" t="s">
        <v>2098</v>
      </c>
      <c r="I1138" t="s">
        <v>2095</v>
      </c>
      <c r="J1138" t="s">
        <v>2022</v>
      </c>
      <c r="K1138">
        <v>66</v>
      </c>
      <c r="L1138">
        <v>10</v>
      </c>
      <c r="M1138">
        <v>13</v>
      </c>
      <c r="N1138">
        <v>23</v>
      </c>
      <c r="O1138">
        <v>41</v>
      </c>
      <c r="P1138">
        <v>19</v>
      </c>
    </row>
    <row r="1139" spans="1:16" x14ac:dyDescent="0.25">
      <c r="A1139">
        <v>6</v>
      </c>
      <c r="B1139">
        <v>156</v>
      </c>
      <c r="C1139" t="s">
        <v>2034</v>
      </c>
      <c r="D1139" t="s">
        <v>1704</v>
      </c>
      <c r="E1139" t="s">
        <v>34</v>
      </c>
      <c r="F1139">
        <v>6</v>
      </c>
      <c r="G1139">
        <v>2015</v>
      </c>
      <c r="H1139" t="s">
        <v>2034</v>
      </c>
      <c r="I1139" t="s">
        <v>2451</v>
      </c>
      <c r="J1139" t="s">
        <v>2075</v>
      </c>
      <c r="K1139">
        <v>34</v>
      </c>
      <c r="L1139">
        <v>5</v>
      </c>
      <c r="M1139">
        <v>15</v>
      </c>
      <c r="N1139">
        <v>20</v>
      </c>
      <c r="P1139">
        <v>18</v>
      </c>
    </row>
    <row r="1140" spans="1:16" x14ac:dyDescent="0.25">
      <c r="A1140">
        <v>6</v>
      </c>
      <c r="B1140">
        <v>157</v>
      </c>
      <c r="C1140" t="s">
        <v>2093</v>
      </c>
      <c r="D1140" t="s">
        <v>1705</v>
      </c>
      <c r="E1140" t="s">
        <v>18</v>
      </c>
      <c r="F1140">
        <v>6</v>
      </c>
      <c r="G1140">
        <v>2015</v>
      </c>
      <c r="H1140" t="s">
        <v>2093</v>
      </c>
      <c r="I1140" t="s">
        <v>2688</v>
      </c>
      <c r="J1140" t="s">
        <v>2068</v>
      </c>
      <c r="K1140">
        <v>34</v>
      </c>
      <c r="L1140">
        <v>11</v>
      </c>
      <c r="M1140">
        <v>15</v>
      </c>
      <c r="N1140">
        <v>26</v>
      </c>
      <c r="O1140">
        <v>55</v>
      </c>
      <c r="P1140">
        <v>19</v>
      </c>
    </row>
    <row r="1141" spans="1:16" x14ac:dyDescent="0.25">
      <c r="A1141">
        <v>6</v>
      </c>
      <c r="B1141">
        <v>158</v>
      </c>
      <c r="C1141" t="s">
        <v>2142</v>
      </c>
      <c r="D1141" t="s">
        <v>1707</v>
      </c>
      <c r="E1141" t="s">
        <v>30</v>
      </c>
      <c r="F1141">
        <v>6</v>
      </c>
      <c r="G1141">
        <v>2015</v>
      </c>
      <c r="H1141" t="s">
        <v>2142</v>
      </c>
      <c r="I1141" t="s">
        <v>2616</v>
      </c>
      <c r="J1141" t="s">
        <v>2051</v>
      </c>
      <c r="K1141">
        <v>52</v>
      </c>
      <c r="L1141">
        <v>22</v>
      </c>
      <c r="M1141">
        <v>36</v>
      </c>
      <c r="N1141">
        <v>58</v>
      </c>
      <c r="O1141">
        <v>32</v>
      </c>
      <c r="P1141">
        <v>18</v>
      </c>
    </row>
    <row r="1142" spans="1:16" x14ac:dyDescent="0.25">
      <c r="A1142">
        <v>6</v>
      </c>
      <c r="B1142">
        <v>159</v>
      </c>
      <c r="C1142" t="s">
        <v>2027</v>
      </c>
      <c r="D1142" t="s">
        <v>1708</v>
      </c>
      <c r="E1142" t="s">
        <v>34</v>
      </c>
      <c r="F1142">
        <v>6</v>
      </c>
      <c r="G1142">
        <v>2015</v>
      </c>
      <c r="H1142" t="s">
        <v>2027</v>
      </c>
      <c r="I1142" t="s">
        <v>2566</v>
      </c>
      <c r="J1142" t="s">
        <v>2056</v>
      </c>
      <c r="K1142">
        <v>16</v>
      </c>
      <c r="L1142">
        <v>0</v>
      </c>
      <c r="M1142">
        <v>1</v>
      </c>
      <c r="N1142">
        <v>1</v>
      </c>
      <c r="O1142">
        <v>4</v>
      </c>
      <c r="P1142">
        <v>19</v>
      </c>
    </row>
    <row r="1143" spans="1:16" x14ac:dyDescent="0.25">
      <c r="A1143">
        <v>6</v>
      </c>
      <c r="B1143">
        <v>160</v>
      </c>
      <c r="C1143" t="s">
        <v>2079</v>
      </c>
      <c r="D1143" t="s">
        <v>1709</v>
      </c>
      <c r="E1143" t="s">
        <v>34</v>
      </c>
      <c r="F1143">
        <v>6</v>
      </c>
      <c r="G1143">
        <v>2015</v>
      </c>
      <c r="H1143" t="s">
        <v>2079</v>
      </c>
      <c r="I1143" t="s">
        <v>2689</v>
      </c>
      <c r="J1143" t="s">
        <v>2614</v>
      </c>
      <c r="K1143">
        <v>23</v>
      </c>
      <c r="L1143">
        <v>7</v>
      </c>
      <c r="M1143">
        <v>15</v>
      </c>
      <c r="N1143">
        <v>22</v>
      </c>
      <c r="O1143">
        <v>28</v>
      </c>
      <c r="P1143">
        <v>18</v>
      </c>
    </row>
    <row r="1144" spans="1:16" x14ac:dyDescent="0.25">
      <c r="A1144">
        <v>6</v>
      </c>
      <c r="B1144">
        <v>161</v>
      </c>
      <c r="C1144" t="s">
        <v>2057</v>
      </c>
      <c r="D1144" t="s">
        <v>1711</v>
      </c>
      <c r="E1144" t="s">
        <v>34</v>
      </c>
      <c r="F1144">
        <v>6</v>
      </c>
      <c r="G1144">
        <v>2015</v>
      </c>
      <c r="H1144" t="s">
        <v>2057</v>
      </c>
      <c r="I1144" t="s">
        <v>2247</v>
      </c>
      <c r="J1144" t="s">
        <v>2048</v>
      </c>
      <c r="K1144">
        <v>64</v>
      </c>
      <c r="L1144">
        <v>3</v>
      </c>
      <c r="M1144">
        <v>18</v>
      </c>
      <c r="N1144">
        <v>21</v>
      </c>
      <c r="O1144">
        <v>64</v>
      </c>
      <c r="P1144">
        <v>19</v>
      </c>
    </row>
    <row r="1145" spans="1:16" x14ac:dyDescent="0.25">
      <c r="A1145">
        <v>6</v>
      </c>
      <c r="B1145">
        <v>162</v>
      </c>
      <c r="C1145" t="s">
        <v>2025</v>
      </c>
      <c r="D1145" t="s">
        <v>2690</v>
      </c>
      <c r="E1145" t="s">
        <v>2031</v>
      </c>
      <c r="F1145">
        <v>6</v>
      </c>
      <c r="G1145">
        <v>2015</v>
      </c>
      <c r="H1145" t="s">
        <v>2025</v>
      </c>
      <c r="I1145" t="s">
        <v>2050</v>
      </c>
      <c r="J1145" t="s">
        <v>2051</v>
      </c>
      <c r="K1145">
        <v>59</v>
      </c>
      <c r="L1145">
        <v>35</v>
      </c>
      <c r="M1145">
        <v>20</v>
      </c>
      <c r="N1145">
        <v>55</v>
      </c>
      <c r="O1145">
        <v>66</v>
      </c>
      <c r="P1145">
        <v>19</v>
      </c>
    </row>
    <row r="1146" spans="1:16" x14ac:dyDescent="0.25">
      <c r="A1146">
        <v>6</v>
      </c>
      <c r="B1146">
        <v>163</v>
      </c>
      <c r="C1146" t="s">
        <v>2043</v>
      </c>
      <c r="D1146" t="s">
        <v>1713</v>
      </c>
      <c r="E1146" t="s">
        <v>12</v>
      </c>
      <c r="F1146">
        <v>6</v>
      </c>
      <c r="G1146">
        <v>2015</v>
      </c>
      <c r="H1146" t="s">
        <v>2043</v>
      </c>
      <c r="I1146" t="s">
        <v>2691</v>
      </c>
      <c r="P1146">
        <v>18</v>
      </c>
    </row>
    <row r="1147" spans="1:16" x14ac:dyDescent="0.25">
      <c r="A1147">
        <v>6</v>
      </c>
      <c r="B1147">
        <v>164</v>
      </c>
      <c r="C1147" t="s">
        <v>2073</v>
      </c>
      <c r="D1147" t="s">
        <v>1715</v>
      </c>
      <c r="E1147" t="s">
        <v>2031</v>
      </c>
      <c r="F1147">
        <v>6</v>
      </c>
      <c r="G1147">
        <v>2015</v>
      </c>
      <c r="H1147" t="s">
        <v>2073</v>
      </c>
      <c r="I1147" t="s">
        <v>2037</v>
      </c>
      <c r="J1147" t="s">
        <v>2022</v>
      </c>
      <c r="K1147">
        <v>64</v>
      </c>
      <c r="L1147">
        <v>9</v>
      </c>
      <c r="M1147">
        <v>9</v>
      </c>
      <c r="N1147">
        <v>18</v>
      </c>
      <c r="O1147">
        <v>29</v>
      </c>
      <c r="P1147">
        <v>18</v>
      </c>
    </row>
    <row r="1148" spans="1:16" x14ac:dyDescent="0.25">
      <c r="A1148">
        <v>6</v>
      </c>
      <c r="B1148">
        <v>165</v>
      </c>
      <c r="C1148" t="s">
        <v>2023</v>
      </c>
      <c r="D1148" t="s">
        <v>1716</v>
      </c>
      <c r="E1148" t="s">
        <v>30</v>
      </c>
      <c r="F1148">
        <v>6</v>
      </c>
      <c r="G1148">
        <v>2015</v>
      </c>
      <c r="H1148" t="s">
        <v>2023</v>
      </c>
      <c r="I1148" t="s">
        <v>2414</v>
      </c>
      <c r="J1148" t="s">
        <v>2068</v>
      </c>
      <c r="K1148">
        <v>34</v>
      </c>
      <c r="L1148">
        <v>3</v>
      </c>
      <c r="M1148">
        <v>10</v>
      </c>
      <c r="N1148">
        <v>13</v>
      </c>
      <c r="O1148">
        <v>35</v>
      </c>
      <c r="P1148">
        <v>18</v>
      </c>
    </row>
    <row r="1149" spans="1:16" x14ac:dyDescent="0.25">
      <c r="A1149">
        <v>6</v>
      </c>
      <c r="B1149">
        <v>166</v>
      </c>
      <c r="C1149" t="s">
        <v>2113</v>
      </c>
      <c r="D1149" t="s">
        <v>1718</v>
      </c>
      <c r="E1149" t="s">
        <v>18</v>
      </c>
      <c r="F1149">
        <v>6</v>
      </c>
      <c r="G1149">
        <v>2015</v>
      </c>
      <c r="H1149" t="s">
        <v>2113</v>
      </c>
      <c r="I1149" t="s">
        <v>2037</v>
      </c>
      <c r="J1149" t="s">
        <v>2022</v>
      </c>
      <c r="K1149">
        <v>68</v>
      </c>
      <c r="L1149">
        <v>43</v>
      </c>
      <c r="M1149">
        <v>61</v>
      </c>
      <c r="N1149">
        <v>104</v>
      </c>
      <c r="O1149">
        <v>54</v>
      </c>
      <c r="P1149">
        <v>19</v>
      </c>
    </row>
    <row r="1150" spans="1:16" x14ac:dyDescent="0.25">
      <c r="A1150">
        <v>6</v>
      </c>
      <c r="B1150">
        <v>167</v>
      </c>
      <c r="C1150" t="s">
        <v>2063</v>
      </c>
      <c r="D1150" t="s">
        <v>1719</v>
      </c>
      <c r="E1150" t="s">
        <v>260</v>
      </c>
      <c r="F1150">
        <v>6</v>
      </c>
      <c r="G1150">
        <v>2015</v>
      </c>
      <c r="H1150" t="s">
        <v>2063</v>
      </c>
      <c r="I1150" t="s">
        <v>2692</v>
      </c>
      <c r="J1150" t="s">
        <v>2068</v>
      </c>
      <c r="K1150">
        <v>32</v>
      </c>
      <c r="L1150">
        <v>11</v>
      </c>
      <c r="M1150">
        <v>10</v>
      </c>
      <c r="N1150">
        <v>21</v>
      </c>
      <c r="O1150">
        <v>14</v>
      </c>
      <c r="P1150">
        <v>20</v>
      </c>
    </row>
    <row r="1151" spans="1:16" x14ac:dyDescent="0.25">
      <c r="A1151">
        <v>6</v>
      </c>
      <c r="B1151">
        <v>168</v>
      </c>
      <c r="C1151" t="s">
        <v>2246</v>
      </c>
      <c r="D1151" t="s">
        <v>1721</v>
      </c>
      <c r="E1151" t="s">
        <v>30</v>
      </c>
      <c r="F1151">
        <v>6</v>
      </c>
      <c r="G1151">
        <v>2015</v>
      </c>
      <c r="H1151" t="s">
        <v>2246</v>
      </c>
      <c r="I1151" t="s">
        <v>2050</v>
      </c>
      <c r="J1151" t="s">
        <v>2051</v>
      </c>
      <c r="K1151">
        <v>54</v>
      </c>
      <c r="L1151">
        <v>12</v>
      </c>
      <c r="M1151">
        <v>28</v>
      </c>
      <c r="N1151">
        <v>40</v>
      </c>
      <c r="O1151">
        <v>84</v>
      </c>
      <c r="P1151">
        <v>19</v>
      </c>
    </row>
    <row r="1152" spans="1:16" x14ac:dyDescent="0.25">
      <c r="A1152">
        <v>6</v>
      </c>
      <c r="B1152">
        <v>169</v>
      </c>
      <c r="C1152" t="s">
        <v>2034</v>
      </c>
      <c r="D1152" t="s">
        <v>1722</v>
      </c>
      <c r="E1152" t="s">
        <v>30</v>
      </c>
      <c r="F1152">
        <v>6</v>
      </c>
      <c r="G1152">
        <v>2015</v>
      </c>
      <c r="H1152" t="s">
        <v>2034</v>
      </c>
      <c r="I1152" t="s">
        <v>2693</v>
      </c>
      <c r="J1152" t="s">
        <v>2075</v>
      </c>
      <c r="K1152">
        <v>33</v>
      </c>
      <c r="L1152">
        <v>27</v>
      </c>
      <c r="M1152">
        <v>42</v>
      </c>
      <c r="N1152">
        <v>69</v>
      </c>
      <c r="P1152">
        <v>18</v>
      </c>
    </row>
    <row r="1153" spans="1:16" x14ac:dyDescent="0.25">
      <c r="A1153">
        <v>6</v>
      </c>
      <c r="B1153">
        <v>170</v>
      </c>
      <c r="C1153" t="s">
        <v>2066</v>
      </c>
      <c r="D1153" t="s">
        <v>1723</v>
      </c>
      <c r="E1153" t="s">
        <v>34</v>
      </c>
      <c r="F1153">
        <v>6</v>
      </c>
      <c r="G1153">
        <v>2015</v>
      </c>
      <c r="H1153" t="s">
        <v>2066</v>
      </c>
      <c r="I1153" t="s">
        <v>2694</v>
      </c>
      <c r="J1153" t="s">
        <v>2537</v>
      </c>
      <c r="K1153">
        <v>28</v>
      </c>
      <c r="L1153">
        <v>8</v>
      </c>
      <c r="M1153">
        <v>17</v>
      </c>
      <c r="N1153">
        <v>25</v>
      </c>
      <c r="O1153">
        <v>34</v>
      </c>
      <c r="P1153">
        <v>18</v>
      </c>
    </row>
    <row r="1154" spans="1:16" x14ac:dyDescent="0.25">
      <c r="A1154">
        <v>6</v>
      </c>
      <c r="B1154">
        <v>171</v>
      </c>
      <c r="C1154" t="s">
        <v>2038</v>
      </c>
      <c r="D1154" t="s">
        <v>2695</v>
      </c>
      <c r="E1154" t="s">
        <v>34</v>
      </c>
      <c r="F1154">
        <v>6</v>
      </c>
      <c r="G1154">
        <v>2015</v>
      </c>
      <c r="H1154" t="s">
        <v>2038</v>
      </c>
      <c r="I1154" t="s">
        <v>2070</v>
      </c>
      <c r="J1154" t="s">
        <v>2054</v>
      </c>
      <c r="K1154">
        <v>54</v>
      </c>
      <c r="L1154">
        <v>5</v>
      </c>
      <c r="M1154">
        <v>6</v>
      </c>
      <c r="N1154">
        <v>11</v>
      </c>
      <c r="O1154">
        <v>96</v>
      </c>
      <c r="P1154">
        <v>18</v>
      </c>
    </row>
    <row r="1155" spans="1:16" x14ac:dyDescent="0.25">
      <c r="A1155">
        <v>6</v>
      </c>
      <c r="B1155">
        <v>172</v>
      </c>
      <c r="C1155" t="s">
        <v>2030</v>
      </c>
      <c r="D1155" t="s">
        <v>2696</v>
      </c>
      <c r="E1155" t="s">
        <v>34</v>
      </c>
      <c r="F1155">
        <v>6</v>
      </c>
      <c r="G1155">
        <v>2015</v>
      </c>
      <c r="H1155" t="s">
        <v>2030</v>
      </c>
      <c r="I1155" t="s">
        <v>2697</v>
      </c>
      <c r="J1155" t="s">
        <v>2075</v>
      </c>
      <c r="K1155">
        <v>26</v>
      </c>
      <c r="L1155">
        <v>3</v>
      </c>
      <c r="M1155">
        <v>7</v>
      </c>
      <c r="N1155">
        <v>10</v>
      </c>
      <c r="P1155">
        <v>18</v>
      </c>
    </row>
    <row r="1156" spans="1:16" x14ac:dyDescent="0.25">
      <c r="A1156">
        <v>6</v>
      </c>
      <c r="B1156">
        <v>173</v>
      </c>
      <c r="C1156" t="s">
        <v>2076</v>
      </c>
      <c r="D1156" t="s">
        <v>1729</v>
      </c>
      <c r="E1156" t="s">
        <v>34</v>
      </c>
      <c r="F1156">
        <v>6</v>
      </c>
      <c r="G1156">
        <v>2015</v>
      </c>
      <c r="H1156" t="s">
        <v>2076</v>
      </c>
      <c r="I1156" t="s">
        <v>2204</v>
      </c>
      <c r="J1156" t="s">
        <v>2029</v>
      </c>
      <c r="K1156">
        <v>64</v>
      </c>
      <c r="L1156">
        <v>11</v>
      </c>
      <c r="M1156">
        <v>30</v>
      </c>
      <c r="N1156">
        <v>41</v>
      </c>
      <c r="O1156">
        <v>95</v>
      </c>
      <c r="P1156">
        <v>20</v>
      </c>
    </row>
    <row r="1157" spans="1:16" x14ac:dyDescent="0.25">
      <c r="A1157">
        <v>6</v>
      </c>
      <c r="B1157">
        <v>174</v>
      </c>
      <c r="C1157" t="s">
        <v>2165</v>
      </c>
      <c r="D1157" t="s">
        <v>1730</v>
      </c>
      <c r="E1157" t="s">
        <v>2031</v>
      </c>
      <c r="F1157">
        <v>6</v>
      </c>
      <c r="G1157">
        <v>2015</v>
      </c>
      <c r="H1157" t="s">
        <v>2165</v>
      </c>
      <c r="I1157" t="s">
        <v>2698</v>
      </c>
      <c r="J1157" t="s">
        <v>2259</v>
      </c>
      <c r="K1157">
        <v>27</v>
      </c>
      <c r="L1157">
        <v>0</v>
      </c>
      <c r="M1157">
        <v>2</v>
      </c>
      <c r="N1157">
        <v>2</v>
      </c>
      <c r="O1157">
        <v>4</v>
      </c>
      <c r="P1157">
        <v>18</v>
      </c>
    </row>
    <row r="1158" spans="1:16" x14ac:dyDescent="0.25">
      <c r="A1158">
        <v>6</v>
      </c>
      <c r="B1158">
        <v>175</v>
      </c>
      <c r="C1158" t="s">
        <v>2059</v>
      </c>
      <c r="D1158" t="s">
        <v>1732</v>
      </c>
      <c r="E1158" t="s">
        <v>260</v>
      </c>
      <c r="F1158">
        <v>6</v>
      </c>
      <c r="G1158">
        <v>2015</v>
      </c>
      <c r="H1158" t="s">
        <v>2059</v>
      </c>
      <c r="I1158" t="s">
        <v>2699</v>
      </c>
      <c r="J1158" t="s">
        <v>2068</v>
      </c>
      <c r="K1158">
        <v>37</v>
      </c>
      <c r="L1158">
        <v>12</v>
      </c>
      <c r="M1158">
        <v>15</v>
      </c>
      <c r="N1158">
        <v>27</v>
      </c>
      <c r="O1158">
        <v>16</v>
      </c>
      <c r="P1158">
        <v>20</v>
      </c>
    </row>
    <row r="1159" spans="1:16" x14ac:dyDescent="0.25">
      <c r="A1159">
        <v>6</v>
      </c>
      <c r="B1159">
        <v>176</v>
      </c>
      <c r="C1159" t="s">
        <v>2049</v>
      </c>
      <c r="D1159" t="s">
        <v>1733</v>
      </c>
      <c r="E1159" t="s">
        <v>2031</v>
      </c>
      <c r="F1159">
        <v>6</v>
      </c>
      <c r="G1159">
        <v>2015</v>
      </c>
      <c r="H1159" t="s">
        <v>2049</v>
      </c>
      <c r="I1159" t="s">
        <v>2024</v>
      </c>
      <c r="J1159" t="s">
        <v>2022</v>
      </c>
      <c r="K1159">
        <v>21</v>
      </c>
      <c r="L1159">
        <v>2</v>
      </c>
      <c r="M1159">
        <v>3</v>
      </c>
      <c r="N1159">
        <v>5</v>
      </c>
      <c r="O1159">
        <v>22</v>
      </c>
      <c r="P1159">
        <v>18</v>
      </c>
    </row>
    <row r="1160" spans="1:16" x14ac:dyDescent="0.25">
      <c r="A1160">
        <v>6</v>
      </c>
      <c r="B1160">
        <v>177</v>
      </c>
      <c r="C1160" t="s">
        <v>2069</v>
      </c>
      <c r="D1160" t="s">
        <v>1734</v>
      </c>
      <c r="E1160" t="s">
        <v>34</v>
      </c>
      <c r="F1160">
        <v>6</v>
      </c>
      <c r="G1160">
        <v>2015</v>
      </c>
      <c r="H1160" t="s">
        <v>2069</v>
      </c>
      <c r="I1160" t="s">
        <v>2108</v>
      </c>
      <c r="J1160" t="s">
        <v>2048</v>
      </c>
      <c r="K1160">
        <v>68</v>
      </c>
      <c r="L1160">
        <v>10</v>
      </c>
      <c r="M1160">
        <v>28</v>
      </c>
      <c r="N1160">
        <v>38</v>
      </c>
      <c r="O1160">
        <v>69</v>
      </c>
      <c r="P1160">
        <v>18</v>
      </c>
    </row>
    <row r="1161" spans="1:16" x14ac:dyDescent="0.25">
      <c r="A1161">
        <v>6</v>
      </c>
      <c r="B1161">
        <v>178</v>
      </c>
      <c r="C1161" t="s">
        <v>2045</v>
      </c>
      <c r="D1161" t="s">
        <v>1735</v>
      </c>
      <c r="E1161" t="s">
        <v>34</v>
      </c>
      <c r="F1161">
        <v>6</v>
      </c>
      <c r="G1161">
        <v>2015</v>
      </c>
      <c r="H1161" t="s">
        <v>2045</v>
      </c>
      <c r="I1161" t="s">
        <v>2070</v>
      </c>
      <c r="J1161" t="s">
        <v>2054</v>
      </c>
      <c r="K1161">
        <v>66</v>
      </c>
      <c r="L1161">
        <v>1</v>
      </c>
      <c r="M1161">
        <v>14</v>
      </c>
      <c r="N1161">
        <v>15</v>
      </c>
      <c r="O1161">
        <v>42</v>
      </c>
      <c r="P1161">
        <v>18</v>
      </c>
    </row>
    <row r="1162" spans="1:16" x14ac:dyDescent="0.25">
      <c r="A1162">
        <v>6</v>
      </c>
      <c r="B1162">
        <v>179</v>
      </c>
      <c r="C1162" t="s">
        <v>2045</v>
      </c>
      <c r="D1162" t="s">
        <v>1736</v>
      </c>
      <c r="E1162" t="s">
        <v>12</v>
      </c>
      <c r="F1162">
        <v>6</v>
      </c>
      <c r="G1162">
        <v>2015</v>
      </c>
      <c r="H1162" t="s">
        <v>2045</v>
      </c>
      <c r="I1162" t="s">
        <v>2700</v>
      </c>
      <c r="P1162">
        <v>18</v>
      </c>
    </row>
    <row r="1163" spans="1:16" x14ac:dyDescent="0.25">
      <c r="A1163">
        <v>6</v>
      </c>
      <c r="B1163">
        <v>180</v>
      </c>
      <c r="C1163" t="s">
        <v>2032</v>
      </c>
      <c r="D1163" t="s">
        <v>1738</v>
      </c>
      <c r="E1163" t="s">
        <v>18</v>
      </c>
      <c r="F1163">
        <v>6</v>
      </c>
      <c r="G1163">
        <v>2015</v>
      </c>
      <c r="H1163" t="s">
        <v>2032</v>
      </c>
      <c r="I1163" t="s">
        <v>2416</v>
      </c>
      <c r="J1163" t="s">
        <v>2048</v>
      </c>
      <c r="K1163">
        <v>36</v>
      </c>
      <c r="L1163">
        <v>10</v>
      </c>
      <c r="M1163">
        <v>9</v>
      </c>
      <c r="N1163">
        <v>19</v>
      </c>
      <c r="O1163">
        <v>89</v>
      </c>
      <c r="P1163">
        <v>19</v>
      </c>
    </row>
    <row r="1164" spans="1:16" x14ac:dyDescent="0.25">
      <c r="A1164">
        <v>6</v>
      </c>
      <c r="B1164">
        <v>181</v>
      </c>
      <c r="C1164" t="s">
        <v>2073</v>
      </c>
      <c r="D1164" t="s">
        <v>1739</v>
      </c>
      <c r="E1164" t="s">
        <v>34</v>
      </c>
      <c r="F1164">
        <v>6</v>
      </c>
      <c r="G1164">
        <v>2015</v>
      </c>
      <c r="H1164" t="s">
        <v>2073</v>
      </c>
      <c r="I1164" t="s">
        <v>2701</v>
      </c>
      <c r="J1164" t="s">
        <v>2231</v>
      </c>
      <c r="K1164">
        <v>32</v>
      </c>
      <c r="L1164">
        <v>5</v>
      </c>
      <c r="M1164">
        <v>5</v>
      </c>
      <c r="N1164">
        <v>10</v>
      </c>
      <c r="O1164">
        <v>8</v>
      </c>
      <c r="P1164">
        <v>19</v>
      </c>
    </row>
    <row r="1165" spans="1:16" x14ac:dyDescent="0.25">
      <c r="A1165">
        <v>7</v>
      </c>
      <c r="B1165">
        <v>182</v>
      </c>
      <c r="C1165" t="s">
        <v>2071</v>
      </c>
      <c r="D1165" t="s">
        <v>1741</v>
      </c>
      <c r="E1165" t="s">
        <v>34</v>
      </c>
      <c r="F1165">
        <v>7</v>
      </c>
      <c r="G1165">
        <v>2015</v>
      </c>
      <c r="H1165" t="s">
        <v>2071</v>
      </c>
      <c r="I1165" t="s">
        <v>2702</v>
      </c>
      <c r="J1165" t="s">
        <v>2703</v>
      </c>
      <c r="K1165">
        <v>55</v>
      </c>
      <c r="L1165">
        <v>12</v>
      </c>
      <c r="M1165">
        <v>31</v>
      </c>
      <c r="N1165">
        <v>43</v>
      </c>
      <c r="O1165">
        <v>63</v>
      </c>
      <c r="P1165">
        <v>20</v>
      </c>
    </row>
    <row r="1166" spans="1:16" x14ac:dyDescent="0.25">
      <c r="A1166">
        <v>7</v>
      </c>
      <c r="B1166">
        <v>183</v>
      </c>
      <c r="C1166" t="s">
        <v>2572</v>
      </c>
      <c r="D1166" t="s">
        <v>1743</v>
      </c>
      <c r="E1166" t="s">
        <v>12</v>
      </c>
      <c r="F1166">
        <v>7</v>
      </c>
      <c r="G1166">
        <v>2015</v>
      </c>
      <c r="H1166" t="s">
        <v>2572</v>
      </c>
      <c r="I1166" t="s">
        <v>2704</v>
      </c>
      <c r="P1166">
        <v>18</v>
      </c>
    </row>
    <row r="1167" spans="1:16" x14ac:dyDescent="0.25">
      <c r="A1167">
        <v>7</v>
      </c>
      <c r="B1167">
        <v>184</v>
      </c>
      <c r="C1167" t="s">
        <v>2041</v>
      </c>
      <c r="D1167" t="s">
        <v>1744</v>
      </c>
      <c r="E1167" t="s">
        <v>12</v>
      </c>
      <c r="F1167">
        <v>7</v>
      </c>
      <c r="G1167">
        <v>2015</v>
      </c>
      <c r="H1167" t="s">
        <v>2041</v>
      </c>
      <c r="I1167" t="s">
        <v>2705</v>
      </c>
      <c r="P1167">
        <v>18</v>
      </c>
    </row>
    <row r="1168" spans="1:16" x14ac:dyDescent="0.25">
      <c r="A1168">
        <v>7</v>
      </c>
      <c r="B1168">
        <v>185</v>
      </c>
      <c r="C1168" t="s">
        <v>2098</v>
      </c>
      <c r="D1168" t="s">
        <v>1745</v>
      </c>
      <c r="E1168" t="s">
        <v>2031</v>
      </c>
      <c r="F1168">
        <v>7</v>
      </c>
      <c r="G1168">
        <v>2015</v>
      </c>
      <c r="H1168" t="s">
        <v>2098</v>
      </c>
      <c r="I1168" t="s">
        <v>2195</v>
      </c>
      <c r="J1168" t="s">
        <v>2022</v>
      </c>
      <c r="K1168">
        <v>55</v>
      </c>
      <c r="L1168">
        <v>24</v>
      </c>
      <c r="M1168">
        <v>29</v>
      </c>
      <c r="N1168">
        <v>53</v>
      </c>
      <c r="O1168">
        <v>18</v>
      </c>
      <c r="P1168">
        <v>18</v>
      </c>
    </row>
    <row r="1169" spans="1:16" x14ac:dyDescent="0.25">
      <c r="A1169">
        <v>7</v>
      </c>
      <c r="B1169">
        <v>186</v>
      </c>
      <c r="C1169" t="s">
        <v>2034</v>
      </c>
      <c r="D1169" t="s">
        <v>1746</v>
      </c>
      <c r="E1169" t="s">
        <v>30</v>
      </c>
      <c r="F1169">
        <v>7</v>
      </c>
      <c r="G1169">
        <v>2015</v>
      </c>
      <c r="H1169" t="s">
        <v>2034</v>
      </c>
      <c r="I1169" t="s">
        <v>2060</v>
      </c>
      <c r="J1169" t="s">
        <v>2022</v>
      </c>
      <c r="K1169">
        <v>59</v>
      </c>
      <c r="L1169">
        <v>16</v>
      </c>
      <c r="M1169">
        <v>21</v>
      </c>
      <c r="N1169">
        <v>37</v>
      </c>
      <c r="O1169">
        <v>15</v>
      </c>
      <c r="P1169">
        <v>19</v>
      </c>
    </row>
    <row r="1170" spans="1:16" x14ac:dyDescent="0.25">
      <c r="A1170">
        <v>7</v>
      </c>
      <c r="B1170">
        <v>187</v>
      </c>
      <c r="C1170" t="s">
        <v>2052</v>
      </c>
      <c r="D1170" t="s">
        <v>1748</v>
      </c>
      <c r="E1170" t="s">
        <v>34</v>
      </c>
      <c r="F1170">
        <v>7</v>
      </c>
      <c r="G1170">
        <v>2015</v>
      </c>
      <c r="H1170" t="s">
        <v>2052</v>
      </c>
      <c r="I1170" t="s">
        <v>2430</v>
      </c>
      <c r="J1170" t="s">
        <v>2029</v>
      </c>
      <c r="K1170">
        <v>72</v>
      </c>
      <c r="L1170">
        <v>5</v>
      </c>
      <c r="M1170">
        <v>16</v>
      </c>
      <c r="N1170">
        <v>21</v>
      </c>
      <c r="O1170">
        <v>53</v>
      </c>
      <c r="P1170">
        <v>18</v>
      </c>
    </row>
    <row r="1171" spans="1:16" x14ac:dyDescent="0.25">
      <c r="A1171">
        <v>7</v>
      </c>
      <c r="B1171">
        <v>188</v>
      </c>
      <c r="C1171" t="s">
        <v>2142</v>
      </c>
      <c r="D1171" t="s">
        <v>1749</v>
      </c>
      <c r="E1171" t="s">
        <v>12</v>
      </c>
      <c r="F1171">
        <v>7</v>
      </c>
      <c r="G1171">
        <v>2015</v>
      </c>
      <c r="H1171" t="s">
        <v>2142</v>
      </c>
      <c r="I1171" t="s">
        <v>2706</v>
      </c>
      <c r="P1171">
        <v>18</v>
      </c>
    </row>
    <row r="1172" spans="1:16" x14ac:dyDescent="0.25">
      <c r="A1172">
        <v>7</v>
      </c>
      <c r="B1172">
        <v>189</v>
      </c>
      <c r="C1172" t="s">
        <v>2027</v>
      </c>
      <c r="D1172" t="s">
        <v>1750</v>
      </c>
      <c r="E1172" t="s">
        <v>34</v>
      </c>
      <c r="F1172">
        <v>7</v>
      </c>
      <c r="G1172">
        <v>2015</v>
      </c>
      <c r="H1172" t="s">
        <v>2027</v>
      </c>
      <c r="I1172" t="s">
        <v>2269</v>
      </c>
      <c r="J1172" t="s">
        <v>2231</v>
      </c>
      <c r="K1172">
        <v>35</v>
      </c>
      <c r="L1172">
        <v>0</v>
      </c>
      <c r="M1172">
        <v>2</v>
      </c>
      <c r="N1172">
        <v>2</v>
      </c>
      <c r="O1172">
        <v>4</v>
      </c>
      <c r="P1172">
        <v>20</v>
      </c>
    </row>
    <row r="1173" spans="1:16" x14ac:dyDescent="0.25">
      <c r="A1173">
        <v>7</v>
      </c>
      <c r="B1173">
        <v>190</v>
      </c>
      <c r="C1173" t="s">
        <v>2079</v>
      </c>
      <c r="D1173" t="s">
        <v>1751</v>
      </c>
      <c r="E1173" t="s">
        <v>30</v>
      </c>
      <c r="F1173">
        <v>7</v>
      </c>
      <c r="G1173">
        <v>2015</v>
      </c>
      <c r="H1173" t="s">
        <v>2079</v>
      </c>
      <c r="I1173" t="s">
        <v>2542</v>
      </c>
      <c r="J1173" t="s">
        <v>2065</v>
      </c>
      <c r="K1173">
        <v>50</v>
      </c>
      <c r="L1173">
        <v>20</v>
      </c>
      <c r="M1173">
        <v>26</v>
      </c>
      <c r="N1173">
        <v>46</v>
      </c>
      <c r="O1173">
        <v>57</v>
      </c>
      <c r="P1173">
        <v>18</v>
      </c>
    </row>
    <row r="1174" spans="1:16" x14ac:dyDescent="0.25">
      <c r="A1174">
        <v>7</v>
      </c>
      <c r="B1174">
        <v>191</v>
      </c>
      <c r="C1174" t="s">
        <v>2057</v>
      </c>
      <c r="D1174" t="s">
        <v>1752</v>
      </c>
      <c r="E1174" t="s">
        <v>30</v>
      </c>
      <c r="F1174">
        <v>7</v>
      </c>
      <c r="G1174">
        <v>2015</v>
      </c>
      <c r="H1174" t="s">
        <v>2057</v>
      </c>
      <c r="I1174" t="s">
        <v>2274</v>
      </c>
      <c r="J1174" t="s">
        <v>2090</v>
      </c>
      <c r="K1174">
        <v>41</v>
      </c>
      <c r="L1174">
        <v>6</v>
      </c>
      <c r="M1174">
        <v>6</v>
      </c>
      <c r="N1174">
        <v>12</v>
      </c>
      <c r="O1174">
        <v>10</v>
      </c>
      <c r="P1174">
        <v>18</v>
      </c>
    </row>
    <row r="1175" spans="1:16" x14ac:dyDescent="0.25">
      <c r="A1175">
        <v>7</v>
      </c>
      <c r="B1175">
        <v>192</v>
      </c>
      <c r="C1175" t="s">
        <v>2025</v>
      </c>
      <c r="D1175" t="s">
        <v>1753</v>
      </c>
      <c r="E1175" t="s">
        <v>30</v>
      </c>
      <c r="F1175">
        <v>7</v>
      </c>
      <c r="G1175">
        <v>2015</v>
      </c>
      <c r="H1175" t="s">
        <v>2025</v>
      </c>
      <c r="I1175" t="s">
        <v>2451</v>
      </c>
      <c r="J1175" t="s">
        <v>2075</v>
      </c>
      <c r="K1175">
        <v>33</v>
      </c>
      <c r="L1175">
        <v>19</v>
      </c>
      <c r="M1175">
        <v>20</v>
      </c>
      <c r="N1175">
        <v>39</v>
      </c>
      <c r="P1175">
        <v>18</v>
      </c>
    </row>
    <row r="1176" spans="1:16" x14ac:dyDescent="0.25">
      <c r="A1176">
        <v>7</v>
      </c>
      <c r="B1176">
        <v>193</v>
      </c>
      <c r="C1176" t="s">
        <v>2079</v>
      </c>
      <c r="D1176" t="s">
        <v>2707</v>
      </c>
      <c r="E1176" t="s">
        <v>12</v>
      </c>
      <c r="F1176">
        <v>7</v>
      </c>
      <c r="G1176">
        <v>2015</v>
      </c>
      <c r="H1176" t="s">
        <v>2079</v>
      </c>
      <c r="I1176" t="s">
        <v>2708</v>
      </c>
      <c r="P1176">
        <v>18</v>
      </c>
    </row>
    <row r="1177" spans="1:16" x14ac:dyDescent="0.25">
      <c r="A1177">
        <v>7</v>
      </c>
      <c r="B1177">
        <v>194</v>
      </c>
      <c r="C1177" t="s">
        <v>2052</v>
      </c>
      <c r="D1177" t="s">
        <v>1756</v>
      </c>
      <c r="E1177" t="s">
        <v>34</v>
      </c>
      <c r="F1177">
        <v>7</v>
      </c>
      <c r="G1177">
        <v>2015</v>
      </c>
      <c r="H1177" t="s">
        <v>2052</v>
      </c>
      <c r="I1177" t="s">
        <v>2709</v>
      </c>
      <c r="J1177" t="s">
        <v>2068</v>
      </c>
      <c r="K1177">
        <v>36</v>
      </c>
      <c r="L1177">
        <v>0</v>
      </c>
      <c r="M1177">
        <v>9</v>
      </c>
      <c r="N1177">
        <v>9</v>
      </c>
      <c r="O1177">
        <v>22</v>
      </c>
      <c r="P1177">
        <v>20</v>
      </c>
    </row>
    <row r="1178" spans="1:16" x14ac:dyDescent="0.25">
      <c r="A1178">
        <v>7</v>
      </c>
      <c r="B1178">
        <v>195</v>
      </c>
      <c r="C1178" t="s">
        <v>2023</v>
      </c>
      <c r="D1178" t="s">
        <v>1758</v>
      </c>
      <c r="E1178" t="s">
        <v>30</v>
      </c>
      <c r="F1178">
        <v>7</v>
      </c>
      <c r="G1178">
        <v>2015</v>
      </c>
      <c r="H1178" t="s">
        <v>2023</v>
      </c>
      <c r="I1178" t="s">
        <v>2710</v>
      </c>
      <c r="J1178" t="s">
        <v>2062</v>
      </c>
      <c r="K1178">
        <v>23</v>
      </c>
      <c r="L1178">
        <v>22</v>
      </c>
      <c r="M1178">
        <v>25</v>
      </c>
      <c r="N1178">
        <v>47</v>
      </c>
      <c r="O1178">
        <v>16</v>
      </c>
      <c r="P1178">
        <v>18</v>
      </c>
    </row>
    <row r="1179" spans="1:16" x14ac:dyDescent="0.25">
      <c r="A1179">
        <v>7</v>
      </c>
      <c r="B1179">
        <v>196</v>
      </c>
      <c r="C1179" t="s">
        <v>2113</v>
      </c>
      <c r="D1179" t="s">
        <v>1759</v>
      </c>
      <c r="E1179" t="s">
        <v>34</v>
      </c>
      <c r="F1179">
        <v>7</v>
      </c>
      <c r="G1179">
        <v>2015</v>
      </c>
      <c r="H1179" t="s">
        <v>2113</v>
      </c>
      <c r="I1179" t="s">
        <v>2595</v>
      </c>
      <c r="J1179" t="s">
        <v>2022</v>
      </c>
      <c r="K1179">
        <v>52</v>
      </c>
      <c r="L1179">
        <v>0</v>
      </c>
      <c r="M1179">
        <v>3</v>
      </c>
      <c r="N1179">
        <v>3</v>
      </c>
      <c r="O1179">
        <v>32</v>
      </c>
      <c r="P1179">
        <v>18</v>
      </c>
    </row>
    <row r="1180" spans="1:16" x14ac:dyDescent="0.25">
      <c r="A1180">
        <v>7</v>
      </c>
      <c r="B1180">
        <v>197</v>
      </c>
      <c r="C1180" t="s">
        <v>2063</v>
      </c>
      <c r="D1180" t="s">
        <v>1761</v>
      </c>
      <c r="E1180" t="s">
        <v>30</v>
      </c>
      <c r="F1180">
        <v>7</v>
      </c>
      <c r="G1180">
        <v>2015</v>
      </c>
      <c r="H1180" t="s">
        <v>2063</v>
      </c>
      <c r="I1180" t="s">
        <v>2104</v>
      </c>
      <c r="J1180" t="s">
        <v>2051</v>
      </c>
      <c r="K1180">
        <v>42</v>
      </c>
      <c r="L1180">
        <v>6</v>
      </c>
      <c r="M1180">
        <v>10</v>
      </c>
      <c r="N1180">
        <v>16</v>
      </c>
      <c r="O1180">
        <v>80</v>
      </c>
      <c r="P1180">
        <v>18</v>
      </c>
    </row>
    <row r="1181" spans="1:16" x14ac:dyDescent="0.25">
      <c r="A1181">
        <v>7</v>
      </c>
      <c r="B1181">
        <v>198</v>
      </c>
      <c r="C1181" t="s">
        <v>2246</v>
      </c>
      <c r="D1181" t="s">
        <v>1762</v>
      </c>
      <c r="E1181" t="s">
        <v>34</v>
      </c>
      <c r="F1181">
        <v>7</v>
      </c>
      <c r="G1181">
        <v>2015</v>
      </c>
      <c r="H1181" t="s">
        <v>2246</v>
      </c>
      <c r="I1181" t="s">
        <v>2656</v>
      </c>
      <c r="J1181" t="s">
        <v>2657</v>
      </c>
      <c r="K1181">
        <v>39</v>
      </c>
      <c r="L1181">
        <v>3</v>
      </c>
      <c r="M1181">
        <v>22</v>
      </c>
      <c r="N1181">
        <v>25</v>
      </c>
      <c r="O1181">
        <v>24</v>
      </c>
      <c r="P1181">
        <v>18</v>
      </c>
    </row>
    <row r="1182" spans="1:16" x14ac:dyDescent="0.25">
      <c r="A1182">
        <v>7</v>
      </c>
      <c r="B1182">
        <v>199</v>
      </c>
      <c r="C1182" t="s">
        <v>2126</v>
      </c>
      <c r="D1182" t="s">
        <v>1763</v>
      </c>
      <c r="E1182" t="s">
        <v>12</v>
      </c>
      <c r="F1182">
        <v>7</v>
      </c>
      <c r="G1182">
        <v>2015</v>
      </c>
      <c r="H1182" t="s">
        <v>2126</v>
      </c>
      <c r="I1182" t="s">
        <v>2711</v>
      </c>
      <c r="P1182">
        <v>18</v>
      </c>
    </row>
    <row r="1183" spans="1:16" x14ac:dyDescent="0.25">
      <c r="A1183">
        <v>7</v>
      </c>
      <c r="B1183">
        <v>200</v>
      </c>
      <c r="C1183" t="s">
        <v>2066</v>
      </c>
      <c r="D1183" t="s">
        <v>1764</v>
      </c>
      <c r="E1183" t="s">
        <v>18</v>
      </c>
      <c r="F1183">
        <v>7</v>
      </c>
      <c r="G1183">
        <v>2015</v>
      </c>
      <c r="H1183" t="s">
        <v>2066</v>
      </c>
      <c r="I1183" t="s">
        <v>2207</v>
      </c>
      <c r="J1183" t="s">
        <v>2048</v>
      </c>
      <c r="K1183">
        <v>60</v>
      </c>
      <c r="L1183">
        <v>24</v>
      </c>
      <c r="M1183">
        <v>20</v>
      </c>
      <c r="N1183">
        <v>44</v>
      </c>
      <c r="O1183">
        <v>57</v>
      </c>
      <c r="P1183">
        <v>18</v>
      </c>
    </row>
    <row r="1184" spans="1:16" x14ac:dyDescent="0.25">
      <c r="A1184">
        <v>7</v>
      </c>
      <c r="B1184">
        <v>201</v>
      </c>
      <c r="C1184" t="s">
        <v>2038</v>
      </c>
      <c r="D1184" t="s">
        <v>1765</v>
      </c>
      <c r="E1184" t="s">
        <v>34</v>
      </c>
      <c r="F1184">
        <v>7</v>
      </c>
      <c r="G1184">
        <v>2015</v>
      </c>
      <c r="H1184" t="s">
        <v>2038</v>
      </c>
      <c r="I1184" t="s">
        <v>2271</v>
      </c>
      <c r="J1184" t="s">
        <v>2022</v>
      </c>
      <c r="K1184">
        <v>67</v>
      </c>
      <c r="L1184">
        <v>5</v>
      </c>
      <c r="M1184">
        <v>39</v>
      </c>
      <c r="N1184">
        <v>44</v>
      </c>
      <c r="O1184">
        <v>14</v>
      </c>
      <c r="P1184">
        <v>18</v>
      </c>
    </row>
    <row r="1185" spans="1:20" x14ac:dyDescent="0.25">
      <c r="A1185">
        <v>7</v>
      </c>
      <c r="B1185">
        <v>202</v>
      </c>
      <c r="C1185" t="s">
        <v>2030</v>
      </c>
      <c r="D1185" t="s">
        <v>1766</v>
      </c>
      <c r="E1185" t="s">
        <v>34</v>
      </c>
      <c r="F1185">
        <v>7</v>
      </c>
      <c r="G1185">
        <v>2015</v>
      </c>
      <c r="H1185" t="s">
        <v>2030</v>
      </c>
      <c r="I1185" t="s">
        <v>2489</v>
      </c>
      <c r="J1185" t="s">
        <v>2090</v>
      </c>
      <c r="K1185">
        <v>38</v>
      </c>
      <c r="L1185">
        <v>15</v>
      </c>
      <c r="M1185">
        <v>19</v>
      </c>
      <c r="N1185">
        <v>34</v>
      </c>
      <c r="O1185">
        <v>32</v>
      </c>
      <c r="P1185">
        <v>19</v>
      </c>
    </row>
    <row r="1186" spans="1:20" x14ac:dyDescent="0.25">
      <c r="A1186">
        <v>7</v>
      </c>
      <c r="B1186">
        <v>203</v>
      </c>
      <c r="C1186" t="s">
        <v>2246</v>
      </c>
      <c r="D1186" t="s">
        <v>1767</v>
      </c>
      <c r="E1186" t="s">
        <v>30</v>
      </c>
      <c r="F1186">
        <v>7</v>
      </c>
      <c r="G1186">
        <v>2015</v>
      </c>
      <c r="H1186" t="s">
        <v>2246</v>
      </c>
      <c r="I1186" t="s">
        <v>2251</v>
      </c>
      <c r="J1186" t="s">
        <v>2029</v>
      </c>
      <c r="K1186">
        <v>72</v>
      </c>
      <c r="L1186">
        <v>16</v>
      </c>
      <c r="M1186">
        <v>15</v>
      </c>
      <c r="N1186">
        <v>31</v>
      </c>
      <c r="O1186">
        <v>44</v>
      </c>
      <c r="P1186">
        <v>18</v>
      </c>
    </row>
    <row r="1187" spans="1:20" x14ac:dyDescent="0.25">
      <c r="A1187">
        <v>7</v>
      </c>
      <c r="B1187">
        <v>204</v>
      </c>
      <c r="C1187" t="s">
        <v>2038</v>
      </c>
      <c r="D1187" t="s">
        <v>1768</v>
      </c>
      <c r="E1187" t="s">
        <v>34</v>
      </c>
      <c r="F1187">
        <v>7</v>
      </c>
      <c r="G1187">
        <v>2015</v>
      </c>
      <c r="H1187" t="s">
        <v>2038</v>
      </c>
      <c r="I1187" t="s">
        <v>2712</v>
      </c>
      <c r="J1187" t="s">
        <v>2062</v>
      </c>
      <c r="K1187">
        <v>25</v>
      </c>
      <c r="L1187">
        <v>5</v>
      </c>
      <c r="M1187">
        <v>20</v>
      </c>
      <c r="N1187">
        <v>25</v>
      </c>
      <c r="O1187">
        <v>36</v>
      </c>
      <c r="P1187">
        <v>18</v>
      </c>
    </row>
    <row r="1188" spans="1:20" x14ac:dyDescent="0.25">
      <c r="A1188">
        <v>7</v>
      </c>
      <c r="B1188">
        <v>205</v>
      </c>
      <c r="C1188" t="s">
        <v>2059</v>
      </c>
      <c r="D1188" t="s">
        <v>1770</v>
      </c>
      <c r="E1188" t="s">
        <v>12</v>
      </c>
      <c r="F1188">
        <v>7</v>
      </c>
      <c r="G1188">
        <v>2015</v>
      </c>
      <c r="H1188" t="s">
        <v>2059</v>
      </c>
      <c r="I1188" t="s">
        <v>2713</v>
      </c>
      <c r="P1188">
        <v>18</v>
      </c>
    </row>
    <row r="1189" spans="1:20" x14ac:dyDescent="0.25">
      <c r="A1189">
        <v>7</v>
      </c>
      <c r="B1189">
        <v>206</v>
      </c>
      <c r="C1189" t="s">
        <v>2025</v>
      </c>
      <c r="D1189" t="s">
        <v>1772</v>
      </c>
      <c r="E1189" t="s">
        <v>12</v>
      </c>
      <c r="F1189">
        <v>7</v>
      </c>
      <c r="G1189">
        <v>2015</v>
      </c>
      <c r="H1189" t="s">
        <v>2025</v>
      </c>
      <c r="I1189" t="s">
        <v>2714</v>
      </c>
      <c r="P1189">
        <v>18</v>
      </c>
    </row>
    <row r="1190" spans="1:20" x14ac:dyDescent="0.25">
      <c r="A1190">
        <v>7</v>
      </c>
      <c r="B1190">
        <v>207</v>
      </c>
      <c r="C1190" t="s">
        <v>2069</v>
      </c>
      <c r="D1190" t="s">
        <v>1774</v>
      </c>
      <c r="E1190" t="s">
        <v>18</v>
      </c>
      <c r="F1190">
        <v>7</v>
      </c>
      <c r="G1190">
        <v>2015</v>
      </c>
      <c r="H1190" t="s">
        <v>2069</v>
      </c>
      <c r="I1190" t="s">
        <v>2101</v>
      </c>
      <c r="J1190" t="s">
        <v>2022</v>
      </c>
      <c r="K1190">
        <v>63</v>
      </c>
      <c r="L1190">
        <v>19</v>
      </c>
      <c r="M1190">
        <v>28</v>
      </c>
      <c r="N1190">
        <v>47</v>
      </c>
      <c r="O1190">
        <v>49</v>
      </c>
      <c r="P1190">
        <v>18</v>
      </c>
    </row>
    <row r="1191" spans="1:20" x14ac:dyDescent="0.25">
      <c r="A1191">
        <v>7</v>
      </c>
      <c r="B1191">
        <v>208</v>
      </c>
      <c r="C1191" t="s">
        <v>2020</v>
      </c>
      <c r="D1191" t="s">
        <v>1775</v>
      </c>
      <c r="E1191" t="s">
        <v>12</v>
      </c>
      <c r="F1191">
        <v>7</v>
      </c>
      <c r="G1191">
        <v>2015</v>
      </c>
      <c r="H1191" t="s">
        <v>2020</v>
      </c>
      <c r="I1191" t="s">
        <v>2715</v>
      </c>
      <c r="P1191">
        <v>18</v>
      </c>
    </row>
    <row r="1192" spans="1:20" x14ac:dyDescent="0.25">
      <c r="A1192">
        <v>7</v>
      </c>
      <c r="B1192">
        <v>209</v>
      </c>
      <c r="C1192" t="s">
        <v>2020</v>
      </c>
      <c r="D1192" t="s">
        <v>1777</v>
      </c>
      <c r="E1192" t="s">
        <v>34</v>
      </c>
      <c r="F1192">
        <v>7</v>
      </c>
      <c r="G1192">
        <v>2015</v>
      </c>
      <c r="H1192" t="s">
        <v>2020</v>
      </c>
      <c r="I1192" t="s">
        <v>2716</v>
      </c>
      <c r="J1192" t="s">
        <v>2056</v>
      </c>
      <c r="K1192">
        <v>33</v>
      </c>
      <c r="L1192">
        <v>1</v>
      </c>
      <c r="M1192">
        <v>1</v>
      </c>
      <c r="N1192">
        <v>2</v>
      </c>
      <c r="O1192">
        <v>2</v>
      </c>
      <c r="P1192">
        <v>20</v>
      </c>
    </row>
    <row r="1193" spans="1:20" x14ac:dyDescent="0.25">
      <c r="A1193">
        <v>7</v>
      </c>
      <c r="B1193">
        <v>210</v>
      </c>
      <c r="C1193" t="s">
        <v>2165</v>
      </c>
      <c r="D1193" t="s">
        <v>1779</v>
      </c>
      <c r="E1193" t="s">
        <v>34</v>
      </c>
      <c r="F1193">
        <v>7</v>
      </c>
      <c r="G1193">
        <v>2015</v>
      </c>
      <c r="H1193" t="s">
        <v>2165</v>
      </c>
      <c r="I1193" t="s">
        <v>2033</v>
      </c>
      <c r="J1193" t="s">
        <v>2029</v>
      </c>
      <c r="K1193">
        <v>68</v>
      </c>
      <c r="L1193">
        <v>5</v>
      </c>
      <c r="M1193">
        <v>19</v>
      </c>
      <c r="N1193">
        <v>24</v>
      </c>
      <c r="O1193">
        <v>69</v>
      </c>
      <c r="P1193">
        <v>18</v>
      </c>
    </row>
    <row r="1194" spans="1:20" x14ac:dyDescent="0.25">
      <c r="A1194">
        <v>7</v>
      </c>
      <c r="B1194">
        <v>211</v>
      </c>
      <c r="C1194" t="s">
        <v>2073</v>
      </c>
      <c r="D1194" t="s">
        <v>1780</v>
      </c>
      <c r="E1194" t="s">
        <v>2031</v>
      </c>
      <c r="F1194">
        <v>7</v>
      </c>
      <c r="G1194">
        <v>2015</v>
      </c>
      <c r="H1194" t="s">
        <v>2073</v>
      </c>
      <c r="I1194" t="s">
        <v>2267</v>
      </c>
      <c r="J1194" t="s">
        <v>2090</v>
      </c>
      <c r="K1194">
        <v>28</v>
      </c>
      <c r="L1194">
        <v>20</v>
      </c>
      <c r="M1194">
        <v>15</v>
      </c>
      <c r="N1194">
        <v>35</v>
      </c>
      <c r="O1194">
        <v>2</v>
      </c>
      <c r="P1194">
        <v>18</v>
      </c>
    </row>
    <row r="1195" spans="1:20" x14ac:dyDescent="0.25">
      <c r="A1195">
        <v>1</v>
      </c>
      <c r="B1195">
        <v>1</v>
      </c>
      <c r="C1195" t="s">
        <v>2772</v>
      </c>
      <c r="D1195" t="s">
        <v>1781</v>
      </c>
      <c r="E1195" t="s">
        <v>30</v>
      </c>
      <c r="F1195">
        <v>1</v>
      </c>
      <c r="G1195">
        <v>2016</v>
      </c>
      <c r="H1195" t="s">
        <v>2772</v>
      </c>
      <c r="I1195" t="s">
        <v>4035</v>
      </c>
      <c r="J1195" t="s">
        <v>2313</v>
      </c>
      <c r="K1195">
        <v>36</v>
      </c>
      <c r="L1195">
        <v>24</v>
      </c>
      <c r="M1195">
        <v>22</v>
      </c>
      <c r="N1195">
        <v>46</v>
      </c>
      <c r="O1195">
        <v>6</v>
      </c>
      <c r="Q1195">
        <v>2016</v>
      </c>
      <c r="R1195" t="s">
        <v>2734</v>
      </c>
      <c r="S1195" t="s">
        <v>2741</v>
      </c>
      <c r="T1195">
        <v>216</v>
      </c>
    </row>
    <row r="1196" spans="1:20" x14ac:dyDescent="0.25">
      <c r="A1196">
        <v>1</v>
      </c>
      <c r="B1196">
        <v>2</v>
      </c>
      <c r="C1196" t="s">
        <v>3917</v>
      </c>
      <c r="D1196" t="s">
        <v>1782</v>
      </c>
      <c r="E1196" t="s">
        <v>42</v>
      </c>
      <c r="F1196">
        <v>1</v>
      </c>
      <c r="G1196">
        <v>2016</v>
      </c>
      <c r="H1196" t="s">
        <v>3917</v>
      </c>
      <c r="I1196" t="s">
        <v>2499</v>
      </c>
      <c r="J1196" t="s">
        <v>2375</v>
      </c>
      <c r="K1196">
        <v>36</v>
      </c>
      <c r="L1196">
        <v>24</v>
      </c>
      <c r="M1196">
        <v>22</v>
      </c>
      <c r="N1196">
        <v>46</v>
      </c>
      <c r="O1196">
        <v>6</v>
      </c>
      <c r="Q1196">
        <v>2016</v>
      </c>
      <c r="R1196" t="s">
        <v>2779</v>
      </c>
      <c r="S1196" t="s">
        <v>2780</v>
      </c>
      <c r="T1196">
        <v>201</v>
      </c>
    </row>
    <row r="1197" spans="1:20" x14ac:dyDescent="0.25">
      <c r="A1197">
        <v>1</v>
      </c>
      <c r="B1197">
        <v>3</v>
      </c>
      <c r="C1197" t="s">
        <v>2752</v>
      </c>
      <c r="D1197" t="s">
        <v>1783</v>
      </c>
      <c r="E1197" t="s">
        <v>26</v>
      </c>
      <c r="F1197">
        <v>1</v>
      </c>
      <c r="G1197">
        <v>2016</v>
      </c>
      <c r="H1197" t="s">
        <v>2752</v>
      </c>
      <c r="I1197" t="s">
        <v>2287</v>
      </c>
      <c r="J1197" t="s">
        <v>2048</v>
      </c>
      <c r="K1197">
        <v>62</v>
      </c>
      <c r="L1197">
        <v>42</v>
      </c>
      <c r="M1197">
        <v>57</v>
      </c>
      <c r="N1197">
        <v>99</v>
      </c>
      <c r="O1197">
        <v>112</v>
      </c>
      <c r="Q1197">
        <v>2016</v>
      </c>
      <c r="R1197" t="s">
        <v>2738</v>
      </c>
      <c r="S1197" t="s">
        <v>2741</v>
      </c>
      <c r="T1197">
        <v>205</v>
      </c>
    </row>
    <row r="1198" spans="1:20" x14ac:dyDescent="0.25">
      <c r="A1198">
        <v>1</v>
      </c>
      <c r="B1198">
        <v>4</v>
      </c>
      <c r="C1198" t="s">
        <v>2840</v>
      </c>
      <c r="D1198" t="s">
        <v>1784</v>
      </c>
      <c r="E1198" t="s">
        <v>42</v>
      </c>
      <c r="F1198">
        <v>1</v>
      </c>
      <c r="G1198">
        <v>2016</v>
      </c>
      <c r="H1198" t="s">
        <v>2840</v>
      </c>
      <c r="I1198" t="s">
        <v>3924</v>
      </c>
      <c r="J1198" t="s">
        <v>2375</v>
      </c>
      <c r="K1198">
        <v>50</v>
      </c>
      <c r="L1198">
        <v>13</v>
      </c>
      <c r="M1198">
        <v>15</v>
      </c>
      <c r="N1198">
        <v>28</v>
      </c>
      <c r="O1198">
        <v>22</v>
      </c>
      <c r="Q1198">
        <v>2016</v>
      </c>
      <c r="R1198" t="s">
        <v>2745</v>
      </c>
      <c r="S1198" t="s">
        <v>2780</v>
      </c>
      <c r="T1198">
        <v>208</v>
      </c>
    </row>
    <row r="1199" spans="1:20" x14ac:dyDescent="0.25">
      <c r="A1199">
        <v>1</v>
      </c>
      <c r="B1199">
        <v>5</v>
      </c>
      <c r="C1199" t="s">
        <v>2774</v>
      </c>
      <c r="D1199" t="s">
        <v>1785</v>
      </c>
      <c r="E1199" t="s">
        <v>34</v>
      </c>
      <c r="F1199">
        <v>1</v>
      </c>
      <c r="G1199">
        <v>2016</v>
      </c>
      <c r="H1199" t="s">
        <v>2774</v>
      </c>
      <c r="I1199" t="s">
        <v>2881</v>
      </c>
      <c r="J1199" t="s">
        <v>2022</v>
      </c>
      <c r="K1199">
        <v>57</v>
      </c>
      <c r="L1199">
        <v>9</v>
      </c>
      <c r="M1199">
        <v>33</v>
      </c>
      <c r="N1199">
        <v>42</v>
      </c>
      <c r="O1199">
        <v>16</v>
      </c>
      <c r="Q1199">
        <v>2016</v>
      </c>
      <c r="R1199" t="s">
        <v>2779</v>
      </c>
      <c r="S1199" t="s">
        <v>2741</v>
      </c>
      <c r="T1199">
        <v>188</v>
      </c>
    </row>
    <row r="1200" spans="1:20" x14ac:dyDescent="0.25">
      <c r="A1200">
        <v>1</v>
      </c>
      <c r="B1200">
        <v>6</v>
      </c>
      <c r="C1200" t="s">
        <v>2806</v>
      </c>
      <c r="D1200" t="s">
        <v>1786</v>
      </c>
      <c r="E1200" t="s">
        <v>26</v>
      </c>
      <c r="F1200">
        <v>1</v>
      </c>
      <c r="G1200">
        <v>2016</v>
      </c>
      <c r="H1200" t="s">
        <v>2806</v>
      </c>
      <c r="I1200" t="s">
        <v>2881</v>
      </c>
      <c r="J1200" t="s">
        <v>2022</v>
      </c>
      <c r="K1200">
        <v>57</v>
      </c>
      <c r="L1200">
        <v>30</v>
      </c>
      <c r="M1200">
        <v>77</v>
      </c>
      <c r="N1200">
        <v>107</v>
      </c>
      <c r="O1200">
        <v>80</v>
      </c>
      <c r="Q1200">
        <v>2016</v>
      </c>
      <c r="R1200" t="s">
        <v>2734</v>
      </c>
      <c r="S1200" t="s">
        <v>2746</v>
      </c>
      <c r="T1200">
        <v>202</v>
      </c>
    </row>
    <row r="1201" spans="1:20" x14ac:dyDescent="0.25">
      <c r="A1201">
        <v>1</v>
      </c>
      <c r="B1201">
        <v>7</v>
      </c>
      <c r="C1201" t="s">
        <v>3996</v>
      </c>
      <c r="D1201" t="s">
        <v>1787</v>
      </c>
      <c r="E1201" t="s">
        <v>30</v>
      </c>
      <c r="F1201">
        <v>1</v>
      </c>
      <c r="G1201">
        <v>2016</v>
      </c>
      <c r="H1201" t="s">
        <v>3996</v>
      </c>
      <c r="I1201" t="s">
        <v>2283</v>
      </c>
      <c r="J1201" t="s">
        <v>2051</v>
      </c>
      <c r="K1201">
        <v>23</v>
      </c>
      <c r="L1201">
        <v>13</v>
      </c>
      <c r="M1201">
        <v>24</v>
      </c>
      <c r="N1201">
        <v>37</v>
      </c>
      <c r="O1201">
        <v>14</v>
      </c>
      <c r="Q1201">
        <v>2016</v>
      </c>
      <c r="R1201" t="s">
        <v>2734</v>
      </c>
      <c r="S1201" t="s">
        <v>2835</v>
      </c>
      <c r="T1201">
        <v>164</v>
      </c>
    </row>
    <row r="1202" spans="1:20" x14ac:dyDescent="0.25">
      <c r="A1202">
        <v>1</v>
      </c>
      <c r="B1202">
        <v>8</v>
      </c>
      <c r="C1202" t="s">
        <v>2802</v>
      </c>
      <c r="D1202" t="s">
        <v>4063</v>
      </c>
      <c r="E1202" t="s">
        <v>26</v>
      </c>
      <c r="F1202">
        <v>1</v>
      </c>
      <c r="G1202">
        <v>2016</v>
      </c>
      <c r="H1202" t="s">
        <v>2802</v>
      </c>
      <c r="I1202" t="s">
        <v>2928</v>
      </c>
      <c r="J1202" t="s">
        <v>2022</v>
      </c>
      <c r="K1202">
        <v>57</v>
      </c>
      <c r="L1202">
        <v>28</v>
      </c>
      <c r="M1202">
        <v>47</v>
      </c>
      <c r="N1202">
        <v>75</v>
      </c>
      <c r="O1202">
        <v>18</v>
      </c>
      <c r="Q1202">
        <v>2016</v>
      </c>
      <c r="R1202" t="s">
        <v>2738</v>
      </c>
      <c r="S1202" t="s">
        <v>2750</v>
      </c>
      <c r="T1202">
        <v>178</v>
      </c>
    </row>
    <row r="1203" spans="1:20" x14ac:dyDescent="0.25">
      <c r="A1203">
        <v>1</v>
      </c>
      <c r="B1203">
        <v>9</v>
      </c>
      <c r="C1203" t="s">
        <v>2790</v>
      </c>
      <c r="D1203" t="s">
        <v>1788</v>
      </c>
      <c r="E1203" t="s">
        <v>34</v>
      </c>
      <c r="F1203">
        <v>1</v>
      </c>
      <c r="G1203">
        <v>2016</v>
      </c>
      <c r="H1203" t="s">
        <v>2790</v>
      </c>
      <c r="I1203" t="s">
        <v>2862</v>
      </c>
      <c r="J1203" t="s">
        <v>2022</v>
      </c>
      <c r="K1203">
        <v>67</v>
      </c>
      <c r="L1203">
        <v>17</v>
      </c>
      <c r="M1203">
        <v>40</v>
      </c>
      <c r="N1203">
        <v>57</v>
      </c>
      <c r="O1203">
        <v>56</v>
      </c>
      <c r="Q1203">
        <v>2016</v>
      </c>
      <c r="R1203" t="s">
        <v>2799</v>
      </c>
      <c r="S1203" t="s">
        <v>2741</v>
      </c>
      <c r="T1203">
        <v>221</v>
      </c>
    </row>
    <row r="1204" spans="1:20" x14ac:dyDescent="0.25">
      <c r="A1204">
        <v>1</v>
      </c>
      <c r="B1204">
        <v>10</v>
      </c>
      <c r="C1204" t="s">
        <v>2785</v>
      </c>
      <c r="D1204" t="s">
        <v>1789</v>
      </c>
      <c r="E1204" t="s">
        <v>30</v>
      </c>
      <c r="F1204">
        <v>1</v>
      </c>
      <c r="G1204">
        <v>2016</v>
      </c>
      <c r="H1204" t="s">
        <v>2785</v>
      </c>
      <c r="I1204" t="s">
        <v>2945</v>
      </c>
      <c r="J1204" t="s">
        <v>2065</v>
      </c>
      <c r="K1204">
        <v>48</v>
      </c>
      <c r="L1204">
        <v>42</v>
      </c>
      <c r="M1204">
        <v>62</v>
      </c>
      <c r="N1204">
        <v>104</v>
      </c>
      <c r="O1204">
        <v>43</v>
      </c>
      <c r="Q1204">
        <v>2016</v>
      </c>
      <c r="R1204" t="s">
        <v>2738</v>
      </c>
      <c r="S1204" t="s">
        <v>2768</v>
      </c>
      <c r="T1204">
        <v>190</v>
      </c>
    </row>
    <row r="1205" spans="1:20" x14ac:dyDescent="0.25">
      <c r="A1205">
        <v>1</v>
      </c>
      <c r="B1205">
        <v>11</v>
      </c>
      <c r="C1205" t="s">
        <v>2811</v>
      </c>
      <c r="D1205" t="s">
        <v>1790</v>
      </c>
      <c r="E1205" t="s">
        <v>30</v>
      </c>
      <c r="F1205">
        <v>1</v>
      </c>
      <c r="G1205">
        <v>2016</v>
      </c>
      <c r="H1205" t="s">
        <v>2811</v>
      </c>
      <c r="I1205" t="s">
        <v>2862</v>
      </c>
      <c r="J1205" t="s">
        <v>2022</v>
      </c>
      <c r="K1205">
        <v>59</v>
      </c>
      <c r="L1205">
        <v>21</v>
      </c>
      <c r="M1205">
        <v>53</v>
      </c>
      <c r="N1205">
        <v>74</v>
      </c>
      <c r="O1205">
        <v>40</v>
      </c>
      <c r="Q1205">
        <v>2016</v>
      </c>
      <c r="R1205" t="s">
        <v>2734</v>
      </c>
      <c r="S1205" t="s">
        <v>2868</v>
      </c>
      <c r="T1205">
        <v>208</v>
      </c>
    </row>
    <row r="1206" spans="1:20" x14ac:dyDescent="0.25">
      <c r="A1206">
        <v>1</v>
      </c>
      <c r="B1206">
        <v>12</v>
      </c>
      <c r="C1206" t="s">
        <v>2814</v>
      </c>
      <c r="D1206" t="s">
        <v>1791</v>
      </c>
      <c r="E1206" t="s">
        <v>30</v>
      </c>
      <c r="F1206">
        <v>1</v>
      </c>
      <c r="G1206">
        <v>2016</v>
      </c>
      <c r="H1206" t="s">
        <v>2814</v>
      </c>
      <c r="I1206" t="s">
        <v>2928</v>
      </c>
      <c r="J1206" t="s">
        <v>2022</v>
      </c>
      <c r="K1206">
        <v>57</v>
      </c>
      <c r="L1206">
        <v>21</v>
      </c>
      <c r="M1206">
        <v>40</v>
      </c>
      <c r="N1206">
        <v>61</v>
      </c>
      <c r="O1206">
        <v>71</v>
      </c>
      <c r="Q1206">
        <v>2016</v>
      </c>
      <c r="R1206" t="s">
        <v>2738</v>
      </c>
      <c r="S1206" t="s">
        <v>2741</v>
      </c>
      <c r="T1206">
        <v>185</v>
      </c>
    </row>
    <row r="1207" spans="1:20" x14ac:dyDescent="0.25">
      <c r="A1207">
        <v>1</v>
      </c>
      <c r="B1207">
        <v>13</v>
      </c>
      <c r="C1207" t="s">
        <v>2872</v>
      </c>
      <c r="D1207" t="s">
        <v>1792</v>
      </c>
      <c r="E1207" t="s">
        <v>34</v>
      </c>
      <c r="F1207">
        <v>1</v>
      </c>
      <c r="G1207">
        <v>2016</v>
      </c>
      <c r="H1207" t="s">
        <v>2872</v>
      </c>
      <c r="I1207" t="s">
        <v>2113</v>
      </c>
      <c r="J1207" t="s">
        <v>2029</v>
      </c>
      <c r="K1207">
        <v>68</v>
      </c>
      <c r="L1207">
        <v>24</v>
      </c>
      <c r="M1207">
        <v>40</v>
      </c>
      <c r="N1207">
        <v>64</v>
      </c>
      <c r="O1207">
        <v>28</v>
      </c>
      <c r="Q1207">
        <v>2016</v>
      </c>
      <c r="R1207" t="s">
        <v>2738</v>
      </c>
      <c r="S1207" t="s">
        <v>2750</v>
      </c>
      <c r="T1207">
        <v>168</v>
      </c>
    </row>
    <row r="1208" spans="1:20" x14ac:dyDescent="0.25">
      <c r="A1208">
        <v>1</v>
      </c>
      <c r="B1208">
        <v>14</v>
      </c>
      <c r="C1208" t="s">
        <v>2748</v>
      </c>
      <c r="D1208" t="s">
        <v>4064</v>
      </c>
      <c r="E1208" t="s">
        <v>34</v>
      </c>
      <c r="F1208">
        <v>1</v>
      </c>
      <c r="G1208">
        <v>2016</v>
      </c>
      <c r="H1208" t="s">
        <v>2748</v>
      </c>
      <c r="I1208" t="s">
        <v>2323</v>
      </c>
      <c r="J1208" t="s">
        <v>2324</v>
      </c>
      <c r="K1208">
        <v>37</v>
      </c>
      <c r="L1208">
        <v>3</v>
      </c>
      <c r="M1208">
        <v>22</v>
      </c>
      <c r="N1208">
        <v>25</v>
      </c>
      <c r="O1208">
        <v>56</v>
      </c>
      <c r="Q1208">
        <v>2016</v>
      </c>
      <c r="R1208" t="s">
        <v>2734</v>
      </c>
      <c r="S1208" t="s">
        <v>2750</v>
      </c>
      <c r="T1208">
        <v>199</v>
      </c>
    </row>
    <row r="1209" spans="1:20" x14ac:dyDescent="0.25">
      <c r="A1209">
        <v>1</v>
      </c>
      <c r="B1209">
        <v>15</v>
      </c>
      <c r="C1209" t="s">
        <v>2760</v>
      </c>
      <c r="D1209" t="s">
        <v>1793</v>
      </c>
      <c r="E1209" t="s">
        <v>30</v>
      </c>
      <c r="F1209">
        <v>1</v>
      </c>
      <c r="G1209">
        <v>2016</v>
      </c>
      <c r="H1209" t="s">
        <v>2760</v>
      </c>
      <c r="I1209" t="s">
        <v>2321</v>
      </c>
      <c r="J1209" t="s">
        <v>4013</v>
      </c>
      <c r="K1209">
        <v>34</v>
      </c>
      <c r="L1209">
        <v>19</v>
      </c>
      <c r="M1209">
        <v>13</v>
      </c>
      <c r="N1209">
        <v>32</v>
      </c>
      <c r="O1209">
        <v>34</v>
      </c>
      <c r="Q1209">
        <v>2016</v>
      </c>
      <c r="R1209" t="s">
        <v>2734</v>
      </c>
      <c r="S1209" t="s">
        <v>2750</v>
      </c>
      <c r="T1209">
        <v>191</v>
      </c>
    </row>
    <row r="1210" spans="1:20" x14ac:dyDescent="0.25">
      <c r="A1210">
        <v>1</v>
      </c>
      <c r="B1210">
        <v>16</v>
      </c>
      <c r="C1210" t="s">
        <v>3996</v>
      </c>
      <c r="D1210" t="s">
        <v>1794</v>
      </c>
      <c r="E1210" t="s">
        <v>34</v>
      </c>
      <c r="F1210">
        <v>1</v>
      </c>
      <c r="G1210">
        <v>2016</v>
      </c>
      <c r="H1210" t="s">
        <v>3996</v>
      </c>
      <c r="I1210" t="s">
        <v>2923</v>
      </c>
      <c r="J1210" t="s">
        <v>2022</v>
      </c>
      <c r="K1210">
        <v>62</v>
      </c>
      <c r="L1210">
        <v>11</v>
      </c>
      <c r="M1210">
        <v>38</v>
      </c>
      <c r="N1210">
        <v>49</v>
      </c>
      <c r="O1210">
        <v>51</v>
      </c>
      <c r="Q1210">
        <v>2016</v>
      </c>
      <c r="R1210" t="s">
        <v>2734</v>
      </c>
      <c r="S1210" t="s">
        <v>2741</v>
      </c>
      <c r="T1210">
        <v>200</v>
      </c>
    </row>
    <row r="1211" spans="1:20" x14ac:dyDescent="0.25">
      <c r="A1211">
        <v>1</v>
      </c>
      <c r="B1211">
        <v>17</v>
      </c>
      <c r="C1211" t="s">
        <v>2859</v>
      </c>
      <c r="D1211" t="s">
        <v>1795</v>
      </c>
      <c r="E1211" t="s">
        <v>34</v>
      </c>
      <c r="F1211">
        <v>1</v>
      </c>
      <c r="G1211">
        <v>2016</v>
      </c>
      <c r="H1211" t="s">
        <v>2859</v>
      </c>
      <c r="I1211" t="s">
        <v>2945</v>
      </c>
      <c r="J1211" t="s">
        <v>2065</v>
      </c>
      <c r="K1211">
        <v>45</v>
      </c>
      <c r="L1211">
        <v>14</v>
      </c>
      <c r="M1211">
        <v>53</v>
      </c>
      <c r="N1211">
        <v>67</v>
      </c>
      <c r="O1211">
        <v>30</v>
      </c>
      <c r="Q1211">
        <v>2016</v>
      </c>
      <c r="R1211" t="s">
        <v>2738</v>
      </c>
      <c r="S1211" t="s">
        <v>2750</v>
      </c>
      <c r="T1211">
        <v>192</v>
      </c>
    </row>
    <row r="1212" spans="1:20" x14ac:dyDescent="0.25">
      <c r="A1212">
        <v>1</v>
      </c>
      <c r="B1212">
        <v>18</v>
      </c>
      <c r="C1212" t="s">
        <v>3917</v>
      </c>
      <c r="D1212" t="s">
        <v>1796</v>
      </c>
      <c r="E1212" t="s">
        <v>34</v>
      </c>
      <c r="F1212">
        <v>1</v>
      </c>
      <c r="G1212">
        <v>2016</v>
      </c>
      <c r="H1212" t="s">
        <v>3917</v>
      </c>
      <c r="I1212" t="s">
        <v>2862</v>
      </c>
      <c r="J1212" t="s">
        <v>2022</v>
      </c>
      <c r="K1212">
        <v>64</v>
      </c>
      <c r="L1212">
        <v>5</v>
      </c>
      <c r="M1212">
        <v>12</v>
      </c>
      <c r="N1212">
        <v>17</v>
      </c>
      <c r="O1212">
        <v>103</v>
      </c>
      <c r="Q1212">
        <v>2016</v>
      </c>
      <c r="R1212" t="s">
        <v>2738</v>
      </c>
      <c r="S1212" t="s">
        <v>2984</v>
      </c>
      <c r="T1212">
        <v>224</v>
      </c>
    </row>
    <row r="1213" spans="1:20" x14ac:dyDescent="0.25">
      <c r="A1213">
        <v>1</v>
      </c>
      <c r="B1213">
        <v>19</v>
      </c>
      <c r="C1213" t="s">
        <v>2754</v>
      </c>
      <c r="D1213" t="s">
        <v>1797</v>
      </c>
      <c r="E1213" t="s">
        <v>26</v>
      </c>
      <c r="F1213">
        <v>1</v>
      </c>
      <c r="G1213">
        <v>2016</v>
      </c>
      <c r="H1213" t="s">
        <v>2754</v>
      </c>
      <c r="I1213" t="s">
        <v>2283</v>
      </c>
      <c r="J1213" t="s">
        <v>2051</v>
      </c>
      <c r="K1213">
        <v>62</v>
      </c>
      <c r="L1213">
        <v>50</v>
      </c>
      <c r="M1213">
        <v>31</v>
      </c>
      <c r="N1213">
        <v>81</v>
      </c>
      <c r="O1213">
        <v>101</v>
      </c>
      <c r="Q1213">
        <v>2016</v>
      </c>
      <c r="R1213" t="s">
        <v>2734</v>
      </c>
      <c r="S1213" t="s">
        <v>2750</v>
      </c>
      <c r="T1213">
        <v>197</v>
      </c>
    </row>
    <row r="1214" spans="1:20" x14ac:dyDescent="0.25">
      <c r="A1214">
        <v>1</v>
      </c>
      <c r="B1214">
        <v>20</v>
      </c>
      <c r="C1214" t="s">
        <v>2832</v>
      </c>
      <c r="D1214" t="s">
        <v>1798</v>
      </c>
      <c r="E1214" t="s">
        <v>34</v>
      </c>
      <c r="F1214">
        <v>1</v>
      </c>
      <c r="G1214">
        <v>2016</v>
      </c>
      <c r="H1214" t="s">
        <v>2832</v>
      </c>
      <c r="I1214" t="s">
        <v>3170</v>
      </c>
      <c r="J1214" t="s">
        <v>2065</v>
      </c>
      <c r="K1214">
        <v>50</v>
      </c>
      <c r="L1214">
        <v>12</v>
      </c>
      <c r="M1214">
        <v>28</v>
      </c>
      <c r="N1214">
        <v>40</v>
      </c>
      <c r="O1214">
        <v>16</v>
      </c>
      <c r="Q1214">
        <v>2016</v>
      </c>
      <c r="R1214" t="s">
        <v>2738</v>
      </c>
      <c r="S1214" t="s">
        <v>2746</v>
      </c>
      <c r="T1214">
        <v>177</v>
      </c>
    </row>
    <row r="1215" spans="1:20" x14ac:dyDescent="0.25">
      <c r="A1215">
        <v>1</v>
      </c>
      <c r="B1215">
        <v>21</v>
      </c>
      <c r="C1215" t="s">
        <v>2872</v>
      </c>
      <c r="D1215" t="s">
        <v>1800</v>
      </c>
      <c r="E1215" t="s">
        <v>42</v>
      </c>
      <c r="F1215">
        <v>1</v>
      </c>
      <c r="G1215">
        <v>2016</v>
      </c>
      <c r="H1215" t="s">
        <v>2872</v>
      </c>
      <c r="I1215" t="s">
        <v>2318</v>
      </c>
      <c r="J1215" t="s">
        <v>2048</v>
      </c>
      <c r="K1215">
        <v>54</v>
      </c>
      <c r="L1215">
        <v>41</v>
      </c>
      <c r="M1215">
        <v>16</v>
      </c>
      <c r="N1215">
        <v>57</v>
      </c>
      <c r="O1215">
        <v>24</v>
      </c>
      <c r="Q1215">
        <v>2016</v>
      </c>
      <c r="R1215" t="s">
        <v>2738</v>
      </c>
      <c r="S1215" t="s">
        <v>2780</v>
      </c>
      <c r="T1215">
        <v>231</v>
      </c>
    </row>
    <row r="1216" spans="1:20" x14ac:dyDescent="0.25">
      <c r="A1216">
        <v>1</v>
      </c>
      <c r="B1216">
        <v>22</v>
      </c>
      <c r="C1216" t="s">
        <v>2796</v>
      </c>
      <c r="D1216" t="s">
        <v>1801</v>
      </c>
      <c r="E1216" t="s">
        <v>30</v>
      </c>
      <c r="F1216">
        <v>1</v>
      </c>
      <c r="G1216">
        <v>2016</v>
      </c>
      <c r="H1216" t="s">
        <v>2796</v>
      </c>
      <c r="I1216" t="s">
        <v>4065</v>
      </c>
      <c r="J1216" t="s">
        <v>2320</v>
      </c>
      <c r="K1216">
        <v>28</v>
      </c>
      <c r="L1216">
        <v>12</v>
      </c>
      <c r="M1216">
        <v>14</v>
      </c>
      <c r="N1216">
        <v>26</v>
      </c>
      <c r="O1216">
        <v>10</v>
      </c>
      <c r="Q1216">
        <v>2016</v>
      </c>
      <c r="R1216" t="s">
        <v>2799</v>
      </c>
      <c r="S1216" t="s">
        <v>2750</v>
      </c>
      <c r="T1216">
        <v>190</v>
      </c>
    </row>
    <row r="1217" spans="1:20" x14ac:dyDescent="0.25">
      <c r="A1217">
        <v>1</v>
      </c>
      <c r="B1217">
        <v>23</v>
      </c>
      <c r="C1217" t="s">
        <v>2762</v>
      </c>
      <c r="D1217" t="s">
        <v>4066</v>
      </c>
      <c r="E1217" t="s">
        <v>30</v>
      </c>
      <c r="F1217">
        <v>1</v>
      </c>
      <c r="G1217">
        <v>2016</v>
      </c>
      <c r="H1217" t="s">
        <v>2762</v>
      </c>
      <c r="I1217" t="s">
        <v>3922</v>
      </c>
      <c r="J1217" t="s">
        <v>2933</v>
      </c>
      <c r="K1217">
        <v>40</v>
      </c>
      <c r="L1217">
        <v>29</v>
      </c>
      <c r="M1217">
        <v>26</v>
      </c>
      <c r="N1217">
        <v>55</v>
      </c>
      <c r="O1217">
        <v>20</v>
      </c>
      <c r="Q1217">
        <v>2016</v>
      </c>
      <c r="R1217" t="s">
        <v>2779</v>
      </c>
      <c r="S1217" t="s">
        <v>2780</v>
      </c>
      <c r="T1217">
        <v>182</v>
      </c>
    </row>
    <row r="1218" spans="1:20" x14ac:dyDescent="0.25">
      <c r="A1218">
        <v>1</v>
      </c>
      <c r="B1218">
        <v>24</v>
      </c>
      <c r="C1218" t="s">
        <v>2788</v>
      </c>
      <c r="D1218" t="s">
        <v>1803</v>
      </c>
      <c r="E1218" t="s">
        <v>26</v>
      </c>
      <c r="F1218">
        <v>1</v>
      </c>
      <c r="G1218">
        <v>2016</v>
      </c>
      <c r="H1218" t="s">
        <v>2788</v>
      </c>
      <c r="I1218" t="s">
        <v>2881</v>
      </c>
      <c r="J1218" t="s">
        <v>2022</v>
      </c>
      <c r="K1218">
        <v>63</v>
      </c>
      <c r="L1218">
        <v>28</v>
      </c>
      <c r="M1218">
        <v>24</v>
      </c>
      <c r="N1218">
        <v>52</v>
      </c>
      <c r="O1218">
        <v>106</v>
      </c>
      <c r="Q1218">
        <v>2016</v>
      </c>
      <c r="R1218" t="s">
        <v>2734</v>
      </c>
      <c r="S1218" t="s">
        <v>2741</v>
      </c>
      <c r="T1218">
        <v>206</v>
      </c>
    </row>
    <row r="1219" spans="1:20" x14ac:dyDescent="0.25">
      <c r="A1219">
        <v>1</v>
      </c>
      <c r="B1219">
        <v>25</v>
      </c>
      <c r="C1219" t="s">
        <v>2808</v>
      </c>
      <c r="D1219" t="s">
        <v>1804</v>
      </c>
      <c r="E1219" t="s">
        <v>26</v>
      </c>
      <c r="F1219">
        <v>1</v>
      </c>
      <c r="G1219">
        <v>2016</v>
      </c>
      <c r="H1219" t="s">
        <v>2808</v>
      </c>
      <c r="I1219" t="s">
        <v>3879</v>
      </c>
      <c r="J1219" t="s">
        <v>2285</v>
      </c>
      <c r="K1219">
        <v>25</v>
      </c>
      <c r="L1219">
        <v>47</v>
      </c>
      <c r="M1219">
        <v>31</v>
      </c>
      <c r="N1219">
        <v>78</v>
      </c>
      <c r="O1219">
        <v>53</v>
      </c>
      <c r="Q1219">
        <v>2016</v>
      </c>
      <c r="R1219" t="s">
        <v>2734</v>
      </c>
      <c r="S1219" t="s">
        <v>2851</v>
      </c>
      <c r="T1219">
        <v>211</v>
      </c>
    </row>
    <row r="1220" spans="1:20" x14ac:dyDescent="0.25">
      <c r="A1220">
        <v>1</v>
      </c>
      <c r="B1220">
        <v>26</v>
      </c>
      <c r="C1220" t="s">
        <v>2732</v>
      </c>
      <c r="D1220" t="s">
        <v>1805</v>
      </c>
      <c r="E1220" t="s">
        <v>30</v>
      </c>
      <c r="F1220">
        <v>1</v>
      </c>
      <c r="G1220">
        <v>2016</v>
      </c>
      <c r="H1220" t="s">
        <v>2732</v>
      </c>
      <c r="I1220" t="s">
        <v>4067</v>
      </c>
      <c r="J1220" t="s">
        <v>2324</v>
      </c>
      <c r="K1220">
        <v>36</v>
      </c>
      <c r="L1220">
        <v>14</v>
      </c>
      <c r="M1220">
        <v>18</v>
      </c>
      <c r="N1220">
        <v>32</v>
      </c>
      <c r="O1220">
        <v>12</v>
      </c>
      <c r="Q1220">
        <v>2016</v>
      </c>
      <c r="R1220" t="s">
        <v>2734</v>
      </c>
      <c r="S1220" t="s">
        <v>2851</v>
      </c>
      <c r="T1220">
        <v>195</v>
      </c>
    </row>
    <row r="1221" spans="1:20" x14ac:dyDescent="0.25">
      <c r="A1221">
        <v>1</v>
      </c>
      <c r="B1221">
        <v>27</v>
      </c>
      <c r="C1221" t="s">
        <v>2777</v>
      </c>
      <c r="D1221" t="s">
        <v>1807</v>
      </c>
      <c r="E1221" t="s">
        <v>30</v>
      </c>
      <c r="F1221">
        <v>1</v>
      </c>
      <c r="G1221">
        <v>2016</v>
      </c>
      <c r="H1221" t="s">
        <v>2777</v>
      </c>
      <c r="I1221" t="s">
        <v>2837</v>
      </c>
      <c r="J1221" t="s">
        <v>2029</v>
      </c>
      <c r="K1221">
        <v>68</v>
      </c>
      <c r="L1221">
        <v>24</v>
      </c>
      <c r="M1221">
        <v>40</v>
      </c>
      <c r="N1221">
        <v>64</v>
      </c>
      <c r="O1221">
        <v>61</v>
      </c>
      <c r="Q1221">
        <v>2016</v>
      </c>
      <c r="R1221" t="s">
        <v>2738</v>
      </c>
      <c r="S1221" t="s">
        <v>2741</v>
      </c>
      <c r="T1221">
        <v>190</v>
      </c>
    </row>
    <row r="1222" spans="1:20" x14ac:dyDescent="0.25">
      <c r="A1222">
        <v>1</v>
      </c>
      <c r="B1222">
        <v>28</v>
      </c>
      <c r="C1222" t="s">
        <v>2743</v>
      </c>
      <c r="D1222" t="s">
        <v>1808</v>
      </c>
      <c r="E1222" t="s">
        <v>34</v>
      </c>
      <c r="F1222">
        <v>1</v>
      </c>
      <c r="G1222">
        <v>2016</v>
      </c>
      <c r="H1222" t="s">
        <v>2743</v>
      </c>
      <c r="I1222" t="s">
        <v>2339</v>
      </c>
      <c r="J1222" t="s">
        <v>2029</v>
      </c>
      <c r="K1222">
        <v>69</v>
      </c>
      <c r="L1222">
        <v>10</v>
      </c>
      <c r="M1222">
        <v>39</v>
      </c>
      <c r="N1222">
        <v>49</v>
      </c>
      <c r="O1222">
        <v>20</v>
      </c>
      <c r="Q1222">
        <v>2016</v>
      </c>
      <c r="R1222" t="s">
        <v>2738</v>
      </c>
      <c r="S1222" t="s">
        <v>2746</v>
      </c>
      <c r="T1222">
        <v>175</v>
      </c>
    </row>
    <row r="1223" spans="1:20" x14ac:dyDescent="0.25">
      <c r="A1223">
        <v>1</v>
      </c>
      <c r="B1223">
        <v>29</v>
      </c>
      <c r="C1223" t="s">
        <v>2748</v>
      </c>
      <c r="D1223" t="s">
        <v>1809</v>
      </c>
      <c r="E1223" t="s">
        <v>30</v>
      </c>
      <c r="F1223">
        <v>1</v>
      </c>
      <c r="G1223">
        <v>2016</v>
      </c>
      <c r="H1223" t="s">
        <v>2748</v>
      </c>
      <c r="I1223" t="s">
        <v>2283</v>
      </c>
      <c r="J1223" t="s">
        <v>2051</v>
      </c>
      <c r="K1223">
        <v>23</v>
      </c>
      <c r="L1223">
        <v>4</v>
      </c>
      <c r="M1223">
        <v>10</v>
      </c>
      <c r="N1223">
        <v>14</v>
      </c>
      <c r="O1223">
        <v>23</v>
      </c>
      <c r="Q1223">
        <v>2016</v>
      </c>
      <c r="R1223" t="s">
        <v>2734</v>
      </c>
      <c r="S1223" t="s">
        <v>2746</v>
      </c>
      <c r="T1223">
        <v>204</v>
      </c>
    </row>
    <row r="1224" spans="1:20" x14ac:dyDescent="0.25">
      <c r="A1224">
        <v>2</v>
      </c>
      <c r="B1224">
        <v>30</v>
      </c>
      <c r="C1224" t="s">
        <v>2788</v>
      </c>
      <c r="D1224" t="s">
        <v>1810</v>
      </c>
      <c r="E1224" t="s">
        <v>30</v>
      </c>
      <c r="F1224">
        <v>2</v>
      </c>
      <c r="G1224">
        <v>2016</v>
      </c>
      <c r="H1224" t="s">
        <v>2788</v>
      </c>
      <c r="I1224" t="s">
        <v>3107</v>
      </c>
      <c r="J1224" t="s">
        <v>2029</v>
      </c>
      <c r="K1224">
        <v>72</v>
      </c>
      <c r="L1224">
        <v>23</v>
      </c>
      <c r="M1224">
        <v>47</v>
      </c>
      <c r="N1224">
        <v>70</v>
      </c>
      <c r="O1224">
        <v>24</v>
      </c>
      <c r="Q1224">
        <v>2016</v>
      </c>
      <c r="R1224" t="s">
        <v>2738</v>
      </c>
      <c r="S1224" t="s">
        <v>2768</v>
      </c>
      <c r="T1224">
        <v>178</v>
      </c>
    </row>
    <row r="1225" spans="1:20" x14ac:dyDescent="0.25">
      <c r="A1225">
        <v>2</v>
      </c>
      <c r="B1225">
        <v>31</v>
      </c>
      <c r="C1225" t="s">
        <v>2772</v>
      </c>
      <c r="D1225" t="s">
        <v>4068</v>
      </c>
      <c r="E1225" t="s">
        <v>42</v>
      </c>
      <c r="F1225">
        <v>2</v>
      </c>
      <c r="G1225">
        <v>2016</v>
      </c>
      <c r="H1225" t="s">
        <v>2772</v>
      </c>
      <c r="I1225" t="s">
        <v>2361</v>
      </c>
      <c r="J1225" t="s">
        <v>2362</v>
      </c>
      <c r="K1225">
        <v>41</v>
      </c>
      <c r="L1225">
        <v>6</v>
      </c>
      <c r="M1225">
        <v>6</v>
      </c>
      <c r="N1225">
        <v>12</v>
      </c>
      <c r="O1225">
        <v>23</v>
      </c>
      <c r="Q1225">
        <v>2016</v>
      </c>
      <c r="R1225" t="s">
        <v>2799</v>
      </c>
      <c r="S1225" t="s">
        <v>2735</v>
      </c>
      <c r="T1225">
        <v>180</v>
      </c>
    </row>
    <row r="1226" spans="1:20" x14ac:dyDescent="0.25">
      <c r="A1226">
        <v>2</v>
      </c>
      <c r="B1226">
        <v>32</v>
      </c>
      <c r="C1226" t="s">
        <v>2840</v>
      </c>
      <c r="D1226" t="s">
        <v>1811</v>
      </c>
      <c r="E1226" t="s">
        <v>26</v>
      </c>
      <c r="F1226">
        <v>2</v>
      </c>
      <c r="G1226">
        <v>2016</v>
      </c>
      <c r="H1226" t="s">
        <v>2840</v>
      </c>
      <c r="I1226" t="s">
        <v>2165</v>
      </c>
      <c r="J1226" t="s">
        <v>2029</v>
      </c>
      <c r="K1226">
        <v>30</v>
      </c>
      <c r="L1226">
        <v>9</v>
      </c>
      <c r="M1226">
        <v>19</v>
      </c>
      <c r="N1226">
        <v>28</v>
      </c>
      <c r="O1226">
        <v>46</v>
      </c>
      <c r="Q1226">
        <v>2016</v>
      </c>
      <c r="R1226" t="s">
        <v>2738</v>
      </c>
      <c r="S1226" t="s">
        <v>2768</v>
      </c>
      <c r="T1226">
        <v>197</v>
      </c>
    </row>
    <row r="1227" spans="1:20" x14ac:dyDescent="0.25">
      <c r="A1227">
        <v>2</v>
      </c>
      <c r="B1227">
        <v>33</v>
      </c>
      <c r="C1227" t="s">
        <v>2802</v>
      </c>
      <c r="D1227" t="s">
        <v>1813</v>
      </c>
      <c r="E1227" t="s">
        <v>30</v>
      </c>
      <c r="F1227">
        <v>2</v>
      </c>
      <c r="G1227">
        <v>2016</v>
      </c>
      <c r="H1227" t="s">
        <v>2802</v>
      </c>
      <c r="I1227" t="s">
        <v>2325</v>
      </c>
      <c r="J1227" t="s">
        <v>2291</v>
      </c>
      <c r="K1227">
        <v>46</v>
      </c>
      <c r="L1227">
        <v>4</v>
      </c>
      <c r="M1227">
        <v>8</v>
      </c>
      <c r="N1227">
        <v>12</v>
      </c>
      <c r="O1227">
        <v>16</v>
      </c>
      <c r="Q1227">
        <v>2016</v>
      </c>
      <c r="R1227" t="s">
        <v>2745</v>
      </c>
      <c r="S1227" t="s">
        <v>2835</v>
      </c>
      <c r="T1227">
        <v>176</v>
      </c>
    </row>
    <row r="1228" spans="1:20" x14ac:dyDescent="0.25">
      <c r="A1228">
        <v>2</v>
      </c>
      <c r="B1228">
        <v>34</v>
      </c>
      <c r="C1228" t="s">
        <v>2752</v>
      </c>
      <c r="D1228" t="s">
        <v>1814</v>
      </c>
      <c r="E1228" t="s">
        <v>34</v>
      </c>
      <c r="F1228">
        <v>2</v>
      </c>
      <c r="G1228">
        <v>2016</v>
      </c>
      <c r="H1228" t="s">
        <v>2752</v>
      </c>
      <c r="I1228" t="s">
        <v>2295</v>
      </c>
      <c r="J1228" t="s">
        <v>2051</v>
      </c>
      <c r="K1228">
        <v>56</v>
      </c>
      <c r="L1228">
        <v>4</v>
      </c>
      <c r="M1228">
        <v>26</v>
      </c>
      <c r="N1228">
        <v>30</v>
      </c>
      <c r="O1228">
        <v>30</v>
      </c>
      <c r="Q1228">
        <v>2016</v>
      </c>
      <c r="R1228" t="s">
        <v>2734</v>
      </c>
      <c r="S1228" t="s">
        <v>2741</v>
      </c>
      <c r="T1228">
        <v>196</v>
      </c>
    </row>
    <row r="1229" spans="1:20" x14ac:dyDescent="0.25">
      <c r="A1229">
        <v>2</v>
      </c>
      <c r="B1229">
        <v>35</v>
      </c>
      <c r="C1229" t="s">
        <v>2732</v>
      </c>
      <c r="D1229" t="s">
        <v>1815</v>
      </c>
      <c r="E1229" t="s">
        <v>30</v>
      </c>
      <c r="F1229">
        <v>2</v>
      </c>
      <c r="G1229">
        <v>2016</v>
      </c>
      <c r="H1229" t="s">
        <v>2732</v>
      </c>
      <c r="I1229" t="s">
        <v>2923</v>
      </c>
      <c r="J1229" t="s">
        <v>2022</v>
      </c>
      <c r="K1229">
        <v>65</v>
      </c>
      <c r="L1229">
        <v>17</v>
      </c>
      <c r="M1229">
        <v>34</v>
      </c>
      <c r="N1229">
        <v>51</v>
      </c>
      <c r="O1229">
        <v>14</v>
      </c>
      <c r="Q1229">
        <v>2016</v>
      </c>
      <c r="R1229" t="s">
        <v>2738</v>
      </c>
      <c r="S1229" t="s">
        <v>2750</v>
      </c>
      <c r="T1229">
        <v>169</v>
      </c>
    </row>
    <row r="1230" spans="1:20" x14ac:dyDescent="0.25">
      <c r="A1230">
        <v>2</v>
      </c>
      <c r="B1230">
        <v>36</v>
      </c>
      <c r="C1230" t="s">
        <v>2796</v>
      </c>
      <c r="D1230" t="s">
        <v>1816</v>
      </c>
      <c r="E1230" t="s">
        <v>30</v>
      </c>
      <c r="F1230">
        <v>2</v>
      </c>
      <c r="G1230">
        <v>2016</v>
      </c>
      <c r="H1230" t="s">
        <v>2796</v>
      </c>
      <c r="I1230" t="s">
        <v>2340</v>
      </c>
      <c r="J1230" t="s">
        <v>2048</v>
      </c>
      <c r="K1230">
        <v>56</v>
      </c>
      <c r="L1230">
        <v>23</v>
      </c>
      <c r="M1230">
        <v>45</v>
      </c>
      <c r="N1230">
        <v>68</v>
      </c>
      <c r="O1230">
        <v>64</v>
      </c>
      <c r="Q1230">
        <v>2016</v>
      </c>
      <c r="R1230" t="s">
        <v>2738</v>
      </c>
      <c r="S1230" t="s">
        <v>2746</v>
      </c>
      <c r="T1230">
        <v>174</v>
      </c>
    </row>
    <row r="1231" spans="1:20" x14ac:dyDescent="0.25">
      <c r="A1231">
        <v>2</v>
      </c>
      <c r="B1231">
        <v>37</v>
      </c>
      <c r="C1231" t="s">
        <v>2777</v>
      </c>
      <c r="D1231" t="s">
        <v>1817</v>
      </c>
      <c r="E1231" t="s">
        <v>34</v>
      </c>
      <c r="F1231">
        <v>2</v>
      </c>
      <c r="G1231">
        <v>2016</v>
      </c>
      <c r="H1231" t="s">
        <v>2777</v>
      </c>
      <c r="I1231" t="s">
        <v>2343</v>
      </c>
      <c r="J1231" t="s">
        <v>2029</v>
      </c>
      <c r="K1231">
        <v>69</v>
      </c>
      <c r="L1231">
        <v>3</v>
      </c>
      <c r="M1231">
        <v>23</v>
      </c>
      <c r="N1231">
        <v>26</v>
      </c>
      <c r="O1231">
        <v>76</v>
      </c>
      <c r="Q1231">
        <v>2016</v>
      </c>
      <c r="R1231" t="s">
        <v>2764</v>
      </c>
      <c r="S1231" t="s">
        <v>2746</v>
      </c>
      <c r="T1231">
        <v>205</v>
      </c>
    </row>
    <row r="1232" spans="1:20" x14ac:dyDescent="0.25">
      <c r="A1232">
        <v>2</v>
      </c>
      <c r="B1232">
        <v>38</v>
      </c>
      <c r="C1232" t="s">
        <v>2762</v>
      </c>
      <c r="D1232" t="s">
        <v>1818</v>
      </c>
      <c r="E1232" t="s">
        <v>26</v>
      </c>
      <c r="F1232">
        <v>2</v>
      </c>
      <c r="G1232">
        <v>2016</v>
      </c>
      <c r="H1232" t="s">
        <v>2762</v>
      </c>
      <c r="I1232" t="s">
        <v>2326</v>
      </c>
      <c r="J1232" t="s">
        <v>2022</v>
      </c>
      <c r="K1232">
        <v>65</v>
      </c>
      <c r="L1232">
        <v>35</v>
      </c>
      <c r="M1232">
        <v>46</v>
      </c>
      <c r="N1232">
        <v>81</v>
      </c>
      <c r="O1232">
        <v>16</v>
      </c>
      <c r="Q1232">
        <v>2016</v>
      </c>
      <c r="R1232" t="s">
        <v>2738</v>
      </c>
      <c r="S1232" t="s">
        <v>2885</v>
      </c>
      <c r="T1232">
        <v>193</v>
      </c>
    </row>
    <row r="1233" spans="1:20" x14ac:dyDescent="0.25">
      <c r="A1233">
        <v>2</v>
      </c>
      <c r="B1233">
        <v>39</v>
      </c>
      <c r="C1233" t="s">
        <v>2739</v>
      </c>
      <c r="D1233" t="s">
        <v>4069</v>
      </c>
      <c r="E1233" t="s">
        <v>42</v>
      </c>
      <c r="F1233">
        <v>2</v>
      </c>
      <c r="G1233">
        <v>2016</v>
      </c>
      <c r="H1233" t="s">
        <v>2739</v>
      </c>
      <c r="I1233" t="s">
        <v>3206</v>
      </c>
      <c r="J1233" t="s">
        <v>2022</v>
      </c>
      <c r="K1233">
        <v>60</v>
      </c>
      <c r="L1233">
        <v>51</v>
      </c>
      <c r="M1233">
        <v>50</v>
      </c>
      <c r="N1233">
        <v>101</v>
      </c>
      <c r="O1233">
        <v>28</v>
      </c>
      <c r="Q1233">
        <v>2016</v>
      </c>
      <c r="R1233" t="s">
        <v>2734</v>
      </c>
      <c r="S1233" t="s">
        <v>3567</v>
      </c>
      <c r="T1233">
        <v>165</v>
      </c>
    </row>
    <row r="1234" spans="1:20" x14ac:dyDescent="0.25">
      <c r="A1234">
        <v>2</v>
      </c>
      <c r="B1234">
        <v>40</v>
      </c>
      <c r="C1234" t="s">
        <v>2785</v>
      </c>
      <c r="D1234" t="s">
        <v>4070</v>
      </c>
      <c r="E1234" t="s">
        <v>26</v>
      </c>
      <c r="F1234">
        <v>2</v>
      </c>
      <c r="G1234">
        <v>2016</v>
      </c>
      <c r="H1234" t="s">
        <v>2785</v>
      </c>
      <c r="I1234" t="s">
        <v>3920</v>
      </c>
      <c r="J1234" t="s">
        <v>2051</v>
      </c>
      <c r="K1234">
        <v>60</v>
      </c>
      <c r="L1234">
        <v>34</v>
      </c>
      <c r="M1234">
        <v>32</v>
      </c>
      <c r="N1234">
        <v>66</v>
      </c>
      <c r="O1234">
        <v>42</v>
      </c>
      <c r="Q1234">
        <v>2016</v>
      </c>
      <c r="R1234" t="s">
        <v>2738</v>
      </c>
      <c r="S1234" t="s">
        <v>2741</v>
      </c>
      <c r="T1234">
        <v>209</v>
      </c>
    </row>
    <row r="1235" spans="1:20" x14ac:dyDescent="0.25">
      <c r="A1235">
        <v>2</v>
      </c>
      <c r="B1235">
        <v>41</v>
      </c>
      <c r="C1235" t="s">
        <v>2814</v>
      </c>
      <c r="D1235" t="s">
        <v>1819</v>
      </c>
      <c r="E1235" t="s">
        <v>42</v>
      </c>
      <c r="F1235">
        <v>2</v>
      </c>
      <c r="G1235">
        <v>2016</v>
      </c>
      <c r="H1235" t="s">
        <v>2814</v>
      </c>
      <c r="I1235" t="s">
        <v>2928</v>
      </c>
      <c r="J1235" t="s">
        <v>2022</v>
      </c>
      <c r="K1235">
        <v>64</v>
      </c>
      <c r="L1235">
        <v>19</v>
      </c>
      <c r="M1235">
        <v>40</v>
      </c>
      <c r="N1235">
        <v>59</v>
      </c>
      <c r="O1235">
        <v>50</v>
      </c>
      <c r="Q1235">
        <v>2016</v>
      </c>
      <c r="R1235" t="s">
        <v>2738</v>
      </c>
      <c r="S1235" t="s">
        <v>2780</v>
      </c>
      <c r="T1235">
        <v>206</v>
      </c>
    </row>
    <row r="1236" spans="1:20" x14ac:dyDescent="0.25">
      <c r="A1236">
        <v>2</v>
      </c>
      <c r="B1236">
        <v>42</v>
      </c>
      <c r="C1236" t="s">
        <v>2811</v>
      </c>
      <c r="D1236" t="s">
        <v>1820</v>
      </c>
      <c r="E1236" t="s">
        <v>30</v>
      </c>
      <c r="F1236">
        <v>2</v>
      </c>
      <c r="G1236">
        <v>2016</v>
      </c>
      <c r="H1236" t="s">
        <v>2811</v>
      </c>
      <c r="I1236" t="s">
        <v>3636</v>
      </c>
      <c r="J1236" t="s">
        <v>2373</v>
      </c>
      <c r="K1236">
        <v>51</v>
      </c>
      <c r="L1236">
        <v>15</v>
      </c>
      <c r="M1236">
        <v>14</v>
      </c>
      <c r="N1236">
        <v>29</v>
      </c>
      <c r="O1236">
        <v>8</v>
      </c>
      <c r="Q1236">
        <v>2016</v>
      </c>
      <c r="R1236" t="s">
        <v>2745</v>
      </c>
      <c r="S1236" t="s">
        <v>2835</v>
      </c>
      <c r="T1236">
        <v>183</v>
      </c>
    </row>
    <row r="1237" spans="1:20" x14ac:dyDescent="0.25">
      <c r="A1237">
        <v>2</v>
      </c>
      <c r="B1237">
        <v>43</v>
      </c>
      <c r="C1237" t="s">
        <v>2872</v>
      </c>
      <c r="D1237" t="s">
        <v>1822</v>
      </c>
      <c r="E1237" t="s">
        <v>206</v>
      </c>
      <c r="F1237">
        <v>2</v>
      </c>
      <c r="G1237">
        <v>2016</v>
      </c>
      <c r="H1237" t="s">
        <v>2872</v>
      </c>
      <c r="I1237" t="s">
        <v>3877</v>
      </c>
      <c r="J1237" t="s">
        <v>2933</v>
      </c>
      <c r="K1237">
        <v>47</v>
      </c>
      <c r="L1237">
        <v>22</v>
      </c>
      <c r="M1237">
        <v>31</v>
      </c>
      <c r="N1237">
        <v>53</v>
      </c>
      <c r="O1237">
        <v>53</v>
      </c>
      <c r="Q1237">
        <v>2016</v>
      </c>
      <c r="R1237" t="s">
        <v>2779</v>
      </c>
      <c r="S1237" t="s">
        <v>2750</v>
      </c>
      <c r="T1237">
        <v>175</v>
      </c>
    </row>
    <row r="1238" spans="1:20" x14ac:dyDescent="0.25">
      <c r="A1238">
        <v>2</v>
      </c>
      <c r="B1238">
        <v>44</v>
      </c>
      <c r="C1238" t="s">
        <v>2777</v>
      </c>
      <c r="D1238" t="s">
        <v>1823</v>
      </c>
      <c r="E1238" t="s">
        <v>26</v>
      </c>
      <c r="F1238">
        <v>2</v>
      </c>
      <c r="G1238">
        <v>2016</v>
      </c>
      <c r="H1238" t="s">
        <v>2777</v>
      </c>
      <c r="I1238" t="s">
        <v>2282</v>
      </c>
      <c r="J1238" t="s">
        <v>2022</v>
      </c>
      <c r="K1238">
        <v>63</v>
      </c>
      <c r="L1238">
        <v>24</v>
      </c>
      <c r="M1238">
        <v>27</v>
      </c>
      <c r="N1238">
        <v>51</v>
      </c>
      <c r="O1238">
        <v>61</v>
      </c>
      <c r="Q1238">
        <v>2016</v>
      </c>
      <c r="R1238" t="s">
        <v>2738</v>
      </c>
      <c r="S1238" t="s">
        <v>2746</v>
      </c>
      <c r="T1238">
        <v>190</v>
      </c>
    </row>
    <row r="1239" spans="1:20" x14ac:dyDescent="0.25">
      <c r="A1239">
        <v>2</v>
      </c>
      <c r="B1239">
        <v>45</v>
      </c>
      <c r="C1239" t="s">
        <v>2739</v>
      </c>
      <c r="D1239" t="s">
        <v>1824</v>
      </c>
      <c r="E1239" t="s">
        <v>34</v>
      </c>
      <c r="F1239">
        <v>2</v>
      </c>
      <c r="G1239">
        <v>2016</v>
      </c>
      <c r="H1239" t="s">
        <v>2739</v>
      </c>
      <c r="I1239" t="s">
        <v>2283</v>
      </c>
      <c r="J1239" t="s">
        <v>2051</v>
      </c>
      <c r="K1239">
        <v>18</v>
      </c>
      <c r="L1239">
        <v>2</v>
      </c>
      <c r="M1239">
        <v>11</v>
      </c>
      <c r="N1239">
        <v>13</v>
      </c>
      <c r="O1239">
        <v>19</v>
      </c>
      <c r="Q1239">
        <v>2016</v>
      </c>
      <c r="R1239" t="s">
        <v>2734</v>
      </c>
      <c r="S1239" t="s">
        <v>2768</v>
      </c>
      <c r="T1239">
        <v>185</v>
      </c>
    </row>
    <row r="1240" spans="1:20" x14ac:dyDescent="0.25">
      <c r="A1240">
        <v>2</v>
      </c>
      <c r="B1240">
        <v>46</v>
      </c>
      <c r="C1240" t="s">
        <v>2832</v>
      </c>
      <c r="D1240" t="s">
        <v>1825</v>
      </c>
      <c r="E1240" t="s">
        <v>42</v>
      </c>
      <c r="F1240">
        <v>2</v>
      </c>
      <c r="G1240">
        <v>2016</v>
      </c>
      <c r="H1240" t="s">
        <v>2832</v>
      </c>
      <c r="I1240" t="s">
        <v>2276</v>
      </c>
      <c r="J1240" t="s">
        <v>2022</v>
      </c>
      <c r="K1240">
        <v>65</v>
      </c>
      <c r="L1240">
        <v>23</v>
      </c>
      <c r="M1240">
        <v>19</v>
      </c>
      <c r="N1240">
        <v>42</v>
      </c>
      <c r="O1240">
        <v>146</v>
      </c>
      <c r="Q1240">
        <v>2016</v>
      </c>
      <c r="R1240" t="s">
        <v>2738</v>
      </c>
      <c r="S1240" t="s">
        <v>2746</v>
      </c>
      <c r="T1240">
        <v>205</v>
      </c>
    </row>
    <row r="1241" spans="1:20" x14ac:dyDescent="0.25">
      <c r="A1241">
        <v>2</v>
      </c>
      <c r="B1241">
        <v>47</v>
      </c>
      <c r="C1241" t="s">
        <v>2859</v>
      </c>
      <c r="D1241" t="s">
        <v>1826</v>
      </c>
      <c r="E1241" t="s">
        <v>34</v>
      </c>
      <c r="F1241">
        <v>2</v>
      </c>
      <c r="G1241">
        <v>2016</v>
      </c>
      <c r="H1241" t="s">
        <v>2859</v>
      </c>
      <c r="I1241" t="s">
        <v>2300</v>
      </c>
      <c r="J1241" t="s">
        <v>2048</v>
      </c>
      <c r="K1241">
        <v>67</v>
      </c>
      <c r="L1241">
        <v>10</v>
      </c>
      <c r="M1241">
        <v>64</v>
      </c>
      <c r="N1241">
        <v>74</v>
      </c>
      <c r="O1241">
        <v>10</v>
      </c>
      <c r="Q1241">
        <v>2016</v>
      </c>
      <c r="R1241" t="s">
        <v>2738</v>
      </c>
      <c r="S1241" t="s">
        <v>2885</v>
      </c>
      <c r="T1241">
        <v>160</v>
      </c>
    </row>
    <row r="1242" spans="1:20" x14ac:dyDescent="0.25">
      <c r="A1242">
        <v>2</v>
      </c>
      <c r="B1242">
        <v>48</v>
      </c>
      <c r="C1242" t="s">
        <v>2796</v>
      </c>
      <c r="D1242" t="s">
        <v>1827</v>
      </c>
      <c r="E1242" t="s">
        <v>12</v>
      </c>
      <c r="F1242">
        <v>2</v>
      </c>
      <c r="G1242">
        <v>2016</v>
      </c>
      <c r="H1242" t="s">
        <v>2796</v>
      </c>
      <c r="I1242" t="s">
        <v>2759</v>
      </c>
      <c r="J1242" t="s">
        <v>2029</v>
      </c>
      <c r="K1242">
        <v>61</v>
      </c>
      <c r="L1242">
        <v>6</v>
      </c>
      <c r="M1242">
        <v>19</v>
      </c>
      <c r="N1242">
        <v>25</v>
      </c>
      <c r="O1242">
        <v>60</v>
      </c>
      <c r="Q1242">
        <v>2016</v>
      </c>
      <c r="R1242" t="s">
        <v>2738</v>
      </c>
      <c r="S1242" t="s">
        <v>2746</v>
      </c>
      <c r="T1242">
        <v>176</v>
      </c>
    </row>
    <row r="1243" spans="1:20" x14ac:dyDescent="0.25">
      <c r="A1243">
        <v>2</v>
      </c>
      <c r="B1243">
        <v>49</v>
      </c>
      <c r="C1243" t="s">
        <v>2748</v>
      </c>
      <c r="D1243" t="s">
        <v>1828</v>
      </c>
      <c r="E1243" t="s">
        <v>34</v>
      </c>
      <c r="F1243">
        <v>2</v>
      </c>
      <c r="G1243">
        <v>2016</v>
      </c>
      <c r="H1243" t="s">
        <v>2748</v>
      </c>
      <c r="I1243" t="s">
        <v>2283</v>
      </c>
      <c r="J1243" t="s">
        <v>2051</v>
      </c>
      <c r="K1243">
        <v>39</v>
      </c>
      <c r="L1243">
        <v>12</v>
      </c>
      <c r="M1243">
        <v>19</v>
      </c>
      <c r="N1243">
        <v>31</v>
      </c>
      <c r="O1243">
        <v>12</v>
      </c>
      <c r="Q1243">
        <v>2016</v>
      </c>
      <c r="R1243" t="s">
        <v>2734</v>
      </c>
      <c r="S1243" t="s">
        <v>2768</v>
      </c>
      <c r="T1243">
        <v>203</v>
      </c>
    </row>
    <row r="1244" spans="1:20" x14ac:dyDescent="0.25">
      <c r="A1244">
        <v>2</v>
      </c>
      <c r="B1244">
        <v>50</v>
      </c>
      <c r="C1244" t="s">
        <v>2739</v>
      </c>
      <c r="D1244" t="s">
        <v>1829</v>
      </c>
      <c r="E1244" t="s">
        <v>3887</v>
      </c>
      <c r="F1244">
        <v>2</v>
      </c>
      <c r="G1244">
        <v>2016</v>
      </c>
      <c r="H1244" t="s">
        <v>2739</v>
      </c>
      <c r="I1244" t="s">
        <v>4065</v>
      </c>
      <c r="J1244" t="s">
        <v>2320</v>
      </c>
      <c r="K1244">
        <v>71</v>
      </c>
      <c r="L1244">
        <v>6</v>
      </c>
      <c r="M1244">
        <v>37</v>
      </c>
      <c r="N1244">
        <v>43</v>
      </c>
      <c r="O1244">
        <v>54</v>
      </c>
      <c r="Q1244">
        <v>2016</v>
      </c>
      <c r="R1244" t="s">
        <v>2799</v>
      </c>
      <c r="S1244" t="s">
        <v>2768</v>
      </c>
      <c r="T1244">
        <v>171</v>
      </c>
    </row>
    <row r="1245" spans="1:20" x14ac:dyDescent="0.25">
      <c r="A1245">
        <v>2</v>
      </c>
      <c r="B1245">
        <v>51</v>
      </c>
      <c r="C1245" t="s">
        <v>2766</v>
      </c>
      <c r="D1245" t="s">
        <v>1830</v>
      </c>
      <c r="E1245" t="s">
        <v>34</v>
      </c>
      <c r="F1245">
        <v>2</v>
      </c>
      <c r="G1245">
        <v>2016</v>
      </c>
      <c r="H1245" t="s">
        <v>2766</v>
      </c>
      <c r="I1245" t="s">
        <v>2377</v>
      </c>
      <c r="J1245" t="s">
        <v>2029</v>
      </c>
      <c r="K1245">
        <v>56</v>
      </c>
      <c r="L1245">
        <v>25</v>
      </c>
      <c r="M1245">
        <v>22</v>
      </c>
      <c r="N1245">
        <v>47</v>
      </c>
      <c r="O1245">
        <v>46</v>
      </c>
      <c r="Q1245">
        <v>2016</v>
      </c>
      <c r="R1245" t="s">
        <v>2738</v>
      </c>
      <c r="S1245" t="s">
        <v>2768</v>
      </c>
      <c r="T1245">
        <v>184</v>
      </c>
    </row>
    <row r="1246" spans="1:20" x14ac:dyDescent="0.25">
      <c r="A1246">
        <v>2</v>
      </c>
      <c r="B1246">
        <v>52</v>
      </c>
      <c r="C1246" t="s">
        <v>2796</v>
      </c>
      <c r="D1246" t="s">
        <v>1831</v>
      </c>
      <c r="E1246" t="s">
        <v>42</v>
      </c>
      <c r="F1246">
        <v>2</v>
      </c>
      <c r="G1246">
        <v>2016</v>
      </c>
      <c r="H1246" t="s">
        <v>2796</v>
      </c>
      <c r="I1246" t="s">
        <v>2328</v>
      </c>
      <c r="J1246" t="s">
        <v>2051</v>
      </c>
      <c r="K1246">
        <v>40</v>
      </c>
      <c r="L1246">
        <v>0</v>
      </c>
      <c r="M1246">
        <v>4</v>
      </c>
      <c r="N1246">
        <v>4</v>
      </c>
      <c r="O1246">
        <v>22</v>
      </c>
      <c r="Q1246">
        <v>2016</v>
      </c>
      <c r="R1246" t="s">
        <v>2738</v>
      </c>
      <c r="S1246" t="s">
        <v>2746</v>
      </c>
      <c r="T1246">
        <v>204</v>
      </c>
    </row>
    <row r="1247" spans="1:20" x14ac:dyDescent="0.25">
      <c r="A1247">
        <v>2</v>
      </c>
      <c r="B1247">
        <v>53</v>
      </c>
      <c r="C1247" t="s">
        <v>2832</v>
      </c>
      <c r="D1247" t="s">
        <v>1832</v>
      </c>
      <c r="E1247" t="s">
        <v>34</v>
      </c>
      <c r="F1247">
        <v>2</v>
      </c>
      <c r="G1247">
        <v>2016</v>
      </c>
      <c r="H1247" t="s">
        <v>2832</v>
      </c>
      <c r="I1247" t="s">
        <v>4071</v>
      </c>
      <c r="J1247" t="s">
        <v>3240</v>
      </c>
      <c r="K1247">
        <v>65</v>
      </c>
      <c r="L1247">
        <v>26</v>
      </c>
      <c r="M1247">
        <v>40</v>
      </c>
      <c r="N1247">
        <v>66</v>
      </c>
      <c r="O1247">
        <v>50</v>
      </c>
      <c r="Q1247">
        <v>2016</v>
      </c>
      <c r="R1247" t="s">
        <v>2764</v>
      </c>
      <c r="S1247" t="s">
        <v>2750</v>
      </c>
      <c r="T1247">
        <v>163</v>
      </c>
    </row>
    <row r="1248" spans="1:20" x14ac:dyDescent="0.25">
      <c r="A1248">
        <v>2</v>
      </c>
      <c r="B1248">
        <v>54</v>
      </c>
      <c r="C1248" t="s">
        <v>2806</v>
      </c>
      <c r="D1248" t="s">
        <v>1834</v>
      </c>
      <c r="E1248" t="s">
        <v>12</v>
      </c>
      <c r="F1248">
        <v>2</v>
      </c>
      <c r="G1248">
        <v>2016</v>
      </c>
      <c r="H1248" t="s">
        <v>2806</v>
      </c>
      <c r="I1248" t="s">
        <v>2881</v>
      </c>
      <c r="J1248" t="s">
        <v>2022</v>
      </c>
      <c r="K1248">
        <v>49</v>
      </c>
      <c r="L1248">
        <v>7</v>
      </c>
      <c r="M1248">
        <v>9</v>
      </c>
      <c r="N1248">
        <v>16</v>
      </c>
      <c r="O1248">
        <v>53</v>
      </c>
      <c r="Q1248">
        <v>2016</v>
      </c>
      <c r="R1248" t="s">
        <v>2734</v>
      </c>
      <c r="S1248" t="s">
        <v>2746</v>
      </c>
      <c r="T1248">
        <v>185</v>
      </c>
    </row>
    <row r="1249" spans="1:20" x14ac:dyDescent="0.25">
      <c r="A1249">
        <v>2</v>
      </c>
      <c r="B1249">
        <v>55</v>
      </c>
      <c r="C1249" t="s">
        <v>2736</v>
      </c>
      <c r="D1249" t="s">
        <v>1835</v>
      </c>
      <c r="E1249" t="s">
        <v>12</v>
      </c>
      <c r="F1249">
        <v>2</v>
      </c>
      <c r="G1249">
        <v>2016</v>
      </c>
      <c r="H1249" t="s">
        <v>2736</v>
      </c>
      <c r="I1249" t="s">
        <v>3704</v>
      </c>
      <c r="J1249" t="s">
        <v>2305</v>
      </c>
      <c r="K1249">
        <v>67</v>
      </c>
      <c r="L1249">
        <v>24</v>
      </c>
      <c r="M1249">
        <v>49</v>
      </c>
      <c r="N1249">
        <v>73</v>
      </c>
      <c r="O1249">
        <v>18</v>
      </c>
      <c r="Q1249">
        <v>2016</v>
      </c>
      <c r="R1249" t="s">
        <v>2745</v>
      </c>
      <c r="S1249" t="s">
        <v>2746</v>
      </c>
      <c r="T1249">
        <v>190</v>
      </c>
    </row>
    <row r="1250" spans="1:20" x14ac:dyDescent="0.25">
      <c r="A1250">
        <v>2</v>
      </c>
      <c r="B1250">
        <v>56</v>
      </c>
      <c r="C1250" t="s">
        <v>2806</v>
      </c>
      <c r="D1250" t="s">
        <v>1836</v>
      </c>
      <c r="E1250" t="s">
        <v>30</v>
      </c>
      <c r="F1250">
        <v>2</v>
      </c>
      <c r="G1250">
        <v>2016</v>
      </c>
      <c r="H1250" t="s">
        <v>2806</v>
      </c>
      <c r="I1250" t="s">
        <v>2339</v>
      </c>
      <c r="J1250" t="s">
        <v>2029</v>
      </c>
      <c r="Q1250">
        <v>2016</v>
      </c>
      <c r="R1250" t="s">
        <v>2738</v>
      </c>
      <c r="S1250" t="s">
        <v>2835</v>
      </c>
      <c r="T1250">
        <v>183</v>
      </c>
    </row>
    <row r="1251" spans="1:20" x14ac:dyDescent="0.25">
      <c r="A1251">
        <v>2</v>
      </c>
      <c r="B1251">
        <v>57</v>
      </c>
      <c r="C1251" t="s">
        <v>2772</v>
      </c>
      <c r="D1251" t="s">
        <v>1837</v>
      </c>
      <c r="E1251" t="s">
        <v>42</v>
      </c>
      <c r="F1251">
        <v>2</v>
      </c>
      <c r="G1251">
        <v>2016</v>
      </c>
      <c r="H1251" t="s">
        <v>2772</v>
      </c>
      <c r="I1251" t="s">
        <v>3639</v>
      </c>
      <c r="J1251" t="s">
        <v>2291</v>
      </c>
      <c r="Q1251">
        <v>2016</v>
      </c>
      <c r="R1251" t="s">
        <v>2745</v>
      </c>
      <c r="S1251" t="s">
        <v>2768</v>
      </c>
      <c r="T1251">
        <v>195</v>
      </c>
    </row>
    <row r="1252" spans="1:20" x14ac:dyDescent="0.25">
      <c r="A1252">
        <v>2</v>
      </c>
      <c r="B1252">
        <v>58</v>
      </c>
      <c r="C1252" t="s">
        <v>2777</v>
      </c>
      <c r="D1252" t="s">
        <v>1839</v>
      </c>
      <c r="E1252" t="s">
        <v>42</v>
      </c>
      <c r="F1252">
        <v>2</v>
      </c>
      <c r="G1252">
        <v>2016</v>
      </c>
      <c r="H1252" t="s">
        <v>2777</v>
      </c>
      <c r="I1252" t="s">
        <v>3206</v>
      </c>
      <c r="J1252" t="s">
        <v>2022</v>
      </c>
      <c r="Q1252">
        <v>2016</v>
      </c>
      <c r="R1252" t="s">
        <v>2738</v>
      </c>
      <c r="S1252" t="s">
        <v>2746</v>
      </c>
      <c r="T1252">
        <v>203</v>
      </c>
    </row>
    <row r="1253" spans="1:20" x14ac:dyDescent="0.25">
      <c r="A1253">
        <v>2</v>
      </c>
      <c r="B1253">
        <v>59</v>
      </c>
      <c r="C1253" t="s">
        <v>2732</v>
      </c>
      <c r="D1253" t="s">
        <v>1840</v>
      </c>
      <c r="E1253" t="s">
        <v>12</v>
      </c>
      <c r="F1253">
        <v>2</v>
      </c>
      <c r="G1253">
        <v>2016</v>
      </c>
      <c r="H1253" t="s">
        <v>2732</v>
      </c>
      <c r="I1253" t="s">
        <v>4019</v>
      </c>
      <c r="J1253" t="s">
        <v>2048</v>
      </c>
      <c r="Q1253">
        <v>2016</v>
      </c>
      <c r="R1253" t="s">
        <v>2738</v>
      </c>
      <c r="S1253" t="s">
        <v>2741</v>
      </c>
      <c r="T1253">
        <v>203</v>
      </c>
    </row>
    <row r="1254" spans="1:20" x14ac:dyDescent="0.25">
      <c r="A1254">
        <v>2</v>
      </c>
      <c r="B1254">
        <v>60</v>
      </c>
      <c r="C1254" t="s">
        <v>2781</v>
      </c>
      <c r="D1254" t="s">
        <v>1841</v>
      </c>
      <c r="E1254" t="s">
        <v>30</v>
      </c>
      <c r="F1254">
        <v>2</v>
      </c>
      <c r="G1254">
        <v>2016</v>
      </c>
      <c r="H1254" t="s">
        <v>2781</v>
      </c>
      <c r="I1254" t="s">
        <v>2293</v>
      </c>
      <c r="J1254" t="s">
        <v>4053</v>
      </c>
      <c r="Q1254">
        <v>2016</v>
      </c>
      <c r="R1254" t="s">
        <v>2734</v>
      </c>
      <c r="S1254" t="s">
        <v>2768</v>
      </c>
      <c r="T1254">
        <v>179</v>
      </c>
    </row>
    <row r="1255" spans="1:20" x14ac:dyDescent="0.25">
      <c r="A1255">
        <v>2</v>
      </c>
      <c r="B1255">
        <v>61</v>
      </c>
      <c r="C1255" t="s">
        <v>2736</v>
      </c>
      <c r="D1255" t="s">
        <v>1843</v>
      </c>
      <c r="E1255" t="s">
        <v>42</v>
      </c>
      <c r="F1255">
        <v>2</v>
      </c>
      <c r="G1255">
        <v>2016</v>
      </c>
      <c r="H1255" t="s">
        <v>2736</v>
      </c>
      <c r="I1255" t="s">
        <v>3624</v>
      </c>
      <c r="J1255" t="s">
        <v>2933</v>
      </c>
      <c r="Q1255">
        <v>2016</v>
      </c>
      <c r="R1255" t="s">
        <v>2779</v>
      </c>
      <c r="S1255" t="s">
        <v>2746</v>
      </c>
      <c r="T1255">
        <v>198</v>
      </c>
    </row>
    <row r="1256" spans="1:20" x14ac:dyDescent="0.25">
      <c r="A1256">
        <v>3</v>
      </c>
      <c r="B1256">
        <v>62</v>
      </c>
      <c r="C1256" t="s">
        <v>2772</v>
      </c>
      <c r="D1256" t="s">
        <v>1844</v>
      </c>
      <c r="E1256" t="s">
        <v>12</v>
      </c>
      <c r="F1256">
        <v>3</v>
      </c>
      <c r="G1256">
        <v>2016</v>
      </c>
      <c r="H1256" t="s">
        <v>2772</v>
      </c>
      <c r="I1256" t="s">
        <v>2283</v>
      </c>
      <c r="J1256" t="s">
        <v>2051</v>
      </c>
      <c r="Q1256">
        <v>2016</v>
      </c>
      <c r="R1256" t="s">
        <v>2734</v>
      </c>
      <c r="S1256" t="s">
        <v>2741</v>
      </c>
      <c r="T1256">
        <v>202</v>
      </c>
    </row>
    <row r="1257" spans="1:20" x14ac:dyDescent="0.25">
      <c r="A1257">
        <v>3</v>
      </c>
      <c r="B1257">
        <v>63</v>
      </c>
      <c r="C1257" t="s">
        <v>2840</v>
      </c>
      <c r="D1257" t="s">
        <v>1845</v>
      </c>
      <c r="E1257" t="s">
        <v>34</v>
      </c>
      <c r="F1257">
        <v>3</v>
      </c>
      <c r="G1257">
        <v>2016</v>
      </c>
      <c r="H1257" t="s">
        <v>2840</v>
      </c>
      <c r="I1257" t="s">
        <v>2277</v>
      </c>
      <c r="J1257" t="s">
        <v>2022</v>
      </c>
      <c r="Q1257">
        <v>2016</v>
      </c>
      <c r="R1257" t="s">
        <v>2779</v>
      </c>
      <c r="S1257" t="s">
        <v>2735</v>
      </c>
      <c r="T1257">
        <v>198</v>
      </c>
    </row>
    <row r="1258" spans="1:20" x14ac:dyDescent="0.25">
      <c r="A1258">
        <v>3</v>
      </c>
      <c r="B1258">
        <v>64</v>
      </c>
      <c r="C1258" t="s">
        <v>2774</v>
      </c>
      <c r="D1258" t="s">
        <v>1846</v>
      </c>
      <c r="E1258" t="s">
        <v>42</v>
      </c>
      <c r="F1258">
        <v>3</v>
      </c>
      <c r="G1258">
        <v>2016</v>
      </c>
      <c r="H1258" t="s">
        <v>2774</v>
      </c>
      <c r="I1258" t="s">
        <v>2283</v>
      </c>
      <c r="J1258" t="s">
        <v>2051</v>
      </c>
      <c r="Q1258">
        <v>2016</v>
      </c>
      <c r="R1258" t="s">
        <v>2734</v>
      </c>
      <c r="S1258" t="s">
        <v>2768</v>
      </c>
      <c r="T1258">
        <v>171</v>
      </c>
    </row>
    <row r="1259" spans="1:20" x14ac:dyDescent="0.25">
      <c r="A1259">
        <v>3</v>
      </c>
      <c r="B1259">
        <v>65</v>
      </c>
      <c r="C1259" t="s">
        <v>2752</v>
      </c>
      <c r="D1259" t="s">
        <v>1847</v>
      </c>
      <c r="E1259" t="s">
        <v>42</v>
      </c>
      <c r="F1259">
        <v>3</v>
      </c>
      <c r="G1259">
        <v>2016</v>
      </c>
      <c r="H1259" t="s">
        <v>2752</v>
      </c>
      <c r="I1259" t="s">
        <v>2306</v>
      </c>
      <c r="J1259" t="s">
        <v>2048</v>
      </c>
      <c r="Q1259">
        <v>2016</v>
      </c>
      <c r="R1259" t="s">
        <v>2799</v>
      </c>
      <c r="S1259" t="s">
        <v>2885</v>
      </c>
      <c r="T1259">
        <v>175</v>
      </c>
    </row>
    <row r="1260" spans="1:20" x14ac:dyDescent="0.25">
      <c r="A1260">
        <v>3</v>
      </c>
      <c r="B1260">
        <v>66</v>
      </c>
      <c r="C1260" t="s">
        <v>2806</v>
      </c>
      <c r="D1260" t="s">
        <v>1848</v>
      </c>
      <c r="E1260" t="s">
        <v>34</v>
      </c>
      <c r="F1260">
        <v>3</v>
      </c>
      <c r="G1260">
        <v>2016</v>
      </c>
      <c r="H1260" t="s">
        <v>2806</v>
      </c>
      <c r="I1260" t="s">
        <v>2283</v>
      </c>
      <c r="J1260" t="s">
        <v>2051</v>
      </c>
      <c r="Q1260">
        <v>2016</v>
      </c>
      <c r="R1260" t="s">
        <v>2734</v>
      </c>
      <c r="S1260" t="s">
        <v>2835</v>
      </c>
      <c r="T1260">
        <v>181</v>
      </c>
    </row>
    <row r="1261" spans="1:20" x14ac:dyDescent="0.25">
      <c r="A1261">
        <v>3</v>
      </c>
      <c r="B1261">
        <v>67</v>
      </c>
      <c r="C1261" t="s">
        <v>2872</v>
      </c>
      <c r="D1261" t="s">
        <v>1849</v>
      </c>
      <c r="E1261" t="s">
        <v>26</v>
      </c>
      <c r="F1261">
        <v>3</v>
      </c>
      <c r="G1261">
        <v>2016</v>
      </c>
      <c r="H1261" t="s">
        <v>2872</v>
      </c>
      <c r="I1261" t="s">
        <v>2307</v>
      </c>
      <c r="J1261" t="s">
        <v>2051</v>
      </c>
      <c r="Q1261">
        <v>2016</v>
      </c>
      <c r="R1261" t="s">
        <v>2734</v>
      </c>
      <c r="S1261" t="s">
        <v>2746</v>
      </c>
      <c r="T1261">
        <v>198</v>
      </c>
    </row>
    <row r="1262" spans="1:20" x14ac:dyDescent="0.25">
      <c r="A1262">
        <v>3</v>
      </c>
      <c r="B1262">
        <v>68</v>
      </c>
      <c r="C1262" t="s">
        <v>3996</v>
      </c>
      <c r="D1262" t="s">
        <v>1850</v>
      </c>
      <c r="E1262" t="s">
        <v>34</v>
      </c>
      <c r="F1262">
        <v>3</v>
      </c>
      <c r="G1262">
        <v>2016</v>
      </c>
      <c r="H1262" t="s">
        <v>3996</v>
      </c>
      <c r="I1262" t="s">
        <v>4008</v>
      </c>
      <c r="J1262" t="s">
        <v>2022</v>
      </c>
      <c r="Q1262">
        <v>2016</v>
      </c>
      <c r="R1262" t="s">
        <v>2734</v>
      </c>
      <c r="S1262" t="s">
        <v>2768</v>
      </c>
      <c r="T1262">
        <v>185</v>
      </c>
    </row>
    <row r="1263" spans="1:20" x14ac:dyDescent="0.25">
      <c r="A1263">
        <v>3</v>
      </c>
      <c r="B1263">
        <v>69</v>
      </c>
      <c r="C1263" t="s">
        <v>2802</v>
      </c>
      <c r="D1263" t="s">
        <v>1851</v>
      </c>
      <c r="E1263" t="s">
        <v>42</v>
      </c>
      <c r="F1263">
        <v>3</v>
      </c>
      <c r="G1263">
        <v>2016</v>
      </c>
      <c r="H1263" t="s">
        <v>2802</v>
      </c>
      <c r="I1263" t="s">
        <v>2881</v>
      </c>
      <c r="J1263" t="s">
        <v>2022</v>
      </c>
      <c r="Q1263">
        <v>2016</v>
      </c>
      <c r="R1263" t="s">
        <v>2738</v>
      </c>
      <c r="S1263" t="s">
        <v>2741</v>
      </c>
      <c r="T1263">
        <v>193</v>
      </c>
    </row>
    <row r="1264" spans="1:20" x14ac:dyDescent="0.25">
      <c r="A1264">
        <v>3</v>
      </c>
      <c r="B1264">
        <v>70</v>
      </c>
      <c r="C1264" t="s">
        <v>2790</v>
      </c>
      <c r="D1264" t="s">
        <v>4072</v>
      </c>
      <c r="E1264" t="s">
        <v>30</v>
      </c>
      <c r="F1264">
        <v>3</v>
      </c>
      <c r="G1264">
        <v>2016</v>
      </c>
      <c r="H1264" t="s">
        <v>2790</v>
      </c>
      <c r="I1264" t="s">
        <v>4073</v>
      </c>
      <c r="J1264" t="s">
        <v>2022</v>
      </c>
      <c r="Q1264">
        <v>2016</v>
      </c>
      <c r="R1264" t="s">
        <v>2738</v>
      </c>
      <c r="S1264" t="s">
        <v>2835</v>
      </c>
      <c r="T1264">
        <v>164</v>
      </c>
    </row>
    <row r="1265" spans="1:20" x14ac:dyDescent="0.25">
      <c r="A1265">
        <v>3</v>
      </c>
      <c r="B1265">
        <v>71</v>
      </c>
      <c r="C1265" t="s">
        <v>2785</v>
      </c>
      <c r="D1265" t="s">
        <v>5096</v>
      </c>
      <c r="E1265" t="s">
        <v>34</v>
      </c>
      <c r="F1265">
        <v>3</v>
      </c>
      <c r="G1265">
        <v>2016</v>
      </c>
      <c r="H1265" t="s">
        <v>2785</v>
      </c>
      <c r="I1265" t="s">
        <v>2783</v>
      </c>
      <c r="J1265" t="s">
        <v>2029</v>
      </c>
      <c r="Q1265">
        <v>2016</v>
      </c>
      <c r="R1265" t="s">
        <v>2738</v>
      </c>
      <c r="S1265" t="s">
        <v>2741</v>
      </c>
      <c r="T1265">
        <v>228</v>
      </c>
    </row>
    <row r="1266" spans="1:20" x14ac:dyDescent="0.25">
      <c r="A1266">
        <v>3</v>
      </c>
      <c r="B1266">
        <v>72</v>
      </c>
      <c r="C1266" t="s">
        <v>2772</v>
      </c>
      <c r="D1266" t="s">
        <v>1853</v>
      </c>
      <c r="E1266" t="s">
        <v>34</v>
      </c>
      <c r="F1266">
        <v>3</v>
      </c>
      <c r="G1266">
        <v>2016</v>
      </c>
      <c r="H1266" t="s">
        <v>2772</v>
      </c>
      <c r="I1266" t="s">
        <v>2283</v>
      </c>
      <c r="J1266" t="s">
        <v>2051</v>
      </c>
      <c r="Q1266">
        <v>2016</v>
      </c>
      <c r="R1266" t="s">
        <v>2734</v>
      </c>
      <c r="S1266" t="s">
        <v>2851</v>
      </c>
      <c r="T1266">
        <v>204</v>
      </c>
    </row>
    <row r="1267" spans="1:20" x14ac:dyDescent="0.25">
      <c r="A1267">
        <v>3</v>
      </c>
      <c r="B1267">
        <v>73</v>
      </c>
      <c r="C1267" t="s">
        <v>2814</v>
      </c>
      <c r="D1267" t="s">
        <v>4074</v>
      </c>
      <c r="E1267" t="s">
        <v>42</v>
      </c>
      <c r="F1267">
        <v>3</v>
      </c>
      <c r="G1267">
        <v>2016</v>
      </c>
      <c r="H1267" t="s">
        <v>2814</v>
      </c>
      <c r="I1267" t="s">
        <v>2283</v>
      </c>
      <c r="J1267" t="s">
        <v>2051</v>
      </c>
      <c r="Q1267">
        <v>2016</v>
      </c>
      <c r="R1267" t="s">
        <v>2734</v>
      </c>
      <c r="S1267" t="s">
        <v>2768</v>
      </c>
      <c r="T1267">
        <v>202</v>
      </c>
    </row>
    <row r="1268" spans="1:20" x14ac:dyDescent="0.25">
      <c r="A1268">
        <v>3</v>
      </c>
      <c r="B1268">
        <v>74</v>
      </c>
      <c r="C1268" t="s">
        <v>2872</v>
      </c>
      <c r="D1268" t="s">
        <v>1854</v>
      </c>
      <c r="E1268" t="s">
        <v>30</v>
      </c>
      <c r="F1268">
        <v>3</v>
      </c>
      <c r="G1268">
        <v>2016</v>
      </c>
      <c r="H1268" t="s">
        <v>2872</v>
      </c>
      <c r="I1268" t="s">
        <v>2336</v>
      </c>
      <c r="J1268" t="s">
        <v>2029</v>
      </c>
      <c r="Q1268">
        <v>2016</v>
      </c>
      <c r="R1268" t="s">
        <v>2738</v>
      </c>
      <c r="S1268" t="s">
        <v>2735</v>
      </c>
      <c r="T1268">
        <v>201</v>
      </c>
    </row>
    <row r="1269" spans="1:20" x14ac:dyDescent="0.25">
      <c r="A1269">
        <v>3</v>
      </c>
      <c r="B1269">
        <v>75</v>
      </c>
      <c r="C1269" t="s">
        <v>2872</v>
      </c>
      <c r="D1269" t="s">
        <v>4075</v>
      </c>
      <c r="E1269" t="s">
        <v>12</v>
      </c>
      <c r="F1269">
        <v>3</v>
      </c>
      <c r="G1269">
        <v>2016</v>
      </c>
      <c r="H1269" t="s">
        <v>2872</v>
      </c>
      <c r="I1269" t="s">
        <v>4076</v>
      </c>
      <c r="J1269" t="s">
        <v>2703</v>
      </c>
      <c r="Q1269">
        <v>2016</v>
      </c>
      <c r="R1269" t="s">
        <v>2738</v>
      </c>
      <c r="S1269" t="s">
        <v>2780</v>
      </c>
      <c r="T1269">
        <v>197</v>
      </c>
    </row>
    <row r="1270" spans="1:20" x14ac:dyDescent="0.25">
      <c r="A1270">
        <v>3</v>
      </c>
      <c r="B1270">
        <v>76</v>
      </c>
      <c r="C1270" t="s">
        <v>2859</v>
      </c>
      <c r="D1270" t="s">
        <v>1856</v>
      </c>
      <c r="E1270" t="s">
        <v>30</v>
      </c>
      <c r="F1270">
        <v>3</v>
      </c>
      <c r="G1270">
        <v>2016</v>
      </c>
      <c r="H1270" t="s">
        <v>2859</v>
      </c>
      <c r="I1270" t="s">
        <v>3961</v>
      </c>
      <c r="J1270" t="s">
        <v>2051</v>
      </c>
      <c r="Q1270">
        <v>2016</v>
      </c>
      <c r="R1270" t="s">
        <v>2738</v>
      </c>
      <c r="S1270" t="s">
        <v>2885</v>
      </c>
      <c r="T1270">
        <v>196</v>
      </c>
    </row>
    <row r="1271" spans="1:20" x14ac:dyDescent="0.25">
      <c r="A1271">
        <v>3</v>
      </c>
      <c r="B1271">
        <v>77</v>
      </c>
      <c r="C1271" t="s">
        <v>2736</v>
      </c>
      <c r="D1271" t="s">
        <v>1857</v>
      </c>
      <c r="E1271" t="s">
        <v>34</v>
      </c>
      <c r="F1271">
        <v>3</v>
      </c>
      <c r="G1271">
        <v>2016</v>
      </c>
      <c r="H1271" t="s">
        <v>2736</v>
      </c>
      <c r="I1271" t="s">
        <v>2326</v>
      </c>
      <c r="J1271" t="s">
        <v>2022</v>
      </c>
      <c r="Q1271">
        <v>2016</v>
      </c>
      <c r="R1271" t="s">
        <v>2738</v>
      </c>
      <c r="S1271" t="s">
        <v>2741</v>
      </c>
      <c r="T1271">
        <v>190</v>
      </c>
    </row>
    <row r="1272" spans="1:20" x14ac:dyDescent="0.25">
      <c r="A1272">
        <v>3</v>
      </c>
      <c r="B1272">
        <v>78</v>
      </c>
      <c r="C1272" t="s">
        <v>2859</v>
      </c>
      <c r="D1272" t="s">
        <v>1858</v>
      </c>
      <c r="E1272" t="s">
        <v>34</v>
      </c>
      <c r="F1272">
        <v>3</v>
      </c>
      <c r="G1272">
        <v>2016</v>
      </c>
      <c r="H1272" t="s">
        <v>2859</v>
      </c>
      <c r="I1272" t="s">
        <v>3424</v>
      </c>
      <c r="J1272" t="s">
        <v>2048</v>
      </c>
      <c r="Q1272">
        <v>2016</v>
      </c>
      <c r="R1272" t="s">
        <v>2738</v>
      </c>
      <c r="S1272" t="s">
        <v>2750</v>
      </c>
      <c r="T1272">
        <v>183</v>
      </c>
    </row>
    <row r="1273" spans="1:20" x14ac:dyDescent="0.25">
      <c r="A1273">
        <v>3</v>
      </c>
      <c r="B1273">
        <v>79</v>
      </c>
      <c r="C1273" t="s">
        <v>3917</v>
      </c>
      <c r="D1273" t="s">
        <v>1859</v>
      </c>
      <c r="E1273" t="s">
        <v>34</v>
      </c>
      <c r="F1273">
        <v>3</v>
      </c>
      <c r="G1273">
        <v>2016</v>
      </c>
      <c r="H1273" t="s">
        <v>3917</v>
      </c>
      <c r="I1273" t="s">
        <v>2360</v>
      </c>
      <c r="J1273" t="s">
        <v>2048</v>
      </c>
      <c r="Q1273">
        <v>2016</v>
      </c>
      <c r="R1273" t="s">
        <v>2738</v>
      </c>
      <c r="S1273" t="s">
        <v>2750</v>
      </c>
      <c r="T1273">
        <v>186</v>
      </c>
    </row>
    <row r="1274" spans="1:20" x14ac:dyDescent="0.25">
      <c r="A1274">
        <v>3</v>
      </c>
      <c r="B1274">
        <v>80</v>
      </c>
      <c r="C1274" t="s">
        <v>2814</v>
      </c>
      <c r="D1274" t="s">
        <v>1860</v>
      </c>
      <c r="E1274" t="s">
        <v>30</v>
      </c>
      <c r="F1274">
        <v>3</v>
      </c>
      <c r="G1274">
        <v>2016</v>
      </c>
      <c r="H1274" t="s">
        <v>2814</v>
      </c>
      <c r="I1274" t="s">
        <v>2300</v>
      </c>
      <c r="J1274" t="s">
        <v>2048</v>
      </c>
      <c r="Q1274">
        <v>2016</v>
      </c>
      <c r="R1274" t="s">
        <v>2738</v>
      </c>
      <c r="S1274" t="s">
        <v>2835</v>
      </c>
      <c r="T1274">
        <v>170</v>
      </c>
    </row>
    <row r="1275" spans="1:20" x14ac:dyDescent="0.25">
      <c r="A1275">
        <v>3</v>
      </c>
      <c r="B1275">
        <v>81</v>
      </c>
      <c r="C1275" t="s">
        <v>2794</v>
      </c>
      <c r="D1275" t="s">
        <v>1861</v>
      </c>
      <c r="E1275" t="s">
        <v>34</v>
      </c>
      <c r="F1275">
        <v>3</v>
      </c>
      <c r="G1275">
        <v>2016</v>
      </c>
      <c r="H1275" t="s">
        <v>2794</v>
      </c>
      <c r="I1275" t="s">
        <v>2928</v>
      </c>
      <c r="J1275" t="s">
        <v>2022</v>
      </c>
      <c r="Q1275">
        <v>2016</v>
      </c>
      <c r="R1275" t="s">
        <v>4077</v>
      </c>
      <c r="S1275" t="s">
        <v>2741</v>
      </c>
      <c r="T1275">
        <v>231</v>
      </c>
    </row>
    <row r="1276" spans="1:20" x14ac:dyDescent="0.25">
      <c r="A1276">
        <v>3</v>
      </c>
      <c r="B1276">
        <v>82</v>
      </c>
      <c r="C1276" t="s">
        <v>2796</v>
      </c>
      <c r="D1276" t="s">
        <v>1863</v>
      </c>
      <c r="E1276" t="s">
        <v>26</v>
      </c>
      <c r="F1276">
        <v>3</v>
      </c>
      <c r="G1276">
        <v>2016</v>
      </c>
      <c r="H1276" t="s">
        <v>2796</v>
      </c>
      <c r="I1276" t="s">
        <v>2113</v>
      </c>
      <c r="J1276" t="s">
        <v>2029</v>
      </c>
      <c r="Q1276">
        <v>2016</v>
      </c>
      <c r="R1276" t="s">
        <v>2738</v>
      </c>
      <c r="S1276" t="s">
        <v>2741</v>
      </c>
      <c r="T1276">
        <v>196</v>
      </c>
    </row>
    <row r="1277" spans="1:20" x14ac:dyDescent="0.25">
      <c r="A1277">
        <v>3</v>
      </c>
      <c r="B1277">
        <v>83</v>
      </c>
      <c r="C1277" t="s">
        <v>2739</v>
      </c>
      <c r="D1277" t="s">
        <v>1864</v>
      </c>
      <c r="E1277" t="s">
        <v>12</v>
      </c>
      <c r="F1277">
        <v>3</v>
      </c>
      <c r="G1277">
        <v>2016</v>
      </c>
      <c r="H1277" t="s">
        <v>2739</v>
      </c>
      <c r="I1277" t="s">
        <v>4079</v>
      </c>
      <c r="J1277" t="s">
        <v>4078</v>
      </c>
      <c r="Q1277">
        <v>2016</v>
      </c>
      <c r="R1277" t="s">
        <v>4077</v>
      </c>
      <c r="S1277" t="s">
        <v>2735</v>
      </c>
      <c r="T1277">
        <v>205</v>
      </c>
    </row>
    <row r="1278" spans="1:20" x14ac:dyDescent="0.25">
      <c r="A1278">
        <v>3</v>
      </c>
      <c r="B1278">
        <v>84</v>
      </c>
      <c r="C1278" t="s">
        <v>2840</v>
      </c>
      <c r="D1278" t="s">
        <v>1866</v>
      </c>
      <c r="E1278" t="s">
        <v>34</v>
      </c>
      <c r="F1278">
        <v>3</v>
      </c>
      <c r="G1278">
        <v>2016</v>
      </c>
      <c r="H1278" t="s">
        <v>2840</v>
      </c>
      <c r="I1278" t="s">
        <v>2393</v>
      </c>
      <c r="J1278" t="s">
        <v>2289</v>
      </c>
      <c r="Q1278">
        <v>2016</v>
      </c>
      <c r="R1278" t="s">
        <v>2738</v>
      </c>
      <c r="S1278" t="s">
        <v>2741</v>
      </c>
      <c r="T1278">
        <v>200</v>
      </c>
    </row>
    <row r="1279" spans="1:20" x14ac:dyDescent="0.25">
      <c r="A1279">
        <v>3</v>
      </c>
      <c r="B1279">
        <v>85</v>
      </c>
      <c r="C1279" t="s">
        <v>2788</v>
      </c>
      <c r="D1279" t="s">
        <v>4080</v>
      </c>
      <c r="E1279" t="s">
        <v>34</v>
      </c>
      <c r="F1279">
        <v>3</v>
      </c>
      <c r="G1279">
        <v>2016</v>
      </c>
      <c r="H1279" t="s">
        <v>2788</v>
      </c>
      <c r="I1279" t="s">
        <v>2334</v>
      </c>
      <c r="J1279" t="s">
        <v>2029</v>
      </c>
      <c r="Q1279">
        <v>2016</v>
      </c>
      <c r="R1279" t="s">
        <v>2738</v>
      </c>
      <c r="S1279" t="s">
        <v>2750</v>
      </c>
      <c r="T1279">
        <v>184</v>
      </c>
    </row>
    <row r="1280" spans="1:20" x14ac:dyDescent="0.25">
      <c r="A1280">
        <v>3</v>
      </c>
      <c r="B1280">
        <v>86</v>
      </c>
      <c r="C1280" t="s">
        <v>2802</v>
      </c>
      <c r="D1280" t="s">
        <v>1867</v>
      </c>
      <c r="E1280" t="s">
        <v>34</v>
      </c>
      <c r="F1280">
        <v>3</v>
      </c>
      <c r="G1280">
        <v>2016</v>
      </c>
      <c r="H1280" t="s">
        <v>2802</v>
      </c>
      <c r="I1280" t="s">
        <v>2647</v>
      </c>
      <c r="J1280" t="s">
        <v>2324</v>
      </c>
      <c r="Q1280">
        <v>2016</v>
      </c>
      <c r="R1280" t="s">
        <v>2734</v>
      </c>
      <c r="S1280" t="s">
        <v>2835</v>
      </c>
      <c r="T1280">
        <v>186</v>
      </c>
    </row>
    <row r="1281" spans="1:20" x14ac:dyDescent="0.25">
      <c r="A1281">
        <v>3</v>
      </c>
      <c r="B1281">
        <v>87</v>
      </c>
      <c r="C1281" t="s">
        <v>2743</v>
      </c>
      <c r="D1281" t="s">
        <v>1868</v>
      </c>
      <c r="E1281" t="s">
        <v>30</v>
      </c>
      <c r="F1281">
        <v>3</v>
      </c>
      <c r="G1281">
        <v>2016</v>
      </c>
      <c r="H1281" t="s">
        <v>2743</v>
      </c>
      <c r="I1281" t="s">
        <v>3003</v>
      </c>
      <c r="J1281" t="s">
        <v>2029</v>
      </c>
      <c r="Q1281">
        <v>2016</v>
      </c>
      <c r="R1281" t="s">
        <v>2738</v>
      </c>
      <c r="S1281" t="s">
        <v>2835</v>
      </c>
      <c r="T1281">
        <v>175</v>
      </c>
    </row>
    <row r="1282" spans="1:20" x14ac:dyDescent="0.25">
      <c r="A1282">
        <v>3</v>
      </c>
      <c r="B1282">
        <v>88</v>
      </c>
      <c r="C1282" t="s">
        <v>2777</v>
      </c>
      <c r="D1282" t="s">
        <v>1869</v>
      </c>
      <c r="E1282" t="s">
        <v>12</v>
      </c>
      <c r="F1282">
        <v>3</v>
      </c>
      <c r="G1282">
        <v>2016</v>
      </c>
      <c r="H1282" t="s">
        <v>2777</v>
      </c>
      <c r="I1282" t="s">
        <v>3003</v>
      </c>
      <c r="J1282" t="s">
        <v>2029</v>
      </c>
      <c r="Q1282">
        <v>2016</v>
      </c>
      <c r="R1282" t="s">
        <v>2738</v>
      </c>
      <c r="S1282" t="s">
        <v>2750</v>
      </c>
      <c r="T1282">
        <v>212</v>
      </c>
    </row>
    <row r="1283" spans="1:20" x14ac:dyDescent="0.25">
      <c r="A1283">
        <v>3</v>
      </c>
      <c r="B1283">
        <v>89</v>
      </c>
      <c r="C1283" t="s">
        <v>2762</v>
      </c>
      <c r="D1283" t="s">
        <v>1870</v>
      </c>
      <c r="E1283" t="s">
        <v>34</v>
      </c>
      <c r="F1283">
        <v>3</v>
      </c>
      <c r="G1283">
        <v>2016</v>
      </c>
      <c r="H1283" t="s">
        <v>2762</v>
      </c>
      <c r="I1283" t="s">
        <v>3704</v>
      </c>
      <c r="J1283" t="s">
        <v>2305</v>
      </c>
      <c r="Q1283">
        <v>2016</v>
      </c>
      <c r="R1283" t="s">
        <v>2745</v>
      </c>
      <c r="S1283" t="s">
        <v>2768</v>
      </c>
      <c r="T1283">
        <v>167</v>
      </c>
    </row>
    <row r="1284" spans="1:20" x14ac:dyDescent="0.25">
      <c r="A1284">
        <v>3</v>
      </c>
      <c r="B1284">
        <v>90</v>
      </c>
      <c r="C1284" t="s">
        <v>2808</v>
      </c>
      <c r="D1284" t="s">
        <v>1871</v>
      </c>
      <c r="E1284" t="s">
        <v>30</v>
      </c>
      <c r="F1284">
        <v>3</v>
      </c>
      <c r="G1284">
        <v>2016</v>
      </c>
      <c r="H1284" t="s">
        <v>2808</v>
      </c>
      <c r="I1284" t="s">
        <v>3882</v>
      </c>
      <c r="J1284" t="s">
        <v>2305</v>
      </c>
      <c r="Q1284">
        <v>2016</v>
      </c>
      <c r="R1284" t="s">
        <v>2745</v>
      </c>
      <c r="S1284" t="s">
        <v>2741</v>
      </c>
      <c r="T1284">
        <v>185</v>
      </c>
    </row>
    <row r="1285" spans="1:20" x14ac:dyDescent="0.25">
      <c r="A1285">
        <v>3</v>
      </c>
      <c r="B1285">
        <v>91</v>
      </c>
      <c r="C1285" t="s">
        <v>2840</v>
      </c>
      <c r="D1285" t="s">
        <v>1872</v>
      </c>
      <c r="E1285" t="s">
        <v>34</v>
      </c>
      <c r="F1285">
        <v>3</v>
      </c>
      <c r="G1285">
        <v>2016</v>
      </c>
      <c r="H1285" t="s">
        <v>2840</v>
      </c>
      <c r="I1285" t="s">
        <v>3732</v>
      </c>
      <c r="J1285" t="s">
        <v>2305</v>
      </c>
      <c r="Q1285">
        <v>2016</v>
      </c>
      <c r="R1285" t="s">
        <v>2745</v>
      </c>
      <c r="S1285" t="s">
        <v>2780</v>
      </c>
      <c r="T1285">
        <v>209</v>
      </c>
    </row>
    <row r="1286" spans="1:20" x14ac:dyDescent="0.25">
      <c r="A1286">
        <v>4</v>
      </c>
      <c r="B1286">
        <v>92</v>
      </c>
      <c r="C1286" t="s">
        <v>2772</v>
      </c>
      <c r="D1286" t="s">
        <v>1873</v>
      </c>
      <c r="E1286" t="s">
        <v>30</v>
      </c>
      <c r="F1286">
        <v>4</v>
      </c>
      <c r="G1286">
        <v>2016</v>
      </c>
      <c r="H1286" t="s">
        <v>2772</v>
      </c>
      <c r="I1286" t="s">
        <v>3107</v>
      </c>
      <c r="J1286" t="s">
        <v>2029</v>
      </c>
      <c r="Q1286">
        <v>2016</v>
      </c>
      <c r="R1286" t="s">
        <v>2738</v>
      </c>
      <c r="S1286" t="s">
        <v>2835</v>
      </c>
      <c r="T1286">
        <v>174</v>
      </c>
    </row>
    <row r="1287" spans="1:20" x14ac:dyDescent="0.25">
      <c r="A1287">
        <v>4</v>
      </c>
      <c r="B1287">
        <v>93</v>
      </c>
      <c r="C1287" t="s">
        <v>2788</v>
      </c>
      <c r="D1287" t="s">
        <v>1874</v>
      </c>
      <c r="E1287" t="s">
        <v>26</v>
      </c>
      <c r="F1287">
        <v>4</v>
      </c>
      <c r="G1287">
        <v>2016</v>
      </c>
      <c r="H1287" t="s">
        <v>2788</v>
      </c>
      <c r="I1287" t="s">
        <v>2282</v>
      </c>
      <c r="J1287" t="s">
        <v>2022</v>
      </c>
      <c r="Q1287">
        <v>2016</v>
      </c>
      <c r="R1287" t="s">
        <v>2734</v>
      </c>
      <c r="S1287" t="s">
        <v>2746</v>
      </c>
      <c r="T1287">
        <v>191</v>
      </c>
    </row>
    <row r="1288" spans="1:20" x14ac:dyDescent="0.25">
      <c r="A1288">
        <v>4</v>
      </c>
      <c r="B1288">
        <v>94</v>
      </c>
      <c r="C1288" t="s">
        <v>2762</v>
      </c>
      <c r="D1288" t="s">
        <v>1875</v>
      </c>
      <c r="E1288" t="s">
        <v>30</v>
      </c>
      <c r="F1288">
        <v>4</v>
      </c>
      <c r="G1288">
        <v>2016</v>
      </c>
      <c r="H1288" t="s">
        <v>2762</v>
      </c>
      <c r="I1288" t="s">
        <v>2297</v>
      </c>
      <c r="J1288" t="s">
        <v>2022</v>
      </c>
      <c r="Q1288">
        <v>2016</v>
      </c>
      <c r="R1288" t="s">
        <v>2738</v>
      </c>
      <c r="S1288" t="s">
        <v>2768</v>
      </c>
      <c r="T1288">
        <v>162</v>
      </c>
    </row>
    <row r="1289" spans="1:20" x14ac:dyDescent="0.25">
      <c r="A1289">
        <v>4</v>
      </c>
      <c r="B1289">
        <v>95</v>
      </c>
      <c r="C1289" t="s">
        <v>2754</v>
      </c>
      <c r="D1289" t="s">
        <v>1876</v>
      </c>
      <c r="E1289" t="s">
        <v>26</v>
      </c>
      <c r="F1289">
        <v>4</v>
      </c>
      <c r="G1289">
        <v>2016</v>
      </c>
      <c r="H1289" t="s">
        <v>2754</v>
      </c>
      <c r="I1289" t="s">
        <v>4003</v>
      </c>
      <c r="J1289" t="s">
        <v>2362</v>
      </c>
      <c r="Q1289">
        <v>2016</v>
      </c>
      <c r="R1289" t="s">
        <v>2799</v>
      </c>
      <c r="S1289" t="s">
        <v>3497</v>
      </c>
      <c r="T1289">
        <v>178</v>
      </c>
    </row>
    <row r="1290" spans="1:20" x14ac:dyDescent="0.25">
      <c r="A1290">
        <v>4</v>
      </c>
      <c r="B1290">
        <v>96</v>
      </c>
      <c r="C1290" t="s">
        <v>2806</v>
      </c>
      <c r="D1290" t="s">
        <v>1878</v>
      </c>
      <c r="E1290" t="s">
        <v>30</v>
      </c>
      <c r="F1290">
        <v>4</v>
      </c>
      <c r="G1290">
        <v>2016</v>
      </c>
      <c r="H1290" t="s">
        <v>2806</v>
      </c>
      <c r="I1290" t="s">
        <v>3732</v>
      </c>
      <c r="J1290" t="s">
        <v>2305</v>
      </c>
      <c r="Q1290">
        <v>2016</v>
      </c>
      <c r="R1290" t="s">
        <v>2745</v>
      </c>
      <c r="S1290" t="s">
        <v>2768</v>
      </c>
      <c r="T1290">
        <v>165</v>
      </c>
    </row>
    <row r="1291" spans="1:20" x14ac:dyDescent="0.25">
      <c r="A1291">
        <v>4</v>
      </c>
      <c r="B1291">
        <v>97</v>
      </c>
      <c r="C1291" t="s">
        <v>3917</v>
      </c>
      <c r="D1291" t="s">
        <v>1879</v>
      </c>
      <c r="E1291" t="s">
        <v>34</v>
      </c>
      <c r="F1291">
        <v>4</v>
      </c>
      <c r="G1291">
        <v>2016</v>
      </c>
      <c r="H1291" t="s">
        <v>3917</v>
      </c>
      <c r="I1291" t="s">
        <v>2198</v>
      </c>
      <c r="J1291" t="s">
        <v>2305</v>
      </c>
      <c r="Q1291">
        <v>2016</v>
      </c>
      <c r="R1291" t="s">
        <v>2745</v>
      </c>
      <c r="S1291" t="s">
        <v>2780</v>
      </c>
      <c r="T1291">
        <v>195</v>
      </c>
    </row>
    <row r="1292" spans="1:20" x14ac:dyDescent="0.25">
      <c r="A1292">
        <v>4</v>
      </c>
      <c r="B1292">
        <v>98</v>
      </c>
      <c r="C1292" t="s">
        <v>2794</v>
      </c>
      <c r="D1292" t="s">
        <v>1880</v>
      </c>
      <c r="E1292" t="s">
        <v>34</v>
      </c>
      <c r="F1292">
        <v>4</v>
      </c>
      <c r="G1292">
        <v>2016</v>
      </c>
      <c r="H1292" t="s">
        <v>2794</v>
      </c>
      <c r="I1292" t="s">
        <v>3829</v>
      </c>
      <c r="J1292" t="s">
        <v>2933</v>
      </c>
      <c r="Q1292">
        <v>2016</v>
      </c>
      <c r="R1292" t="s">
        <v>2779</v>
      </c>
      <c r="S1292" t="s">
        <v>2768</v>
      </c>
      <c r="T1292">
        <v>178</v>
      </c>
    </row>
    <row r="1293" spans="1:20" x14ac:dyDescent="0.25">
      <c r="A1293">
        <v>4</v>
      </c>
      <c r="B1293">
        <v>99</v>
      </c>
      <c r="C1293" t="s">
        <v>2802</v>
      </c>
      <c r="D1293" t="s">
        <v>1882</v>
      </c>
      <c r="E1293" t="s">
        <v>26</v>
      </c>
      <c r="F1293">
        <v>4</v>
      </c>
      <c r="G1293">
        <v>2016</v>
      </c>
      <c r="H1293" t="s">
        <v>2802</v>
      </c>
      <c r="I1293" t="s">
        <v>4028</v>
      </c>
      <c r="J1293" t="s">
        <v>2140</v>
      </c>
      <c r="Q1293">
        <v>2016</v>
      </c>
      <c r="R1293" t="s">
        <v>2738</v>
      </c>
      <c r="S1293" t="s">
        <v>2735</v>
      </c>
      <c r="T1293">
        <v>217</v>
      </c>
    </row>
    <row r="1294" spans="1:20" x14ac:dyDescent="0.25">
      <c r="A1294">
        <v>4</v>
      </c>
      <c r="B1294">
        <v>100</v>
      </c>
      <c r="C1294" t="s">
        <v>2790</v>
      </c>
      <c r="D1294" t="s">
        <v>1883</v>
      </c>
      <c r="E1294" t="s">
        <v>34</v>
      </c>
      <c r="F1294">
        <v>4</v>
      </c>
      <c r="G1294">
        <v>2016</v>
      </c>
      <c r="H1294" t="s">
        <v>2790</v>
      </c>
      <c r="I1294" t="s">
        <v>2881</v>
      </c>
      <c r="J1294" t="s">
        <v>2022</v>
      </c>
      <c r="Q1294">
        <v>2016</v>
      </c>
      <c r="R1294" t="s">
        <v>2738</v>
      </c>
      <c r="S1294" t="s">
        <v>2885</v>
      </c>
      <c r="T1294">
        <v>174</v>
      </c>
    </row>
    <row r="1295" spans="1:20" x14ac:dyDescent="0.25">
      <c r="A1295">
        <v>4</v>
      </c>
      <c r="B1295">
        <v>101</v>
      </c>
      <c r="C1295" t="s">
        <v>2772</v>
      </c>
      <c r="D1295" t="s">
        <v>1884</v>
      </c>
      <c r="E1295" t="s">
        <v>34</v>
      </c>
      <c r="F1295">
        <v>4</v>
      </c>
      <c r="G1295">
        <v>2016</v>
      </c>
      <c r="H1295" t="s">
        <v>2772</v>
      </c>
      <c r="I1295" t="s">
        <v>2277</v>
      </c>
      <c r="J1295" t="s">
        <v>2022</v>
      </c>
      <c r="Q1295">
        <v>2016</v>
      </c>
      <c r="R1295" t="s">
        <v>2738</v>
      </c>
      <c r="S1295" t="s">
        <v>2851</v>
      </c>
      <c r="T1295">
        <v>235</v>
      </c>
    </row>
    <row r="1296" spans="1:20" x14ac:dyDescent="0.25">
      <c r="A1296">
        <v>4</v>
      </c>
      <c r="B1296">
        <v>102</v>
      </c>
      <c r="C1296" t="s">
        <v>2814</v>
      </c>
      <c r="D1296" t="s">
        <v>1885</v>
      </c>
      <c r="E1296" t="s">
        <v>26</v>
      </c>
      <c r="F1296">
        <v>4</v>
      </c>
      <c r="G1296">
        <v>2016</v>
      </c>
      <c r="H1296" t="s">
        <v>2814</v>
      </c>
      <c r="I1296" t="s">
        <v>4065</v>
      </c>
      <c r="J1296" t="s">
        <v>2320</v>
      </c>
      <c r="Q1296">
        <v>2016</v>
      </c>
      <c r="R1296" t="s">
        <v>2799</v>
      </c>
      <c r="S1296" t="s">
        <v>2780</v>
      </c>
      <c r="T1296">
        <v>198</v>
      </c>
    </row>
    <row r="1297" spans="1:20" x14ac:dyDescent="0.25">
      <c r="A1297">
        <v>4</v>
      </c>
      <c r="B1297">
        <v>103</v>
      </c>
      <c r="C1297" t="s">
        <v>2811</v>
      </c>
      <c r="D1297" t="s">
        <v>1886</v>
      </c>
      <c r="E1297" t="s">
        <v>42</v>
      </c>
      <c r="F1297">
        <v>4</v>
      </c>
      <c r="G1297">
        <v>2016</v>
      </c>
      <c r="H1297" t="s">
        <v>2811</v>
      </c>
      <c r="I1297" t="s">
        <v>4081</v>
      </c>
      <c r="J1297" t="s">
        <v>2703</v>
      </c>
      <c r="Q1297">
        <v>2016</v>
      </c>
      <c r="R1297" t="s">
        <v>2734</v>
      </c>
      <c r="S1297" t="s">
        <v>2741</v>
      </c>
      <c r="T1297">
        <v>178</v>
      </c>
    </row>
    <row r="1298" spans="1:20" x14ac:dyDescent="0.25">
      <c r="A1298">
        <v>4</v>
      </c>
      <c r="B1298">
        <v>104</v>
      </c>
      <c r="C1298" t="s">
        <v>2872</v>
      </c>
      <c r="D1298" t="s">
        <v>1888</v>
      </c>
      <c r="E1298" t="s">
        <v>26</v>
      </c>
      <c r="F1298">
        <v>4</v>
      </c>
      <c r="G1298">
        <v>2016</v>
      </c>
      <c r="H1298" t="s">
        <v>2872</v>
      </c>
      <c r="I1298" t="s">
        <v>2073</v>
      </c>
      <c r="J1298" t="s">
        <v>2051</v>
      </c>
      <c r="Q1298">
        <v>2016</v>
      </c>
      <c r="R1298" t="s">
        <v>2734</v>
      </c>
      <c r="S1298" t="s">
        <v>2750</v>
      </c>
      <c r="T1298">
        <v>189</v>
      </c>
    </row>
    <row r="1299" spans="1:20" x14ac:dyDescent="0.25">
      <c r="A1299">
        <v>4</v>
      </c>
      <c r="B1299">
        <v>105</v>
      </c>
      <c r="C1299" t="s">
        <v>2814</v>
      </c>
      <c r="D1299" t="s">
        <v>1889</v>
      </c>
      <c r="E1299" t="s">
        <v>12</v>
      </c>
      <c r="F1299">
        <v>4</v>
      </c>
      <c r="G1299">
        <v>2016</v>
      </c>
      <c r="H1299" t="s">
        <v>2814</v>
      </c>
      <c r="I1299" t="s">
        <v>2277</v>
      </c>
      <c r="J1299" t="s">
        <v>2022</v>
      </c>
      <c r="Q1299">
        <v>2016</v>
      </c>
      <c r="R1299" t="s">
        <v>2738</v>
      </c>
      <c r="S1299" t="s">
        <v>2741</v>
      </c>
      <c r="T1299">
        <v>214</v>
      </c>
    </row>
    <row r="1300" spans="1:20" x14ac:dyDescent="0.25">
      <c r="A1300">
        <v>4</v>
      </c>
      <c r="B1300">
        <v>106</v>
      </c>
      <c r="C1300" t="s">
        <v>2760</v>
      </c>
      <c r="D1300" t="s">
        <v>1890</v>
      </c>
      <c r="E1300" t="s">
        <v>42</v>
      </c>
      <c r="F1300">
        <v>4</v>
      </c>
      <c r="G1300">
        <v>2016</v>
      </c>
      <c r="H1300" t="s">
        <v>2760</v>
      </c>
      <c r="I1300" t="s">
        <v>2328</v>
      </c>
      <c r="J1300" t="s">
        <v>2051</v>
      </c>
      <c r="Q1300">
        <v>2016</v>
      </c>
      <c r="R1300" t="s">
        <v>2734</v>
      </c>
      <c r="S1300" t="s">
        <v>2746</v>
      </c>
      <c r="T1300">
        <v>200</v>
      </c>
    </row>
    <row r="1301" spans="1:20" x14ac:dyDescent="0.25">
      <c r="A1301">
        <v>4</v>
      </c>
      <c r="B1301">
        <v>107</v>
      </c>
      <c r="C1301" t="s">
        <v>2832</v>
      </c>
      <c r="D1301" t="s">
        <v>1891</v>
      </c>
      <c r="E1301" t="s">
        <v>34</v>
      </c>
      <c r="F1301">
        <v>4</v>
      </c>
      <c r="G1301">
        <v>2016</v>
      </c>
      <c r="H1301" t="s">
        <v>2832</v>
      </c>
      <c r="I1301" t="s">
        <v>4082</v>
      </c>
      <c r="J1301" t="s">
        <v>2305</v>
      </c>
      <c r="Q1301">
        <v>2016</v>
      </c>
      <c r="R1301" t="s">
        <v>2745</v>
      </c>
      <c r="S1301" t="s">
        <v>2741</v>
      </c>
      <c r="T1301">
        <v>190</v>
      </c>
    </row>
    <row r="1302" spans="1:20" x14ac:dyDescent="0.25">
      <c r="A1302">
        <v>4</v>
      </c>
      <c r="B1302">
        <v>108</v>
      </c>
      <c r="C1302" t="s">
        <v>2859</v>
      </c>
      <c r="D1302" t="s">
        <v>1893</v>
      </c>
      <c r="E1302" t="s">
        <v>34</v>
      </c>
      <c r="F1302">
        <v>4</v>
      </c>
      <c r="G1302">
        <v>2016</v>
      </c>
      <c r="H1302" t="s">
        <v>2859</v>
      </c>
      <c r="I1302" t="s">
        <v>4083</v>
      </c>
      <c r="J1302" t="s">
        <v>3992</v>
      </c>
      <c r="Q1302">
        <v>2016</v>
      </c>
      <c r="R1302" t="s">
        <v>2745</v>
      </c>
      <c r="S1302" t="s">
        <v>2780</v>
      </c>
      <c r="T1302">
        <v>198</v>
      </c>
    </row>
    <row r="1303" spans="1:20" x14ac:dyDescent="0.25">
      <c r="A1303">
        <v>4</v>
      </c>
      <c r="B1303">
        <v>109</v>
      </c>
      <c r="C1303" t="s">
        <v>2796</v>
      </c>
      <c r="D1303" t="s">
        <v>1895</v>
      </c>
      <c r="E1303" t="s">
        <v>30</v>
      </c>
      <c r="F1303">
        <v>4</v>
      </c>
      <c r="G1303">
        <v>2016</v>
      </c>
      <c r="H1303" t="s">
        <v>2796</v>
      </c>
      <c r="I1303" t="s">
        <v>2326</v>
      </c>
      <c r="J1303" t="s">
        <v>2022</v>
      </c>
      <c r="Q1303">
        <v>2016</v>
      </c>
      <c r="R1303" t="s">
        <v>2738</v>
      </c>
      <c r="S1303" t="s">
        <v>2746</v>
      </c>
      <c r="T1303">
        <v>208</v>
      </c>
    </row>
    <row r="1304" spans="1:20" x14ac:dyDescent="0.25">
      <c r="A1304">
        <v>4</v>
      </c>
      <c r="B1304">
        <v>110</v>
      </c>
      <c r="C1304" t="s">
        <v>2739</v>
      </c>
      <c r="D1304" t="s">
        <v>1896</v>
      </c>
      <c r="E1304" t="s">
        <v>34</v>
      </c>
      <c r="F1304">
        <v>4</v>
      </c>
      <c r="G1304">
        <v>2016</v>
      </c>
      <c r="H1304" t="s">
        <v>2739</v>
      </c>
      <c r="I1304" t="s">
        <v>2747</v>
      </c>
      <c r="J1304" t="s">
        <v>2291</v>
      </c>
      <c r="Q1304">
        <v>2016</v>
      </c>
      <c r="R1304" t="s">
        <v>2745</v>
      </c>
      <c r="S1304" t="s">
        <v>2750</v>
      </c>
      <c r="T1304">
        <v>189</v>
      </c>
    </row>
    <row r="1305" spans="1:20" x14ac:dyDescent="0.25">
      <c r="A1305">
        <v>4</v>
      </c>
      <c r="B1305">
        <v>111</v>
      </c>
      <c r="C1305" t="s">
        <v>2781</v>
      </c>
      <c r="D1305" t="s">
        <v>1897</v>
      </c>
      <c r="E1305" t="s">
        <v>30</v>
      </c>
      <c r="F1305">
        <v>4</v>
      </c>
      <c r="G1305">
        <v>2016</v>
      </c>
      <c r="H1305" t="s">
        <v>2781</v>
      </c>
      <c r="I1305" t="s">
        <v>2837</v>
      </c>
      <c r="J1305" t="s">
        <v>2029</v>
      </c>
      <c r="Q1305">
        <v>2016</v>
      </c>
      <c r="R1305" t="s">
        <v>2738</v>
      </c>
      <c r="S1305" t="s">
        <v>2768</v>
      </c>
      <c r="T1305">
        <v>175</v>
      </c>
    </row>
    <row r="1306" spans="1:20" x14ac:dyDescent="0.25">
      <c r="A1306">
        <v>4</v>
      </c>
      <c r="B1306">
        <v>112</v>
      </c>
      <c r="C1306" t="s">
        <v>2766</v>
      </c>
      <c r="D1306" t="s">
        <v>1898</v>
      </c>
      <c r="E1306" t="s">
        <v>34</v>
      </c>
      <c r="F1306">
        <v>4</v>
      </c>
      <c r="G1306">
        <v>2016</v>
      </c>
      <c r="H1306" t="s">
        <v>2766</v>
      </c>
      <c r="I1306" t="s">
        <v>2198</v>
      </c>
      <c r="J1306" t="s">
        <v>2305</v>
      </c>
      <c r="Q1306">
        <v>2016</v>
      </c>
      <c r="R1306" t="s">
        <v>2745</v>
      </c>
      <c r="S1306" t="s">
        <v>2741</v>
      </c>
      <c r="T1306">
        <v>198</v>
      </c>
    </row>
    <row r="1307" spans="1:20" x14ac:dyDescent="0.25">
      <c r="A1307">
        <v>4</v>
      </c>
      <c r="B1307">
        <v>113</v>
      </c>
      <c r="C1307" t="s">
        <v>2739</v>
      </c>
      <c r="D1307" t="s">
        <v>1899</v>
      </c>
      <c r="E1307" t="s">
        <v>30</v>
      </c>
      <c r="F1307">
        <v>4</v>
      </c>
      <c r="G1307">
        <v>2016</v>
      </c>
      <c r="H1307" t="s">
        <v>2739</v>
      </c>
      <c r="I1307" t="s">
        <v>2360</v>
      </c>
      <c r="J1307" t="s">
        <v>2048</v>
      </c>
      <c r="Q1307">
        <v>2016</v>
      </c>
      <c r="R1307" t="s">
        <v>2738</v>
      </c>
      <c r="S1307" t="s">
        <v>2835</v>
      </c>
      <c r="T1307">
        <v>179</v>
      </c>
    </row>
    <row r="1308" spans="1:20" x14ac:dyDescent="0.25">
      <c r="A1308">
        <v>4</v>
      </c>
      <c r="B1308">
        <v>114</v>
      </c>
      <c r="C1308" t="s">
        <v>2762</v>
      </c>
      <c r="D1308" t="s">
        <v>1900</v>
      </c>
      <c r="E1308" t="s">
        <v>34</v>
      </c>
      <c r="F1308">
        <v>4</v>
      </c>
      <c r="G1308">
        <v>2016</v>
      </c>
      <c r="H1308" t="s">
        <v>2762</v>
      </c>
      <c r="I1308" t="s">
        <v>2292</v>
      </c>
      <c r="J1308" t="s">
        <v>2022</v>
      </c>
      <c r="Q1308">
        <v>2016</v>
      </c>
      <c r="R1308" t="s">
        <v>2738</v>
      </c>
      <c r="S1308" t="s">
        <v>2750</v>
      </c>
      <c r="T1308">
        <v>189</v>
      </c>
    </row>
    <row r="1309" spans="1:20" x14ac:dyDescent="0.25">
      <c r="A1309">
        <v>4</v>
      </c>
      <c r="B1309">
        <v>115</v>
      </c>
      <c r="C1309" t="s">
        <v>2788</v>
      </c>
      <c r="D1309" t="s">
        <v>1901</v>
      </c>
      <c r="E1309" t="s">
        <v>30</v>
      </c>
      <c r="F1309">
        <v>4</v>
      </c>
      <c r="G1309">
        <v>2016</v>
      </c>
      <c r="H1309" t="s">
        <v>2788</v>
      </c>
      <c r="I1309" t="s">
        <v>2306</v>
      </c>
      <c r="J1309" t="s">
        <v>2048</v>
      </c>
      <c r="Q1309">
        <v>2016</v>
      </c>
      <c r="R1309" t="s">
        <v>2738</v>
      </c>
      <c r="S1309" t="s">
        <v>2835</v>
      </c>
      <c r="T1309">
        <v>165</v>
      </c>
    </row>
    <row r="1310" spans="1:20" x14ac:dyDescent="0.25">
      <c r="A1310">
        <v>4</v>
      </c>
      <c r="B1310">
        <v>116</v>
      </c>
      <c r="C1310" t="s">
        <v>2808</v>
      </c>
      <c r="D1310" t="s">
        <v>1902</v>
      </c>
      <c r="E1310" t="s">
        <v>206</v>
      </c>
      <c r="F1310">
        <v>4</v>
      </c>
      <c r="G1310">
        <v>2016</v>
      </c>
      <c r="H1310" t="s">
        <v>2808</v>
      </c>
      <c r="I1310" t="s">
        <v>2303</v>
      </c>
      <c r="J1310" t="s">
        <v>4053</v>
      </c>
      <c r="Q1310">
        <v>2016</v>
      </c>
      <c r="R1310" t="s">
        <v>2738</v>
      </c>
      <c r="S1310" t="s">
        <v>2741</v>
      </c>
      <c r="T1310">
        <v>200</v>
      </c>
    </row>
    <row r="1311" spans="1:20" x14ac:dyDescent="0.25">
      <c r="A1311">
        <v>4</v>
      </c>
      <c r="B1311">
        <v>117</v>
      </c>
      <c r="C1311" t="s">
        <v>2743</v>
      </c>
      <c r="D1311" t="s">
        <v>1904</v>
      </c>
      <c r="E1311" t="s">
        <v>26</v>
      </c>
      <c r="F1311">
        <v>4</v>
      </c>
      <c r="G1311">
        <v>2016</v>
      </c>
      <c r="H1311" t="s">
        <v>2743</v>
      </c>
      <c r="I1311" t="s">
        <v>4084</v>
      </c>
      <c r="J1311" t="s">
        <v>2313</v>
      </c>
      <c r="Q1311">
        <v>2016</v>
      </c>
      <c r="R1311" t="s">
        <v>2941</v>
      </c>
      <c r="S1311" t="s">
        <v>2750</v>
      </c>
      <c r="T1311">
        <v>172</v>
      </c>
    </row>
    <row r="1312" spans="1:20" x14ac:dyDescent="0.25">
      <c r="A1312">
        <v>4</v>
      </c>
      <c r="B1312">
        <v>118</v>
      </c>
      <c r="C1312" t="s">
        <v>2777</v>
      </c>
      <c r="D1312" t="s">
        <v>1906</v>
      </c>
      <c r="E1312" t="s">
        <v>30</v>
      </c>
      <c r="F1312">
        <v>4</v>
      </c>
      <c r="G1312">
        <v>2016</v>
      </c>
      <c r="H1312" t="s">
        <v>2777</v>
      </c>
      <c r="I1312" t="s">
        <v>2307</v>
      </c>
      <c r="J1312" t="s">
        <v>2051</v>
      </c>
      <c r="Q1312">
        <v>2016</v>
      </c>
      <c r="R1312" t="s">
        <v>2734</v>
      </c>
      <c r="S1312" t="s">
        <v>2768</v>
      </c>
      <c r="T1312">
        <v>190</v>
      </c>
    </row>
    <row r="1313" spans="1:20" x14ac:dyDescent="0.25">
      <c r="A1313">
        <v>4</v>
      </c>
      <c r="B1313">
        <v>119</v>
      </c>
      <c r="C1313" t="s">
        <v>2732</v>
      </c>
      <c r="D1313" t="s">
        <v>1907</v>
      </c>
      <c r="E1313" t="s">
        <v>30</v>
      </c>
      <c r="F1313">
        <v>4</v>
      </c>
      <c r="G1313">
        <v>2016</v>
      </c>
      <c r="H1313" t="s">
        <v>2732</v>
      </c>
      <c r="I1313" t="s">
        <v>2377</v>
      </c>
      <c r="J1313" t="s">
        <v>2029</v>
      </c>
      <c r="Q1313">
        <v>2016</v>
      </c>
      <c r="R1313" t="s">
        <v>2738</v>
      </c>
      <c r="S1313" t="s">
        <v>2750</v>
      </c>
      <c r="T1313">
        <v>203</v>
      </c>
    </row>
    <row r="1314" spans="1:20" x14ac:dyDescent="0.25">
      <c r="A1314">
        <v>4</v>
      </c>
      <c r="B1314">
        <v>120</v>
      </c>
      <c r="C1314" t="s">
        <v>2754</v>
      </c>
      <c r="D1314" t="s">
        <v>1908</v>
      </c>
      <c r="E1314" t="s">
        <v>26</v>
      </c>
      <c r="F1314">
        <v>4</v>
      </c>
      <c r="G1314">
        <v>2016</v>
      </c>
      <c r="H1314" t="s">
        <v>2754</v>
      </c>
      <c r="I1314" t="s">
        <v>2934</v>
      </c>
      <c r="J1314" t="s">
        <v>2933</v>
      </c>
      <c r="Q1314">
        <v>2016</v>
      </c>
      <c r="R1314" t="s">
        <v>2779</v>
      </c>
      <c r="S1314" t="s">
        <v>2780</v>
      </c>
      <c r="T1314">
        <v>219</v>
      </c>
    </row>
    <row r="1315" spans="1:20" x14ac:dyDescent="0.25">
      <c r="A1315">
        <v>4</v>
      </c>
      <c r="B1315">
        <v>121</v>
      </c>
      <c r="C1315" t="s">
        <v>2736</v>
      </c>
      <c r="D1315" t="s">
        <v>1909</v>
      </c>
      <c r="E1315" t="s">
        <v>34</v>
      </c>
      <c r="F1315">
        <v>4</v>
      </c>
      <c r="G1315">
        <v>2016</v>
      </c>
      <c r="H1315" t="s">
        <v>2736</v>
      </c>
      <c r="I1315" t="s">
        <v>2388</v>
      </c>
      <c r="J1315" t="s">
        <v>2051</v>
      </c>
      <c r="Q1315">
        <v>2016</v>
      </c>
      <c r="R1315" t="s">
        <v>2734</v>
      </c>
      <c r="S1315" t="s">
        <v>2746</v>
      </c>
      <c r="T1315">
        <v>186</v>
      </c>
    </row>
    <row r="1316" spans="1:20" x14ac:dyDescent="0.25">
      <c r="A1316">
        <v>5</v>
      </c>
      <c r="B1316">
        <v>122</v>
      </c>
      <c r="C1316" t="s">
        <v>2772</v>
      </c>
      <c r="D1316" t="s">
        <v>1910</v>
      </c>
      <c r="E1316" t="s">
        <v>42</v>
      </c>
      <c r="F1316">
        <v>5</v>
      </c>
      <c r="G1316">
        <v>2016</v>
      </c>
      <c r="H1316" t="s">
        <v>2772</v>
      </c>
      <c r="I1316" t="s">
        <v>2345</v>
      </c>
      <c r="J1316" t="s">
        <v>2029</v>
      </c>
      <c r="Q1316">
        <v>2016</v>
      </c>
      <c r="R1316" t="s">
        <v>2799</v>
      </c>
      <c r="S1316" t="s">
        <v>2741</v>
      </c>
      <c r="T1316">
        <v>202</v>
      </c>
    </row>
    <row r="1317" spans="1:20" x14ac:dyDescent="0.25">
      <c r="A1317">
        <v>5</v>
      </c>
      <c r="B1317">
        <v>123</v>
      </c>
      <c r="C1317" t="s">
        <v>2840</v>
      </c>
      <c r="D1317" t="s">
        <v>1911</v>
      </c>
      <c r="E1317" t="s">
        <v>12</v>
      </c>
      <c r="F1317">
        <v>5</v>
      </c>
      <c r="G1317">
        <v>2016</v>
      </c>
      <c r="H1317" t="s">
        <v>2840</v>
      </c>
      <c r="I1317" t="s">
        <v>2297</v>
      </c>
      <c r="J1317" t="s">
        <v>2022</v>
      </c>
      <c r="Q1317">
        <v>2016</v>
      </c>
      <c r="R1317" t="s">
        <v>2738</v>
      </c>
      <c r="S1317" t="s">
        <v>2746</v>
      </c>
      <c r="T1317">
        <v>182</v>
      </c>
    </row>
    <row r="1318" spans="1:20" x14ac:dyDescent="0.25">
      <c r="A1318">
        <v>5</v>
      </c>
      <c r="B1318">
        <v>124</v>
      </c>
      <c r="C1318" t="s">
        <v>2790</v>
      </c>
      <c r="D1318" t="s">
        <v>1912</v>
      </c>
      <c r="E1318" t="s">
        <v>34</v>
      </c>
      <c r="F1318">
        <v>5</v>
      </c>
      <c r="G1318">
        <v>2016</v>
      </c>
      <c r="H1318" t="s">
        <v>2790</v>
      </c>
      <c r="I1318" t="s">
        <v>4085</v>
      </c>
      <c r="J1318" t="s">
        <v>2285</v>
      </c>
      <c r="Q1318">
        <v>2016</v>
      </c>
      <c r="R1318" t="s">
        <v>2734</v>
      </c>
      <c r="S1318" t="s">
        <v>2768</v>
      </c>
      <c r="T1318">
        <v>174</v>
      </c>
    </row>
    <row r="1319" spans="1:20" x14ac:dyDescent="0.25">
      <c r="A1319">
        <v>5</v>
      </c>
      <c r="B1319">
        <v>125</v>
      </c>
      <c r="C1319" t="s">
        <v>2732</v>
      </c>
      <c r="D1319" t="s">
        <v>1914</v>
      </c>
      <c r="E1319" t="s">
        <v>30</v>
      </c>
      <c r="F1319">
        <v>5</v>
      </c>
      <c r="G1319">
        <v>2016</v>
      </c>
      <c r="H1319" t="s">
        <v>2732</v>
      </c>
      <c r="I1319" t="s">
        <v>3918</v>
      </c>
      <c r="J1319" t="s">
        <v>2324</v>
      </c>
      <c r="Q1319">
        <v>2016</v>
      </c>
      <c r="R1319" t="s">
        <v>2738</v>
      </c>
      <c r="S1319" t="s">
        <v>2741</v>
      </c>
      <c r="T1319">
        <v>183</v>
      </c>
    </row>
    <row r="1320" spans="1:20" x14ac:dyDescent="0.25">
      <c r="A1320">
        <v>5</v>
      </c>
      <c r="B1320">
        <v>126</v>
      </c>
      <c r="C1320" t="s">
        <v>2806</v>
      </c>
      <c r="D1320" t="s">
        <v>1915</v>
      </c>
      <c r="E1320" t="s">
        <v>30</v>
      </c>
      <c r="F1320">
        <v>5</v>
      </c>
      <c r="G1320">
        <v>2016</v>
      </c>
      <c r="H1320" t="s">
        <v>2806</v>
      </c>
      <c r="I1320" t="s">
        <v>3280</v>
      </c>
      <c r="J1320" t="s">
        <v>2285</v>
      </c>
      <c r="Q1320">
        <v>2016</v>
      </c>
      <c r="R1320" t="s">
        <v>2734</v>
      </c>
      <c r="S1320" t="s">
        <v>2735</v>
      </c>
      <c r="T1320">
        <v>191</v>
      </c>
    </row>
    <row r="1321" spans="1:20" x14ac:dyDescent="0.25">
      <c r="A1321">
        <v>5</v>
      </c>
      <c r="B1321">
        <v>127</v>
      </c>
      <c r="C1321" t="s">
        <v>3917</v>
      </c>
      <c r="D1321" t="s">
        <v>4086</v>
      </c>
      <c r="E1321" t="s">
        <v>30</v>
      </c>
      <c r="F1321">
        <v>5</v>
      </c>
      <c r="G1321">
        <v>2016</v>
      </c>
      <c r="H1321" t="s">
        <v>3917</v>
      </c>
      <c r="I1321" t="s">
        <v>2113</v>
      </c>
      <c r="J1321" t="s">
        <v>2029</v>
      </c>
      <c r="Q1321">
        <v>2016</v>
      </c>
      <c r="R1321" t="s">
        <v>2738</v>
      </c>
      <c r="S1321" t="s">
        <v>2746</v>
      </c>
      <c r="T1321">
        <v>179</v>
      </c>
    </row>
    <row r="1322" spans="1:20" x14ac:dyDescent="0.25">
      <c r="A1322">
        <v>5</v>
      </c>
      <c r="B1322">
        <v>128</v>
      </c>
      <c r="C1322" t="s">
        <v>2808</v>
      </c>
      <c r="D1322" t="s">
        <v>1916</v>
      </c>
      <c r="E1322" t="s">
        <v>12</v>
      </c>
      <c r="F1322">
        <v>5</v>
      </c>
      <c r="G1322">
        <v>2016</v>
      </c>
      <c r="H1322" t="s">
        <v>2808</v>
      </c>
      <c r="I1322" t="s">
        <v>4028</v>
      </c>
      <c r="J1322" t="s">
        <v>2140</v>
      </c>
      <c r="Q1322">
        <v>2016</v>
      </c>
      <c r="R1322" t="s">
        <v>2738</v>
      </c>
      <c r="S1322" t="s">
        <v>2780</v>
      </c>
      <c r="T1322">
        <v>219</v>
      </c>
    </row>
    <row r="1323" spans="1:20" x14ac:dyDescent="0.25">
      <c r="A1323">
        <v>5</v>
      </c>
      <c r="B1323">
        <v>129</v>
      </c>
      <c r="C1323" t="s">
        <v>2802</v>
      </c>
      <c r="D1323" t="s">
        <v>1917</v>
      </c>
      <c r="E1323" t="s">
        <v>34</v>
      </c>
      <c r="F1323">
        <v>5</v>
      </c>
      <c r="G1323">
        <v>2016</v>
      </c>
      <c r="H1323" t="s">
        <v>2802</v>
      </c>
      <c r="I1323" t="s">
        <v>2304</v>
      </c>
      <c r="J1323" t="s">
        <v>2305</v>
      </c>
      <c r="Q1323">
        <v>2016</v>
      </c>
      <c r="R1323" t="s">
        <v>2745</v>
      </c>
      <c r="S1323" t="s">
        <v>2780</v>
      </c>
      <c r="T1323">
        <v>189</v>
      </c>
    </row>
    <row r="1324" spans="1:20" x14ac:dyDescent="0.25">
      <c r="A1324">
        <v>5</v>
      </c>
      <c r="B1324">
        <v>130</v>
      </c>
      <c r="C1324" t="s">
        <v>2802</v>
      </c>
      <c r="D1324" t="s">
        <v>1918</v>
      </c>
      <c r="E1324" t="s">
        <v>34</v>
      </c>
      <c r="F1324">
        <v>5</v>
      </c>
      <c r="G1324">
        <v>2016</v>
      </c>
      <c r="H1324" t="s">
        <v>2802</v>
      </c>
      <c r="I1324" t="s">
        <v>2296</v>
      </c>
      <c r="J1324" t="s">
        <v>2029</v>
      </c>
      <c r="Q1324">
        <v>2016</v>
      </c>
      <c r="R1324" t="s">
        <v>2764</v>
      </c>
      <c r="S1324" t="s">
        <v>2746</v>
      </c>
      <c r="T1324">
        <v>202</v>
      </c>
    </row>
    <row r="1325" spans="1:20" x14ac:dyDescent="0.25">
      <c r="A1325">
        <v>5</v>
      </c>
      <c r="B1325">
        <v>131</v>
      </c>
      <c r="C1325" t="s">
        <v>2785</v>
      </c>
      <c r="D1325" t="s">
        <v>1919</v>
      </c>
      <c r="E1325" t="s">
        <v>12</v>
      </c>
      <c r="F1325">
        <v>5</v>
      </c>
      <c r="G1325">
        <v>2016</v>
      </c>
      <c r="H1325" t="s">
        <v>2785</v>
      </c>
      <c r="I1325" t="s">
        <v>3101</v>
      </c>
      <c r="J1325" t="s">
        <v>2305</v>
      </c>
      <c r="Q1325">
        <v>2016</v>
      </c>
      <c r="R1325" t="s">
        <v>2745</v>
      </c>
      <c r="S1325" t="s">
        <v>2735</v>
      </c>
      <c r="T1325">
        <v>198</v>
      </c>
    </row>
    <row r="1326" spans="1:20" x14ac:dyDescent="0.25">
      <c r="A1326">
        <v>5</v>
      </c>
      <c r="B1326">
        <v>132</v>
      </c>
      <c r="C1326" t="s">
        <v>2814</v>
      </c>
      <c r="D1326" t="s">
        <v>1920</v>
      </c>
      <c r="E1326" t="s">
        <v>34</v>
      </c>
      <c r="F1326">
        <v>5</v>
      </c>
      <c r="G1326">
        <v>2016</v>
      </c>
      <c r="H1326" t="s">
        <v>2814</v>
      </c>
      <c r="I1326" t="s">
        <v>4025</v>
      </c>
      <c r="J1326" t="s">
        <v>2320</v>
      </c>
      <c r="Q1326">
        <v>2016</v>
      </c>
      <c r="R1326" t="s">
        <v>2799</v>
      </c>
      <c r="S1326" t="s">
        <v>2746</v>
      </c>
      <c r="T1326">
        <v>205</v>
      </c>
    </row>
    <row r="1327" spans="1:20" x14ac:dyDescent="0.25">
      <c r="A1327">
        <v>5</v>
      </c>
      <c r="B1327">
        <v>133</v>
      </c>
      <c r="C1327" t="s">
        <v>2811</v>
      </c>
      <c r="D1327" t="s">
        <v>1921</v>
      </c>
      <c r="E1327" t="s">
        <v>34</v>
      </c>
      <c r="F1327">
        <v>5</v>
      </c>
      <c r="G1327">
        <v>2016</v>
      </c>
      <c r="H1327" t="s">
        <v>2811</v>
      </c>
      <c r="I1327" t="s">
        <v>2281</v>
      </c>
      <c r="J1327" t="s">
        <v>2029</v>
      </c>
      <c r="Q1327">
        <v>2016</v>
      </c>
      <c r="R1327" t="s">
        <v>2738</v>
      </c>
      <c r="S1327" t="s">
        <v>2750</v>
      </c>
      <c r="T1327">
        <v>180</v>
      </c>
    </row>
    <row r="1328" spans="1:20" x14ac:dyDescent="0.25">
      <c r="A1328">
        <v>5</v>
      </c>
      <c r="B1328">
        <v>134</v>
      </c>
      <c r="C1328" t="s">
        <v>2872</v>
      </c>
      <c r="D1328" t="s">
        <v>1922</v>
      </c>
      <c r="E1328" t="s">
        <v>12</v>
      </c>
      <c r="F1328">
        <v>5</v>
      </c>
      <c r="G1328">
        <v>2016</v>
      </c>
      <c r="H1328" t="s">
        <v>2872</v>
      </c>
      <c r="I1328" t="s">
        <v>2787</v>
      </c>
      <c r="J1328" t="s">
        <v>2022</v>
      </c>
      <c r="Q1328">
        <v>2016</v>
      </c>
      <c r="R1328" t="s">
        <v>2738</v>
      </c>
      <c r="S1328" t="s">
        <v>2780</v>
      </c>
      <c r="T1328">
        <v>195</v>
      </c>
    </row>
    <row r="1329" spans="1:20" x14ac:dyDescent="0.25">
      <c r="A1329">
        <v>5</v>
      </c>
      <c r="B1329">
        <v>135</v>
      </c>
      <c r="C1329" t="s">
        <v>2748</v>
      </c>
      <c r="D1329" t="s">
        <v>1923</v>
      </c>
      <c r="E1329" t="s">
        <v>26</v>
      </c>
      <c r="F1329">
        <v>5</v>
      </c>
      <c r="G1329">
        <v>2016</v>
      </c>
      <c r="H1329" t="s">
        <v>2748</v>
      </c>
      <c r="I1329" t="s">
        <v>2934</v>
      </c>
      <c r="J1329" t="s">
        <v>2933</v>
      </c>
      <c r="Q1329">
        <v>2016</v>
      </c>
      <c r="R1329" t="s">
        <v>2779</v>
      </c>
      <c r="S1329" t="s">
        <v>2735</v>
      </c>
      <c r="T1329">
        <v>192</v>
      </c>
    </row>
    <row r="1330" spans="1:20" x14ac:dyDescent="0.25">
      <c r="A1330">
        <v>5</v>
      </c>
      <c r="B1330">
        <v>136</v>
      </c>
      <c r="C1330" t="s">
        <v>2748</v>
      </c>
      <c r="D1330" t="s">
        <v>4087</v>
      </c>
      <c r="E1330" t="s">
        <v>34</v>
      </c>
      <c r="F1330">
        <v>5</v>
      </c>
      <c r="G1330">
        <v>2016</v>
      </c>
      <c r="H1330" t="s">
        <v>2748</v>
      </c>
      <c r="I1330" t="s">
        <v>4059</v>
      </c>
      <c r="J1330" t="s">
        <v>2703</v>
      </c>
      <c r="Q1330">
        <v>2016</v>
      </c>
      <c r="R1330" t="s">
        <v>2734</v>
      </c>
      <c r="S1330" t="s">
        <v>2741</v>
      </c>
      <c r="T1330">
        <v>180</v>
      </c>
    </row>
    <row r="1331" spans="1:20" x14ac:dyDescent="0.25">
      <c r="A1331">
        <v>5</v>
      </c>
      <c r="B1331">
        <v>137</v>
      </c>
      <c r="C1331" t="s">
        <v>2832</v>
      </c>
      <c r="D1331" t="s">
        <v>1924</v>
      </c>
      <c r="E1331" t="s">
        <v>34</v>
      </c>
      <c r="F1331">
        <v>5</v>
      </c>
      <c r="G1331">
        <v>2016</v>
      </c>
      <c r="H1331" t="s">
        <v>2832</v>
      </c>
      <c r="I1331" t="s">
        <v>3206</v>
      </c>
      <c r="J1331" t="s">
        <v>2022</v>
      </c>
      <c r="Q1331">
        <v>2016</v>
      </c>
      <c r="R1331" t="s">
        <v>2738</v>
      </c>
      <c r="S1331" t="s">
        <v>2746</v>
      </c>
      <c r="T1331">
        <v>187</v>
      </c>
    </row>
    <row r="1332" spans="1:20" x14ac:dyDescent="0.25">
      <c r="A1332">
        <v>5</v>
      </c>
      <c r="B1332">
        <v>138</v>
      </c>
      <c r="C1332" t="s">
        <v>2859</v>
      </c>
      <c r="D1332" t="s">
        <v>1925</v>
      </c>
      <c r="E1332" t="s">
        <v>30</v>
      </c>
      <c r="F1332">
        <v>5</v>
      </c>
      <c r="G1332">
        <v>2016</v>
      </c>
      <c r="H1332" t="s">
        <v>2859</v>
      </c>
      <c r="I1332" t="s">
        <v>2384</v>
      </c>
      <c r="J1332" t="s">
        <v>2350</v>
      </c>
      <c r="Q1332">
        <v>2016</v>
      </c>
      <c r="R1332" t="s">
        <v>2734</v>
      </c>
      <c r="S1332" t="s">
        <v>3567</v>
      </c>
      <c r="T1332">
        <v>150</v>
      </c>
    </row>
    <row r="1333" spans="1:20" x14ac:dyDescent="0.25">
      <c r="A1333">
        <v>5</v>
      </c>
      <c r="B1333">
        <v>139</v>
      </c>
      <c r="C1333" t="s">
        <v>2796</v>
      </c>
      <c r="D1333" t="s">
        <v>1927</v>
      </c>
      <c r="E1333" t="s">
        <v>34</v>
      </c>
      <c r="F1333">
        <v>5</v>
      </c>
      <c r="G1333">
        <v>2016</v>
      </c>
      <c r="H1333" t="s">
        <v>2796</v>
      </c>
      <c r="I1333" t="s">
        <v>4088</v>
      </c>
      <c r="J1333" t="s">
        <v>2305</v>
      </c>
      <c r="Q1333">
        <v>2016</v>
      </c>
      <c r="R1333" t="s">
        <v>2745</v>
      </c>
      <c r="S1333" t="s">
        <v>2746</v>
      </c>
      <c r="T1333">
        <v>176</v>
      </c>
    </row>
    <row r="1334" spans="1:20" x14ac:dyDescent="0.25">
      <c r="A1334">
        <v>5</v>
      </c>
      <c r="B1334">
        <v>140</v>
      </c>
      <c r="C1334" t="s">
        <v>2774</v>
      </c>
      <c r="D1334" t="s">
        <v>1929</v>
      </c>
      <c r="E1334" t="s">
        <v>34</v>
      </c>
      <c r="F1334">
        <v>5</v>
      </c>
      <c r="G1334">
        <v>2016</v>
      </c>
      <c r="H1334" t="s">
        <v>2774</v>
      </c>
      <c r="I1334" t="s">
        <v>3068</v>
      </c>
      <c r="J1334" t="s">
        <v>2022</v>
      </c>
      <c r="Q1334">
        <v>2016</v>
      </c>
      <c r="R1334" t="s">
        <v>2738</v>
      </c>
      <c r="S1334" t="s">
        <v>2746</v>
      </c>
      <c r="T1334">
        <v>189</v>
      </c>
    </row>
    <row r="1335" spans="1:20" x14ac:dyDescent="0.25">
      <c r="A1335">
        <v>5</v>
      </c>
      <c r="B1335">
        <v>141</v>
      </c>
      <c r="C1335" t="s">
        <v>2794</v>
      </c>
      <c r="D1335" t="s">
        <v>4089</v>
      </c>
      <c r="E1335" t="s">
        <v>26</v>
      </c>
      <c r="F1335">
        <v>5</v>
      </c>
      <c r="G1335">
        <v>2016</v>
      </c>
      <c r="H1335" t="s">
        <v>2794</v>
      </c>
      <c r="I1335" t="s">
        <v>2282</v>
      </c>
      <c r="J1335" t="s">
        <v>2022</v>
      </c>
      <c r="Q1335">
        <v>2016</v>
      </c>
      <c r="R1335" t="s">
        <v>2734</v>
      </c>
      <c r="S1335" t="s">
        <v>2851</v>
      </c>
      <c r="T1335">
        <v>202</v>
      </c>
    </row>
    <row r="1336" spans="1:20" x14ac:dyDescent="0.25">
      <c r="A1336">
        <v>5</v>
      </c>
      <c r="B1336">
        <v>142</v>
      </c>
      <c r="C1336" t="s">
        <v>2766</v>
      </c>
      <c r="D1336" t="s">
        <v>1931</v>
      </c>
      <c r="E1336" t="s">
        <v>30</v>
      </c>
      <c r="F1336">
        <v>5</v>
      </c>
      <c r="G1336">
        <v>2016</v>
      </c>
      <c r="H1336" t="s">
        <v>2766</v>
      </c>
      <c r="I1336" t="s">
        <v>2551</v>
      </c>
      <c r="J1336" t="s">
        <v>4053</v>
      </c>
      <c r="Q1336">
        <v>2016</v>
      </c>
      <c r="R1336" t="s">
        <v>2734</v>
      </c>
      <c r="S1336" t="s">
        <v>2768</v>
      </c>
      <c r="T1336">
        <v>180</v>
      </c>
    </row>
    <row r="1337" spans="1:20" x14ac:dyDescent="0.25">
      <c r="A1337">
        <v>5</v>
      </c>
      <c r="B1337">
        <v>143</v>
      </c>
      <c r="C1337" t="s">
        <v>2739</v>
      </c>
      <c r="D1337" t="s">
        <v>1933</v>
      </c>
      <c r="E1337" t="s">
        <v>3887</v>
      </c>
      <c r="F1337">
        <v>5</v>
      </c>
      <c r="G1337">
        <v>2016</v>
      </c>
      <c r="H1337" t="s">
        <v>2739</v>
      </c>
      <c r="I1337" t="s">
        <v>3934</v>
      </c>
      <c r="J1337" t="s">
        <v>2305</v>
      </c>
      <c r="Q1337">
        <v>2016</v>
      </c>
      <c r="R1337" t="s">
        <v>3123</v>
      </c>
      <c r="S1337" t="s">
        <v>2746</v>
      </c>
      <c r="T1337">
        <v>187</v>
      </c>
    </row>
    <row r="1338" spans="1:20" x14ac:dyDescent="0.25">
      <c r="A1338">
        <v>5</v>
      </c>
      <c r="B1338">
        <v>144</v>
      </c>
      <c r="C1338" t="s">
        <v>2732</v>
      </c>
      <c r="D1338" t="s">
        <v>1238</v>
      </c>
      <c r="E1338" t="s">
        <v>30</v>
      </c>
      <c r="F1338">
        <v>5</v>
      </c>
      <c r="G1338">
        <v>2016</v>
      </c>
      <c r="H1338" t="s">
        <v>2732</v>
      </c>
      <c r="I1338" t="s">
        <v>2334</v>
      </c>
      <c r="J1338" t="s">
        <v>2029</v>
      </c>
      <c r="Q1338">
        <v>2016</v>
      </c>
      <c r="R1338" t="s">
        <v>2738</v>
      </c>
      <c r="S1338" t="s">
        <v>2750</v>
      </c>
      <c r="T1338">
        <v>192</v>
      </c>
    </row>
    <row r="1339" spans="1:20" x14ac:dyDescent="0.25">
      <c r="A1339">
        <v>5</v>
      </c>
      <c r="B1339">
        <v>145</v>
      </c>
      <c r="C1339" t="s">
        <v>2743</v>
      </c>
      <c r="D1339" t="s">
        <v>1934</v>
      </c>
      <c r="E1339" t="s">
        <v>26</v>
      </c>
      <c r="F1339">
        <v>5</v>
      </c>
      <c r="G1339">
        <v>2016</v>
      </c>
      <c r="H1339" t="s">
        <v>2743</v>
      </c>
      <c r="I1339" t="s">
        <v>2113</v>
      </c>
      <c r="J1339" t="s">
        <v>2029</v>
      </c>
      <c r="Q1339">
        <v>2016</v>
      </c>
      <c r="R1339" t="s">
        <v>2738</v>
      </c>
      <c r="S1339" t="s">
        <v>2746</v>
      </c>
      <c r="T1339">
        <v>190</v>
      </c>
    </row>
    <row r="1340" spans="1:20" x14ac:dyDescent="0.25">
      <c r="A1340">
        <v>5</v>
      </c>
      <c r="B1340">
        <v>146</v>
      </c>
      <c r="C1340" t="s">
        <v>2808</v>
      </c>
      <c r="D1340" t="s">
        <v>4090</v>
      </c>
      <c r="E1340" t="s">
        <v>42</v>
      </c>
      <c r="F1340">
        <v>5</v>
      </c>
      <c r="G1340">
        <v>2016</v>
      </c>
      <c r="H1340" t="s">
        <v>2808</v>
      </c>
      <c r="I1340" t="s">
        <v>4073</v>
      </c>
      <c r="J1340" t="s">
        <v>2022</v>
      </c>
      <c r="Q1340">
        <v>2016</v>
      </c>
      <c r="R1340" t="s">
        <v>2738</v>
      </c>
      <c r="S1340" t="s">
        <v>2746</v>
      </c>
      <c r="T1340">
        <v>185</v>
      </c>
    </row>
    <row r="1341" spans="1:20" x14ac:dyDescent="0.25">
      <c r="A1341">
        <v>5</v>
      </c>
      <c r="B1341">
        <v>147</v>
      </c>
      <c r="C1341" t="s">
        <v>2743</v>
      </c>
      <c r="D1341" t="s">
        <v>1935</v>
      </c>
      <c r="E1341" t="s">
        <v>26</v>
      </c>
      <c r="F1341">
        <v>5</v>
      </c>
      <c r="G1341">
        <v>2016</v>
      </c>
      <c r="H1341" t="s">
        <v>2743</v>
      </c>
      <c r="I1341" t="s">
        <v>2329</v>
      </c>
      <c r="J1341" t="s">
        <v>2305</v>
      </c>
      <c r="Q1341">
        <v>2016</v>
      </c>
      <c r="R1341" t="s">
        <v>2745</v>
      </c>
      <c r="S1341" t="s">
        <v>2750</v>
      </c>
      <c r="T1341">
        <v>170</v>
      </c>
    </row>
    <row r="1342" spans="1:20" x14ac:dyDescent="0.25">
      <c r="A1342">
        <v>5</v>
      </c>
      <c r="B1342">
        <v>148</v>
      </c>
      <c r="C1342" t="s">
        <v>2777</v>
      </c>
      <c r="D1342" t="s">
        <v>1936</v>
      </c>
      <c r="E1342" t="s">
        <v>30</v>
      </c>
      <c r="F1342">
        <v>5</v>
      </c>
      <c r="G1342">
        <v>2016</v>
      </c>
      <c r="H1342" t="s">
        <v>2777</v>
      </c>
      <c r="I1342" t="s">
        <v>2376</v>
      </c>
      <c r="J1342" t="s">
        <v>2022</v>
      </c>
      <c r="Q1342">
        <v>2016</v>
      </c>
      <c r="R1342" t="s">
        <v>2738</v>
      </c>
      <c r="S1342" t="s">
        <v>2746</v>
      </c>
      <c r="T1342">
        <v>207</v>
      </c>
    </row>
    <row r="1343" spans="1:20" x14ac:dyDescent="0.25">
      <c r="A1343">
        <v>5</v>
      </c>
      <c r="B1343">
        <v>149</v>
      </c>
      <c r="C1343" t="s">
        <v>2840</v>
      </c>
      <c r="D1343" t="s">
        <v>1937</v>
      </c>
      <c r="E1343" t="s">
        <v>26</v>
      </c>
      <c r="F1343">
        <v>5</v>
      </c>
      <c r="G1343">
        <v>2016</v>
      </c>
      <c r="H1343" t="s">
        <v>2840</v>
      </c>
      <c r="I1343" t="s">
        <v>2283</v>
      </c>
      <c r="J1343" t="s">
        <v>2051</v>
      </c>
      <c r="Q1343">
        <v>2016</v>
      </c>
      <c r="R1343" t="s">
        <v>2734</v>
      </c>
      <c r="S1343" t="s">
        <v>2750</v>
      </c>
      <c r="T1343">
        <v>173</v>
      </c>
    </row>
    <row r="1344" spans="1:20" x14ac:dyDescent="0.25">
      <c r="A1344">
        <v>5</v>
      </c>
      <c r="B1344">
        <v>150</v>
      </c>
      <c r="C1344" t="s">
        <v>2781</v>
      </c>
      <c r="D1344" t="s">
        <v>1938</v>
      </c>
      <c r="E1344" t="s">
        <v>30</v>
      </c>
      <c r="F1344">
        <v>5</v>
      </c>
      <c r="G1344">
        <v>2016</v>
      </c>
      <c r="H1344" t="s">
        <v>2781</v>
      </c>
      <c r="I1344" t="s">
        <v>2886</v>
      </c>
      <c r="J1344" t="s">
        <v>2048</v>
      </c>
      <c r="Q1344">
        <v>2016</v>
      </c>
      <c r="R1344" t="s">
        <v>2952</v>
      </c>
      <c r="S1344" t="s">
        <v>2750</v>
      </c>
      <c r="T1344">
        <v>171</v>
      </c>
    </row>
    <row r="1345" spans="1:20" x14ac:dyDescent="0.25">
      <c r="A1345">
        <v>5</v>
      </c>
      <c r="B1345">
        <v>151</v>
      </c>
      <c r="C1345" t="s">
        <v>2736</v>
      </c>
      <c r="D1345" t="s">
        <v>1939</v>
      </c>
      <c r="E1345" t="s">
        <v>34</v>
      </c>
      <c r="F1345">
        <v>5</v>
      </c>
      <c r="G1345">
        <v>2016</v>
      </c>
      <c r="H1345" t="s">
        <v>2736</v>
      </c>
      <c r="I1345" t="s">
        <v>3022</v>
      </c>
      <c r="J1345" t="s">
        <v>2933</v>
      </c>
      <c r="Q1345">
        <v>2016</v>
      </c>
      <c r="R1345" t="s">
        <v>2779</v>
      </c>
      <c r="S1345" t="s">
        <v>2746</v>
      </c>
      <c r="T1345">
        <v>167</v>
      </c>
    </row>
    <row r="1346" spans="1:20" x14ac:dyDescent="0.25">
      <c r="A1346">
        <v>6</v>
      </c>
      <c r="B1346">
        <v>152</v>
      </c>
      <c r="C1346" t="s">
        <v>2772</v>
      </c>
      <c r="D1346" t="s">
        <v>1940</v>
      </c>
      <c r="E1346" t="s">
        <v>34</v>
      </c>
      <c r="F1346">
        <v>6</v>
      </c>
      <c r="G1346">
        <v>2016</v>
      </c>
      <c r="H1346" t="s">
        <v>2772</v>
      </c>
      <c r="I1346" t="s">
        <v>2345</v>
      </c>
      <c r="J1346" t="s">
        <v>2029</v>
      </c>
      <c r="Q1346">
        <v>2016</v>
      </c>
      <c r="R1346" t="s">
        <v>2734</v>
      </c>
      <c r="S1346" t="s">
        <v>2835</v>
      </c>
      <c r="T1346">
        <v>179</v>
      </c>
    </row>
    <row r="1347" spans="1:20" x14ac:dyDescent="0.25">
      <c r="A1347">
        <v>6</v>
      </c>
      <c r="B1347">
        <v>153</v>
      </c>
      <c r="C1347" t="s">
        <v>2840</v>
      </c>
      <c r="D1347" t="s">
        <v>1941</v>
      </c>
      <c r="E1347" t="s">
        <v>30</v>
      </c>
      <c r="F1347">
        <v>6</v>
      </c>
      <c r="G1347">
        <v>2016</v>
      </c>
      <c r="H1347" t="s">
        <v>2840</v>
      </c>
      <c r="I1347" t="s">
        <v>3328</v>
      </c>
      <c r="J1347" t="s">
        <v>2933</v>
      </c>
      <c r="Q1347">
        <v>2016</v>
      </c>
      <c r="R1347" t="s">
        <v>2779</v>
      </c>
      <c r="S1347" t="s">
        <v>2750</v>
      </c>
      <c r="T1347">
        <v>196</v>
      </c>
    </row>
    <row r="1348" spans="1:20" x14ac:dyDescent="0.25">
      <c r="A1348">
        <v>6</v>
      </c>
      <c r="B1348">
        <v>154</v>
      </c>
      <c r="C1348" t="s">
        <v>2774</v>
      </c>
      <c r="D1348" t="s">
        <v>1943</v>
      </c>
      <c r="E1348" t="s">
        <v>26</v>
      </c>
      <c r="F1348">
        <v>6</v>
      </c>
      <c r="G1348">
        <v>2016</v>
      </c>
      <c r="H1348" t="s">
        <v>2774</v>
      </c>
      <c r="I1348" t="s">
        <v>2113</v>
      </c>
      <c r="J1348" t="s">
        <v>2029</v>
      </c>
      <c r="Q1348">
        <v>2016</v>
      </c>
      <c r="R1348" t="s">
        <v>2738</v>
      </c>
      <c r="S1348" t="s">
        <v>2768</v>
      </c>
      <c r="T1348">
        <v>182</v>
      </c>
    </row>
    <row r="1349" spans="1:20" x14ac:dyDescent="0.25">
      <c r="A1349">
        <v>6</v>
      </c>
      <c r="B1349">
        <v>155</v>
      </c>
      <c r="C1349" t="s">
        <v>2752</v>
      </c>
      <c r="D1349" t="s">
        <v>1944</v>
      </c>
      <c r="E1349" t="s">
        <v>12</v>
      </c>
      <c r="F1349">
        <v>6</v>
      </c>
      <c r="G1349">
        <v>2016</v>
      </c>
      <c r="H1349" t="s">
        <v>2752</v>
      </c>
      <c r="I1349" t="s">
        <v>4091</v>
      </c>
      <c r="J1349" t="s">
        <v>2703</v>
      </c>
      <c r="Q1349">
        <v>2016</v>
      </c>
      <c r="R1349" t="s">
        <v>2734</v>
      </c>
      <c r="S1349" t="s">
        <v>2780</v>
      </c>
      <c r="T1349">
        <v>194</v>
      </c>
    </row>
    <row r="1350" spans="1:20" x14ac:dyDescent="0.25">
      <c r="A1350">
        <v>6</v>
      </c>
      <c r="B1350">
        <v>156</v>
      </c>
      <c r="C1350" t="s">
        <v>2806</v>
      </c>
      <c r="D1350" t="s">
        <v>1946</v>
      </c>
      <c r="E1350" t="s">
        <v>42</v>
      </c>
      <c r="F1350">
        <v>6</v>
      </c>
      <c r="G1350">
        <v>2016</v>
      </c>
      <c r="H1350" t="s">
        <v>2806</v>
      </c>
      <c r="I1350" t="s">
        <v>3978</v>
      </c>
      <c r="J1350" t="s">
        <v>2933</v>
      </c>
      <c r="Q1350">
        <v>2016</v>
      </c>
      <c r="R1350" t="s">
        <v>2779</v>
      </c>
      <c r="S1350" t="s">
        <v>2746</v>
      </c>
      <c r="T1350">
        <v>224</v>
      </c>
    </row>
    <row r="1351" spans="1:20" x14ac:dyDescent="0.25">
      <c r="A1351">
        <v>6</v>
      </c>
      <c r="B1351">
        <v>157</v>
      </c>
      <c r="C1351" t="s">
        <v>3917</v>
      </c>
      <c r="D1351" t="s">
        <v>1947</v>
      </c>
      <c r="E1351" t="s">
        <v>12</v>
      </c>
      <c r="F1351">
        <v>6</v>
      </c>
      <c r="G1351">
        <v>2016</v>
      </c>
      <c r="H1351" t="s">
        <v>3917</v>
      </c>
      <c r="I1351" t="s">
        <v>4065</v>
      </c>
      <c r="J1351" t="s">
        <v>2320</v>
      </c>
      <c r="Q1351">
        <v>2016</v>
      </c>
      <c r="R1351" t="s">
        <v>2799</v>
      </c>
      <c r="S1351" t="s">
        <v>2746</v>
      </c>
      <c r="T1351">
        <v>163</v>
      </c>
    </row>
    <row r="1352" spans="1:20" x14ac:dyDescent="0.25">
      <c r="A1352">
        <v>6</v>
      </c>
      <c r="B1352">
        <v>158</v>
      </c>
      <c r="C1352" t="s">
        <v>3996</v>
      </c>
      <c r="D1352" t="s">
        <v>1948</v>
      </c>
      <c r="E1352" t="s">
        <v>34</v>
      </c>
      <c r="F1352">
        <v>6</v>
      </c>
      <c r="G1352">
        <v>2016</v>
      </c>
      <c r="H1352" t="s">
        <v>3996</v>
      </c>
      <c r="I1352" t="s">
        <v>3599</v>
      </c>
      <c r="J1352" t="s">
        <v>2289</v>
      </c>
      <c r="Q1352">
        <v>2016</v>
      </c>
      <c r="R1352" t="s">
        <v>2738</v>
      </c>
      <c r="S1352" t="s">
        <v>2780</v>
      </c>
      <c r="T1352">
        <v>175</v>
      </c>
    </row>
    <row r="1353" spans="1:20" x14ac:dyDescent="0.25">
      <c r="A1353">
        <v>6</v>
      </c>
      <c r="B1353">
        <v>159</v>
      </c>
      <c r="C1353" t="s">
        <v>2802</v>
      </c>
      <c r="D1353" t="s">
        <v>1950</v>
      </c>
      <c r="E1353" t="s">
        <v>26</v>
      </c>
      <c r="F1353">
        <v>6</v>
      </c>
      <c r="G1353">
        <v>2016</v>
      </c>
      <c r="H1353" t="s">
        <v>2802</v>
      </c>
      <c r="I1353" t="s">
        <v>2334</v>
      </c>
      <c r="J1353" t="s">
        <v>2029</v>
      </c>
      <c r="Q1353">
        <v>2016</v>
      </c>
      <c r="R1353" t="s">
        <v>2738</v>
      </c>
      <c r="S1353" t="s">
        <v>2768</v>
      </c>
      <c r="T1353">
        <v>160</v>
      </c>
    </row>
    <row r="1354" spans="1:20" x14ac:dyDescent="0.25">
      <c r="A1354">
        <v>6</v>
      </c>
      <c r="B1354">
        <v>160</v>
      </c>
      <c r="C1354" t="s">
        <v>2790</v>
      </c>
      <c r="D1354" t="s">
        <v>1951</v>
      </c>
      <c r="E1354" t="s">
        <v>30</v>
      </c>
      <c r="F1354">
        <v>6</v>
      </c>
      <c r="G1354">
        <v>2016</v>
      </c>
      <c r="H1354" t="s">
        <v>2790</v>
      </c>
      <c r="I1354" t="s">
        <v>2299</v>
      </c>
      <c r="J1354" t="s">
        <v>2022</v>
      </c>
      <c r="Q1354">
        <v>2016</v>
      </c>
      <c r="R1354" t="s">
        <v>2738</v>
      </c>
      <c r="S1354" t="s">
        <v>2746</v>
      </c>
      <c r="T1354">
        <v>204</v>
      </c>
    </row>
    <row r="1355" spans="1:20" x14ac:dyDescent="0.25">
      <c r="A1355">
        <v>6</v>
      </c>
      <c r="B1355">
        <v>161</v>
      </c>
      <c r="C1355" t="s">
        <v>2785</v>
      </c>
      <c r="D1355" t="s">
        <v>4092</v>
      </c>
      <c r="E1355" t="s">
        <v>34</v>
      </c>
      <c r="F1355">
        <v>6</v>
      </c>
      <c r="G1355">
        <v>2016</v>
      </c>
      <c r="H1355" t="s">
        <v>2785</v>
      </c>
      <c r="I1355" t="s">
        <v>4050</v>
      </c>
      <c r="J1355" t="s">
        <v>4049</v>
      </c>
      <c r="Q1355">
        <v>2016</v>
      </c>
      <c r="R1355" t="s">
        <v>2734</v>
      </c>
      <c r="S1355" t="s">
        <v>2746</v>
      </c>
      <c r="T1355">
        <v>190</v>
      </c>
    </row>
    <row r="1356" spans="1:20" x14ac:dyDescent="0.25">
      <c r="A1356">
        <v>6</v>
      </c>
      <c r="B1356">
        <v>162</v>
      </c>
      <c r="C1356" t="s">
        <v>2814</v>
      </c>
      <c r="D1356" t="s">
        <v>1952</v>
      </c>
      <c r="E1356" t="s">
        <v>3887</v>
      </c>
      <c r="F1356">
        <v>6</v>
      </c>
      <c r="G1356">
        <v>2016</v>
      </c>
      <c r="H1356" t="s">
        <v>2814</v>
      </c>
      <c r="I1356" t="s">
        <v>2203</v>
      </c>
      <c r="J1356" t="s">
        <v>2373</v>
      </c>
      <c r="Q1356">
        <v>2016</v>
      </c>
      <c r="R1356" t="s">
        <v>2745</v>
      </c>
      <c r="S1356" t="s">
        <v>2885</v>
      </c>
      <c r="T1356">
        <v>170</v>
      </c>
    </row>
    <row r="1357" spans="1:20" x14ac:dyDescent="0.25">
      <c r="A1357">
        <v>6</v>
      </c>
      <c r="B1357">
        <v>163</v>
      </c>
      <c r="C1357" t="s">
        <v>2811</v>
      </c>
      <c r="D1357" t="s">
        <v>1953</v>
      </c>
      <c r="E1357" t="s">
        <v>42</v>
      </c>
      <c r="F1357">
        <v>6</v>
      </c>
      <c r="G1357">
        <v>2016</v>
      </c>
      <c r="H1357" t="s">
        <v>2811</v>
      </c>
      <c r="I1357" t="s">
        <v>3829</v>
      </c>
      <c r="J1357" t="s">
        <v>2933</v>
      </c>
      <c r="Q1357">
        <v>2016</v>
      </c>
      <c r="R1357" t="s">
        <v>2779</v>
      </c>
      <c r="S1357" t="s">
        <v>2735</v>
      </c>
      <c r="T1357">
        <v>176</v>
      </c>
    </row>
    <row r="1358" spans="1:20" x14ac:dyDescent="0.25">
      <c r="A1358">
        <v>6</v>
      </c>
      <c r="B1358">
        <v>164</v>
      </c>
      <c r="C1358" t="s">
        <v>2872</v>
      </c>
      <c r="D1358" t="s">
        <v>1954</v>
      </c>
      <c r="E1358" t="s">
        <v>34</v>
      </c>
      <c r="F1358">
        <v>6</v>
      </c>
      <c r="G1358">
        <v>2016</v>
      </c>
      <c r="H1358" t="s">
        <v>2872</v>
      </c>
      <c r="I1358" t="s">
        <v>2276</v>
      </c>
      <c r="J1358" t="s">
        <v>2022</v>
      </c>
      <c r="Q1358">
        <v>2016</v>
      </c>
      <c r="R1358" t="s">
        <v>2738</v>
      </c>
      <c r="S1358" t="s">
        <v>2746</v>
      </c>
      <c r="T1358">
        <v>178</v>
      </c>
    </row>
    <row r="1359" spans="1:20" x14ac:dyDescent="0.25">
      <c r="A1359">
        <v>6</v>
      </c>
      <c r="B1359">
        <v>165</v>
      </c>
      <c r="C1359" t="s">
        <v>2748</v>
      </c>
      <c r="D1359" t="s">
        <v>1955</v>
      </c>
      <c r="E1359" t="s">
        <v>30</v>
      </c>
      <c r="F1359">
        <v>6</v>
      </c>
      <c r="G1359">
        <v>2016</v>
      </c>
      <c r="H1359" t="s">
        <v>2748</v>
      </c>
      <c r="I1359" t="s">
        <v>3101</v>
      </c>
      <c r="J1359" t="s">
        <v>2305</v>
      </c>
      <c r="Q1359">
        <v>2016</v>
      </c>
      <c r="R1359" t="s">
        <v>2745</v>
      </c>
      <c r="S1359" t="s">
        <v>2885</v>
      </c>
      <c r="T1359">
        <v>188</v>
      </c>
    </row>
    <row r="1360" spans="1:20" x14ac:dyDescent="0.25">
      <c r="A1360">
        <v>6</v>
      </c>
      <c r="B1360">
        <v>166</v>
      </c>
      <c r="C1360" t="s">
        <v>2806</v>
      </c>
      <c r="D1360" t="s">
        <v>1956</v>
      </c>
      <c r="E1360" t="s">
        <v>30</v>
      </c>
      <c r="F1360">
        <v>6</v>
      </c>
      <c r="G1360">
        <v>2016</v>
      </c>
      <c r="H1360" t="s">
        <v>2806</v>
      </c>
      <c r="I1360" t="s">
        <v>2345</v>
      </c>
      <c r="J1360" t="s">
        <v>2029</v>
      </c>
      <c r="Q1360">
        <v>2016</v>
      </c>
      <c r="R1360" t="s">
        <v>2738</v>
      </c>
      <c r="S1360" t="s">
        <v>3919</v>
      </c>
      <c r="T1360">
        <v>140</v>
      </c>
    </row>
    <row r="1361" spans="1:20" x14ac:dyDescent="0.25">
      <c r="A1361">
        <v>6</v>
      </c>
      <c r="B1361">
        <v>167</v>
      </c>
      <c r="C1361" t="s">
        <v>2832</v>
      </c>
      <c r="D1361" t="s">
        <v>1957</v>
      </c>
      <c r="E1361" t="s">
        <v>12</v>
      </c>
      <c r="F1361">
        <v>6</v>
      </c>
      <c r="G1361">
        <v>2016</v>
      </c>
      <c r="H1361" t="s">
        <v>2832</v>
      </c>
      <c r="I1361" t="s">
        <v>2329</v>
      </c>
      <c r="J1361" t="s">
        <v>2305</v>
      </c>
      <c r="Q1361">
        <v>2016</v>
      </c>
      <c r="R1361" t="s">
        <v>2745</v>
      </c>
      <c r="S1361" t="s">
        <v>2746</v>
      </c>
      <c r="T1361">
        <v>180</v>
      </c>
    </row>
    <row r="1362" spans="1:20" x14ac:dyDescent="0.25">
      <c r="A1362">
        <v>6</v>
      </c>
      <c r="B1362">
        <v>168</v>
      </c>
      <c r="C1362" t="s">
        <v>2859</v>
      </c>
      <c r="D1362" t="s">
        <v>1958</v>
      </c>
      <c r="E1362" t="s">
        <v>12</v>
      </c>
      <c r="F1362">
        <v>6</v>
      </c>
      <c r="G1362">
        <v>2016</v>
      </c>
      <c r="H1362" t="s">
        <v>2859</v>
      </c>
      <c r="I1362" t="s">
        <v>4025</v>
      </c>
      <c r="J1362" t="s">
        <v>2320</v>
      </c>
      <c r="Q1362">
        <v>2016</v>
      </c>
      <c r="R1362" t="s">
        <v>2799</v>
      </c>
      <c r="S1362" t="s">
        <v>2780</v>
      </c>
      <c r="T1362">
        <v>211</v>
      </c>
    </row>
    <row r="1363" spans="1:20" x14ac:dyDescent="0.25">
      <c r="A1363">
        <v>6</v>
      </c>
      <c r="B1363">
        <v>169</v>
      </c>
      <c r="C1363" t="s">
        <v>2796</v>
      </c>
      <c r="D1363" t="s">
        <v>1959</v>
      </c>
      <c r="E1363" t="s">
        <v>30</v>
      </c>
      <c r="F1363">
        <v>6</v>
      </c>
      <c r="G1363">
        <v>2016</v>
      </c>
      <c r="H1363" t="s">
        <v>2796</v>
      </c>
      <c r="I1363" t="s">
        <v>2388</v>
      </c>
      <c r="J1363" t="s">
        <v>2051</v>
      </c>
      <c r="Q1363">
        <v>2016</v>
      </c>
      <c r="R1363" t="s">
        <v>2734</v>
      </c>
      <c r="S1363" t="s">
        <v>2750</v>
      </c>
      <c r="T1363">
        <v>190</v>
      </c>
    </row>
    <row r="1364" spans="1:20" x14ac:dyDescent="0.25">
      <c r="A1364">
        <v>6</v>
      </c>
      <c r="B1364">
        <v>170</v>
      </c>
      <c r="C1364" t="s">
        <v>2754</v>
      </c>
      <c r="D1364" t="s">
        <v>1960</v>
      </c>
      <c r="E1364" t="s">
        <v>26</v>
      </c>
      <c r="F1364">
        <v>6</v>
      </c>
      <c r="G1364">
        <v>2016</v>
      </c>
      <c r="H1364" t="s">
        <v>2754</v>
      </c>
      <c r="I1364" t="s">
        <v>3961</v>
      </c>
      <c r="J1364" t="s">
        <v>2051</v>
      </c>
      <c r="Q1364">
        <v>2016</v>
      </c>
      <c r="R1364" t="s">
        <v>2734</v>
      </c>
      <c r="S1364" t="s">
        <v>3497</v>
      </c>
      <c r="T1364">
        <v>172</v>
      </c>
    </row>
    <row r="1365" spans="1:20" x14ac:dyDescent="0.25">
      <c r="A1365">
        <v>6</v>
      </c>
      <c r="B1365">
        <v>171</v>
      </c>
      <c r="C1365" t="s">
        <v>2794</v>
      </c>
      <c r="D1365" t="s">
        <v>1961</v>
      </c>
      <c r="E1365" t="s">
        <v>30</v>
      </c>
      <c r="F1365">
        <v>6</v>
      </c>
      <c r="G1365">
        <v>2016</v>
      </c>
      <c r="H1365" t="s">
        <v>2794</v>
      </c>
      <c r="I1365" t="s">
        <v>2810</v>
      </c>
      <c r="J1365" t="s">
        <v>2048</v>
      </c>
      <c r="Q1365">
        <v>2016</v>
      </c>
      <c r="R1365" t="s">
        <v>2738</v>
      </c>
      <c r="S1365" t="s">
        <v>2746</v>
      </c>
      <c r="T1365">
        <v>179</v>
      </c>
    </row>
    <row r="1366" spans="1:20" x14ac:dyDescent="0.25">
      <c r="A1366">
        <v>6</v>
      </c>
      <c r="B1366">
        <v>172</v>
      </c>
      <c r="C1366" t="s">
        <v>2796</v>
      </c>
      <c r="D1366" t="s">
        <v>1962</v>
      </c>
      <c r="E1366" t="s">
        <v>30</v>
      </c>
      <c r="F1366">
        <v>6</v>
      </c>
      <c r="G1366">
        <v>2016</v>
      </c>
      <c r="H1366" t="s">
        <v>2796</v>
      </c>
      <c r="I1366" t="s">
        <v>2923</v>
      </c>
      <c r="J1366" t="s">
        <v>2022</v>
      </c>
      <c r="Q1366">
        <v>2016</v>
      </c>
      <c r="R1366" t="s">
        <v>2738</v>
      </c>
      <c r="S1366" t="s">
        <v>2835</v>
      </c>
      <c r="T1366">
        <v>168</v>
      </c>
    </row>
    <row r="1367" spans="1:20" x14ac:dyDescent="0.25">
      <c r="A1367">
        <v>6</v>
      </c>
      <c r="B1367">
        <v>173</v>
      </c>
      <c r="C1367" t="s">
        <v>2739</v>
      </c>
      <c r="D1367" t="s">
        <v>1963</v>
      </c>
      <c r="E1367" t="s">
        <v>34</v>
      </c>
      <c r="F1367">
        <v>6</v>
      </c>
      <c r="G1367">
        <v>2016</v>
      </c>
      <c r="H1367" t="s">
        <v>2739</v>
      </c>
      <c r="I1367" t="s">
        <v>2293</v>
      </c>
      <c r="J1367" t="s">
        <v>4053</v>
      </c>
      <c r="Q1367">
        <v>2016</v>
      </c>
      <c r="R1367" t="s">
        <v>2734</v>
      </c>
      <c r="S1367" t="s">
        <v>2746</v>
      </c>
      <c r="T1367">
        <v>180</v>
      </c>
    </row>
    <row r="1368" spans="1:20" x14ac:dyDescent="0.25">
      <c r="A1368">
        <v>6</v>
      </c>
      <c r="B1368">
        <v>174</v>
      </c>
      <c r="C1368" t="s">
        <v>2794</v>
      </c>
      <c r="D1368" t="s">
        <v>1964</v>
      </c>
      <c r="E1368" t="s">
        <v>12</v>
      </c>
      <c r="F1368">
        <v>6</v>
      </c>
      <c r="G1368">
        <v>2016</v>
      </c>
      <c r="H1368" t="s">
        <v>2794</v>
      </c>
      <c r="I1368" t="s">
        <v>4094</v>
      </c>
      <c r="J1368" t="s">
        <v>4093</v>
      </c>
      <c r="Q1368">
        <v>2016</v>
      </c>
      <c r="R1368" t="s">
        <v>2738</v>
      </c>
      <c r="S1368" t="s">
        <v>2780</v>
      </c>
      <c r="T1368">
        <v>202</v>
      </c>
    </row>
    <row r="1369" spans="1:20" x14ac:dyDescent="0.25">
      <c r="A1369">
        <v>6</v>
      </c>
      <c r="B1369">
        <v>175</v>
      </c>
      <c r="C1369" t="s">
        <v>2762</v>
      </c>
      <c r="D1369" t="s">
        <v>1966</v>
      </c>
      <c r="E1369" t="s">
        <v>106</v>
      </c>
      <c r="F1369">
        <v>6</v>
      </c>
      <c r="G1369">
        <v>2016</v>
      </c>
      <c r="H1369" t="s">
        <v>2762</v>
      </c>
      <c r="I1369" t="s">
        <v>2390</v>
      </c>
      <c r="J1369" t="s">
        <v>2362</v>
      </c>
      <c r="Q1369">
        <v>2016</v>
      </c>
      <c r="R1369" t="s">
        <v>2799</v>
      </c>
      <c r="S1369" t="s">
        <v>2746</v>
      </c>
      <c r="T1369">
        <v>191</v>
      </c>
    </row>
    <row r="1370" spans="1:20" x14ac:dyDescent="0.25">
      <c r="A1370">
        <v>6</v>
      </c>
      <c r="B1370">
        <v>176</v>
      </c>
      <c r="C1370" t="s">
        <v>2808</v>
      </c>
      <c r="D1370" t="s">
        <v>1968</v>
      </c>
      <c r="E1370" t="s">
        <v>34</v>
      </c>
      <c r="F1370">
        <v>6</v>
      </c>
      <c r="G1370">
        <v>2016</v>
      </c>
      <c r="H1370" t="s">
        <v>2808</v>
      </c>
      <c r="I1370" t="s">
        <v>3888</v>
      </c>
      <c r="J1370" t="s">
        <v>2305</v>
      </c>
      <c r="Q1370">
        <v>2016</v>
      </c>
      <c r="R1370" t="s">
        <v>2745</v>
      </c>
      <c r="S1370" t="s">
        <v>2746</v>
      </c>
      <c r="T1370">
        <v>163</v>
      </c>
    </row>
    <row r="1371" spans="1:20" x14ac:dyDescent="0.25">
      <c r="A1371">
        <v>6</v>
      </c>
      <c r="B1371">
        <v>177</v>
      </c>
      <c r="C1371" t="s">
        <v>2743</v>
      </c>
      <c r="D1371" t="s">
        <v>1969</v>
      </c>
      <c r="E1371" t="s">
        <v>34</v>
      </c>
      <c r="F1371">
        <v>6</v>
      </c>
      <c r="G1371">
        <v>2016</v>
      </c>
      <c r="H1371" t="s">
        <v>2743</v>
      </c>
      <c r="I1371" t="s">
        <v>4012</v>
      </c>
      <c r="J1371" t="s">
        <v>2352</v>
      </c>
      <c r="Q1371">
        <v>2016</v>
      </c>
      <c r="R1371" t="s">
        <v>2734</v>
      </c>
      <c r="S1371" t="s">
        <v>2750</v>
      </c>
      <c r="T1371">
        <v>185</v>
      </c>
    </row>
    <row r="1372" spans="1:20" x14ac:dyDescent="0.25">
      <c r="A1372">
        <v>6</v>
      </c>
      <c r="B1372">
        <v>178</v>
      </c>
      <c r="C1372" t="s">
        <v>2777</v>
      </c>
      <c r="D1372" t="s">
        <v>1970</v>
      </c>
      <c r="E1372" t="s">
        <v>34</v>
      </c>
      <c r="F1372">
        <v>6</v>
      </c>
      <c r="G1372">
        <v>2016</v>
      </c>
      <c r="H1372" t="s">
        <v>2777</v>
      </c>
      <c r="I1372" t="s">
        <v>4096</v>
      </c>
      <c r="J1372" t="s">
        <v>4095</v>
      </c>
      <c r="Q1372">
        <v>2016</v>
      </c>
      <c r="R1372" t="s">
        <v>2799</v>
      </c>
      <c r="S1372" t="s">
        <v>3395</v>
      </c>
      <c r="T1372">
        <v>230</v>
      </c>
    </row>
    <row r="1373" spans="1:20" x14ac:dyDescent="0.25">
      <c r="A1373">
        <v>6</v>
      </c>
      <c r="B1373">
        <v>179</v>
      </c>
      <c r="C1373" t="s">
        <v>2772</v>
      </c>
      <c r="D1373" t="s">
        <v>1972</v>
      </c>
      <c r="E1373" t="s">
        <v>34</v>
      </c>
      <c r="F1373">
        <v>6</v>
      </c>
      <c r="G1373">
        <v>2016</v>
      </c>
      <c r="H1373" t="s">
        <v>2772</v>
      </c>
      <c r="I1373" t="s">
        <v>2881</v>
      </c>
      <c r="J1373" t="s">
        <v>2022</v>
      </c>
      <c r="Q1373">
        <v>2016</v>
      </c>
      <c r="R1373" t="s">
        <v>2738</v>
      </c>
      <c r="S1373" t="s">
        <v>2735</v>
      </c>
      <c r="T1373">
        <v>220</v>
      </c>
    </row>
    <row r="1374" spans="1:20" x14ac:dyDescent="0.25">
      <c r="A1374">
        <v>6</v>
      </c>
      <c r="B1374">
        <v>180</v>
      </c>
      <c r="C1374" t="s">
        <v>2781</v>
      </c>
      <c r="D1374" t="s">
        <v>1973</v>
      </c>
      <c r="E1374" t="s">
        <v>34</v>
      </c>
      <c r="F1374">
        <v>6</v>
      </c>
      <c r="G1374">
        <v>2016</v>
      </c>
      <c r="H1374" t="s">
        <v>2781</v>
      </c>
      <c r="I1374" t="s">
        <v>4008</v>
      </c>
      <c r="J1374" t="s">
        <v>2022</v>
      </c>
      <c r="Q1374">
        <v>2016</v>
      </c>
      <c r="R1374" t="s">
        <v>2738</v>
      </c>
      <c r="S1374" t="s">
        <v>2741</v>
      </c>
      <c r="T1374">
        <v>208</v>
      </c>
    </row>
    <row r="1375" spans="1:20" x14ac:dyDescent="0.25">
      <c r="A1375">
        <v>6</v>
      </c>
      <c r="B1375">
        <v>181</v>
      </c>
      <c r="C1375" t="s">
        <v>2736</v>
      </c>
      <c r="D1375" t="s">
        <v>1974</v>
      </c>
      <c r="E1375" t="s">
        <v>34</v>
      </c>
      <c r="F1375">
        <v>6</v>
      </c>
      <c r="G1375">
        <v>2016</v>
      </c>
      <c r="H1375" t="s">
        <v>2736</v>
      </c>
      <c r="I1375" t="s">
        <v>4067</v>
      </c>
      <c r="J1375" t="s">
        <v>2324</v>
      </c>
      <c r="Q1375">
        <v>2016</v>
      </c>
      <c r="R1375" t="s">
        <v>2734</v>
      </c>
      <c r="S1375" t="s">
        <v>2750</v>
      </c>
      <c r="T1375">
        <v>190</v>
      </c>
    </row>
    <row r="1376" spans="1:20" x14ac:dyDescent="0.25">
      <c r="A1376">
        <v>7</v>
      </c>
      <c r="B1376">
        <v>182</v>
      </c>
      <c r="C1376" t="s">
        <v>2772</v>
      </c>
      <c r="D1376" t="s">
        <v>1975</v>
      </c>
      <c r="E1376" t="s">
        <v>26</v>
      </c>
      <c r="F1376">
        <v>7</v>
      </c>
      <c r="G1376">
        <v>2016</v>
      </c>
      <c r="H1376" t="s">
        <v>2772</v>
      </c>
      <c r="I1376" t="s">
        <v>4097</v>
      </c>
      <c r="J1376" t="s">
        <v>2362</v>
      </c>
      <c r="Q1376">
        <v>2016</v>
      </c>
      <c r="R1376" t="s">
        <v>2799</v>
      </c>
      <c r="S1376" t="s">
        <v>2750</v>
      </c>
      <c r="T1376">
        <v>183</v>
      </c>
    </row>
    <row r="1377" spans="1:20" x14ac:dyDescent="0.25">
      <c r="A1377">
        <v>7</v>
      </c>
      <c r="B1377">
        <v>183</v>
      </c>
      <c r="C1377" t="s">
        <v>2840</v>
      </c>
      <c r="D1377" t="s">
        <v>1977</v>
      </c>
      <c r="E1377" t="s">
        <v>34</v>
      </c>
      <c r="F1377">
        <v>7</v>
      </c>
      <c r="G1377">
        <v>2016</v>
      </c>
      <c r="H1377" t="s">
        <v>2840</v>
      </c>
      <c r="I1377" t="s">
        <v>2999</v>
      </c>
      <c r="J1377" t="s">
        <v>2324</v>
      </c>
      <c r="Q1377">
        <v>2016</v>
      </c>
      <c r="R1377" t="s">
        <v>2738</v>
      </c>
      <c r="S1377" t="s">
        <v>2851</v>
      </c>
      <c r="T1377">
        <v>207</v>
      </c>
    </row>
    <row r="1378" spans="1:20" x14ac:dyDescent="0.25">
      <c r="A1378">
        <v>7</v>
      </c>
      <c r="B1378">
        <v>184</v>
      </c>
      <c r="C1378" t="s">
        <v>2774</v>
      </c>
      <c r="D1378" t="s">
        <v>1978</v>
      </c>
      <c r="E1378" t="s">
        <v>30</v>
      </c>
      <c r="F1378">
        <v>7</v>
      </c>
      <c r="G1378">
        <v>2016</v>
      </c>
      <c r="H1378" t="s">
        <v>2774</v>
      </c>
      <c r="I1378" t="s">
        <v>3087</v>
      </c>
      <c r="J1378" t="s">
        <v>2029</v>
      </c>
      <c r="Q1378">
        <v>2016</v>
      </c>
      <c r="R1378" t="s">
        <v>2917</v>
      </c>
      <c r="S1378" t="s">
        <v>2735</v>
      </c>
      <c r="T1378">
        <v>188</v>
      </c>
    </row>
    <row r="1379" spans="1:20" x14ac:dyDescent="0.25">
      <c r="A1379">
        <v>7</v>
      </c>
      <c r="B1379">
        <v>185</v>
      </c>
      <c r="C1379" t="s">
        <v>2752</v>
      </c>
      <c r="D1379" t="s">
        <v>1979</v>
      </c>
      <c r="E1379" t="s">
        <v>30</v>
      </c>
      <c r="F1379">
        <v>7</v>
      </c>
      <c r="G1379">
        <v>2016</v>
      </c>
      <c r="H1379" t="s">
        <v>2752</v>
      </c>
      <c r="I1379" t="s">
        <v>2339</v>
      </c>
      <c r="J1379" t="s">
        <v>2029</v>
      </c>
      <c r="Q1379">
        <v>2016</v>
      </c>
      <c r="R1379" t="s">
        <v>2941</v>
      </c>
      <c r="S1379" t="s">
        <v>2746</v>
      </c>
      <c r="T1379">
        <v>197</v>
      </c>
    </row>
    <row r="1380" spans="1:20" x14ac:dyDescent="0.25">
      <c r="A1380">
        <v>7</v>
      </c>
      <c r="B1380">
        <v>186</v>
      </c>
      <c r="C1380" t="s">
        <v>2806</v>
      </c>
      <c r="D1380" t="s">
        <v>1980</v>
      </c>
      <c r="E1380" t="s">
        <v>34</v>
      </c>
      <c r="F1380">
        <v>7</v>
      </c>
      <c r="G1380">
        <v>2016</v>
      </c>
      <c r="H1380" t="s">
        <v>2806</v>
      </c>
      <c r="I1380" t="s">
        <v>2126</v>
      </c>
      <c r="J1380" t="s">
        <v>2022</v>
      </c>
      <c r="Q1380">
        <v>2016</v>
      </c>
      <c r="R1380" t="s">
        <v>3501</v>
      </c>
      <c r="S1380" t="s">
        <v>2984</v>
      </c>
      <c r="T1380">
        <v>224</v>
      </c>
    </row>
    <row r="1381" spans="1:20" x14ac:dyDescent="0.25">
      <c r="A1381">
        <v>7</v>
      </c>
      <c r="B1381">
        <v>187</v>
      </c>
      <c r="C1381" t="s">
        <v>2790</v>
      </c>
      <c r="D1381" t="s">
        <v>1981</v>
      </c>
      <c r="E1381" t="s">
        <v>34</v>
      </c>
      <c r="F1381">
        <v>7</v>
      </c>
      <c r="G1381">
        <v>2016</v>
      </c>
      <c r="H1381" t="s">
        <v>2790</v>
      </c>
      <c r="I1381" t="s">
        <v>3993</v>
      </c>
      <c r="J1381" t="s">
        <v>3992</v>
      </c>
      <c r="Q1381">
        <v>2016</v>
      </c>
      <c r="R1381" t="s">
        <v>2745</v>
      </c>
      <c r="S1381" t="s">
        <v>2780</v>
      </c>
      <c r="T1381">
        <v>176</v>
      </c>
    </row>
    <row r="1382" spans="1:20" x14ac:dyDescent="0.25">
      <c r="A1382">
        <v>7</v>
      </c>
      <c r="B1382">
        <v>188</v>
      </c>
      <c r="C1382" t="s">
        <v>3996</v>
      </c>
      <c r="D1382" t="s">
        <v>1982</v>
      </c>
      <c r="E1382" t="s">
        <v>34</v>
      </c>
      <c r="F1382">
        <v>7</v>
      </c>
      <c r="G1382">
        <v>2016</v>
      </c>
      <c r="H1382" t="s">
        <v>3996</v>
      </c>
      <c r="I1382" t="s">
        <v>3930</v>
      </c>
      <c r="J1382" t="s">
        <v>2197</v>
      </c>
      <c r="Q1382">
        <v>2016</v>
      </c>
      <c r="R1382" t="s">
        <v>2738</v>
      </c>
      <c r="S1382" t="s">
        <v>2746</v>
      </c>
      <c r="T1382">
        <v>170</v>
      </c>
    </row>
    <row r="1383" spans="1:20" x14ac:dyDescent="0.25">
      <c r="A1383">
        <v>7</v>
      </c>
      <c r="B1383">
        <v>189</v>
      </c>
      <c r="C1383" t="s">
        <v>2802</v>
      </c>
      <c r="D1383" t="s">
        <v>1983</v>
      </c>
      <c r="E1383" t="s">
        <v>34</v>
      </c>
      <c r="F1383">
        <v>7</v>
      </c>
      <c r="G1383">
        <v>2016</v>
      </c>
      <c r="H1383" t="s">
        <v>2802</v>
      </c>
      <c r="I1383" t="s">
        <v>2928</v>
      </c>
      <c r="J1383" t="s">
        <v>2022</v>
      </c>
      <c r="Q1383">
        <v>2016</v>
      </c>
      <c r="R1383" t="s">
        <v>2734</v>
      </c>
      <c r="S1383" t="s">
        <v>2780</v>
      </c>
      <c r="T1383">
        <v>196</v>
      </c>
    </row>
    <row r="1384" spans="1:20" x14ac:dyDescent="0.25">
      <c r="A1384">
        <v>7</v>
      </c>
      <c r="B1384">
        <v>190</v>
      </c>
      <c r="C1384" t="s">
        <v>2802</v>
      </c>
      <c r="D1384" t="s">
        <v>1984</v>
      </c>
      <c r="E1384" t="s">
        <v>30</v>
      </c>
      <c r="F1384">
        <v>7</v>
      </c>
      <c r="G1384">
        <v>2016</v>
      </c>
      <c r="H1384" t="s">
        <v>2802</v>
      </c>
      <c r="I1384" t="s">
        <v>4098</v>
      </c>
      <c r="J1384" t="s">
        <v>2320</v>
      </c>
      <c r="Q1384">
        <v>2016</v>
      </c>
      <c r="R1384" t="s">
        <v>2799</v>
      </c>
      <c r="S1384" t="s">
        <v>2768</v>
      </c>
      <c r="T1384">
        <v>158</v>
      </c>
    </row>
    <row r="1385" spans="1:20" x14ac:dyDescent="0.25">
      <c r="A1385">
        <v>7</v>
      </c>
      <c r="B1385">
        <v>191</v>
      </c>
      <c r="C1385" t="s">
        <v>2785</v>
      </c>
      <c r="D1385" t="s">
        <v>1986</v>
      </c>
      <c r="E1385" t="s">
        <v>26</v>
      </c>
      <c r="F1385">
        <v>7</v>
      </c>
      <c r="G1385">
        <v>2016</v>
      </c>
      <c r="H1385" t="s">
        <v>2785</v>
      </c>
      <c r="I1385" t="s">
        <v>2126</v>
      </c>
      <c r="J1385" t="s">
        <v>2022</v>
      </c>
      <c r="Q1385">
        <v>2016</v>
      </c>
      <c r="R1385" t="s">
        <v>2738</v>
      </c>
      <c r="S1385" t="s">
        <v>2746</v>
      </c>
      <c r="T1385">
        <v>195</v>
      </c>
    </row>
    <row r="1386" spans="1:20" x14ac:dyDescent="0.25">
      <c r="A1386">
        <v>7</v>
      </c>
      <c r="B1386">
        <v>192</v>
      </c>
      <c r="C1386" t="s">
        <v>2814</v>
      </c>
      <c r="D1386" t="s">
        <v>1987</v>
      </c>
      <c r="E1386" t="s">
        <v>34</v>
      </c>
      <c r="F1386">
        <v>7</v>
      </c>
      <c r="G1386">
        <v>2016</v>
      </c>
      <c r="H1386" t="s">
        <v>2814</v>
      </c>
      <c r="I1386" t="s">
        <v>4099</v>
      </c>
      <c r="J1386" t="s">
        <v>2051</v>
      </c>
      <c r="Q1386">
        <v>2016</v>
      </c>
      <c r="R1386" t="s">
        <v>2738</v>
      </c>
      <c r="S1386" t="s">
        <v>2835</v>
      </c>
      <c r="T1386">
        <v>180</v>
      </c>
    </row>
    <row r="1387" spans="1:20" x14ac:dyDescent="0.25">
      <c r="A1387">
        <v>7</v>
      </c>
      <c r="B1387">
        <v>193</v>
      </c>
      <c r="C1387" t="s">
        <v>2754</v>
      </c>
      <c r="D1387" t="s">
        <v>1989</v>
      </c>
      <c r="E1387" t="s">
        <v>26</v>
      </c>
      <c r="F1387">
        <v>7</v>
      </c>
      <c r="G1387">
        <v>2016</v>
      </c>
      <c r="H1387" t="s">
        <v>2754</v>
      </c>
      <c r="I1387" t="s">
        <v>2283</v>
      </c>
      <c r="J1387" t="s">
        <v>2051</v>
      </c>
      <c r="Q1387">
        <v>2016</v>
      </c>
      <c r="R1387" t="s">
        <v>2734</v>
      </c>
      <c r="S1387" t="s">
        <v>2750</v>
      </c>
      <c r="T1387">
        <v>202</v>
      </c>
    </row>
    <row r="1388" spans="1:20" x14ac:dyDescent="0.25">
      <c r="A1388">
        <v>7</v>
      </c>
      <c r="B1388">
        <v>194</v>
      </c>
      <c r="C1388" t="s">
        <v>2774</v>
      </c>
      <c r="D1388" t="s">
        <v>1990</v>
      </c>
      <c r="E1388" t="s">
        <v>30</v>
      </c>
      <c r="F1388">
        <v>7</v>
      </c>
      <c r="G1388">
        <v>2016</v>
      </c>
      <c r="H1388" t="s">
        <v>2774</v>
      </c>
      <c r="I1388" t="s">
        <v>4008</v>
      </c>
      <c r="J1388" t="s">
        <v>2022</v>
      </c>
      <c r="Q1388">
        <v>2016</v>
      </c>
      <c r="R1388" t="s">
        <v>2738</v>
      </c>
      <c r="S1388" t="s">
        <v>2746</v>
      </c>
      <c r="T1388">
        <v>190</v>
      </c>
    </row>
    <row r="1389" spans="1:20" x14ac:dyDescent="0.25">
      <c r="A1389">
        <v>7</v>
      </c>
      <c r="B1389">
        <v>195</v>
      </c>
      <c r="C1389" t="s">
        <v>2762</v>
      </c>
      <c r="D1389" t="s">
        <v>1991</v>
      </c>
      <c r="E1389" t="s">
        <v>34</v>
      </c>
      <c r="F1389">
        <v>7</v>
      </c>
      <c r="G1389">
        <v>2016</v>
      </c>
      <c r="H1389" t="s">
        <v>2762</v>
      </c>
      <c r="I1389" t="s">
        <v>2451</v>
      </c>
      <c r="J1389" t="s">
        <v>2897</v>
      </c>
      <c r="Q1389">
        <v>2016</v>
      </c>
      <c r="R1389" t="s">
        <v>2734</v>
      </c>
      <c r="S1389" t="s">
        <v>2885</v>
      </c>
      <c r="T1389">
        <v>180</v>
      </c>
    </row>
    <row r="1390" spans="1:20" x14ac:dyDescent="0.25">
      <c r="A1390">
        <v>7</v>
      </c>
      <c r="B1390">
        <v>196</v>
      </c>
      <c r="C1390" t="s">
        <v>2760</v>
      </c>
      <c r="D1390" t="s">
        <v>1993</v>
      </c>
      <c r="E1390" t="s">
        <v>42</v>
      </c>
      <c r="F1390">
        <v>7</v>
      </c>
      <c r="G1390">
        <v>2016</v>
      </c>
      <c r="H1390" t="s">
        <v>2760</v>
      </c>
      <c r="I1390" t="s">
        <v>2299</v>
      </c>
      <c r="J1390" t="s">
        <v>2022</v>
      </c>
      <c r="Q1390">
        <v>2016</v>
      </c>
      <c r="R1390" t="s">
        <v>2799</v>
      </c>
      <c r="S1390" t="s">
        <v>2768</v>
      </c>
      <c r="T1390">
        <v>221</v>
      </c>
    </row>
    <row r="1391" spans="1:20" x14ac:dyDescent="0.25">
      <c r="A1391">
        <v>7</v>
      </c>
      <c r="B1391">
        <v>197</v>
      </c>
      <c r="C1391" t="s">
        <v>2832</v>
      </c>
      <c r="D1391" t="s">
        <v>1994</v>
      </c>
      <c r="E1391" t="s">
        <v>26</v>
      </c>
      <c r="F1391">
        <v>7</v>
      </c>
      <c r="G1391">
        <v>2016</v>
      </c>
      <c r="H1391" t="s">
        <v>2832</v>
      </c>
      <c r="I1391" t="s">
        <v>2346</v>
      </c>
      <c r="J1391" t="s">
        <v>2291</v>
      </c>
      <c r="Q1391">
        <v>2016</v>
      </c>
      <c r="R1391" t="s">
        <v>2745</v>
      </c>
      <c r="S1391" t="s">
        <v>2780</v>
      </c>
      <c r="T1391">
        <v>194</v>
      </c>
    </row>
    <row r="1392" spans="1:20" x14ac:dyDescent="0.25">
      <c r="A1392">
        <v>7</v>
      </c>
      <c r="B1392">
        <v>198</v>
      </c>
      <c r="C1392" t="s">
        <v>2859</v>
      </c>
      <c r="D1392" t="s">
        <v>1996</v>
      </c>
      <c r="E1392" t="s">
        <v>34</v>
      </c>
      <c r="F1392">
        <v>7</v>
      </c>
      <c r="G1392">
        <v>2016</v>
      </c>
      <c r="H1392" t="s">
        <v>2859</v>
      </c>
      <c r="I1392" t="s">
        <v>2900</v>
      </c>
      <c r="J1392" t="s">
        <v>2294</v>
      </c>
      <c r="Q1392">
        <v>2016</v>
      </c>
      <c r="R1392" t="s">
        <v>2738</v>
      </c>
      <c r="S1392" t="s">
        <v>2746</v>
      </c>
      <c r="T1392">
        <v>195</v>
      </c>
    </row>
    <row r="1393" spans="1:20" x14ac:dyDescent="0.25">
      <c r="A1393">
        <v>7</v>
      </c>
      <c r="B1393">
        <v>199</v>
      </c>
      <c r="C1393" t="s">
        <v>2796</v>
      </c>
      <c r="D1393" t="s">
        <v>1998</v>
      </c>
      <c r="E1393" t="s">
        <v>34</v>
      </c>
      <c r="F1393">
        <v>7</v>
      </c>
      <c r="G1393">
        <v>2016</v>
      </c>
      <c r="H1393" t="s">
        <v>2796</v>
      </c>
      <c r="I1393" t="s">
        <v>2329</v>
      </c>
      <c r="J1393" t="s">
        <v>2305</v>
      </c>
      <c r="Q1393">
        <v>2016</v>
      </c>
      <c r="R1393" t="s">
        <v>2745</v>
      </c>
      <c r="S1393" t="s">
        <v>2780</v>
      </c>
      <c r="T1393">
        <v>203</v>
      </c>
    </row>
    <row r="1394" spans="1:20" x14ac:dyDescent="0.25">
      <c r="A1394">
        <v>7</v>
      </c>
      <c r="B1394">
        <v>200</v>
      </c>
      <c r="C1394" t="s">
        <v>2754</v>
      </c>
      <c r="D1394" t="s">
        <v>1999</v>
      </c>
      <c r="E1394" t="s">
        <v>34</v>
      </c>
      <c r="F1394">
        <v>7</v>
      </c>
      <c r="G1394">
        <v>2016</v>
      </c>
      <c r="H1394" t="s">
        <v>2754</v>
      </c>
      <c r="I1394" t="s">
        <v>2322</v>
      </c>
      <c r="J1394" t="s">
        <v>2029</v>
      </c>
      <c r="Q1394">
        <v>2016</v>
      </c>
      <c r="R1394" t="s">
        <v>2738</v>
      </c>
      <c r="S1394" t="s">
        <v>3497</v>
      </c>
      <c r="T1394">
        <v>182</v>
      </c>
    </row>
    <row r="1395" spans="1:20" x14ac:dyDescent="0.25">
      <c r="A1395">
        <v>7</v>
      </c>
      <c r="B1395">
        <v>201</v>
      </c>
      <c r="C1395" t="s">
        <v>2794</v>
      </c>
      <c r="D1395" t="s">
        <v>2000</v>
      </c>
      <c r="E1395" t="s">
        <v>42</v>
      </c>
      <c r="F1395">
        <v>7</v>
      </c>
      <c r="G1395">
        <v>2016</v>
      </c>
      <c r="H1395" t="s">
        <v>2794</v>
      </c>
      <c r="I1395" t="s">
        <v>2165</v>
      </c>
      <c r="J1395" t="s">
        <v>2029</v>
      </c>
      <c r="Q1395">
        <v>2016</v>
      </c>
      <c r="R1395" t="s">
        <v>2738</v>
      </c>
      <c r="S1395" t="s">
        <v>3497</v>
      </c>
      <c r="T1395">
        <v>167</v>
      </c>
    </row>
    <row r="1396" spans="1:20" x14ac:dyDescent="0.25">
      <c r="A1396">
        <v>7</v>
      </c>
      <c r="B1396">
        <v>202</v>
      </c>
      <c r="C1396" t="s">
        <v>2766</v>
      </c>
      <c r="D1396" t="s">
        <v>2001</v>
      </c>
      <c r="E1396" t="s">
        <v>34</v>
      </c>
      <c r="F1396">
        <v>7</v>
      </c>
      <c r="G1396">
        <v>2016</v>
      </c>
      <c r="H1396" t="s">
        <v>2766</v>
      </c>
      <c r="I1396" t="s">
        <v>2344</v>
      </c>
      <c r="J1396" t="s">
        <v>2022</v>
      </c>
      <c r="Q1396">
        <v>2016</v>
      </c>
      <c r="R1396" t="s">
        <v>2738</v>
      </c>
      <c r="S1396" t="s">
        <v>2746</v>
      </c>
      <c r="T1396">
        <v>182</v>
      </c>
    </row>
    <row r="1397" spans="1:20" x14ac:dyDescent="0.25">
      <c r="A1397">
        <v>7</v>
      </c>
      <c r="B1397">
        <v>203</v>
      </c>
      <c r="C1397" t="s">
        <v>2739</v>
      </c>
      <c r="D1397" t="s">
        <v>2002</v>
      </c>
      <c r="E1397" t="s">
        <v>34</v>
      </c>
      <c r="F1397">
        <v>7</v>
      </c>
      <c r="G1397">
        <v>2016</v>
      </c>
      <c r="H1397" t="s">
        <v>2739</v>
      </c>
      <c r="I1397" t="s">
        <v>3277</v>
      </c>
      <c r="J1397" t="s">
        <v>2051</v>
      </c>
      <c r="Q1397">
        <v>2016</v>
      </c>
      <c r="R1397" t="s">
        <v>2734</v>
      </c>
      <c r="S1397" t="s">
        <v>2835</v>
      </c>
      <c r="T1397">
        <v>181</v>
      </c>
    </row>
    <row r="1398" spans="1:20" x14ac:dyDescent="0.25">
      <c r="A1398">
        <v>7</v>
      </c>
      <c r="B1398">
        <v>204</v>
      </c>
      <c r="C1398" t="s">
        <v>2760</v>
      </c>
      <c r="D1398" t="s">
        <v>4100</v>
      </c>
      <c r="E1398" t="s">
        <v>34</v>
      </c>
      <c r="F1398">
        <v>7</v>
      </c>
      <c r="G1398">
        <v>2016</v>
      </c>
      <c r="H1398" t="s">
        <v>2760</v>
      </c>
      <c r="I1398" t="s">
        <v>2339</v>
      </c>
      <c r="J1398" t="s">
        <v>2029</v>
      </c>
      <c r="Q1398">
        <v>2016</v>
      </c>
      <c r="R1398" t="s">
        <v>2738</v>
      </c>
      <c r="S1398" t="s">
        <v>4101</v>
      </c>
      <c r="T1398">
        <v>195</v>
      </c>
    </row>
    <row r="1399" spans="1:20" x14ac:dyDescent="0.25">
      <c r="A1399">
        <v>7</v>
      </c>
      <c r="B1399">
        <v>205</v>
      </c>
      <c r="C1399" t="s">
        <v>2788</v>
      </c>
      <c r="D1399" t="s">
        <v>2003</v>
      </c>
      <c r="E1399" t="s">
        <v>30</v>
      </c>
      <c r="F1399">
        <v>7</v>
      </c>
      <c r="G1399">
        <v>2016</v>
      </c>
      <c r="H1399" t="s">
        <v>2788</v>
      </c>
      <c r="I1399" t="s">
        <v>2345</v>
      </c>
      <c r="J1399" t="s">
        <v>2029</v>
      </c>
      <c r="Q1399">
        <v>2016</v>
      </c>
      <c r="R1399" t="s">
        <v>2738</v>
      </c>
      <c r="S1399" t="s">
        <v>2768</v>
      </c>
      <c r="T1399">
        <v>174</v>
      </c>
    </row>
    <row r="1400" spans="1:20" x14ac:dyDescent="0.25">
      <c r="A1400">
        <v>7</v>
      </c>
      <c r="B1400">
        <v>206</v>
      </c>
      <c r="C1400" t="s">
        <v>2777</v>
      </c>
      <c r="D1400" t="s">
        <v>2004</v>
      </c>
      <c r="E1400" t="s">
        <v>30</v>
      </c>
      <c r="F1400">
        <v>7</v>
      </c>
      <c r="G1400">
        <v>2016</v>
      </c>
      <c r="H1400" t="s">
        <v>2777</v>
      </c>
      <c r="I1400" t="s">
        <v>2301</v>
      </c>
      <c r="J1400" t="s">
        <v>2048</v>
      </c>
      <c r="Q1400">
        <v>2016</v>
      </c>
      <c r="R1400" t="s">
        <v>2779</v>
      </c>
      <c r="S1400" t="s">
        <v>2750</v>
      </c>
      <c r="T1400">
        <v>189</v>
      </c>
    </row>
    <row r="1401" spans="1:20" x14ac:dyDescent="0.25">
      <c r="A1401">
        <v>7</v>
      </c>
      <c r="B1401">
        <v>207</v>
      </c>
      <c r="C1401" t="s">
        <v>2743</v>
      </c>
      <c r="D1401" t="s">
        <v>2005</v>
      </c>
      <c r="E1401" t="s">
        <v>34</v>
      </c>
      <c r="F1401">
        <v>7</v>
      </c>
      <c r="G1401">
        <v>2016</v>
      </c>
      <c r="H1401" t="s">
        <v>2743</v>
      </c>
      <c r="I1401" t="s">
        <v>4102</v>
      </c>
      <c r="J1401" t="s">
        <v>2703</v>
      </c>
      <c r="Q1401">
        <v>2016</v>
      </c>
      <c r="R1401" t="s">
        <v>2799</v>
      </c>
      <c r="S1401" t="s">
        <v>2750</v>
      </c>
      <c r="T1401">
        <v>184</v>
      </c>
    </row>
    <row r="1402" spans="1:20" x14ac:dyDescent="0.25">
      <c r="A1402">
        <v>7</v>
      </c>
      <c r="B1402">
        <v>208</v>
      </c>
      <c r="C1402" t="s">
        <v>2777</v>
      </c>
      <c r="D1402" t="s">
        <v>2007</v>
      </c>
      <c r="E1402" t="s">
        <v>30</v>
      </c>
      <c r="F1402">
        <v>7</v>
      </c>
      <c r="G1402">
        <v>2016</v>
      </c>
      <c r="H1402" t="s">
        <v>2777</v>
      </c>
      <c r="I1402" t="s">
        <v>3277</v>
      </c>
      <c r="J1402" t="s">
        <v>2051</v>
      </c>
      <c r="Q1402">
        <v>2016</v>
      </c>
      <c r="R1402" t="s">
        <v>2734</v>
      </c>
      <c r="S1402" t="s">
        <v>2768</v>
      </c>
      <c r="T1402">
        <v>193</v>
      </c>
    </row>
    <row r="1403" spans="1:20" x14ac:dyDescent="0.25">
      <c r="A1403">
        <v>7</v>
      </c>
      <c r="B1403">
        <v>209</v>
      </c>
      <c r="C1403" t="s">
        <v>2732</v>
      </c>
      <c r="D1403" t="s">
        <v>2008</v>
      </c>
      <c r="E1403" t="s">
        <v>206</v>
      </c>
      <c r="F1403">
        <v>7</v>
      </c>
      <c r="G1403">
        <v>2016</v>
      </c>
      <c r="H1403" t="s">
        <v>2732</v>
      </c>
      <c r="I1403" t="s">
        <v>4103</v>
      </c>
      <c r="J1403" t="s">
        <v>3909</v>
      </c>
      <c r="Q1403">
        <v>2016</v>
      </c>
      <c r="R1403" t="s">
        <v>3123</v>
      </c>
      <c r="S1403" t="s">
        <v>2780</v>
      </c>
      <c r="T1403">
        <v>201</v>
      </c>
    </row>
    <row r="1404" spans="1:20" x14ac:dyDescent="0.25">
      <c r="A1404">
        <v>7</v>
      </c>
      <c r="B1404">
        <v>210</v>
      </c>
      <c r="C1404" t="s">
        <v>2781</v>
      </c>
      <c r="D1404" t="s">
        <v>2010</v>
      </c>
      <c r="E1404" t="s">
        <v>3887</v>
      </c>
      <c r="F1404">
        <v>7</v>
      </c>
      <c r="G1404">
        <v>2016</v>
      </c>
      <c r="H1404" t="s">
        <v>2781</v>
      </c>
      <c r="I1404" t="s">
        <v>2346</v>
      </c>
      <c r="J1404" t="s">
        <v>2291</v>
      </c>
      <c r="Q1404">
        <v>2016</v>
      </c>
      <c r="R1404" t="s">
        <v>3123</v>
      </c>
      <c r="S1404" t="s">
        <v>2741</v>
      </c>
      <c r="T1404">
        <v>176</v>
      </c>
    </row>
    <row r="1405" spans="1:20" x14ac:dyDescent="0.25">
      <c r="A1405">
        <v>7</v>
      </c>
      <c r="B1405">
        <v>211</v>
      </c>
      <c r="C1405" t="s">
        <v>2732</v>
      </c>
      <c r="D1405" t="s">
        <v>2011</v>
      </c>
      <c r="E1405" t="s">
        <v>26</v>
      </c>
      <c r="F1405">
        <v>7</v>
      </c>
      <c r="G1405">
        <v>2016</v>
      </c>
      <c r="H1405" t="s">
        <v>2732</v>
      </c>
      <c r="I1405" t="s">
        <v>4104</v>
      </c>
      <c r="J1405" t="s">
        <v>2358</v>
      </c>
      <c r="Q1405">
        <v>2016</v>
      </c>
      <c r="R1405" t="s">
        <v>2764</v>
      </c>
      <c r="S1405" t="s">
        <v>2746</v>
      </c>
      <c r="T1405">
        <v>176</v>
      </c>
    </row>
    <row r="1406" spans="1:20" x14ac:dyDescent="0.25">
      <c r="A1406">
        <v>1</v>
      </c>
      <c r="B1406">
        <v>1</v>
      </c>
      <c r="C1406" t="s">
        <v>2814</v>
      </c>
      <c r="D1406" t="s">
        <v>4105</v>
      </c>
      <c r="E1406" t="s">
        <v>30</v>
      </c>
      <c r="F1406">
        <v>1</v>
      </c>
      <c r="G1406">
        <v>2017</v>
      </c>
      <c r="H1406" t="s">
        <v>2814</v>
      </c>
      <c r="I1406" t="s">
        <v>2301</v>
      </c>
      <c r="J1406" t="s">
        <v>2048</v>
      </c>
      <c r="Q1406">
        <v>2017</v>
      </c>
      <c r="R1406" t="s">
        <v>2941</v>
      </c>
      <c r="S1406" t="s">
        <v>2746</v>
      </c>
      <c r="T1406">
        <v>179</v>
      </c>
    </row>
    <row r="1407" spans="1:20" x14ac:dyDescent="0.25">
      <c r="A1407">
        <v>1</v>
      </c>
      <c r="B1407">
        <v>2</v>
      </c>
      <c r="C1407" t="s">
        <v>2796</v>
      </c>
      <c r="D1407" t="s">
        <v>4106</v>
      </c>
      <c r="E1407" t="s">
        <v>30</v>
      </c>
      <c r="F1407">
        <v>1</v>
      </c>
      <c r="G1407">
        <v>2017</v>
      </c>
      <c r="H1407" t="s">
        <v>2796</v>
      </c>
      <c r="I1407" t="s">
        <v>2377</v>
      </c>
      <c r="J1407" t="s">
        <v>2029</v>
      </c>
      <c r="Q1407">
        <v>2017</v>
      </c>
      <c r="R1407" t="s">
        <v>2738</v>
      </c>
      <c r="S1407" t="s">
        <v>2741</v>
      </c>
      <c r="T1407">
        <v>199</v>
      </c>
    </row>
    <row r="1408" spans="1:20" x14ac:dyDescent="0.25">
      <c r="A1408">
        <v>1</v>
      </c>
      <c r="B1408">
        <v>3</v>
      </c>
      <c r="C1408" t="s">
        <v>2808</v>
      </c>
      <c r="D1408" t="s">
        <v>4107</v>
      </c>
      <c r="E1408" t="s">
        <v>34</v>
      </c>
      <c r="F1408">
        <v>1</v>
      </c>
      <c r="G1408">
        <v>2017</v>
      </c>
      <c r="H1408" t="s">
        <v>2808</v>
      </c>
      <c r="I1408" t="s">
        <v>2039</v>
      </c>
      <c r="J1408" t="s">
        <v>2375</v>
      </c>
      <c r="Q1408">
        <v>2017</v>
      </c>
      <c r="R1408" t="s">
        <v>2779</v>
      </c>
      <c r="S1408" t="s">
        <v>2750</v>
      </c>
      <c r="T1408">
        <v>172</v>
      </c>
    </row>
    <row r="1409" spans="1:20" x14ac:dyDescent="0.25">
      <c r="A1409">
        <v>1</v>
      </c>
      <c r="B1409">
        <v>4</v>
      </c>
      <c r="C1409" t="s">
        <v>2785</v>
      </c>
      <c r="D1409" t="s">
        <v>4108</v>
      </c>
      <c r="E1409" t="s">
        <v>34</v>
      </c>
      <c r="F1409">
        <v>1</v>
      </c>
      <c r="G1409">
        <v>2017</v>
      </c>
      <c r="H1409" t="s">
        <v>2785</v>
      </c>
      <c r="I1409" t="s">
        <v>4109</v>
      </c>
      <c r="J1409" t="s">
        <v>2147</v>
      </c>
      <c r="Q1409">
        <v>2017</v>
      </c>
      <c r="R1409" t="s">
        <v>2738</v>
      </c>
      <c r="S1409" t="s">
        <v>2768</v>
      </c>
      <c r="T1409">
        <v>187</v>
      </c>
    </row>
    <row r="1410" spans="1:20" x14ac:dyDescent="0.25">
      <c r="A1410">
        <v>1</v>
      </c>
      <c r="B1410">
        <v>5</v>
      </c>
      <c r="C1410" t="s">
        <v>2774</v>
      </c>
      <c r="D1410" t="s">
        <v>4110</v>
      </c>
      <c r="E1410" t="s">
        <v>30</v>
      </c>
      <c r="F1410">
        <v>1</v>
      </c>
      <c r="G1410">
        <v>2017</v>
      </c>
      <c r="H1410" t="s">
        <v>2774</v>
      </c>
      <c r="I1410" t="s">
        <v>3636</v>
      </c>
      <c r="J1410" t="s">
        <v>2373</v>
      </c>
      <c r="Q1410">
        <v>2017</v>
      </c>
      <c r="R1410" t="s">
        <v>2745</v>
      </c>
      <c r="S1410" t="s">
        <v>2746</v>
      </c>
      <c r="T1410">
        <v>165</v>
      </c>
    </row>
    <row r="1411" spans="1:20" x14ac:dyDescent="0.25">
      <c r="A1411">
        <v>1</v>
      </c>
      <c r="B1411">
        <v>6</v>
      </c>
      <c r="C1411" t="s">
        <v>4111</v>
      </c>
      <c r="D1411" t="s">
        <v>4112</v>
      </c>
      <c r="E1411" t="s">
        <v>30</v>
      </c>
      <c r="F1411">
        <v>1</v>
      </c>
      <c r="G1411">
        <v>2017</v>
      </c>
      <c r="H1411" t="s">
        <v>4111</v>
      </c>
      <c r="I1411" t="s">
        <v>3087</v>
      </c>
      <c r="J1411" t="s">
        <v>2029</v>
      </c>
      <c r="Q1411">
        <v>2017</v>
      </c>
      <c r="R1411" t="s">
        <v>2738</v>
      </c>
      <c r="S1411" t="s">
        <v>2746</v>
      </c>
      <c r="T1411">
        <v>178</v>
      </c>
    </row>
    <row r="1412" spans="1:20" x14ac:dyDescent="0.25">
      <c r="A1412">
        <v>1</v>
      </c>
      <c r="B1412">
        <v>7</v>
      </c>
      <c r="C1412" t="s">
        <v>2794</v>
      </c>
      <c r="D1412" t="s">
        <v>4113</v>
      </c>
      <c r="E1412" t="s">
        <v>30</v>
      </c>
      <c r="F1412">
        <v>1</v>
      </c>
      <c r="G1412">
        <v>2017</v>
      </c>
      <c r="H1412" t="s">
        <v>2794</v>
      </c>
      <c r="I1412" t="s">
        <v>3409</v>
      </c>
      <c r="J1412" t="s">
        <v>2291</v>
      </c>
      <c r="Q1412">
        <v>2017</v>
      </c>
      <c r="R1412" t="s">
        <v>2745</v>
      </c>
      <c r="S1412" t="s">
        <v>2768</v>
      </c>
      <c r="T1412">
        <v>201</v>
      </c>
    </row>
    <row r="1413" spans="1:20" x14ac:dyDescent="0.25">
      <c r="A1413">
        <v>1</v>
      </c>
      <c r="B1413">
        <v>8</v>
      </c>
      <c r="C1413" t="s">
        <v>2802</v>
      </c>
      <c r="D1413" t="s">
        <v>4114</v>
      </c>
      <c r="E1413" t="s">
        <v>30</v>
      </c>
      <c r="F1413">
        <v>1</v>
      </c>
      <c r="G1413">
        <v>2017</v>
      </c>
      <c r="H1413" t="s">
        <v>2802</v>
      </c>
      <c r="I1413" t="s">
        <v>2302</v>
      </c>
      <c r="J1413" t="s">
        <v>2285</v>
      </c>
      <c r="Q1413">
        <v>2017</v>
      </c>
      <c r="R1413" t="s">
        <v>2734</v>
      </c>
      <c r="S1413" t="s">
        <v>2768</v>
      </c>
      <c r="T1413">
        <v>199</v>
      </c>
    </row>
    <row r="1414" spans="1:20" x14ac:dyDescent="0.25">
      <c r="A1414">
        <v>1</v>
      </c>
      <c r="B1414">
        <v>9</v>
      </c>
      <c r="C1414" t="s">
        <v>2832</v>
      </c>
      <c r="D1414" t="s">
        <v>4115</v>
      </c>
      <c r="E1414" t="s">
        <v>30</v>
      </c>
      <c r="F1414">
        <v>1</v>
      </c>
      <c r="G1414">
        <v>2017</v>
      </c>
      <c r="H1414" t="s">
        <v>2832</v>
      </c>
      <c r="I1414" t="s">
        <v>2328</v>
      </c>
      <c r="J1414" t="s">
        <v>2029</v>
      </c>
      <c r="Q1414">
        <v>2017</v>
      </c>
      <c r="R1414" t="s">
        <v>2738</v>
      </c>
      <c r="S1414" t="s">
        <v>2851</v>
      </c>
      <c r="T1414">
        <v>221</v>
      </c>
    </row>
    <row r="1415" spans="1:20" x14ac:dyDescent="0.25">
      <c r="A1415">
        <v>1</v>
      </c>
      <c r="B1415">
        <v>10</v>
      </c>
      <c r="C1415" t="s">
        <v>2762</v>
      </c>
      <c r="D1415" t="s">
        <v>4116</v>
      </c>
      <c r="E1415" t="s">
        <v>42</v>
      </c>
      <c r="F1415">
        <v>1</v>
      </c>
      <c r="G1415">
        <v>2017</v>
      </c>
      <c r="H1415" t="s">
        <v>2762</v>
      </c>
      <c r="I1415" t="s">
        <v>2928</v>
      </c>
      <c r="J1415" t="s">
        <v>2022</v>
      </c>
      <c r="Q1415">
        <v>2017</v>
      </c>
      <c r="R1415" t="s">
        <v>2738</v>
      </c>
      <c r="S1415" t="s">
        <v>2750</v>
      </c>
      <c r="T1415">
        <v>203</v>
      </c>
    </row>
    <row r="1416" spans="1:20" x14ac:dyDescent="0.25">
      <c r="A1416">
        <v>1</v>
      </c>
      <c r="B1416">
        <v>11</v>
      </c>
      <c r="C1416" t="s">
        <v>2766</v>
      </c>
      <c r="D1416" t="s">
        <v>4117</v>
      </c>
      <c r="E1416" t="s">
        <v>30</v>
      </c>
      <c r="F1416">
        <v>1</v>
      </c>
      <c r="G1416">
        <v>2017</v>
      </c>
      <c r="H1416" t="s">
        <v>2766</v>
      </c>
      <c r="I1416" t="s">
        <v>2862</v>
      </c>
      <c r="J1416" t="s">
        <v>2022</v>
      </c>
      <c r="Q1416">
        <v>2017</v>
      </c>
      <c r="R1416" t="s">
        <v>2738</v>
      </c>
      <c r="S1416" t="s">
        <v>2741</v>
      </c>
      <c r="T1416">
        <v>203</v>
      </c>
    </row>
    <row r="1417" spans="1:20" x14ac:dyDescent="0.25">
      <c r="A1417">
        <v>1</v>
      </c>
      <c r="B1417">
        <v>12</v>
      </c>
      <c r="C1417" t="s">
        <v>2872</v>
      </c>
      <c r="D1417" t="s">
        <v>4118</v>
      </c>
      <c r="E1417" t="s">
        <v>30</v>
      </c>
      <c r="F1417">
        <v>1</v>
      </c>
      <c r="G1417">
        <v>2017</v>
      </c>
      <c r="H1417" t="s">
        <v>2872</v>
      </c>
      <c r="I1417" t="s">
        <v>4029</v>
      </c>
      <c r="J1417" t="s">
        <v>3240</v>
      </c>
      <c r="Q1417">
        <v>2017</v>
      </c>
      <c r="R1417" t="s">
        <v>2764</v>
      </c>
      <c r="S1417" t="s">
        <v>2746</v>
      </c>
      <c r="T1417">
        <v>178</v>
      </c>
    </row>
    <row r="1418" spans="1:20" x14ac:dyDescent="0.25">
      <c r="A1418">
        <v>1</v>
      </c>
      <c r="B1418">
        <v>13</v>
      </c>
      <c r="C1418" t="s">
        <v>4111</v>
      </c>
      <c r="D1418" t="s">
        <v>4119</v>
      </c>
      <c r="E1418" t="s">
        <v>30</v>
      </c>
      <c r="F1418">
        <v>1</v>
      </c>
      <c r="G1418">
        <v>2017</v>
      </c>
      <c r="H1418" t="s">
        <v>4111</v>
      </c>
      <c r="I1418" t="s">
        <v>2344</v>
      </c>
      <c r="J1418" t="s">
        <v>2022</v>
      </c>
      <c r="Q1418">
        <v>2017</v>
      </c>
      <c r="R1418" t="s">
        <v>2738</v>
      </c>
      <c r="S1418" t="s">
        <v>2768</v>
      </c>
      <c r="T1418">
        <v>183</v>
      </c>
    </row>
    <row r="1419" spans="1:20" x14ac:dyDescent="0.25">
      <c r="A1419">
        <v>1</v>
      </c>
      <c r="B1419">
        <v>14</v>
      </c>
      <c r="C1419" t="s">
        <v>2777</v>
      </c>
      <c r="D1419" t="s">
        <v>4120</v>
      </c>
      <c r="E1419" t="s">
        <v>34</v>
      </c>
      <c r="F1419">
        <v>1</v>
      </c>
      <c r="G1419">
        <v>2017</v>
      </c>
      <c r="H1419" t="s">
        <v>2777</v>
      </c>
      <c r="I1419" t="s">
        <v>2339</v>
      </c>
      <c r="J1419" t="s">
        <v>2029</v>
      </c>
      <c r="Q1419">
        <v>2017</v>
      </c>
      <c r="R1419" t="s">
        <v>2734</v>
      </c>
      <c r="S1419" t="s">
        <v>2735</v>
      </c>
      <c r="T1419">
        <v>215</v>
      </c>
    </row>
    <row r="1420" spans="1:20" x14ac:dyDescent="0.25">
      <c r="A1420">
        <v>1</v>
      </c>
      <c r="B1420">
        <v>15</v>
      </c>
      <c r="C1420" t="s">
        <v>4111</v>
      </c>
      <c r="D1420" t="s">
        <v>4121</v>
      </c>
      <c r="E1420" t="s">
        <v>34</v>
      </c>
      <c r="F1420">
        <v>1</v>
      </c>
      <c r="G1420">
        <v>2017</v>
      </c>
      <c r="H1420" t="s">
        <v>4111</v>
      </c>
      <c r="I1420" t="s">
        <v>3409</v>
      </c>
      <c r="J1420" t="s">
        <v>2291</v>
      </c>
      <c r="Q1420">
        <v>2017</v>
      </c>
      <c r="R1420" t="s">
        <v>2745</v>
      </c>
      <c r="S1420" t="s">
        <v>2885</v>
      </c>
      <c r="T1420">
        <v>179</v>
      </c>
    </row>
    <row r="1421" spans="1:20" x14ac:dyDescent="0.25">
      <c r="A1421">
        <v>1</v>
      </c>
      <c r="B1421">
        <v>16</v>
      </c>
      <c r="C1421" t="s">
        <v>2806</v>
      </c>
      <c r="D1421" t="s">
        <v>4122</v>
      </c>
      <c r="E1421" t="s">
        <v>34</v>
      </c>
      <c r="F1421">
        <v>1</v>
      </c>
      <c r="G1421">
        <v>2017</v>
      </c>
      <c r="H1421" t="s">
        <v>2806</v>
      </c>
      <c r="I1421" t="s">
        <v>2328</v>
      </c>
      <c r="J1421" t="s">
        <v>2029</v>
      </c>
      <c r="Q1421">
        <v>2017</v>
      </c>
      <c r="R1421" t="s">
        <v>2779</v>
      </c>
      <c r="S1421" t="s">
        <v>2746</v>
      </c>
      <c r="T1421">
        <v>211</v>
      </c>
    </row>
    <row r="1422" spans="1:20" x14ac:dyDescent="0.25">
      <c r="A1422">
        <v>1</v>
      </c>
      <c r="B1422">
        <v>17</v>
      </c>
      <c r="C1422" t="s">
        <v>2772</v>
      </c>
      <c r="D1422" t="s">
        <v>4123</v>
      </c>
      <c r="E1422" t="s">
        <v>34</v>
      </c>
      <c r="F1422">
        <v>1</v>
      </c>
      <c r="G1422">
        <v>2017</v>
      </c>
      <c r="H1422" t="s">
        <v>2772</v>
      </c>
      <c r="I1422" t="s">
        <v>3322</v>
      </c>
      <c r="J1422" t="s">
        <v>2291</v>
      </c>
      <c r="Q1422">
        <v>2017</v>
      </c>
      <c r="R1422" t="s">
        <v>2745</v>
      </c>
      <c r="S1422" t="s">
        <v>2768</v>
      </c>
      <c r="T1422">
        <v>188</v>
      </c>
    </row>
    <row r="1423" spans="1:20" x14ac:dyDescent="0.25">
      <c r="A1423">
        <v>1</v>
      </c>
      <c r="B1423">
        <v>18</v>
      </c>
      <c r="C1423" t="s">
        <v>2748</v>
      </c>
      <c r="D1423" t="s">
        <v>4124</v>
      </c>
      <c r="E1423" t="s">
        <v>34</v>
      </c>
      <c r="F1423">
        <v>1</v>
      </c>
      <c r="G1423">
        <v>2017</v>
      </c>
      <c r="H1423" t="s">
        <v>2748</v>
      </c>
      <c r="I1423" t="s">
        <v>4125</v>
      </c>
      <c r="J1423" t="s">
        <v>2375</v>
      </c>
      <c r="Q1423">
        <v>2017</v>
      </c>
      <c r="R1423" t="s">
        <v>2779</v>
      </c>
      <c r="S1423" t="s">
        <v>2746</v>
      </c>
      <c r="T1423">
        <v>188</v>
      </c>
    </row>
    <row r="1424" spans="1:20" x14ac:dyDescent="0.25">
      <c r="A1424">
        <v>1</v>
      </c>
      <c r="B1424">
        <v>19</v>
      </c>
      <c r="C1424" t="s">
        <v>2781</v>
      </c>
      <c r="D1424" t="s">
        <v>4126</v>
      </c>
      <c r="E1424" t="s">
        <v>30</v>
      </c>
      <c r="F1424">
        <v>1</v>
      </c>
      <c r="G1424">
        <v>2017</v>
      </c>
      <c r="H1424" t="s">
        <v>2781</v>
      </c>
      <c r="I1424" t="s">
        <v>2283</v>
      </c>
      <c r="J1424" t="s">
        <v>4127</v>
      </c>
      <c r="Q1424">
        <v>2017</v>
      </c>
      <c r="R1424" t="s">
        <v>2734</v>
      </c>
      <c r="S1424" t="s">
        <v>2750</v>
      </c>
      <c r="T1424">
        <v>189</v>
      </c>
    </row>
    <row r="1425" spans="1:20" x14ac:dyDescent="0.25">
      <c r="A1425">
        <v>1</v>
      </c>
      <c r="B1425">
        <v>20</v>
      </c>
      <c r="C1425" t="s">
        <v>2732</v>
      </c>
      <c r="D1425" t="s">
        <v>4128</v>
      </c>
      <c r="E1425" t="s">
        <v>30</v>
      </c>
      <c r="F1425">
        <v>1</v>
      </c>
      <c r="G1425">
        <v>2017</v>
      </c>
      <c r="H1425" t="s">
        <v>2732</v>
      </c>
      <c r="I1425" t="s">
        <v>2881</v>
      </c>
      <c r="J1425" t="s">
        <v>2022</v>
      </c>
      <c r="Q1425">
        <v>2017</v>
      </c>
      <c r="R1425" t="s">
        <v>2738</v>
      </c>
      <c r="S1425" t="s">
        <v>2768</v>
      </c>
      <c r="T1425">
        <v>193</v>
      </c>
    </row>
    <row r="1426" spans="1:20" x14ac:dyDescent="0.25">
      <c r="A1426">
        <v>1</v>
      </c>
      <c r="B1426">
        <v>21</v>
      </c>
      <c r="C1426" t="s">
        <v>2794</v>
      </c>
      <c r="D1426" t="s">
        <v>4129</v>
      </c>
      <c r="E1426" t="s">
        <v>30</v>
      </c>
      <c r="F1426">
        <v>1</v>
      </c>
      <c r="G1426">
        <v>2017</v>
      </c>
      <c r="H1426" t="s">
        <v>2794</v>
      </c>
      <c r="I1426" t="s">
        <v>4130</v>
      </c>
      <c r="J1426" t="s">
        <v>3240</v>
      </c>
      <c r="Q1426">
        <v>2017</v>
      </c>
      <c r="R1426" t="s">
        <v>2764</v>
      </c>
      <c r="S1426" t="s">
        <v>2741</v>
      </c>
      <c r="T1426">
        <v>192</v>
      </c>
    </row>
    <row r="1427" spans="1:20" x14ac:dyDescent="0.25">
      <c r="A1427">
        <v>1</v>
      </c>
      <c r="B1427">
        <v>22</v>
      </c>
      <c r="C1427" t="s">
        <v>2840</v>
      </c>
      <c r="D1427" t="s">
        <v>4131</v>
      </c>
      <c r="E1427" t="s">
        <v>42</v>
      </c>
      <c r="F1427">
        <v>1</v>
      </c>
      <c r="G1427">
        <v>2017</v>
      </c>
      <c r="H1427" t="s">
        <v>2840</v>
      </c>
      <c r="I1427" t="s">
        <v>2336</v>
      </c>
      <c r="J1427" t="s">
        <v>2029</v>
      </c>
      <c r="Q1427">
        <v>2017</v>
      </c>
      <c r="R1427" t="s">
        <v>2734</v>
      </c>
      <c r="S1427" t="s">
        <v>3567</v>
      </c>
      <c r="T1427">
        <v>146</v>
      </c>
    </row>
    <row r="1428" spans="1:20" x14ac:dyDescent="0.25">
      <c r="A1428">
        <v>1</v>
      </c>
      <c r="B1428">
        <v>23</v>
      </c>
      <c r="C1428" t="s">
        <v>3996</v>
      </c>
      <c r="D1428" t="s">
        <v>4132</v>
      </c>
      <c r="E1428" t="s">
        <v>34</v>
      </c>
      <c r="F1428">
        <v>1</v>
      </c>
      <c r="G1428">
        <v>2017</v>
      </c>
      <c r="H1428" t="s">
        <v>3996</v>
      </c>
      <c r="I1428" t="s">
        <v>3997</v>
      </c>
      <c r="J1428" t="s">
        <v>2048</v>
      </c>
      <c r="Q1428">
        <v>2017</v>
      </c>
      <c r="R1428" t="s">
        <v>2738</v>
      </c>
      <c r="S1428" t="s">
        <v>2741</v>
      </c>
      <c r="T1428">
        <v>163</v>
      </c>
    </row>
    <row r="1429" spans="1:20" x14ac:dyDescent="0.25">
      <c r="A1429">
        <v>1</v>
      </c>
      <c r="B1429">
        <v>24</v>
      </c>
      <c r="C1429" t="s">
        <v>3917</v>
      </c>
      <c r="D1429" t="s">
        <v>4133</v>
      </c>
      <c r="E1429" t="s">
        <v>3887</v>
      </c>
      <c r="F1429">
        <v>1</v>
      </c>
      <c r="G1429">
        <v>2017</v>
      </c>
      <c r="H1429" t="s">
        <v>3917</v>
      </c>
      <c r="I1429" t="s">
        <v>2394</v>
      </c>
      <c r="J1429" t="s">
        <v>2291</v>
      </c>
      <c r="Q1429">
        <v>2017</v>
      </c>
      <c r="R1429" t="s">
        <v>2779</v>
      </c>
      <c r="S1429" t="s">
        <v>2780</v>
      </c>
      <c r="T1429">
        <v>209</v>
      </c>
    </row>
    <row r="1430" spans="1:20" x14ac:dyDescent="0.25">
      <c r="A1430">
        <v>1</v>
      </c>
      <c r="B1430">
        <v>25</v>
      </c>
      <c r="C1430" t="s">
        <v>2790</v>
      </c>
      <c r="D1430" t="s">
        <v>4134</v>
      </c>
      <c r="E1430" t="s">
        <v>30</v>
      </c>
      <c r="F1430">
        <v>1</v>
      </c>
      <c r="G1430">
        <v>2017</v>
      </c>
      <c r="H1430" t="s">
        <v>2790</v>
      </c>
      <c r="I1430" t="s">
        <v>2551</v>
      </c>
      <c r="J1430" t="s">
        <v>4053</v>
      </c>
      <c r="Q1430">
        <v>2017</v>
      </c>
      <c r="R1430" t="s">
        <v>2734</v>
      </c>
      <c r="S1430" t="s">
        <v>2746</v>
      </c>
      <c r="T1430">
        <v>177</v>
      </c>
    </row>
    <row r="1431" spans="1:20" x14ac:dyDescent="0.25">
      <c r="A1431">
        <v>1</v>
      </c>
      <c r="B1431">
        <v>26</v>
      </c>
      <c r="C1431" t="s">
        <v>2808</v>
      </c>
      <c r="D1431" t="s">
        <v>4135</v>
      </c>
      <c r="E1431" t="s">
        <v>12</v>
      </c>
      <c r="F1431">
        <v>1</v>
      </c>
      <c r="G1431">
        <v>2017</v>
      </c>
      <c r="H1431" t="s">
        <v>2808</v>
      </c>
      <c r="I1431" t="s">
        <v>2323</v>
      </c>
      <c r="J1431" t="s">
        <v>2324</v>
      </c>
      <c r="Q1431">
        <v>2017</v>
      </c>
      <c r="R1431" t="s">
        <v>2734</v>
      </c>
      <c r="S1431" t="s">
        <v>2735</v>
      </c>
      <c r="T1431">
        <v>218</v>
      </c>
    </row>
    <row r="1432" spans="1:20" x14ac:dyDescent="0.25">
      <c r="A1432">
        <v>1</v>
      </c>
      <c r="B1432">
        <v>27</v>
      </c>
      <c r="C1432" t="s">
        <v>2796</v>
      </c>
      <c r="D1432" t="s">
        <v>4136</v>
      </c>
      <c r="E1432" t="s">
        <v>30</v>
      </c>
      <c r="F1432">
        <v>1</v>
      </c>
      <c r="G1432">
        <v>2017</v>
      </c>
      <c r="H1432" t="s">
        <v>2796</v>
      </c>
      <c r="I1432" t="s">
        <v>2282</v>
      </c>
      <c r="J1432" t="s">
        <v>2022</v>
      </c>
      <c r="Q1432">
        <v>2017</v>
      </c>
      <c r="R1432" t="s">
        <v>2738</v>
      </c>
      <c r="S1432" t="s">
        <v>2835</v>
      </c>
      <c r="T1432">
        <v>173</v>
      </c>
    </row>
    <row r="1433" spans="1:20" x14ac:dyDescent="0.25">
      <c r="A1433">
        <v>1</v>
      </c>
      <c r="B1433">
        <v>28</v>
      </c>
      <c r="C1433" t="s">
        <v>2811</v>
      </c>
      <c r="D1433" t="s">
        <v>4137</v>
      </c>
      <c r="E1433" t="s">
        <v>30</v>
      </c>
      <c r="F1433">
        <v>1</v>
      </c>
      <c r="G1433">
        <v>2017</v>
      </c>
      <c r="H1433" t="s">
        <v>2811</v>
      </c>
      <c r="I1433" t="s">
        <v>3277</v>
      </c>
      <c r="J1433" t="s">
        <v>2051</v>
      </c>
      <c r="Q1433">
        <v>2017</v>
      </c>
      <c r="R1433" t="s">
        <v>2738</v>
      </c>
      <c r="S1433" t="s">
        <v>2746</v>
      </c>
      <c r="T1433">
        <v>178</v>
      </c>
    </row>
    <row r="1434" spans="1:20" x14ac:dyDescent="0.25">
      <c r="A1434">
        <v>1</v>
      </c>
      <c r="B1434">
        <v>29</v>
      </c>
      <c r="C1434" t="s">
        <v>2739</v>
      </c>
      <c r="D1434" t="s">
        <v>4138</v>
      </c>
      <c r="E1434" t="s">
        <v>34</v>
      </c>
      <c r="F1434">
        <v>1</v>
      </c>
      <c r="G1434">
        <v>2017</v>
      </c>
      <c r="H1434" t="s">
        <v>2739</v>
      </c>
      <c r="I1434" t="s">
        <v>3087</v>
      </c>
      <c r="J1434" t="s">
        <v>2029</v>
      </c>
      <c r="Q1434">
        <v>2017</v>
      </c>
      <c r="R1434" t="s">
        <v>2779</v>
      </c>
      <c r="S1434" t="s">
        <v>2768</v>
      </c>
      <c r="T1434">
        <v>188</v>
      </c>
    </row>
    <row r="1435" spans="1:20" x14ac:dyDescent="0.25">
      <c r="A1435">
        <v>1</v>
      </c>
      <c r="B1435">
        <v>30</v>
      </c>
      <c r="C1435" t="s">
        <v>2859</v>
      </c>
      <c r="D1435" t="s">
        <v>4139</v>
      </c>
      <c r="E1435" t="s">
        <v>42</v>
      </c>
      <c r="F1435">
        <v>1</v>
      </c>
      <c r="G1435">
        <v>2017</v>
      </c>
      <c r="H1435" t="s">
        <v>2859</v>
      </c>
      <c r="I1435" t="s">
        <v>2366</v>
      </c>
      <c r="J1435" t="s">
        <v>2051</v>
      </c>
      <c r="Q1435">
        <v>2017</v>
      </c>
      <c r="R1435" t="s">
        <v>2779</v>
      </c>
      <c r="S1435" t="s">
        <v>2835</v>
      </c>
      <c r="T1435">
        <v>189</v>
      </c>
    </row>
    <row r="1436" spans="1:20" x14ac:dyDescent="0.25">
      <c r="A1436">
        <v>1</v>
      </c>
      <c r="B1436">
        <v>31</v>
      </c>
      <c r="C1436" t="s">
        <v>2732</v>
      </c>
      <c r="D1436" t="s">
        <v>4140</v>
      </c>
      <c r="E1436" t="s">
        <v>206</v>
      </c>
      <c r="F1436">
        <v>1</v>
      </c>
      <c r="G1436">
        <v>2017</v>
      </c>
      <c r="H1436" t="s">
        <v>2732</v>
      </c>
      <c r="I1436" t="s">
        <v>3187</v>
      </c>
      <c r="J1436" t="s">
        <v>2362</v>
      </c>
      <c r="Q1436">
        <v>2017</v>
      </c>
      <c r="R1436" t="s">
        <v>2799</v>
      </c>
      <c r="S1436" t="s">
        <v>2741</v>
      </c>
      <c r="T1436">
        <v>207</v>
      </c>
    </row>
    <row r="1437" spans="1:20" x14ac:dyDescent="0.25">
      <c r="A1437">
        <v>2</v>
      </c>
      <c r="B1437">
        <v>32</v>
      </c>
      <c r="C1437" t="s">
        <v>2785</v>
      </c>
      <c r="D1437" t="s">
        <v>4141</v>
      </c>
      <c r="E1437" t="s">
        <v>34</v>
      </c>
      <c r="F1437">
        <v>2</v>
      </c>
      <c r="G1437">
        <v>2017</v>
      </c>
      <c r="H1437" t="s">
        <v>2785</v>
      </c>
      <c r="I1437" t="s">
        <v>2282</v>
      </c>
      <c r="J1437" t="s">
        <v>2022</v>
      </c>
      <c r="Q1437">
        <v>2017</v>
      </c>
      <c r="R1437" t="s">
        <v>2738</v>
      </c>
      <c r="S1437" t="s">
        <v>2746</v>
      </c>
      <c r="T1437">
        <v>184</v>
      </c>
    </row>
    <row r="1438" spans="1:20" x14ac:dyDescent="0.25">
      <c r="A1438">
        <v>2</v>
      </c>
      <c r="B1438">
        <v>33</v>
      </c>
      <c r="C1438" t="s">
        <v>2774</v>
      </c>
      <c r="D1438" t="s">
        <v>4142</v>
      </c>
      <c r="E1438" t="s">
        <v>42</v>
      </c>
      <c r="F1438">
        <v>2</v>
      </c>
      <c r="G1438">
        <v>2017</v>
      </c>
      <c r="H1438" t="s">
        <v>2774</v>
      </c>
      <c r="I1438" t="s">
        <v>2339</v>
      </c>
      <c r="J1438" t="s">
        <v>2029</v>
      </c>
      <c r="Q1438">
        <v>2017</v>
      </c>
      <c r="R1438" t="s">
        <v>2738</v>
      </c>
      <c r="S1438" t="s">
        <v>2746</v>
      </c>
      <c r="T1438">
        <v>185</v>
      </c>
    </row>
    <row r="1439" spans="1:20" x14ac:dyDescent="0.25">
      <c r="A1439">
        <v>2</v>
      </c>
      <c r="B1439">
        <v>34</v>
      </c>
      <c r="C1439" t="s">
        <v>4111</v>
      </c>
      <c r="D1439" t="s">
        <v>4143</v>
      </c>
      <c r="E1439" t="s">
        <v>34</v>
      </c>
      <c r="F1439">
        <v>2</v>
      </c>
      <c r="G1439">
        <v>2017</v>
      </c>
      <c r="H1439" t="s">
        <v>4111</v>
      </c>
      <c r="I1439" t="s">
        <v>2928</v>
      </c>
      <c r="J1439" t="s">
        <v>2022</v>
      </c>
      <c r="Q1439">
        <v>2017</v>
      </c>
      <c r="R1439" t="s">
        <v>2738</v>
      </c>
      <c r="S1439" t="s">
        <v>2851</v>
      </c>
      <c r="T1439">
        <v>207</v>
      </c>
    </row>
    <row r="1440" spans="1:20" x14ac:dyDescent="0.25">
      <c r="A1440">
        <v>2</v>
      </c>
      <c r="B1440">
        <v>35</v>
      </c>
      <c r="C1440" t="s">
        <v>2796</v>
      </c>
      <c r="D1440" t="s">
        <v>4144</v>
      </c>
      <c r="E1440" t="s">
        <v>26</v>
      </c>
      <c r="F1440">
        <v>2</v>
      </c>
      <c r="G1440">
        <v>2017</v>
      </c>
      <c r="H1440" t="s">
        <v>2796</v>
      </c>
      <c r="I1440" t="s">
        <v>2276</v>
      </c>
      <c r="J1440" t="s">
        <v>2022</v>
      </c>
      <c r="Q1440">
        <v>2017</v>
      </c>
      <c r="R1440" t="s">
        <v>2738</v>
      </c>
      <c r="S1440" t="s">
        <v>2868</v>
      </c>
      <c r="T1440">
        <v>200</v>
      </c>
    </row>
    <row r="1441" spans="1:20" x14ac:dyDescent="0.25">
      <c r="A1441">
        <v>2</v>
      </c>
      <c r="B1441">
        <v>36</v>
      </c>
      <c r="C1441" t="s">
        <v>2814</v>
      </c>
      <c r="D1441" t="s">
        <v>4145</v>
      </c>
      <c r="E1441" t="s">
        <v>30</v>
      </c>
      <c r="F1441">
        <v>2</v>
      </c>
      <c r="G1441">
        <v>2017</v>
      </c>
      <c r="H1441" t="s">
        <v>2814</v>
      </c>
      <c r="I1441" t="s">
        <v>2747</v>
      </c>
      <c r="J1441" t="s">
        <v>2291</v>
      </c>
      <c r="Q1441">
        <v>2017</v>
      </c>
      <c r="R1441" t="s">
        <v>2745</v>
      </c>
      <c r="S1441" t="s">
        <v>2768</v>
      </c>
      <c r="T1441">
        <v>165</v>
      </c>
    </row>
    <row r="1442" spans="1:20" x14ac:dyDescent="0.25">
      <c r="A1442">
        <v>2</v>
      </c>
      <c r="B1442">
        <v>37</v>
      </c>
      <c r="C1442" t="s">
        <v>2802</v>
      </c>
      <c r="D1442" t="s">
        <v>4146</v>
      </c>
      <c r="E1442" t="s">
        <v>30</v>
      </c>
      <c r="F1442">
        <v>2</v>
      </c>
      <c r="G1442">
        <v>2017</v>
      </c>
      <c r="H1442" t="s">
        <v>2802</v>
      </c>
      <c r="I1442" t="s">
        <v>2335</v>
      </c>
      <c r="J1442" t="s">
        <v>2291</v>
      </c>
      <c r="Q1442">
        <v>2017</v>
      </c>
      <c r="R1442" t="s">
        <v>2745</v>
      </c>
      <c r="S1442" t="s">
        <v>2750</v>
      </c>
      <c r="T1442">
        <v>191</v>
      </c>
    </row>
    <row r="1443" spans="1:20" x14ac:dyDescent="0.25">
      <c r="A1443">
        <v>2</v>
      </c>
      <c r="B1443">
        <v>38</v>
      </c>
      <c r="C1443" t="s">
        <v>2832</v>
      </c>
      <c r="D1443" t="s">
        <v>4147</v>
      </c>
      <c r="E1443" t="s">
        <v>34</v>
      </c>
      <c r="F1443">
        <v>2</v>
      </c>
      <c r="G1443">
        <v>2017</v>
      </c>
      <c r="H1443" t="s">
        <v>2832</v>
      </c>
      <c r="I1443" t="s">
        <v>3899</v>
      </c>
      <c r="J1443" t="s">
        <v>2373</v>
      </c>
      <c r="Q1443">
        <v>2017</v>
      </c>
      <c r="R1443" t="s">
        <v>2745</v>
      </c>
      <c r="S1443" t="s">
        <v>2741</v>
      </c>
      <c r="T1443">
        <v>187</v>
      </c>
    </row>
    <row r="1444" spans="1:20" x14ac:dyDescent="0.25">
      <c r="A1444">
        <v>2</v>
      </c>
      <c r="B1444">
        <v>39</v>
      </c>
      <c r="C1444" t="s">
        <v>2808</v>
      </c>
      <c r="D1444" t="s">
        <v>4148</v>
      </c>
      <c r="E1444" t="s">
        <v>26</v>
      </c>
      <c r="F1444">
        <v>2</v>
      </c>
      <c r="G1444">
        <v>2017</v>
      </c>
      <c r="H1444" t="s">
        <v>2808</v>
      </c>
      <c r="I1444" t="s">
        <v>2787</v>
      </c>
      <c r="J1444" t="s">
        <v>2022</v>
      </c>
      <c r="Q1444">
        <v>2017</v>
      </c>
      <c r="R1444" t="s">
        <v>2734</v>
      </c>
      <c r="S1444" t="s">
        <v>2741</v>
      </c>
      <c r="T1444">
        <v>196</v>
      </c>
    </row>
    <row r="1445" spans="1:20" x14ac:dyDescent="0.25">
      <c r="A1445">
        <v>2</v>
      </c>
      <c r="B1445">
        <v>40</v>
      </c>
      <c r="C1445" t="s">
        <v>2762</v>
      </c>
      <c r="D1445" t="s">
        <v>4149</v>
      </c>
      <c r="E1445" t="s">
        <v>30</v>
      </c>
      <c r="F1445">
        <v>2</v>
      </c>
      <c r="G1445">
        <v>2017</v>
      </c>
      <c r="H1445" t="s">
        <v>2762</v>
      </c>
      <c r="I1445" t="s">
        <v>2281</v>
      </c>
      <c r="J1445" t="s">
        <v>2029</v>
      </c>
      <c r="Q1445">
        <v>2017</v>
      </c>
      <c r="R1445" t="s">
        <v>2779</v>
      </c>
      <c r="S1445" t="s">
        <v>2835</v>
      </c>
      <c r="T1445">
        <v>149</v>
      </c>
    </row>
    <row r="1446" spans="1:20" x14ac:dyDescent="0.25">
      <c r="A1446">
        <v>2</v>
      </c>
      <c r="B1446">
        <v>41</v>
      </c>
      <c r="C1446" t="s">
        <v>2766</v>
      </c>
      <c r="D1446" t="s">
        <v>4150</v>
      </c>
      <c r="E1446" t="s">
        <v>30</v>
      </c>
      <c r="F1446">
        <v>2</v>
      </c>
      <c r="G1446">
        <v>2017</v>
      </c>
      <c r="H1446" t="s">
        <v>2766</v>
      </c>
      <c r="I1446" t="s">
        <v>2336</v>
      </c>
      <c r="J1446" t="s">
        <v>2029</v>
      </c>
      <c r="Q1446">
        <v>2017</v>
      </c>
      <c r="R1446" t="s">
        <v>2738</v>
      </c>
      <c r="S1446" t="s">
        <v>2768</v>
      </c>
      <c r="T1446">
        <v>191</v>
      </c>
    </row>
    <row r="1447" spans="1:20" x14ac:dyDescent="0.25">
      <c r="A1447">
        <v>2</v>
      </c>
      <c r="B1447">
        <v>42</v>
      </c>
      <c r="C1447" t="s">
        <v>2872</v>
      </c>
      <c r="D1447" t="s">
        <v>4151</v>
      </c>
      <c r="E1447" t="s">
        <v>30</v>
      </c>
      <c r="F1447">
        <v>2</v>
      </c>
      <c r="G1447">
        <v>2017</v>
      </c>
      <c r="H1447" t="s">
        <v>2872</v>
      </c>
      <c r="I1447" t="s">
        <v>2374</v>
      </c>
      <c r="J1447" t="s">
        <v>2375</v>
      </c>
      <c r="Q1447">
        <v>2017</v>
      </c>
      <c r="R1447" t="s">
        <v>2779</v>
      </c>
      <c r="S1447" t="s">
        <v>2741</v>
      </c>
      <c r="T1447">
        <v>178</v>
      </c>
    </row>
    <row r="1448" spans="1:20" x14ac:dyDescent="0.25">
      <c r="A1448">
        <v>2</v>
      </c>
      <c r="B1448">
        <v>43</v>
      </c>
      <c r="C1448" t="s">
        <v>3917</v>
      </c>
      <c r="D1448" t="s">
        <v>4152</v>
      </c>
      <c r="E1448" t="s">
        <v>34</v>
      </c>
      <c r="F1448">
        <v>2</v>
      </c>
      <c r="G1448">
        <v>2017</v>
      </c>
      <c r="H1448" t="s">
        <v>3917</v>
      </c>
      <c r="I1448" t="s">
        <v>4153</v>
      </c>
      <c r="J1448" t="s">
        <v>2285</v>
      </c>
      <c r="Q1448">
        <v>2017</v>
      </c>
      <c r="R1448" t="s">
        <v>2734</v>
      </c>
      <c r="S1448" t="s">
        <v>2780</v>
      </c>
      <c r="T1448">
        <v>211</v>
      </c>
    </row>
    <row r="1449" spans="1:20" x14ac:dyDescent="0.25">
      <c r="A1449">
        <v>2</v>
      </c>
      <c r="B1449">
        <v>44</v>
      </c>
      <c r="C1449" t="s">
        <v>3996</v>
      </c>
      <c r="D1449" t="s">
        <v>4154</v>
      </c>
      <c r="E1449" t="s">
        <v>34</v>
      </c>
      <c r="F1449">
        <v>2</v>
      </c>
      <c r="G1449">
        <v>2017</v>
      </c>
      <c r="H1449" t="s">
        <v>3996</v>
      </c>
      <c r="I1449" t="s">
        <v>2394</v>
      </c>
      <c r="J1449" t="s">
        <v>2291</v>
      </c>
      <c r="Q1449">
        <v>2017</v>
      </c>
      <c r="R1449" t="s">
        <v>2745</v>
      </c>
      <c r="S1449" t="s">
        <v>2768</v>
      </c>
      <c r="T1449">
        <v>174</v>
      </c>
    </row>
    <row r="1450" spans="1:20" x14ac:dyDescent="0.25">
      <c r="A1450">
        <v>2</v>
      </c>
      <c r="B1450">
        <v>45</v>
      </c>
      <c r="C1450" t="s">
        <v>2752</v>
      </c>
      <c r="D1450" t="s">
        <v>4155</v>
      </c>
      <c r="E1450" t="s">
        <v>30</v>
      </c>
      <c r="F1450">
        <v>2</v>
      </c>
      <c r="G1450">
        <v>2017</v>
      </c>
      <c r="H1450" t="s">
        <v>2752</v>
      </c>
      <c r="I1450" t="s">
        <v>4157</v>
      </c>
      <c r="J1450" t="s">
        <v>4156</v>
      </c>
      <c r="Q1450">
        <v>2017</v>
      </c>
      <c r="R1450" t="s">
        <v>3441</v>
      </c>
      <c r="S1450" t="s">
        <v>2750</v>
      </c>
      <c r="T1450">
        <v>187</v>
      </c>
    </row>
    <row r="1451" spans="1:20" x14ac:dyDescent="0.25">
      <c r="A1451">
        <v>2</v>
      </c>
      <c r="B1451">
        <v>46</v>
      </c>
      <c r="C1451" t="s">
        <v>2754</v>
      </c>
      <c r="D1451" t="s">
        <v>4158</v>
      </c>
      <c r="E1451" t="s">
        <v>34</v>
      </c>
      <c r="F1451">
        <v>2</v>
      </c>
      <c r="G1451">
        <v>2017</v>
      </c>
      <c r="H1451" t="s">
        <v>2754</v>
      </c>
      <c r="I1451" t="s">
        <v>4159</v>
      </c>
      <c r="J1451" t="s">
        <v>2375</v>
      </c>
      <c r="Q1451">
        <v>2017</v>
      </c>
      <c r="R1451" t="s">
        <v>2779</v>
      </c>
      <c r="S1451" t="s">
        <v>2746</v>
      </c>
      <c r="T1451">
        <v>189</v>
      </c>
    </row>
    <row r="1452" spans="1:20" x14ac:dyDescent="0.25">
      <c r="A1452">
        <v>2</v>
      </c>
      <c r="B1452">
        <v>47</v>
      </c>
      <c r="C1452" t="s">
        <v>2811</v>
      </c>
      <c r="D1452" t="s">
        <v>4160</v>
      </c>
      <c r="E1452" t="s">
        <v>26</v>
      </c>
      <c r="F1452">
        <v>2</v>
      </c>
      <c r="G1452">
        <v>2017</v>
      </c>
      <c r="H1452" t="s">
        <v>2811</v>
      </c>
      <c r="I1452" t="s">
        <v>2881</v>
      </c>
      <c r="J1452" t="s">
        <v>2022</v>
      </c>
      <c r="Q1452">
        <v>2017</v>
      </c>
      <c r="R1452" t="s">
        <v>2738</v>
      </c>
      <c r="S1452" t="s">
        <v>2746</v>
      </c>
      <c r="T1452">
        <v>166</v>
      </c>
    </row>
    <row r="1453" spans="1:20" x14ac:dyDescent="0.25">
      <c r="A1453">
        <v>2</v>
      </c>
      <c r="B1453">
        <v>48</v>
      </c>
      <c r="C1453" t="s">
        <v>2777</v>
      </c>
      <c r="D1453" t="s">
        <v>4161</v>
      </c>
      <c r="E1453" t="s">
        <v>42</v>
      </c>
      <c r="F1453">
        <v>2</v>
      </c>
      <c r="G1453">
        <v>2017</v>
      </c>
      <c r="H1453" t="s">
        <v>2777</v>
      </c>
      <c r="I1453" t="s">
        <v>4025</v>
      </c>
      <c r="J1453" t="s">
        <v>2320</v>
      </c>
      <c r="Q1453">
        <v>2017</v>
      </c>
      <c r="R1453" t="s">
        <v>2799</v>
      </c>
      <c r="S1453" t="s">
        <v>2746</v>
      </c>
      <c r="T1453">
        <v>191</v>
      </c>
    </row>
    <row r="1454" spans="1:20" x14ac:dyDescent="0.25">
      <c r="A1454">
        <v>2</v>
      </c>
      <c r="B1454">
        <v>49</v>
      </c>
      <c r="C1454" t="s">
        <v>2781</v>
      </c>
      <c r="D1454" t="s">
        <v>4162</v>
      </c>
      <c r="E1454" t="s">
        <v>34</v>
      </c>
      <c r="F1454">
        <v>2</v>
      </c>
      <c r="G1454">
        <v>2017</v>
      </c>
      <c r="H1454" t="s">
        <v>2781</v>
      </c>
      <c r="I1454" t="s">
        <v>2756</v>
      </c>
      <c r="J1454" t="s">
        <v>2051</v>
      </c>
      <c r="Q1454">
        <v>2017</v>
      </c>
      <c r="R1454" t="s">
        <v>2738</v>
      </c>
      <c r="S1454" t="s">
        <v>2835</v>
      </c>
      <c r="T1454">
        <v>185</v>
      </c>
    </row>
    <row r="1455" spans="1:20" x14ac:dyDescent="0.25">
      <c r="A1455">
        <v>2</v>
      </c>
      <c r="B1455">
        <v>50</v>
      </c>
      <c r="C1455" t="s">
        <v>2788</v>
      </c>
      <c r="D1455" t="s">
        <v>4163</v>
      </c>
      <c r="E1455" t="s">
        <v>26</v>
      </c>
      <c r="F1455">
        <v>2</v>
      </c>
      <c r="G1455">
        <v>2017</v>
      </c>
      <c r="H1455" t="s">
        <v>2788</v>
      </c>
      <c r="I1455" t="s">
        <v>2340</v>
      </c>
      <c r="J1455" t="s">
        <v>2048</v>
      </c>
      <c r="Q1455">
        <v>2017</v>
      </c>
      <c r="R1455" t="s">
        <v>2738</v>
      </c>
      <c r="S1455" t="s">
        <v>2746</v>
      </c>
      <c r="T1455">
        <v>207</v>
      </c>
    </row>
    <row r="1456" spans="1:20" x14ac:dyDescent="0.25">
      <c r="A1456">
        <v>2</v>
      </c>
      <c r="B1456">
        <v>51</v>
      </c>
      <c r="C1456" t="s">
        <v>2736</v>
      </c>
      <c r="D1456" t="s">
        <v>4164</v>
      </c>
      <c r="E1456" t="s">
        <v>34</v>
      </c>
      <c r="F1456">
        <v>2</v>
      </c>
      <c r="G1456">
        <v>2017</v>
      </c>
      <c r="H1456" t="s">
        <v>2736</v>
      </c>
      <c r="I1456" t="s">
        <v>2810</v>
      </c>
      <c r="J1456" t="s">
        <v>2048</v>
      </c>
      <c r="Q1456">
        <v>2017</v>
      </c>
      <c r="R1456" t="s">
        <v>2738</v>
      </c>
      <c r="S1456" t="s">
        <v>2750</v>
      </c>
      <c r="T1456">
        <v>187</v>
      </c>
    </row>
    <row r="1457" spans="1:20" x14ac:dyDescent="0.25">
      <c r="A1457">
        <v>2</v>
      </c>
      <c r="B1457">
        <v>52</v>
      </c>
      <c r="C1457" t="s">
        <v>2872</v>
      </c>
      <c r="D1457" t="s">
        <v>4165</v>
      </c>
      <c r="E1457" t="s">
        <v>34</v>
      </c>
      <c r="F1457">
        <v>2</v>
      </c>
      <c r="G1457">
        <v>2017</v>
      </c>
      <c r="H1457" t="s">
        <v>2872</v>
      </c>
      <c r="I1457" t="s">
        <v>4166</v>
      </c>
      <c r="J1457" t="s">
        <v>4013</v>
      </c>
      <c r="Q1457">
        <v>2017</v>
      </c>
      <c r="R1457" t="s">
        <v>2734</v>
      </c>
      <c r="S1457" t="s">
        <v>2741</v>
      </c>
      <c r="T1457">
        <v>221</v>
      </c>
    </row>
    <row r="1458" spans="1:20" x14ac:dyDescent="0.25">
      <c r="A1458">
        <v>2</v>
      </c>
      <c r="B1458">
        <v>53</v>
      </c>
      <c r="C1458" t="s">
        <v>2748</v>
      </c>
      <c r="D1458" t="s">
        <v>4167</v>
      </c>
      <c r="E1458" t="s">
        <v>30</v>
      </c>
      <c r="F1458">
        <v>2</v>
      </c>
      <c r="G1458">
        <v>2017</v>
      </c>
      <c r="H1458" t="s">
        <v>2748</v>
      </c>
      <c r="I1458" t="s">
        <v>2292</v>
      </c>
      <c r="J1458" t="s">
        <v>2022</v>
      </c>
      <c r="Q1458">
        <v>2017</v>
      </c>
      <c r="R1458" t="s">
        <v>2738</v>
      </c>
      <c r="S1458" t="s">
        <v>2750</v>
      </c>
      <c r="T1458">
        <v>171</v>
      </c>
    </row>
    <row r="1459" spans="1:20" x14ac:dyDescent="0.25">
      <c r="A1459">
        <v>2</v>
      </c>
      <c r="B1459">
        <v>54</v>
      </c>
      <c r="C1459" t="s">
        <v>2802</v>
      </c>
      <c r="D1459" t="s">
        <v>4168</v>
      </c>
      <c r="E1459" t="s">
        <v>12</v>
      </c>
      <c r="F1459">
        <v>2</v>
      </c>
      <c r="G1459">
        <v>2017</v>
      </c>
      <c r="H1459" t="s">
        <v>2802</v>
      </c>
      <c r="I1459" t="s">
        <v>3978</v>
      </c>
      <c r="J1459" t="s">
        <v>2933</v>
      </c>
      <c r="Q1459">
        <v>2017</v>
      </c>
      <c r="R1459" t="s">
        <v>2779</v>
      </c>
      <c r="S1459" t="s">
        <v>2735</v>
      </c>
      <c r="T1459">
        <v>198</v>
      </c>
    </row>
    <row r="1460" spans="1:20" x14ac:dyDescent="0.25">
      <c r="A1460">
        <v>2</v>
      </c>
      <c r="B1460">
        <v>55</v>
      </c>
      <c r="C1460" t="s">
        <v>2774</v>
      </c>
      <c r="D1460" t="s">
        <v>4169</v>
      </c>
      <c r="E1460" t="s">
        <v>26</v>
      </c>
      <c r="F1460">
        <v>2</v>
      </c>
      <c r="G1460">
        <v>2017</v>
      </c>
      <c r="H1460" t="s">
        <v>2774</v>
      </c>
      <c r="I1460" t="s">
        <v>2344</v>
      </c>
      <c r="J1460" t="s">
        <v>2022</v>
      </c>
      <c r="Q1460">
        <v>2017</v>
      </c>
      <c r="R1460" t="s">
        <v>2738</v>
      </c>
      <c r="S1460" t="s">
        <v>2746</v>
      </c>
      <c r="T1460">
        <v>199</v>
      </c>
    </row>
    <row r="1461" spans="1:20" x14ac:dyDescent="0.25">
      <c r="A1461">
        <v>2</v>
      </c>
      <c r="B1461">
        <v>56</v>
      </c>
      <c r="C1461" t="s">
        <v>2790</v>
      </c>
      <c r="D1461" t="s">
        <v>4170</v>
      </c>
      <c r="E1461" t="s">
        <v>34</v>
      </c>
      <c r="F1461">
        <v>2</v>
      </c>
      <c r="G1461">
        <v>2017</v>
      </c>
      <c r="H1461" t="s">
        <v>2790</v>
      </c>
      <c r="I1461" t="s">
        <v>2837</v>
      </c>
      <c r="J1461" t="s">
        <v>2029</v>
      </c>
      <c r="Q1461">
        <v>2017</v>
      </c>
      <c r="R1461" t="s">
        <v>2738</v>
      </c>
      <c r="S1461" t="s">
        <v>2746</v>
      </c>
      <c r="T1461">
        <v>191</v>
      </c>
    </row>
    <row r="1462" spans="1:20" x14ac:dyDescent="0.25">
      <c r="A1462">
        <v>2</v>
      </c>
      <c r="B1462">
        <v>57</v>
      </c>
      <c r="C1462" t="s">
        <v>2739</v>
      </c>
      <c r="D1462" t="s">
        <v>4171</v>
      </c>
      <c r="E1462" t="s">
        <v>34</v>
      </c>
      <c r="F1462">
        <v>2</v>
      </c>
      <c r="G1462">
        <v>2017</v>
      </c>
      <c r="H1462" t="s">
        <v>2739</v>
      </c>
      <c r="I1462" t="s">
        <v>3081</v>
      </c>
      <c r="J1462" t="s">
        <v>2147</v>
      </c>
      <c r="Q1462">
        <v>2017</v>
      </c>
      <c r="R1462" t="s">
        <v>2738</v>
      </c>
      <c r="S1462" t="s">
        <v>2768</v>
      </c>
      <c r="T1462">
        <v>173</v>
      </c>
    </row>
    <row r="1463" spans="1:20" x14ac:dyDescent="0.25">
      <c r="A1463">
        <v>2</v>
      </c>
      <c r="B1463">
        <v>58</v>
      </c>
      <c r="C1463" t="s">
        <v>2790</v>
      </c>
      <c r="D1463" t="s">
        <v>4172</v>
      </c>
      <c r="E1463" t="s">
        <v>30</v>
      </c>
      <c r="F1463">
        <v>2</v>
      </c>
      <c r="G1463">
        <v>2017</v>
      </c>
      <c r="H1463" t="s">
        <v>2790</v>
      </c>
      <c r="I1463" t="s">
        <v>2385</v>
      </c>
      <c r="J1463" t="s">
        <v>2305</v>
      </c>
      <c r="Q1463">
        <v>2017</v>
      </c>
      <c r="R1463" t="s">
        <v>2779</v>
      </c>
      <c r="S1463" t="s">
        <v>2768</v>
      </c>
      <c r="T1463">
        <v>177</v>
      </c>
    </row>
    <row r="1464" spans="1:20" x14ac:dyDescent="0.25">
      <c r="A1464">
        <v>2</v>
      </c>
      <c r="B1464">
        <v>59</v>
      </c>
      <c r="C1464" t="s">
        <v>2772</v>
      </c>
      <c r="D1464" t="s">
        <v>4173</v>
      </c>
      <c r="E1464" t="s">
        <v>34</v>
      </c>
      <c r="F1464">
        <v>2</v>
      </c>
      <c r="G1464">
        <v>2017</v>
      </c>
      <c r="H1464" t="s">
        <v>2772</v>
      </c>
      <c r="I1464" t="s">
        <v>2787</v>
      </c>
      <c r="J1464" t="s">
        <v>2022</v>
      </c>
      <c r="Q1464">
        <v>2017</v>
      </c>
      <c r="R1464" t="s">
        <v>2779</v>
      </c>
      <c r="S1464" t="s">
        <v>2868</v>
      </c>
      <c r="T1464">
        <v>214</v>
      </c>
    </row>
    <row r="1465" spans="1:20" x14ac:dyDescent="0.25">
      <c r="A1465">
        <v>2</v>
      </c>
      <c r="B1465">
        <v>60</v>
      </c>
      <c r="C1465" t="s">
        <v>2788</v>
      </c>
      <c r="D1465" t="s">
        <v>4174</v>
      </c>
      <c r="E1465" t="s">
        <v>30</v>
      </c>
      <c r="F1465">
        <v>2</v>
      </c>
      <c r="G1465">
        <v>2017</v>
      </c>
      <c r="H1465" t="s">
        <v>2788</v>
      </c>
      <c r="I1465" t="s">
        <v>2855</v>
      </c>
      <c r="J1465" t="s">
        <v>2048</v>
      </c>
      <c r="Q1465">
        <v>2017</v>
      </c>
      <c r="R1465" t="s">
        <v>2738</v>
      </c>
      <c r="S1465" t="s">
        <v>2835</v>
      </c>
      <c r="T1465">
        <v>175</v>
      </c>
    </row>
    <row r="1466" spans="1:20" x14ac:dyDescent="0.25">
      <c r="A1466">
        <v>2</v>
      </c>
      <c r="B1466">
        <v>61</v>
      </c>
      <c r="C1466" t="s">
        <v>2859</v>
      </c>
      <c r="D1466" t="s">
        <v>4175</v>
      </c>
      <c r="E1466" t="s">
        <v>26</v>
      </c>
      <c r="F1466">
        <v>2</v>
      </c>
      <c r="G1466">
        <v>2017</v>
      </c>
      <c r="H1466" t="s">
        <v>2859</v>
      </c>
      <c r="I1466" t="s">
        <v>2283</v>
      </c>
      <c r="J1466" t="s">
        <v>4127</v>
      </c>
      <c r="Q1466">
        <v>2017</v>
      </c>
      <c r="R1466" t="s">
        <v>2734</v>
      </c>
      <c r="S1466" t="s">
        <v>2750</v>
      </c>
      <c r="T1466">
        <v>181</v>
      </c>
    </row>
    <row r="1467" spans="1:20" x14ac:dyDescent="0.25">
      <c r="A1467">
        <v>2</v>
      </c>
      <c r="B1467">
        <v>62</v>
      </c>
      <c r="C1467" t="s">
        <v>4111</v>
      </c>
      <c r="D1467" t="s">
        <v>4176</v>
      </c>
      <c r="E1467" t="s">
        <v>30</v>
      </c>
      <c r="F1467">
        <v>2</v>
      </c>
      <c r="G1467">
        <v>2017</v>
      </c>
      <c r="H1467" t="s">
        <v>4111</v>
      </c>
      <c r="I1467" t="s">
        <v>3107</v>
      </c>
      <c r="J1467" t="s">
        <v>2029</v>
      </c>
      <c r="Q1467">
        <v>2017</v>
      </c>
      <c r="R1467" t="s">
        <v>2734</v>
      </c>
      <c r="S1467" t="s">
        <v>2835</v>
      </c>
      <c r="T1467">
        <v>189</v>
      </c>
    </row>
    <row r="1468" spans="1:20" x14ac:dyDescent="0.25">
      <c r="A1468">
        <v>3</v>
      </c>
      <c r="B1468">
        <v>63</v>
      </c>
      <c r="C1468" t="s">
        <v>2814</v>
      </c>
      <c r="D1468" t="s">
        <v>4177</v>
      </c>
      <c r="E1468" t="s">
        <v>3887</v>
      </c>
      <c r="F1468">
        <v>3</v>
      </c>
      <c r="G1468">
        <v>2017</v>
      </c>
      <c r="H1468" t="s">
        <v>2814</v>
      </c>
      <c r="I1468" t="s">
        <v>3101</v>
      </c>
      <c r="J1468" t="s">
        <v>2305</v>
      </c>
      <c r="Q1468">
        <v>2017</v>
      </c>
      <c r="R1468" t="s">
        <v>2745</v>
      </c>
      <c r="S1468" t="s">
        <v>2835</v>
      </c>
      <c r="T1468">
        <v>195</v>
      </c>
    </row>
    <row r="1469" spans="1:20" x14ac:dyDescent="0.25">
      <c r="A1469">
        <v>3</v>
      </c>
      <c r="B1469">
        <v>64</v>
      </c>
      <c r="C1469" t="s">
        <v>2774</v>
      </c>
      <c r="D1469" t="s">
        <v>4178</v>
      </c>
      <c r="E1469" t="s">
        <v>12</v>
      </c>
      <c r="F1469">
        <v>3</v>
      </c>
      <c r="G1469">
        <v>2017</v>
      </c>
      <c r="H1469" t="s">
        <v>2774</v>
      </c>
      <c r="I1469" t="s">
        <v>2862</v>
      </c>
      <c r="J1469" t="s">
        <v>2022</v>
      </c>
      <c r="Q1469">
        <v>2017</v>
      </c>
      <c r="R1469" t="s">
        <v>2738</v>
      </c>
      <c r="S1469" t="s">
        <v>2750</v>
      </c>
      <c r="T1469">
        <v>202</v>
      </c>
    </row>
    <row r="1470" spans="1:20" x14ac:dyDescent="0.25">
      <c r="A1470">
        <v>3</v>
      </c>
      <c r="B1470">
        <v>65</v>
      </c>
      <c r="C1470" t="s">
        <v>4111</v>
      </c>
      <c r="D1470" t="s">
        <v>4179</v>
      </c>
      <c r="E1470" t="s">
        <v>42</v>
      </c>
      <c r="F1470">
        <v>3</v>
      </c>
      <c r="G1470">
        <v>2017</v>
      </c>
      <c r="H1470" t="s">
        <v>4111</v>
      </c>
      <c r="I1470" t="s">
        <v>4088</v>
      </c>
      <c r="J1470" t="s">
        <v>2305</v>
      </c>
      <c r="Q1470">
        <v>2017</v>
      </c>
      <c r="R1470" t="s">
        <v>3123</v>
      </c>
      <c r="S1470" t="s">
        <v>2746</v>
      </c>
      <c r="T1470">
        <v>194</v>
      </c>
    </row>
    <row r="1471" spans="1:20" x14ac:dyDescent="0.25">
      <c r="A1471">
        <v>3</v>
      </c>
      <c r="B1471">
        <v>66</v>
      </c>
      <c r="C1471" t="s">
        <v>2762</v>
      </c>
      <c r="D1471" t="s">
        <v>4180</v>
      </c>
      <c r="E1471" t="s">
        <v>34</v>
      </c>
      <c r="F1471">
        <v>3</v>
      </c>
      <c r="G1471">
        <v>2017</v>
      </c>
      <c r="H1471" t="s">
        <v>2762</v>
      </c>
      <c r="I1471" t="s">
        <v>2283</v>
      </c>
      <c r="J1471" t="s">
        <v>4127</v>
      </c>
      <c r="Q1471">
        <v>2017</v>
      </c>
      <c r="R1471" t="s">
        <v>2734</v>
      </c>
      <c r="S1471" t="s">
        <v>2741</v>
      </c>
      <c r="T1471">
        <v>192</v>
      </c>
    </row>
    <row r="1472" spans="1:20" x14ac:dyDescent="0.25">
      <c r="A1472">
        <v>3</v>
      </c>
      <c r="B1472">
        <v>67</v>
      </c>
      <c r="C1472" t="s">
        <v>2872</v>
      </c>
      <c r="D1472" t="s">
        <v>4181</v>
      </c>
      <c r="E1472" t="s">
        <v>30</v>
      </c>
      <c r="F1472">
        <v>3</v>
      </c>
      <c r="G1472">
        <v>2017</v>
      </c>
      <c r="H1472" t="s">
        <v>2872</v>
      </c>
      <c r="I1472" t="s">
        <v>2328</v>
      </c>
      <c r="J1472" t="s">
        <v>2029</v>
      </c>
      <c r="Q1472">
        <v>2017</v>
      </c>
      <c r="R1472" t="s">
        <v>2738</v>
      </c>
      <c r="S1472" t="s">
        <v>2741</v>
      </c>
      <c r="T1472">
        <v>190</v>
      </c>
    </row>
    <row r="1473" spans="1:20" x14ac:dyDescent="0.25">
      <c r="A1473">
        <v>3</v>
      </c>
      <c r="B1473">
        <v>68</v>
      </c>
      <c r="C1473" t="s">
        <v>2790</v>
      </c>
      <c r="D1473" t="s">
        <v>4182</v>
      </c>
      <c r="E1473" t="s">
        <v>34</v>
      </c>
      <c r="F1473">
        <v>3</v>
      </c>
      <c r="G1473">
        <v>2017</v>
      </c>
      <c r="H1473" t="s">
        <v>2790</v>
      </c>
      <c r="I1473" t="s">
        <v>2345</v>
      </c>
      <c r="J1473" t="s">
        <v>2029</v>
      </c>
      <c r="Q1473">
        <v>2017</v>
      </c>
      <c r="R1473" t="s">
        <v>2738</v>
      </c>
      <c r="S1473" t="s">
        <v>2746</v>
      </c>
      <c r="T1473">
        <v>193</v>
      </c>
    </row>
    <row r="1474" spans="1:20" x14ac:dyDescent="0.25">
      <c r="A1474">
        <v>3</v>
      </c>
      <c r="B1474">
        <v>69</v>
      </c>
      <c r="C1474" t="s">
        <v>3996</v>
      </c>
      <c r="D1474" t="s">
        <v>4183</v>
      </c>
      <c r="E1474" t="s">
        <v>42</v>
      </c>
      <c r="F1474">
        <v>3</v>
      </c>
      <c r="G1474">
        <v>2017</v>
      </c>
      <c r="H1474" t="s">
        <v>3996</v>
      </c>
      <c r="I1474" t="s">
        <v>3068</v>
      </c>
      <c r="J1474" t="s">
        <v>2022</v>
      </c>
      <c r="Q1474">
        <v>2017</v>
      </c>
      <c r="R1474" t="s">
        <v>2738</v>
      </c>
      <c r="S1474" t="s">
        <v>2741</v>
      </c>
      <c r="T1474">
        <v>171</v>
      </c>
    </row>
    <row r="1475" spans="1:20" x14ac:dyDescent="0.25">
      <c r="A1475">
        <v>3</v>
      </c>
      <c r="B1475">
        <v>70</v>
      </c>
      <c r="C1475" t="s">
        <v>2739</v>
      </c>
      <c r="D1475" t="s">
        <v>4184</v>
      </c>
      <c r="E1475" t="s">
        <v>42</v>
      </c>
      <c r="F1475">
        <v>3</v>
      </c>
      <c r="G1475">
        <v>2017</v>
      </c>
      <c r="H1475" t="s">
        <v>2739</v>
      </c>
      <c r="I1475" t="s">
        <v>4098</v>
      </c>
      <c r="J1475" t="s">
        <v>2320</v>
      </c>
      <c r="Q1475">
        <v>2017</v>
      </c>
      <c r="R1475" t="s">
        <v>2799</v>
      </c>
      <c r="S1475" t="s">
        <v>2768</v>
      </c>
      <c r="T1475">
        <v>183</v>
      </c>
    </row>
    <row r="1476" spans="1:20" x14ac:dyDescent="0.25">
      <c r="A1476">
        <v>3</v>
      </c>
      <c r="B1476">
        <v>71</v>
      </c>
      <c r="C1476" t="s">
        <v>2832</v>
      </c>
      <c r="D1476" t="s">
        <v>4185</v>
      </c>
      <c r="E1476" t="s">
        <v>34</v>
      </c>
      <c r="F1476">
        <v>3</v>
      </c>
      <c r="G1476">
        <v>2017</v>
      </c>
      <c r="H1476" t="s">
        <v>2832</v>
      </c>
      <c r="I1476" t="s">
        <v>2830</v>
      </c>
      <c r="J1476" t="s">
        <v>2051</v>
      </c>
      <c r="Q1476">
        <v>2017</v>
      </c>
      <c r="R1476" t="s">
        <v>2779</v>
      </c>
      <c r="S1476" t="s">
        <v>2741</v>
      </c>
      <c r="T1476">
        <v>196</v>
      </c>
    </row>
    <row r="1477" spans="1:20" x14ac:dyDescent="0.25">
      <c r="A1477">
        <v>3</v>
      </c>
      <c r="B1477">
        <v>72</v>
      </c>
      <c r="C1477" t="s">
        <v>2766</v>
      </c>
      <c r="D1477" t="s">
        <v>4186</v>
      </c>
      <c r="E1477" t="s">
        <v>12</v>
      </c>
      <c r="F1477">
        <v>3</v>
      </c>
      <c r="G1477">
        <v>2017</v>
      </c>
      <c r="H1477" t="s">
        <v>2766</v>
      </c>
      <c r="I1477" t="s">
        <v>2282</v>
      </c>
      <c r="J1477" t="s">
        <v>2022</v>
      </c>
      <c r="Q1477">
        <v>2017</v>
      </c>
      <c r="R1477" t="s">
        <v>2738</v>
      </c>
      <c r="S1477" t="s">
        <v>2741</v>
      </c>
      <c r="T1477">
        <v>165</v>
      </c>
    </row>
    <row r="1478" spans="1:20" x14ac:dyDescent="0.25">
      <c r="A1478">
        <v>3</v>
      </c>
      <c r="B1478">
        <v>73</v>
      </c>
      <c r="C1478" t="s">
        <v>2872</v>
      </c>
      <c r="D1478" t="s">
        <v>4187</v>
      </c>
      <c r="E1478" t="s">
        <v>42</v>
      </c>
      <c r="F1478">
        <v>3</v>
      </c>
      <c r="G1478">
        <v>2017</v>
      </c>
      <c r="H1478" t="s">
        <v>2872</v>
      </c>
      <c r="I1478" t="s">
        <v>2377</v>
      </c>
      <c r="J1478" t="s">
        <v>2029</v>
      </c>
      <c r="Q1478">
        <v>2017</v>
      </c>
      <c r="R1478" t="s">
        <v>2738</v>
      </c>
      <c r="S1478" t="s">
        <v>2750</v>
      </c>
      <c r="T1478">
        <v>189</v>
      </c>
    </row>
    <row r="1479" spans="1:20" x14ac:dyDescent="0.25">
      <c r="A1479">
        <v>3</v>
      </c>
      <c r="B1479">
        <v>74</v>
      </c>
      <c r="C1479" t="s">
        <v>3917</v>
      </c>
      <c r="D1479" t="s">
        <v>4188</v>
      </c>
      <c r="E1479" t="s">
        <v>34</v>
      </c>
      <c r="F1479">
        <v>3</v>
      </c>
      <c r="G1479">
        <v>2017</v>
      </c>
      <c r="H1479" t="s">
        <v>3917</v>
      </c>
      <c r="I1479" t="s">
        <v>3832</v>
      </c>
      <c r="J1479" t="s">
        <v>2324</v>
      </c>
      <c r="Q1479">
        <v>2017</v>
      </c>
      <c r="R1479" t="s">
        <v>2738</v>
      </c>
      <c r="S1479" t="s">
        <v>2735</v>
      </c>
      <c r="T1479">
        <v>208</v>
      </c>
    </row>
    <row r="1480" spans="1:20" x14ac:dyDescent="0.25">
      <c r="A1480">
        <v>3</v>
      </c>
      <c r="B1480">
        <v>75</v>
      </c>
      <c r="C1480" t="s">
        <v>3996</v>
      </c>
      <c r="D1480" t="s">
        <v>4189</v>
      </c>
      <c r="E1480" t="s">
        <v>30</v>
      </c>
      <c r="F1480">
        <v>3</v>
      </c>
      <c r="G1480">
        <v>2017</v>
      </c>
      <c r="H1480" t="s">
        <v>3996</v>
      </c>
      <c r="I1480" t="s">
        <v>2276</v>
      </c>
      <c r="J1480" t="s">
        <v>2022</v>
      </c>
      <c r="Q1480">
        <v>2017</v>
      </c>
      <c r="R1480" t="s">
        <v>2738</v>
      </c>
      <c r="S1480" t="s">
        <v>2780</v>
      </c>
      <c r="T1480">
        <v>180</v>
      </c>
    </row>
    <row r="1481" spans="1:20" x14ac:dyDescent="0.25">
      <c r="A1481">
        <v>3</v>
      </c>
      <c r="B1481">
        <v>76</v>
      </c>
      <c r="C1481" t="s">
        <v>2777</v>
      </c>
      <c r="D1481" t="s">
        <v>4190</v>
      </c>
      <c r="E1481" t="s">
        <v>30</v>
      </c>
      <c r="F1481">
        <v>3</v>
      </c>
      <c r="G1481">
        <v>2017</v>
      </c>
      <c r="H1481" t="s">
        <v>2777</v>
      </c>
      <c r="I1481" t="s">
        <v>4191</v>
      </c>
      <c r="J1481" t="s">
        <v>3226</v>
      </c>
      <c r="Q1481">
        <v>2017</v>
      </c>
      <c r="R1481" t="s">
        <v>2799</v>
      </c>
      <c r="S1481" t="s">
        <v>2750</v>
      </c>
      <c r="T1481">
        <v>169</v>
      </c>
    </row>
    <row r="1482" spans="1:20" x14ac:dyDescent="0.25">
      <c r="A1482">
        <v>3</v>
      </c>
      <c r="B1482">
        <v>77</v>
      </c>
      <c r="C1482" t="s">
        <v>2754</v>
      </c>
      <c r="D1482" t="s">
        <v>4192</v>
      </c>
      <c r="E1482" t="s">
        <v>34</v>
      </c>
      <c r="F1482">
        <v>3</v>
      </c>
      <c r="G1482">
        <v>2017</v>
      </c>
      <c r="H1482" t="s">
        <v>2754</v>
      </c>
      <c r="I1482" t="s">
        <v>2073</v>
      </c>
      <c r="J1482" t="s">
        <v>2051</v>
      </c>
      <c r="Q1482">
        <v>2017</v>
      </c>
      <c r="R1482" t="s">
        <v>2734</v>
      </c>
      <c r="S1482" t="s">
        <v>2746</v>
      </c>
      <c r="T1482">
        <v>171</v>
      </c>
    </row>
    <row r="1483" spans="1:20" x14ac:dyDescent="0.25">
      <c r="A1483">
        <v>3</v>
      </c>
      <c r="B1483">
        <v>78</v>
      </c>
      <c r="C1483" t="s">
        <v>2840</v>
      </c>
      <c r="D1483" t="s">
        <v>4193</v>
      </c>
      <c r="E1483" t="s">
        <v>12</v>
      </c>
      <c r="F1483">
        <v>3</v>
      </c>
      <c r="G1483">
        <v>2017</v>
      </c>
      <c r="H1483" t="s">
        <v>2840</v>
      </c>
      <c r="I1483" t="s">
        <v>2380</v>
      </c>
      <c r="J1483" t="s">
        <v>2029</v>
      </c>
      <c r="Q1483">
        <v>2017</v>
      </c>
      <c r="R1483" t="s">
        <v>2738</v>
      </c>
      <c r="S1483" t="s">
        <v>2780</v>
      </c>
      <c r="T1483">
        <v>200</v>
      </c>
    </row>
    <row r="1484" spans="1:20" x14ac:dyDescent="0.25">
      <c r="A1484">
        <v>3</v>
      </c>
      <c r="B1484">
        <v>79</v>
      </c>
      <c r="C1484" t="s">
        <v>2832</v>
      </c>
      <c r="D1484" t="s">
        <v>4194</v>
      </c>
      <c r="E1484" t="s">
        <v>42</v>
      </c>
      <c r="F1484">
        <v>3</v>
      </c>
      <c r="G1484">
        <v>2017</v>
      </c>
      <c r="H1484" t="s">
        <v>2832</v>
      </c>
      <c r="I1484" t="s">
        <v>2334</v>
      </c>
      <c r="J1484" t="s">
        <v>2029</v>
      </c>
      <c r="Q1484">
        <v>2017</v>
      </c>
      <c r="R1484" t="s">
        <v>2738</v>
      </c>
      <c r="S1484" t="s">
        <v>2768</v>
      </c>
      <c r="T1484">
        <v>179</v>
      </c>
    </row>
    <row r="1485" spans="1:20" x14ac:dyDescent="0.25">
      <c r="A1485">
        <v>3</v>
      </c>
      <c r="B1485">
        <v>80</v>
      </c>
      <c r="C1485" t="s">
        <v>2796</v>
      </c>
      <c r="D1485" t="s">
        <v>4195</v>
      </c>
      <c r="E1485" t="s">
        <v>12</v>
      </c>
      <c r="F1485">
        <v>3</v>
      </c>
      <c r="G1485">
        <v>2017</v>
      </c>
      <c r="H1485" t="s">
        <v>2796</v>
      </c>
      <c r="I1485" t="s">
        <v>4196</v>
      </c>
      <c r="J1485" t="s">
        <v>2320</v>
      </c>
      <c r="Q1485">
        <v>2017</v>
      </c>
      <c r="R1485" t="s">
        <v>3501</v>
      </c>
      <c r="S1485" t="s">
        <v>2780</v>
      </c>
      <c r="T1485">
        <v>187</v>
      </c>
    </row>
    <row r="1486" spans="1:20" x14ac:dyDescent="0.25">
      <c r="A1486">
        <v>3</v>
      </c>
      <c r="B1486">
        <v>81</v>
      </c>
      <c r="C1486" t="s">
        <v>2814</v>
      </c>
      <c r="D1486" t="s">
        <v>4197</v>
      </c>
      <c r="E1486" t="s">
        <v>34</v>
      </c>
      <c r="F1486">
        <v>3</v>
      </c>
      <c r="G1486">
        <v>2017</v>
      </c>
      <c r="H1486" t="s">
        <v>2814</v>
      </c>
      <c r="I1486" t="s">
        <v>3988</v>
      </c>
      <c r="J1486" t="s">
        <v>3791</v>
      </c>
      <c r="Q1486">
        <v>2017</v>
      </c>
      <c r="R1486" t="s">
        <v>2734</v>
      </c>
      <c r="S1486" t="s">
        <v>2835</v>
      </c>
      <c r="T1486">
        <v>184</v>
      </c>
    </row>
    <row r="1487" spans="1:20" x14ac:dyDescent="0.25">
      <c r="A1487">
        <v>3</v>
      </c>
      <c r="B1487">
        <v>82</v>
      </c>
      <c r="C1487" t="s">
        <v>3996</v>
      </c>
      <c r="D1487" t="s">
        <v>4198</v>
      </c>
      <c r="E1487" t="s">
        <v>34</v>
      </c>
      <c r="F1487">
        <v>3</v>
      </c>
      <c r="G1487">
        <v>2017</v>
      </c>
      <c r="H1487" t="s">
        <v>3996</v>
      </c>
      <c r="I1487" t="s">
        <v>4199</v>
      </c>
      <c r="J1487" t="s">
        <v>2140</v>
      </c>
      <c r="Q1487">
        <v>2017</v>
      </c>
      <c r="R1487" t="s">
        <v>2738</v>
      </c>
      <c r="S1487" t="s">
        <v>2741</v>
      </c>
      <c r="T1487">
        <v>186</v>
      </c>
    </row>
    <row r="1488" spans="1:20" x14ac:dyDescent="0.25">
      <c r="A1488">
        <v>3</v>
      </c>
      <c r="B1488">
        <v>83</v>
      </c>
      <c r="C1488" t="s">
        <v>2832</v>
      </c>
      <c r="D1488" t="s">
        <v>4200</v>
      </c>
      <c r="E1488" t="s">
        <v>30</v>
      </c>
      <c r="F1488">
        <v>3</v>
      </c>
      <c r="G1488">
        <v>2017</v>
      </c>
      <c r="H1488" t="s">
        <v>2832</v>
      </c>
      <c r="I1488" t="s">
        <v>2297</v>
      </c>
      <c r="J1488" t="s">
        <v>2022</v>
      </c>
      <c r="Q1488">
        <v>2017</v>
      </c>
      <c r="R1488" t="s">
        <v>2738</v>
      </c>
      <c r="S1488" t="s">
        <v>2746</v>
      </c>
      <c r="T1488">
        <v>198</v>
      </c>
    </row>
    <row r="1489" spans="1:20" x14ac:dyDescent="0.25">
      <c r="A1489">
        <v>3</v>
      </c>
      <c r="B1489">
        <v>84</v>
      </c>
      <c r="C1489" t="s">
        <v>2840</v>
      </c>
      <c r="D1489" t="s">
        <v>4201</v>
      </c>
      <c r="E1489" t="s">
        <v>34</v>
      </c>
      <c r="F1489">
        <v>3</v>
      </c>
      <c r="G1489">
        <v>2017</v>
      </c>
      <c r="H1489" t="s">
        <v>2840</v>
      </c>
      <c r="I1489" t="s">
        <v>2276</v>
      </c>
      <c r="J1489" t="s">
        <v>2022</v>
      </c>
      <c r="Q1489">
        <v>2017</v>
      </c>
      <c r="R1489" t="s">
        <v>2799</v>
      </c>
      <c r="S1489" t="s">
        <v>2741</v>
      </c>
      <c r="T1489">
        <v>185</v>
      </c>
    </row>
    <row r="1490" spans="1:20" x14ac:dyDescent="0.25">
      <c r="A1490">
        <v>3</v>
      </c>
      <c r="B1490">
        <v>85</v>
      </c>
      <c r="C1490" t="s">
        <v>2760</v>
      </c>
      <c r="D1490" t="s">
        <v>4202</v>
      </c>
      <c r="E1490" t="s">
        <v>42</v>
      </c>
      <c r="F1490">
        <v>3</v>
      </c>
      <c r="G1490">
        <v>2017</v>
      </c>
      <c r="H1490" t="s">
        <v>2760</v>
      </c>
      <c r="I1490" t="s">
        <v>3206</v>
      </c>
      <c r="J1490" t="s">
        <v>2022</v>
      </c>
      <c r="Q1490">
        <v>2017</v>
      </c>
      <c r="R1490" t="s">
        <v>2734</v>
      </c>
      <c r="S1490" t="s">
        <v>2835</v>
      </c>
      <c r="T1490">
        <v>176</v>
      </c>
    </row>
    <row r="1491" spans="1:20" x14ac:dyDescent="0.25">
      <c r="A1491">
        <v>3</v>
      </c>
      <c r="B1491">
        <v>86</v>
      </c>
      <c r="C1491" t="s">
        <v>2752</v>
      </c>
      <c r="D1491" t="s">
        <v>4203</v>
      </c>
      <c r="E1491" t="s">
        <v>12</v>
      </c>
      <c r="F1491">
        <v>3</v>
      </c>
      <c r="G1491">
        <v>2017</v>
      </c>
      <c r="H1491" t="s">
        <v>2752</v>
      </c>
      <c r="I1491" t="s">
        <v>3936</v>
      </c>
      <c r="J1491" t="s">
        <v>2320</v>
      </c>
      <c r="Q1491">
        <v>2017</v>
      </c>
      <c r="R1491" t="s">
        <v>2799</v>
      </c>
      <c r="S1491" t="s">
        <v>2735</v>
      </c>
      <c r="T1491">
        <v>180</v>
      </c>
    </row>
    <row r="1492" spans="1:20" x14ac:dyDescent="0.25">
      <c r="A1492">
        <v>3</v>
      </c>
      <c r="B1492">
        <v>87</v>
      </c>
      <c r="C1492" t="s">
        <v>2790</v>
      </c>
      <c r="D1492" t="s">
        <v>4204</v>
      </c>
      <c r="E1492" t="s">
        <v>34</v>
      </c>
      <c r="F1492">
        <v>3</v>
      </c>
      <c r="G1492">
        <v>2017</v>
      </c>
      <c r="H1492" t="s">
        <v>2790</v>
      </c>
      <c r="I1492" t="s">
        <v>2848</v>
      </c>
      <c r="J1492" t="s">
        <v>2029</v>
      </c>
      <c r="Q1492">
        <v>2017</v>
      </c>
      <c r="R1492" t="s">
        <v>2738</v>
      </c>
      <c r="S1492" t="s">
        <v>2746</v>
      </c>
      <c r="T1492">
        <v>199</v>
      </c>
    </row>
    <row r="1493" spans="1:20" x14ac:dyDescent="0.25">
      <c r="A1493">
        <v>3</v>
      </c>
      <c r="B1493">
        <v>88</v>
      </c>
      <c r="C1493" t="s">
        <v>2832</v>
      </c>
      <c r="D1493" t="s">
        <v>4205</v>
      </c>
      <c r="E1493" t="s">
        <v>12</v>
      </c>
      <c r="F1493">
        <v>3</v>
      </c>
      <c r="G1493">
        <v>2017</v>
      </c>
      <c r="H1493" t="s">
        <v>2832</v>
      </c>
      <c r="I1493" t="s">
        <v>3961</v>
      </c>
      <c r="J1493" t="s">
        <v>2051</v>
      </c>
      <c r="Q1493">
        <v>2017</v>
      </c>
      <c r="R1493" t="s">
        <v>2734</v>
      </c>
      <c r="S1493" t="s">
        <v>2851</v>
      </c>
      <c r="T1493">
        <v>174</v>
      </c>
    </row>
    <row r="1494" spans="1:20" x14ac:dyDescent="0.25">
      <c r="A1494">
        <v>3</v>
      </c>
      <c r="B1494">
        <v>89</v>
      </c>
      <c r="C1494" t="s">
        <v>2802</v>
      </c>
      <c r="D1494" t="s">
        <v>4206</v>
      </c>
      <c r="E1494" t="s">
        <v>34</v>
      </c>
      <c r="F1494">
        <v>3</v>
      </c>
      <c r="G1494">
        <v>2017</v>
      </c>
      <c r="H1494" t="s">
        <v>2802</v>
      </c>
      <c r="I1494" t="s">
        <v>2934</v>
      </c>
      <c r="J1494" t="s">
        <v>2933</v>
      </c>
      <c r="Q1494">
        <v>2017</v>
      </c>
      <c r="R1494" t="s">
        <v>2779</v>
      </c>
      <c r="S1494" t="s">
        <v>2746</v>
      </c>
      <c r="T1494">
        <v>165</v>
      </c>
    </row>
    <row r="1495" spans="1:20" x14ac:dyDescent="0.25">
      <c r="A1495">
        <v>3</v>
      </c>
      <c r="B1495">
        <v>90</v>
      </c>
      <c r="C1495" t="s">
        <v>2739</v>
      </c>
      <c r="D1495" t="s">
        <v>4207</v>
      </c>
      <c r="E1495" t="s">
        <v>30</v>
      </c>
      <c r="F1495">
        <v>3</v>
      </c>
      <c r="G1495">
        <v>2017</v>
      </c>
      <c r="H1495" t="s">
        <v>2739</v>
      </c>
      <c r="I1495" t="s">
        <v>2283</v>
      </c>
      <c r="J1495" t="s">
        <v>4127</v>
      </c>
      <c r="Q1495">
        <v>2017</v>
      </c>
      <c r="R1495" t="s">
        <v>2734</v>
      </c>
      <c r="S1495" t="s">
        <v>2768</v>
      </c>
      <c r="T1495">
        <v>182</v>
      </c>
    </row>
    <row r="1496" spans="1:20" x14ac:dyDescent="0.25">
      <c r="A1496">
        <v>3</v>
      </c>
      <c r="B1496">
        <v>91</v>
      </c>
      <c r="C1496" t="s">
        <v>2788</v>
      </c>
      <c r="D1496" t="s">
        <v>4208</v>
      </c>
      <c r="E1496" t="s">
        <v>30</v>
      </c>
      <c r="F1496">
        <v>3</v>
      </c>
      <c r="G1496">
        <v>2017</v>
      </c>
      <c r="H1496" t="s">
        <v>2788</v>
      </c>
      <c r="I1496" t="s">
        <v>2073</v>
      </c>
      <c r="J1496" t="s">
        <v>2051</v>
      </c>
      <c r="Q1496">
        <v>2017</v>
      </c>
      <c r="R1496" t="s">
        <v>2734</v>
      </c>
      <c r="S1496" t="s">
        <v>2750</v>
      </c>
      <c r="T1496">
        <v>203</v>
      </c>
    </row>
    <row r="1497" spans="1:20" x14ac:dyDescent="0.25">
      <c r="A1497">
        <v>3</v>
      </c>
      <c r="B1497">
        <v>92</v>
      </c>
      <c r="C1497" t="s">
        <v>2859</v>
      </c>
      <c r="D1497" t="s">
        <v>4209</v>
      </c>
      <c r="E1497" t="s">
        <v>34</v>
      </c>
      <c r="F1497">
        <v>3</v>
      </c>
      <c r="G1497">
        <v>2017</v>
      </c>
      <c r="H1497" t="s">
        <v>2859</v>
      </c>
      <c r="I1497" t="s">
        <v>2283</v>
      </c>
      <c r="J1497" t="s">
        <v>4127</v>
      </c>
      <c r="Q1497">
        <v>2017</v>
      </c>
      <c r="R1497" t="s">
        <v>2734</v>
      </c>
      <c r="S1497" t="s">
        <v>2768</v>
      </c>
      <c r="T1497">
        <v>195</v>
      </c>
    </row>
    <row r="1498" spans="1:20" x14ac:dyDescent="0.25">
      <c r="A1498">
        <v>3</v>
      </c>
      <c r="B1498">
        <v>93</v>
      </c>
      <c r="C1498" t="s">
        <v>2736</v>
      </c>
      <c r="D1498" t="s">
        <v>4210</v>
      </c>
      <c r="E1498" t="s">
        <v>34</v>
      </c>
      <c r="F1498">
        <v>3</v>
      </c>
      <c r="G1498">
        <v>2017</v>
      </c>
      <c r="H1498" t="s">
        <v>2736</v>
      </c>
      <c r="I1498" t="s">
        <v>2391</v>
      </c>
      <c r="J1498" t="s">
        <v>2051</v>
      </c>
      <c r="Q1498">
        <v>2017</v>
      </c>
      <c r="R1498" t="s">
        <v>2734</v>
      </c>
      <c r="S1498" t="s">
        <v>2835</v>
      </c>
      <c r="T1498">
        <v>180</v>
      </c>
    </row>
    <row r="1499" spans="1:20" x14ac:dyDescent="0.25">
      <c r="A1499">
        <v>4</v>
      </c>
      <c r="B1499">
        <v>94</v>
      </c>
      <c r="C1499" t="s">
        <v>2785</v>
      </c>
      <c r="D1499" t="s">
        <v>4211</v>
      </c>
      <c r="E1499" t="s">
        <v>42</v>
      </c>
      <c r="F1499">
        <v>4</v>
      </c>
      <c r="G1499">
        <v>2017</v>
      </c>
      <c r="H1499" t="s">
        <v>2785</v>
      </c>
      <c r="I1499" t="s">
        <v>3107</v>
      </c>
      <c r="J1499" t="s">
        <v>2029</v>
      </c>
      <c r="Q1499">
        <v>2017</v>
      </c>
      <c r="R1499" t="s">
        <v>2738</v>
      </c>
      <c r="S1499" t="s">
        <v>2768</v>
      </c>
      <c r="T1499">
        <v>190</v>
      </c>
    </row>
    <row r="1500" spans="1:20" x14ac:dyDescent="0.25">
      <c r="A1500">
        <v>4</v>
      </c>
      <c r="B1500">
        <v>95</v>
      </c>
      <c r="C1500" t="s">
        <v>2774</v>
      </c>
      <c r="D1500" t="s">
        <v>4212</v>
      </c>
      <c r="E1500" t="s">
        <v>34</v>
      </c>
      <c r="F1500">
        <v>4</v>
      </c>
      <c r="G1500">
        <v>2017</v>
      </c>
      <c r="H1500" t="s">
        <v>2774</v>
      </c>
      <c r="I1500" t="s">
        <v>3987</v>
      </c>
      <c r="J1500" t="s">
        <v>2355</v>
      </c>
      <c r="Q1500">
        <v>2017</v>
      </c>
      <c r="R1500" t="s">
        <v>2734</v>
      </c>
      <c r="S1500" t="s">
        <v>2835</v>
      </c>
      <c r="T1500">
        <v>172</v>
      </c>
    </row>
    <row r="1501" spans="1:20" x14ac:dyDescent="0.25">
      <c r="A1501">
        <v>4</v>
      </c>
      <c r="B1501">
        <v>96</v>
      </c>
      <c r="C1501" t="s">
        <v>4111</v>
      </c>
      <c r="D1501" t="s">
        <v>4213</v>
      </c>
      <c r="E1501" t="s">
        <v>12</v>
      </c>
      <c r="F1501">
        <v>4</v>
      </c>
      <c r="G1501">
        <v>2017</v>
      </c>
      <c r="H1501" t="s">
        <v>4111</v>
      </c>
      <c r="I1501" t="s">
        <v>2295</v>
      </c>
      <c r="J1501" t="s">
        <v>2051</v>
      </c>
      <c r="Q1501">
        <v>2017</v>
      </c>
      <c r="R1501" t="s">
        <v>2799</v>
      </c>
      <c r="S1501" t="s">
        <v>2741</v>
      </c>
      <c r="T1501">
        <v>194</v>
      </c>
    </row>
    <row r="1502" spans="1:20" x14ac:dyDescent="0.25">
      <c r="A1502">
        <v>4</v>
      </c>
      <c r="B1502">
        <v>97</v>
      </c>
      <c r="C1502" t="s">
        <v>2760</v>
      </c>
      <c r="D1502" t="s">
        <v>4214</v>
      </c>
      <c r="E1502" t="s">
        <v>30</v>
      </c>
      <c r="F1502">
        <v>4</v>
      </c>
      <c r="G1502">
        <v>2017</v>
      </c>
      <c r="H1502" t="s">
        <v>2760</v>
      </c>
      <c r="I1502" t="s">
        <v>2322</v>
      </c>
      <c r="J1502" t="s">
        <v>2029</v>
      </c>
      <c r="Q1502">
        <v>2017</v>
      </c>
      <c r="R1502" t="s">
        <v>2738</v>
      </c>
      <c r="S1502" t="s">
        <v>3497</v>
      </c>
      <c r="T1502">
        <v>173</v>
      </c>
    </row>
    <row r="1503" spans="1:20" x14ac:dyDescent="0.25">
      <c r="A1503">
        <v>4</v>
      </c>
      <c r="B1503">
        <v>98</v>
      </c>
      <c r="C1503" t="s">
        <v>2814</v>
      </c>
      <c r="D1503" t="s">
        <v>4215</v>
      </c>
      <c r="E1503" t="s">
        <v>26</v>
      </c>
      <c r="F1503">
        <v>4</v>
      </c>
      <c r="G1503">
        <v>2017</v>
      </c>
      <c r="H1503" t="s">
        <v>2814</v>
      </c>
      <c r="I1503" t="s">
        <v>2783</v>
      </c>
      <c r="J1503" t="s">
        <v>2029</v>
      </c>
      <c r="Q1503">
        <v>2017</v>
      </c>
      <c r="R1503" t="s">
        <v>2799</v>
      </c>
      <c r="S1503" t="s">
        <v>2851</v>
      </c>
      <c r="T1503">
        <v>219</v>
      </c>
    </row>
    <row r="1504" spans="1:20" x14ac:dyDescent="0.25">
      <c r="A1504">
        <v>4</v>
      </c>
      <c r="B1504">
        <v>99</v>
      </c>
      <c r="C1504" t="s">
        <v>2802</v>
      </c>
      <c r="D1504" t="s">
        <v>4216</v>
      </c>
      <c r="E1504" t="s">
        <v>34</v>
      </c>
      <c r="F1504">
        <v>4</v>
      </c>
      <c r="G1504">
        <v>2017</v>
      </c>
      <c r="H1504" t="s">
        <v>2802</v>
      </c>
      <c r="I1504" t="s">
        <v>2999</v>
      </c>
      <c r="J1504" t="s">
        <v>2324</v>
      </c>
      <c r="Q1504">
        <v>2017</v>
      </c>
      <c r="R1504" t="s">
        <v>2738</v>
      </c>
      <c r="S1504" t="s">
        <v>3497</v>
      </c>
      <c r="T1504">
        <v>178</v>
      </c>
    </row>
    <row r="1505" spans="1:20" x14ac:dyDescent="0.25">
      <c r="A1505">
        <v>4</v>
      </c>
      <c r="B1505">
        <v>100</v>
      </c>
      <c r="C1505" t="s">
        <v>2832</v>
      </c>
      <c r="D1505" t="s">
        <v>4217</v>
      </c>
      <c r="E1505" t="s">
        <v>34</v>
      </c>
      <c r="F1505">
        <v>4</v>
      </c>
      <c r="G1505">
        <v>2017</v>
      </c>
      <c r="H1505" t="s">
        <v>2832</v>
      </c>
      <c r="I1505" t="s">
        <v>2346</v>
      </c>
      <c r="J1505" t="s">
        <v>2305</v>
      </c>
      <c r="Q1505">
        <v>2017</v>
      </c>
      <c r="R1505" t="s">
        <v>3123</v>
      </c>
      <c r="S1505" t="s">
        <v>2741</v>
      </c>
      <c r="T1505">
        <v>165</v>
      </c>
    </row>
    <row r="1506" spans="1:20" x14ac:dyDescent="0.25">
      <c r="A1506">
        <v>4</v>
      </c>
      <c r="B1506">
        <v>101</v>
      </c>
      <c r="C1506" t="s">
        <v>2808</v>
      </c>
      <c r="D1506" t="s">
        <v>4218</v>
      </c>
      <c r="E1506" t="s">
        <v>30</v>
      </c>
      <c r="F1506">
        <v>4</v>
      </c>
      <c r="G1506">
        <v>2017</v>
      </c>
      <c r="H1506" t="s">
        <v>2808</v>
      </c>
      <c r="I1506" t="s">
        <v>2276</v>
      </c>
      <c r="J1506" t="s">
        <v>2022</v>
      </c>
      <c r="Q1506">
        <v>2017</v>
      </c>
      <c r="R1506" t="s">
        <v>2738</v>
      </c>
      <c r="S1506" t="s">
        <v>2780</v>
      </c>
      <c r="T1506">
        <v>175</v>
      </c>
    </row>
    <row r="1507" spans="1:20" x14ac:dyDescent="0.25">
      <c r="A1507">
        <v>4</v>
      </c>
      <c r="B1507">
        <v>102</v>
      </c>
      <c r="C1507" t="s">
        <v>2781</v>
      </c>
      <c r="D1507" t="s">
        <v>4219</v>
      </c>
      <c r="E1507" t="s">
        <v>30</v>
      </c>
      <c r="F1507">
        <v>4</v>
      </c>
      <c r="G1507">
        <v>2017</v>
      </c>
      <c r="H1507" t="s">
        <v>2781</v>
      </c>
      <c r="I1507" t="s">
        <v>2283</v>
      </c>
      <c r="J1507" t="s">
        <v>4127</v>
      </c>
      <c r="Q1507">
        <v>2017</v>
      </c>
      <c r="R1507" t="s">
        <v>2734</v>
      </c>
      <c r="S1507" t="s">
        <v>2746</v>
      </c>
      <c r="T1507">
        <v>201</v>
      </c>
    </row>
    <row r="1508" spans="1:20" x14ac:dyDescent="0.25">
      <c r="A1508">
        <v>4</v>
      </c>
      <c r="B1508">
        <v>103</v>
      </c>
      <c r="C1508" t="s">
        <v>2766</v>
      </c>
      <c r="D1508" t="s">
        <v>4220</v>
      </c>
      <c r="E1508" t="s">
        <v>34</v>
      </c>
      <c r="F1508">
        <v>4</v>
      </c>
      <c r="G1508">
        <v>2017</v>
      </c>
      <c r="H1508" t="s">
        <v>2766</v>
      </c>
      <c r="I1508" t="s">
        <v>3277</v>
      </c>
      <c r="J1508" t="s">
        <v>2051</v>
      </c>
      <c r="Q1508">
        <v>2017</v>
      </c>
      <c r="R1508" t="s">
        <v>2734</v>
      </c>
      <c r="S1508" t="s">
        <v>2768</v>
      </c>
      <c r="T1508">
        <v>197</v>
      </c>
    </row>
    <row r="1509" spans="1:20" x14ac:dyDescent="0.25">
      <c r="A1509">
        <v>4</v>
      </c>
      <c r="B1509">
        <v>104</v>
      </c>
      <c r="C1509" t="s">
        <v>2872</v>
      </c>
      <c r="D1509" t="s">
        <v>4221</v>
      </c>
      <c r="E1509" t="s">
        <v>12</v>
      </c>
      <c r="F1509">
        <v>4</v>
      </c>
      <c r="G1509">
        <v>2017</v>
      </c>
      <c r="H1509" t="s">
        <v>2872</v>
      </c>
      <c r="I1509" t="s">
        <v>3022</v>
      </c>
      <c r="J1509" t="s">
        <v>2933</v>
      </c>
      <c r="Q1509">
        <v>2017</v>
      </c>
      <c r="R1509" t="s">
        <v>2779</v>
      </c>
      <c r="S1509" t="s">
        <v>2741</v>
      </c>
      <c r="T1509">
        <v>176</v>
      </c>
    </row>
    <row r="1510" spans="1:20" x14ac:dyDescent="0.25">
      <c r="A1510">
        <v>4</v>
      </c>
      <c r="B1510">
        <v>105</v>
      </c>
      <c r="C1510" t="s">
        <v>3917</v>
      </c>
      <c r="D1510" t="s">
        <v>4222</v>
      </c>
      <c r="E1510" t="s">
        <v>30</v>
      </c>
      <c r="F1510">
        <v>4</v>
      </c>
      <c r="G1510">
        <v>2017</v>
      </c>
      <c r="H1510" t="s">
        <v>3917</v>
      </c>
      <c r="I1510" t="s">
        <v>3829</v>
      </c>
      <c r="J1510" t="s">
        <v>2933</v>
      </c>
      <c r="Q1510">
        <v>2017</v>
      </c>
      <c r="R1510" t="s">
        <v>2779</v>
      </c>
      <c r="S1510" t="s">
        <v>2746</v>
      </c>
      <c r="T1510">
        <v>194</v>
      </c>
    </row>
    <row r="1511" spans="1:20" x14ac:dyDescent="0.25">
      <c r="A1511">
        <v>4</v>
      </c>
      <c r="B1511">
        <v>106</v>
      </c>
      <c r="C1511" t="s">
        <v>2796</v>
      </c>
      <c r="D1511" t="s">
        <v>4223</v>
      </c>
      <c r="E1511" t="s">
        <v>26</v>
      </c>
      <c r="F1511">
        <v>4</v>
      </c>
      <c r="G1511">
        <v>2017</v>
      </c>
      <c r="H1511" t="s">
        <v>2796</v>
      </c>
      <c r="I1511" t="s">
        <v>3068</v>
      </c>
      <c r="J1511" t="s">
        <v>2022</v>
      </c>
      <c r="Q1511">
        <v>2017</v>
      </c>
      <c r="R1511" t="s">
        <v>2738</v>
      </c>
      <c r="S1511" t="s">
        <v>2780</v>
      </c>
      <c r="T1511">
        <v>207</v>
      </c>
    </row>
    <row r="1512" spans="1:20" x14ac:dyDescent="0.25">
      <c r="A1512">
        <v>4</v>
      </c>
      <c r="B1512">
        <v>107</v>
      </c>
      <c r="C1512" t="s">
        <v>2796</v>
      </c>
      <c r="D1512" t="s">
        <v>4224</v>
      </c>
      <c r="E1512" t="s">
        <v>42</v>
      </c>
      <c r="F1512">
        <v>4</v>
      </c>
      <c r="G1512">
        <v>2017</v>
      </c>
      <c r="H1512" t="s">
        <v>2796</v>
      </c>
      <c r="I1512" t="s">
        <v>2344</v>
      </c>
      <c r="J1512" t="s">
        <v>2022</v>
      </c>
      <c r="Q1512">
        <v>2017</v>
      </c>
      <c r="R1512" t="s">
        <v>3501</v>
      </c>
      <c r="S1512" t="s">
        <v>2768</v>
      </c>
      <c r="T1512">
        <v>181</v>
      </c>
    </row>
    <row r="1513" spans="1:20" x14ac:dyDescent="0.25">
      <c r="A1513">
        <v>4</v>
      </c>
      <c r="B1513">
        <v>108</v>
      </c>
      <c r="C1513" t="s">
        <v>3996</v>
      </c>
      <c r="D1513" t="s">
        <v>4225</v>
      </c>
      <c r="E1513" t="s">
        <v>34</v>
      </c>
      <c r="F1513">
        <v>4</v>
      </c>
      <c r="G1513">
        <v>2017</v>
      </c>
      <c r="H1513" t="s">
        <v>3996</v>
      </c>
      <c r="I1513" t="s">
        <v>2126</v>
      </c>
      <c r="J1513" t="s">
        <v>2022</v>
      </c>
      <c r="Q1513">
        <v>2017</v>
      </c>
      <c r="R1513" t="s">
        <v>2738</v>
      </c>
      <c r="S1513" t="s">
        <v>2750</v>
      </c>
      <c r="T1513">
        <v>191</v>
      </c>
    </row>
    <row r="1514" spans="1:20" x14ac:dyDescent="0.25">
      <c r="A1514">
        <v>4</v>
      </c>
      <c r="B1514">
        <v>109</v>
      </c>
      <c r="C1514" t="s">
        <v>2806</v>
      </c>
      <c r="D1514" t="s">
        <v>4226</v>
      </c>
      <c r="E1514" t="s">
        <v>30</v>
      </c>
      <c r="F1514">
        <v>4</v>
      </c>
      <c r="G1514">
        <v>2017</v>
      </c>
      <c r="H1514" t="s">
        <v>2806</v>
      </c>
      <c r="I1514" t="s">
        <v>2923</v>
      </c>
      <c r="J1514" t="s">
        <v>2022</v>
      </c>
      <c r="Q1514">
        <v>2017</v>
      </c>
      <c r="R1514" t="s">
        <v>2960</v>
      </c>
      <c r="S1514" t="s">
        <v>2780</v>
      </c>
      <c r="T1514">
        <v>209</v>
      </c>
    </row>
    <row r="1515" spans="1:20" x14ac:dyDescent="0.25">
      <c r="A1515">
        <v>4</v>
      </c>
      <c r="B1515">
        <v>110</v>
      </c>
      <c r="C1515" t="s">
        <v>2772</v>
      </c>
      <c r="D1515" t="s">
        <v>4227</v>
      </c>
      <c r="E1515" t="s">
        <v>12</v>
      </c>
      <c r="F1515">
        <v>4</v>
      </c>
      <c r="G1515">
        <v>2017</v>
      </c>
      <c r="H1515" t="s">
        <v>2772</v>
      </c>
      <c r="I1515" t="s">
        <v>2296</v>
      </c>
      <c r="J1515" t="s">
        <v>2029</v>
      </c>
      <c r="Q1515">
        <v>2017</v>
      </c>
      <c r="R1515" t="s">
        <v>2738</v>
      </c>
      <c r="S1515" t="s">
        <v>2780</v>
      </c>
      <c r="T1515">
        <v>169</v>
      </c>
    </row>
    <row r="1516" spans="1:20" x14ac:dyDescent="0.25">
      <c r="A1516">
        <v>4</v>
      </c>
      <c r="B1516">
        <v>111</v>
      </c>
      <c r="C1516" t="s">
        <v>2748</v>
      </c>
      <c r="D1516" t="s">
        <v>4228</v>
      </c>
      <c r="E1516" t="s">
        <v>12</v>
      </c>
      <c r="F1516">
        <v>4</v>
      </c>
      <c r="G1516">
        <v>2017</v>
      </c>
      <c r="H1516" t="s">
        <v>2748</v>
      </c>
      <c r="I1516" t="s">
        <v>2830</v>
      </c>
      <c r="J1516" t="s">
        <v>2051</v>
      </c>
      <c r="Q1516">
        <v>2017</v>
      </c>
      <c r="R1516" t="s">
        <v>2734</v>
      </c>
      <c r="S1516" t="s">
        <v>2746</v>
      </c>
      <c r="T1516">
        <v>187</v>
      </c>
    </row>
    <row r="1517" spans="1:20" x14ac:dyDescent="0.25">
      <c r="A1517">
        <v>4</v>
      </c>
      <c r="B1517">
        <v>112</v>
      </c>
      <c r="C1517" t="s">
        <v>2739</v>
      </c>
      <c r="D1517" t="s">
        <v>4229</v>
      </c>
      <c r="E1517" t="s">
        <v>206</v>
      </c>
      <c r="F1517">
        <v>4</v>
      </c>
      <c r="G1517">
        <v>2017</v>
      </c>
      <c r="H1517" t="s">
        <v>2739</v>
      </c>
      <c r="I1517" t="s">
        <v>3655</v>
      </c>
      <c r="J1517" t="s">
        <v>2291</v>
      </c>
      <c r="Q1517">
        <v>2017</v>
      </c>
      <c r="R1517" t="s">
        <v>2745</v>
      </c>
      <c r="S1517" t="s">
        <v>2885</v>
      </c>
      <c r="T1517">
        <v>163</v>
      </c>
    </row>
    <row r="1518" spans="1:20" x14ac:dyDescent="0.25">
      <c r="A1518">
        <v>4</v>
      </c>
      <c r="B1518">
        <v>113</v>
      </c>
      <c r="C1518" t="s">
        <v>2732</v>
      </c>
      <c r="D1518" t="s">
        <v>4230</v>
      </c>
      <c r="E1518" t="s">
        <v>42</v>
      </c>
      <c r="F1518">
        <v>4</v>
      </c>
      <c r="G1518">
        <v>2017</v>
      </c>
      <c r="H1518" t="s">
        <v>2732</v>
      </c>
      <c r="I1518" t="s">
        <v>4097</v>
      </c>
      <c r="J1518" t="s">
        <v>2320</v>
      </c>
      <c r="Q1518">
        <v>2017</v>
      </c>
      <c r="R1518" t="s">
        <v>2799</v>
      </c>
      <c r="S1518" t="s">
        <v>2780</v>
      </c>
      <c r="T1518">
        <v>187</v>
      </c>
    </row>
    <row r="1519" spans="1:20" x14ac:dyDescent="0.25">
      <c r="A1519">
        <v>4</v>
      </c>
      <c r="B1519">
        <v>114</v>
      </c>
      <c r="C1519" t="s">
        <v>2785</v>
      </c>
      <c r="D1519" t="s">
        <v>4231</v>
      </c>
      <c r="E1519" t="s">
        <v>12</v>
      </c>
      <c r="F1519">
        <v>4</v>
      </c>
      <c r="G1519">
        <v>2017</v>
      </c>
      <c r="H1519" t="s">
        <v>2785</v>
      </c>
      <c r="I1519" t="s">
        <v>4232</v>
      </c>
      <c r="J1519" t="s">
        <v>4039</v>
      </c>
      <c r="Q1519">
        <v>2017</v>
      </c>
      <c r="R1519" t="s">
        <v>2764</v>
      </c>
      <c r="S1519" t="s">
        <v>2746</v>
      </c>
      <c r="T1519">
        <v>174</v>
      </c>
    </row>
    <row r="1520" spans="1:20" x14ac:dyDescent="0.25">
      <c r="A1520">
        <v>4</v>
      </c>
      <c r="B1520">
        <v>115</v>
      </c>
      <c r="C1520" t="s">
        <v>2840</v>
      </c>
      <c r="D1520" t="s">
        <v>4233</v>
      </c>
      <c r="E1520" t="s">
        <v>42</v>
      </c>
      <c r="F1520">
        <v>4</v>
      </c>
      <c r="G1520">
        <v>2017</v>
      </c>
      <c r="H1520" t="s">
        <v>2840</v>
      </c>
      <c r="I1520" t="s">
        <v>2363</v>
      </c>
      <c r="J1520" t="s">
        <v>2358</v>
      </c>
      <c r="Q1520">
        <v>2017</v>
      </c>
      <c r="R1520" t="s">
        <v>2764</v>
      </c>
      <c r="S1520" t="s">
        <v>2851</v>
      </c>
      <c r="T1520">
        <v>192</v>
      </c>
    </row>
    <row r="1521" spans="1:20" x14ac:dyDescent="0.25">
      <c r="A1521">
        <v>4</v>
      </c>
      <c r="B1521">
        <v>116</v>
      </c>
      <c r="C1521" t="s">
        <v>2760</v>
      </c>
      <c r="D1521" t="s">
        <v>4234</v>
      </c>
      <c r="E1521" t="s">
        <v>30</v>
      </c>
      <c r="F1521">
        <v>4</v>
      </c>
      <c r="G1521">
        <v>2017</v>
      </c>
      <c r="H1521" t="s">
        <v>2760</v>
      </c>
      <c r="I1521" t="s">
        <v>3599</v>
      </c>
      <c r="J1521" t="s">
        <v>2289</v>
      </c>
      <c r="Q1521">
        <v>2017</v>
      </c>
      <c r="R1521" t="s">
        <v>2738</v>
      </c>
      <c r="S1521" t="s">
        <v>2746</v>
      </c>
      <c r="T1521">
        <v>185</v>
      </c>
    </row>
    <row r="1522" spans="1:20" x14ac:dyDescent="0.25">
      <c r="A1522">
        <v>4</v>
      </c>
      <c r="B1522">
        <v>117</v>
      </c>
      <c r="C1522" t="s">
        <v>2752</v>
      </c>
      <c r="D1522" t="s">
        <v>4235</v>
      </c>
      <c r="E1522" t="s">
        <v>30</v>
      </c>
      <c r="F1522">
        <v>4</v>
      </c>
      <c r="G1522">
        <v>2017</v>
      </c>
      <c r="H1522" t="s">
        <v>2752</v>
      </c>
      <c r="I1522" t="s">
        <v>4236</v>
      </c>
      <c r="J1522" t="s">
        <v>2305</v>
      </c>
      <c r="Q1522">
        <v>2017</v>
      </c>
      <c r="R1522" t="s">
        <v>2745</v>
      </c>
      <c r="S1522" t="s">
        <v>2835</v>
      </c>
      <c r="T1522">
        <v>177</v>
      </c>
    </row>
    <row r="1523" spans="1:20" x14ac:dyDescent="0.25">
      <c r="A1523">
        <v>4</v>
      </c>
      <c r="B1523">
        <v>118</v>
      </c>
      <c r="C1523" t="s">
        <v>2766</v>
      </c>
      <c r="D1523" t="s">
        <v>4237</v>
      </c>
      <c r="E1523" t="s">
        <v>34</v>
      </c>
      <c r="F1523">
        <v>4</v>
      </c>
      <c r="G1523">
        <v>2017</v>
      </c>
      <c r="H1523" t="s">
        <v>2766</v>
      </c>
      <c r="I1523" t="s">
        <v>2344</v>
      </c>
      <c r="J1523" t="s">
        <v>2022</v>
      </c>
      <c r="Q1523">
        <v>2017</v>
      </c>
      <c r="R1523" t="s">
        <v>2738</v>
      </c>
      <c r="S1523" t="s">
        <v>2768</v>
      </c>
      <c r="T1523">
        <v>202</v>
      </c>
    </row>
    <row r="1524" spans="1:20" x14ac:dyDescent="0.25">
      <c r="A1524">
        <v>4</v>
      </c>
      <c r="B1524">
        <v>119</v>
      </c>
      <c r="C1524" t="s">
        <v>2739</v>
      </c>
      <c r="D1524" t="s">
        <v>4238</v>
      </c>
      <c r="E1524" t="s">
        <v>34</v>
      </c>
      <c r="F1524">
        <v>4</v>
      </c>
      <c r="G1524">
        <v>2017</v>
      </c>
      <c r="H1524" t="s">
        <v>2739</v>
      </c>
      <c r="I1524" t="s">
        <v>3022</v>
      </c>
      <c r="J1524" t="s">
        <v>2933</v>
      </c>
      <c r="Q1524">
        <v>2017</v>
      </c>
      <c r="R1524" t="s">
        <v>2779</v>
      </c>
      <c r="S1524" t="s">
        <v>2746</v>
      </c>
      <c r="T1524">
        <v>200</v>
      </c>
    </row>
    <row r="1525" spans="1:20" x14ac:dyDescent="0.25">
      <c r="A1525">
        <v>4</v>
      </c>
      <c r="B1525">
        <v>120</v>
      </c>
      <c r="C1525" t="s">
        <v>2743</v>
      </c>
      <c r="D1525" t="s">
        <v>4239</v>
      </c>
      <c r="E1525" t="s">
        <v>34</v>
      </c>
      <c r="F1525">
        <v>4</v>
      </c>
      <c r="G1525">
        <v>2017</v>
      </c>
      <c r="H1525" t="s">
        <v>2743</v>
      </c>
      <c r="I1525" t="s">
        <v>4241</v>
      </c>
      <c r="J1525" t="s">
        <v>4240</v>
      </c>
      <c r="Q1525">
        <v>2017</v>
      </c>
      <c r="R1525" t="s">
        <v>2941</v>
      </c>
      <c r="S1525" t="s">
        <v>2735</v>
      </c>
      <c r="T1525">
        <v>200</v>
      </c>
    </row>
    <row r="1526" spans="1:20" x14ac:dyDescent="0.25">
      <c r="A1526">
        <v>4</v>
      </c>
      <c r="B1526">
        <v>121</v>
      </c>
      <c r="C1526" t="s">
        <v>2811</v>
      </c>
      <c r="D1526" t="s">
        <v>4242</v>
      </c>
      <c r="E1526" t="s">
        <v>30</v>
      </c>
      <c r="F1526">
        <v>4</v>
      </c>
      <c r="G1526">
        <v>2017</v>
      </c>
      <c r="H1526" t="s">
        <v>2811</v>
      </c>
      <c r="I1526" t="s">
        <v>2287</v>
      </c>
      <c r="J1526" t="s">
        <v>2048</v>
      </c>
      <c r="Q1526">
        <v>2017</v>
      </c>
      <c r="R1526" t="s">
        <v>2734</v>
      </c>
      <c r="S1526" t="s">
        <v>2746</v>
      </c>
      <c r="T1526">
        <v>187</v>
      </c>
    </row>
    <row r="1527" spans="1:20" x14ac:dyDescent="0.25">
      <c r="A1527">
        <v>4</v>
      </c>
      <c r="B1527">
        <v>122</v>
      </c>
      <c r="C1527" t="s">
        <v>2788</v>
      </c>
      <c r="D1527" t="s">
        <v>4243</v>
      </c>
      <c r="E1527" t="s">
        <v>42</v>
      </c>
      <c r="F1527">
        <v>4</v>
      </c>
      <c r="G1527">
        <v>2017</v>
      </c>
      <c r="H1527" t="s">
        <v>2788</v>
      </c>
      <c r="I1527" t="s">
        <v>2328</v>
      </c>
      <c r="J1527" t="s">
        <v>2029</v>
      </c>
      <c r="Q1527">
        <v>2017</v>
      </c>
      <c r="R1527" t="s">
        <v>2738</v>
      </c>
      <c r="S1527" t="s">
        <v>2835</v>
      </c>
      <c r="T1527">
        <v>161</v>
      </c>
    </row>
    <row r="1528" spans="1:20" x14ac:dyDescent="0.25">
      <c r="A1528">
        <v>4</v>
      </c>
      <c r="B1528">
        <v>123</v>
      </c>
      <c r="C1528" t="s">
        <v>2794</v>
      </c>
      <c r="D1528" t="s">
        <v>4244</v>
      </c>
      <c r="E1528" t="s">
        <v>34</v>
      </c>
      <c r="F1528">
        <v>4</v>
      </c>
      <c r="G1528">
        <v>2017</v>
      </c>
      <c r="H1528" t="s">
        <v>2794</v>
      </c>
      <c r="I1528" t="s">
        <v>2881</v>
      </c>
      <c r="J1528" t="s">
        <v>2022</v>
      </c>
      <c r="Q1528">
        <v>2017</v>
      </c>
      <c r="R1528" t="s">
        <v>2734</v>
      </c>
      <c r="S1528" t="s">
        <v>2746</v>
      </c>
      <c r="T1528">
        <v>203</v>
      </c>
    </row>
    <row r="1529" spans="1:20" x14ac:dyDescent="0.25">
      <c r="A1529">
        <v>4</v>
      </c>
      <c r="B1529">
        <v>124</v>
      </c>
      <c r="C1529" t="s">
        <v>2772</v>
      </c>
      <c r="D1529" t="s">
        <v>4245</v>
      </c>
      <c r="E1529" t="s">
        <v>26</v>
      </c>
      <c r="F1529">
        <v>4</v>
      </c>
      <c r="G1529">
        <v>2017</v>
      </c>
      <c r="H1529" t="s">
        <v>2772</v>
      </c>
      <c r="I1529" t="s">
        <v>4246</v>
      </c>
      <c r="J1529" t="s">
        <v>3226</v>
      </c>
      <c r="Q1529">
        <v>2017</v>
      </c>
      <c r="R1529" t="s">
        <v>2799</v>
      </c>
      <c r="S1529" t="s">
        <v>2741</v>
      </c>
      <c r="T1529">
        <v>187</v>
      </c>
    </row>
    <row r="1530" spans="1:20" x14ac:dyDescent="0.25">
      <c r="A1530">
        <v>5</v>
      </c>
      <c r="B1530">
        <v>125</v>
      </c>
      <c r="C1530" t="s">
        <v>2785</v>
      </c>
      <c r="D1530" t="s">
        <v>4247</v>
      </c>
      <c r="E1530" t="s">
        <v>30</v>
      </c>
      <c r="F1530">
        <v>5</v>
      </c>
      <c r="G1530">
        <v>2017</v>
      </c>
      <c r="H1530" t="s">
        <v>2785</v>
      </c>
      <c r="I1530" t="s">
        <v>2333</v>
      </c>
      <c r="J1530" t="s">
        <v>2320</v>
      </c>
      <c r="Q1530">
        <v>2017</v>
      </c>
      <c r="R1530" t="s">
        <v>2799</v>
      </c>
      <c r="S1530" t="s">
        <v>2746</v>
      </c>
      <c r="T1530">
        <v>191</v>
      </c>
    </row>
    <row r="1531" spans="1:20" x14ac:dyDescent="0.25">
      <c r="A1531">
        <v>5</v>
      </c>
      <c r="B1531">
        <v>126</v>
      </c>
      <c r="C1531" t="s">
        <v>3996</v>
      </c>
      <c r="D1531" t="s">
        <v>4248</v>
      </c>
      <c r="E1531" t="s">
        <v>34</v>
      </c>
      <c r="F1531">
        <v>5</v>
      </c>
      <c r="G1531">
        <v>2017</v>
      </c>
      <c r="H1531" t="s">
        <v>3996</v>
      </c>
      <c r="I1531" t="s">
        <v>3920</v>
      </c>
      <c r="J1531" t="s">
        <v>2051</v>
      </c>
      <c r="Q1531">
        <v>2017</v>
      </c>
      <c r="R1531" t="s">
        <v>2734</v>
      </c>
      <c r="S1531" t="s">
        <v>2746</v>
      </c>
      <c r="T1531">
        <v>200</v>
      </c>
    </row>
    <row r="1532" spans="1:20" x14ac:dyDescent="0.25">
      <c r="A1532">
        <v>5</v>
      </c>
      <c r="B1532">
        <v>127</v>
      </c>
      <c r="C1532" t="s">
        <v>4111</v>
      </c>
      <c r="D1532" t="s">
        <v>4249</v>
      </c>
      <c r="E1532" t="s">
        <v>106</v>
      </c>
      <c r="F1532">
        <v>5</v>
      </c>
      <c r="G1532">
        <v>2017</v>
      </c>
      <c r="H1532" t="s">
        <v>4111</v>
      </c>
      <c r="I1532" t="s">
        <v>3934</v>
      </c>
      <c r="J1532" t="s">
        <v>2305</v>
      </c>
      <c r="Q1532">
        <v>2017</v>
      </c>
      <c r="R1532" t="s">
        <v>2745</v>
      </c>
      <c r="S1532" t="s">
        <v>2750</v>
      </c>
      <c r="T1532">
        <v>172</v>
      </c>
    </row>
    <row r="1533" spans="1:20" x14ac:dyDescent="0.25">
      <c r="A1533">
        <v>5</v>
      </c>
      <c r="B1533">
        <v>128</v>
      </c>
      <c r="C1533" t="s">
        <v>3996</v>
      </c>
      <c r="D1533" t="s">
        <v>4250</v>
      </c>
      <c r="E1533" t="s">
        <v>30</v>
      </c>
      <c r="F1533">
        <v>5</v>
      </c>
      <c r="G1533">
        <v>2017</v>
      </c>
      <c r="H1533" t="s">
        <v>3996</v>
      </c>
      <c r="I1533" t="s">
        <v>2281</v>
      </c>
      <c r="J1533" t="s">
        <v>2029</v>
      </c>
      <c r="Q1533">
        <v>2017</v>
      </c>
      <c r="R1533" t="s">
        <v>2738</v>
      </c>
      <c r="S1533" t="s">
        <v>2835</v>
      </c>
      <c r="T1533">
        <v>188</v>
      </c>
    </row>
    <row r="1534" spans="1:20" x14ac:dyDescent="0.25">
      <c r="A1534">
        <v>5</v>
      </c>
      <c r="B1534">
        <v>129</v>
      </c>
      <c r="C1534" t="s">
        <v>2814</v>
      </c>
      <c r="D1534" t="s">
        <v>4251</v>
      </c>
      <c r="E1534" t="s">
        <v>12</v>
      </c>
      <c r="F1534">
        <v>5</v>
      </c>
      <c r="G1534">
        <v>2017</v>
      </c>
      <c r="H1534" t="s">
        <v>2814</v>
      </c>
      <c r="I1534" t="s">
        <v>4252</v>
      </c>
      <c r="J1534" t="s">
        <v>2313</v>
      </c>
      <c r="Q1534">
        <v>2017</v>
      </c>
      <c r="R1534" t="s">
        <v>2941</v>
      </c>
      <c r="S1534" t="s">
        <v>2851</v>
      </c>
      <c r="T1534">
        <v>191</v>
      </c>
    </row>
    <row r="1535" spans="1:20" x14ac:dyDescent="0.25">
      <c r="A1535">
        <v>5</v>
      </c>
      <c r="B1535">
        <v>130</v>
      </c>
      <c r="C1535" t="s">
        <v>2732</v>
      </c>
      <c r="D1535" t="s">
        <v>4253</v>
      </c>
      <c r="E1535" t="s">
        <v>34</v>
      </c>
      <c r="F1535">
        <v>5</v>
      </c>
      <c r="G1535">
        <v>2017</v>
      </c>
      <c r="H1535" t="s">
        <v>2732</v>
      </c>
      <c r="I1535" t="s">
        <v>2318</v>
      </c>
      <c r="J1535" t="s">
        <v>2048</v>
      </c>
      <c r="Q1535">
        <v>2017</v>
      </c>
      <c r="R1535" t="s">
        <v>2738</v>
      </c>
      <c r="S1535" t="s">
        <v>2746</v>
      </c>
      <c r="T1535">
        <v>175</v>
      </c>
    </row>
    <row r="1536" spans="1:20" x14ac:dyDescent="0.25">
      <c r="A1536">
        <v>5</v>
      </c>
      <c r="B1536">
        <v>131</v>
      </c>
      <c r="C1536" t="s">
        <v>2832</v>
      </c>
      <c r="D1536" t="s">
        <v>4254</v>
      </c>
      <c r="E1536" t="s">
        <v>34</v>
      </c>
      <c r="F1536">
        <v>5</v>
      </c>
      <c r="G1536">
        <v>2017</v>
      </c>
      <c r="H1536" t="s">
        <v>2832</v>
      </c>
      <c r="I1536" t="s">
        <v>2297</v>
      </c>
      <c r="J1536" t="s">
        <v>2022</v>
      </c>
      <c r="Q1536">
        <v>2017</v>
      </c>
      <c r="R1536" t="s">
        <v>2738</v>
      </c>
      <c r="S1536" t="s">
        <v>2741</v>
      </c>
      <c r="T1536">
        <v>195</v>
      </c>
    </row>
    <row r="1537" spans="1:20" x14ac:dyDescent="0.25">
      <c r="A1537">
        <v>5</v>
      </c>
      <c r="B1537">
        <v>132</v>
      </c>
      <c r="C1537" t="s">
        <v>2808</v>
      </c>
      <c r="D1537" t="s">
        <v>4255</v>
      </c>
      <c r="E1537" t="s">
        <v>30</v>
      </c>
      <c r="F1537">
        <v>5</v>
      </c>
      <c r="G1537">
        <v>2017</v>
      </c>
      <c r="H1537" t="s">
        <v>2808</v>
      </c>
      <c r="I1537" t="s">
        <v>2385</v>
      </c>
      <c r="J1537" t="s">
        <v>2305</v>
      </c>
      <c r="Q1537">
        <v>2017</v>
      </c>
      <c r="R1537" t="s">
        <v>2745</v>
      </c>
      <c r="S1537" t="s">
        <v>2750</v>
      </c>
      <c r="T1537">
        <v>165</v>
      </c>
    </row>
    <row r="1538" spans="1:20" x14ac:dyDescent="0.25">
      <c r="A1538">
        <v>5</v>
      </c>
      <c r="B1538">
        <v>133</v>
      </c>
      <c r="C1538" t="s">
        <v>2762</v>
      </c>
      <c r="D1538" t="s">
        <v>4256</v>
      </c>
      <c r="E1538" t="s">
        <v>34</v>
      </c>
      <c r="F1538">
        <v>5</v>
      </c>
      <c r="G1538">
        <v>2017</v>
      </c>
      <c r="H1538" t="s">
        <v>2762</v>
      </c>
      <c r="I1538" t="s">
        <v>2283</v>
      </c>
      <c r="J1538" t="s">
        <v>4127</v>
      </c>
      <c r="Q1538">
        <v>2017</v>
      </c>
      <c r="R1538" t="s">
        <v>2734</v>
      </c>
      <c r="S1538" t="s">
        <v>2746</v>
      </c>
      <c r="T1538">
        <v>192</v>
      </c>
    </row>
    <row r="1539" spans="1:20" x14ac:dyDescent="0.25">
      <c r="A1539">
        <v>5</v>
      </c>
      <c r="B1539">
        <v>134</v>
      </c>
      <c r="C1539" t="s">
        <v>2766</v>
      </c>
      <c r="D1539" t="s">
        <v>4257</v>
      </c>
      <c r="E1539" t="s">
        <v>34</v>
      </c>
      <c r="F1539">
        <v>5</v>
      </c>
      <c r="G1539">
        <v>2017</v>
      </c>
      <c r="H1539" t="s">
        <v>2766</v>
      </c>
      <c r="I1539" t="s">
        <v>4058</v>
      </c>
      <c r="J1539" t="s">
        <v>2051</v>
      </c>
      <c r="Q1539">
        <v>2017</v>
      </c>
      <c r="R1539" t="s">
        <v>2734</v>
      </c>
      <c r="S1539" t="s">
        <v>2750</v>
      </c>
      <c r="T1539">
        <v>189</v>
      </c>
    </row>
    <row r="1540" spans="1:20" x14ac:dyDescent="0.25">
      <c r="A1540">
        <v>5</v>
      </c>
      <c r="B1540">
        <v>135</v>
      </c>
      <c r="C1540" t="s">
        <v>2774</v>
      </c>
      <c r="D1540" t="s">
        <v>4258</v>
      </c>
      <c r="E1540" t="s">
        <v>34</v>
      </c>
      <c r="F1540">
        <v>5</v>
      </c>
      <c r="G1540">
        <v>2017</v>
      </c>
      <c r="H1540" t="s">
        <v>2774</v>
      </c>
      <c r="I1540" t="s">
        <v>2394</v>
      </c>
      <c r="J1540" t="s">
        <v>2291</v>
      </c>
      <c r="Q1540">
        <v>2017</v>
      </c>
      <c r="R1540" t="s">
        <v>2745</v>
      </c>
      <c r="S1540" t="s">
        <v>2746</v>
      </c>
      <c r="T1540">
        <v>205</v>
      </c>
    </row>
    <row r="1541" spans="1:20" x14ac:dyDescent="0.25">
      <c r="A1541">
        <v>5</v>
      </c>
      <c r="B1541">
        <v>136</v>
      </c>
      <c r="C1541" t="s">
        <v>3917</v>
      </c>
      <c r="D1541" t="s">
        <v>4259</v>
      </c>
      <c r="E1541" t="s">
        <v>34</v>
      </c>
      <c r="F1541">
        <v>5</v>
      </c>
      <c r="G1541">
        <v>2017</v>
      </c>
      <c r="H1541" t="s">
        <v>3917</v>
      </c>
      <c r="I1541" t="s">
        <v>2287</v>
      </c>
      <c r="J1541" t="s">
        <v>2048</v>
      </c>
      <c r="Q1541">
        <v>2017</v>
      </c>
      <c r="R1541" t="s">
        <v>2952</v>
      </c>
      <c r="S1541" t="s">
        <v>2750</v>
      </c>
      <c r="T1541">
        <v>186</v>
      </c>
    </row>
    <row r="1542" spans="1:20" x14ac:dyDescent="0.25">
      <c r="A1542">
        <v>5</v>
      </c>
      <c r="B1542">
        <v>137</v>
      </c>
      <c r="C1542" t="s">
        <v>2796</v>
      </c>
      <c r="D1542" t="s">
        <v>4260</v>
      </c>
      <c r="E1542" t="s">
        <v>26</v>
      </c>
      <c r="F1542">
        <v>5</v>
      </c>
      <c r="G1542">
        <v>2017</v>
      </c>
      <c r="H1542" t="s">
        <v>2796</v>
      </c>
      <c r="I1542" t="s">
        <v>4261</v>
      </c>
      <c r="J1542" t="s">
        <v>2285</v>
      </c>
      <c r="Q1542">
        <v>2017</v>
      </c>
      <c r="R1542" t="s">
        <v>2734</v>
      </c>
      <c r="S1542" t="s">
        <v>2750</v>
      </c>
      <c r="T1542">
        <v>165</v>
      </c>
    </row>
    <row r="1543" spans="1:20" x14ac:dyDescent="0.25">
      <c r="A1543">
        <v>5</v>
      </c>
      <c r="B1543">
        <v>138</v>
      </c>
      <c r="C1543" t="s">
        <v>2766</v>
      </c>
      <c r="D1543" t="s">
        <v>4262</v>
      </c>
      <c r="E1543" t="s">
        <v>30</v>
      </c>
      <c r="F1543">
        <v>5</v>
      </c>
      <c r="G1543">
        <v>2017</v>
      </c>
      <c r="H1543" t="s">
        <v>2766</v>
      </c>
      <c r="I1543" t="s">
        <v>2923</v>
      </c>
      <c r="J1543" t="s">
        <v>2022</v>
      </c>
      <c r="Q1543">
        <v>2017</v>
      </c>
      <c r="R1543" t="s">
        <v>2734</v>
      </c>
      <c r="S1543" t="s">
        <v>2768</v>
      </c>
      <c r="T1543">
        <v>187</v>
      </c>
    </row>
    <row r="1544" spans="1:20" x14ac:dyDescent="0.25">
      <c r="A1544">
        <v>5</v>
      </c>
      <c r="B1544">
        <v>139</v>
      </c>
      <c r="C1544" t="s">
        <v>2754</v>
      </c>
      <c r="D1544" t="s">
        <v>5097</v>
      </c>
      <c r="E1544" t="s">
        <v>34</v>
      </c>
      <c r="F1544">
        <v>5</v>
      </c>
      <c r="G1544">
        <v>2017</v>
      </c>
      <c r="H1544" t="s">
        <v>2754</v>
      </c>
      <c r="I1544" t="s">
        <v>3655</v>
      </c>
      <c r="J1544" t="s">
        <v>2291</v>
      </c>
      <c r="Q1544">
        <v>2017</v>
      </c>
      <c r="R1544" t="s">
        <v>2745</v>
      </c>
      <c r="S1544" t="s">
        <v>2835</v>
      </c>
      <c r="T1544">
        <v>176</v>
      </c>
    </row>
    <row r="1545" spans="1:20" x14ac:dyDescent="0.25">
      <c r="A1545">
        <v>5</v>
      </c>
      <c r="B1545">
        <v>140</v>
      </c>
      <c r="C1545" t="s">
        <v>2806</v>
      </c>
      <c r="D1545" t="s">
        <v>4263</v>
      </c>
      <c r="E1545" t="s">
        <v>42</v>
      </c>
      <c r="F1545">
        <v>5</v>
      </c>
      <c r="G1545">
        <v>2017</v>
      </c>
      <c r="H1545" t="s">
        <v>2806</v>
      </c>
      <c r="I1545" t="s">
        <v>2322</v>
      </c>
      <c r="J1545" t="s">
        <v>2029</v>
      </c>
      <c r="Q1545">
        <v>2017</v>
      </c>
      <c r="R1545" t="s">
        <v>2738</v>
      </c>
      <c r="S1545" t="s">
        <v>2746</v>
      </c>
      <c r="T1545">
        <v>196</v>
      </c>
    </row>
    <row r="1546" spans="1:20" x14ac:dyDescent="0.25">
      <c r="A1546">
        <v>5</v>
      </c>
      <c r="B1546">
        <v>141</v>
      </c>
      <c r="C1546" t="s">
        <v>2772</v>
      </c>
      <c r="D1546" t="s">
        <v>4264</v>
      </c>
      <c r="E1546" t="s">
        <v>34</v>
      </c>
      <c r="F1546">
        <v>5</v>
      </c>
      <c r="G1546">
        <v>2017</v>
      </c>
      <c r="H1546" t="s">
        <v>2772</v>
      </c>
      <c r="I1546" t="s">
        <v>4073</v>
      </c>
      <c r="J1546" t="s">
        <v>2022</v>
      </c>
      <c r="Q1546">
        <v>2017</v>
      </c>
      <c r="R1546" t="s">
        <v>2738</v>
      </c>
      <c r="S1546" t="s">
        <v>2868</v>
      </c>
      <c r="T1546">
        <v>211</v>
      </c>
    </row>
    <row r="1547" spans="1:20" x14ac:dyDescent="0.25">
      <c r="A1547">
        <v>5</v>
      </c>
      <c r="B1547">
        <v>142</v>
      </c>
      <c r="C1547" t="s">
        <v>4111</v>
      </c>
      <c r="D1547" t="s">
        <v>4265</v>
      </c>
      <c r="E1547" t="s">
        <v>26</v>
      </c>
      <c r="F1547">
        <v>5</v>
      </c>
      <c r="G1547">
        <v>2017</v>
      </c>
      <c r="H1547" t="s">
        <v>4111</v>
      </c>
      <c r="I1547" t="s">
        <v>3564</v>
      </c>
      <c r="J1547" t="s">
        <v>3563</v>
      </c>
      <c r="Q1547">
        <v>2017</v>
      </c>
      <c r="R1547" t="s">
        <v>2734</v>
      </c>
      <c r="S1547" t="s">
        <v>2741</v>
      </c>
      <c r="T1547">
        <v>185</v>
      </c>
    </row>
    <row r="1548" spans="1:20" x14ac:dyDescent="0.25">
      <c r="A1548">
        <v>5</v>
      </c>
      <c r="B1548">
        <v>143</v>
      </c>
      <c r="C1548" t="s">
        <v>2814</v>
      </c>
      <c r="D1548" t="s">
        <v>4266</v>
      </c>
      <c r="E1548" t="s">
        <v>42</v>
      </c>
      <c r="F1548">
        <v>5</v>
      </c>
      <c r="G1548">
        <v>2017</v>
      </c>
      <c r="H1548" t="s">
        <v>2814</v>
      </c>
      <c r="I1548" t="s">
        <v>3068</v>
      </c>
      <c r="J1548" t="s">
        <v>2022</v>
      </c>
      <c r="Q1548">
        <v>2017</v>
      </c>
      <c r="R1548" t="s">
        <v>2960</v>
      </c>
      <c r="S1548" t="s">
        <v>2750</v>
      </c>
      <c r="T1548">
        <v>164</v>
      </c>
    </row>
    <row r="1549" spans="1:20" x14ac:dyDescent="0.25">
      <c r="A1549">
        <v>5</v>
      </c>
      <c r="B1549">
        <v>144</v>
      </c>
      <c r="C1549" t="s">
        <v>2739</v>
      </c>
      <c r="D1549" t="s">
        <v>4267</v>
      </c>
      <c r="E1549" t="s">
        <v>26</v>
      </c>
      <c r="F1549">
        <v>5</v>
      </c>
      <c r="G1549">
        <v>2017</v>
      </c>
      <c r="H1549" t="s">
        <v>2739</v>
      </c>
      <c r="I1549" t="s">
        <v>4109</v>
      </c>
      <c r="J1549" t="s">
        <v>2147</v>
      </c>
      <c r="Q1549">
        <v>2017</v>
      </c>
      <c r="R1549" t="s">
        <v>2738</v>
      </c>
      <c r="S1549" t="s">
        <v>2750</v>
      </c>
      <c r="T1549">
        <v>171</v>
      </c>
    </row>
    <row r="1550" spans="1:20" x14ac:dyDescent="0.25">
      <c r="A1550">
        <v>5</v>
      </c>
      <c r="B1550">
        <v>145</v>
      </c>
      <c r="C1550" t="s">
        <v>2794</v>
      </c>
      <c r="D1550" t="s">
        <v>4268</v>
      </c>
      <c r="E1550" t="s">
        <v>34</v>
      </c>
      <c r="F1550">
        <v>5</v>
      </c>
      <c r="G1550">
        <v>2017</v>
      </c>
      <c r="H1550" t="s">
        <v>2794</v>
      </c>
      <c r="I1550" t="s">
        <v>4269</v>
      </c>
      <c r="J1550" t="s">
        <v>2348</v>
      </c>
      <c r="Q1550">
        <v>2017</v>
      </c>
      <c r="R1550" t="s">
        <v>2745</v>
      </c>
      <c r="S1550" t="s">
        <v>2746</v>
      </c>
      <c r="T1550">
        <v>179</v>
      </c>
    </row>
    <row r="1551" spans="1:20" x14ac:dyDescent="0.25">
      <c r="A1551">
        <v>5</v>
      </c>
      <c r="B1551">
        <v>146</v>
      </c>
      <c r="C1551" t="s">
        <v>2840</v>
      </c>
      <c r="D1551" t="s">
        <v>4270</v>
      </c>
      <c r="E1551" t="s">
        <v>42</v>
      </c>
      <c r="F1551">
        <v>5</v>
      </c>
      <c r="G1551">
        <v>2017</v>
      </c>
      <c r="H1551" t="s">
        <v>2840</v>
      </c>
      <c r="I1551" t="s">
        <v>2376</v>
      </c>
      <c r="J1551" t="s">
        <v>2022</v>
      </c>
      <c r="Q1551">
        <v>2017</v>
      </c>
      <c r="R1551" t="s">
        <v>2799</v>
      </c>
      <c r="S1551" t="s">
        <v>2741</v>
      </c>
      <c r="T1551">
        <v>192</v>
      </c>
    </row>
    <row r="1552" spans="1:20" x14ac:dyDescent="0.25">
      <c r="A1552">
        <v>5</v>
      </c>
      <c r="B1552">
        <v>147</v>
      </c>
      <c r="C1552" t="s">
        <v>2760</v>
      </c>
      <c r="D1552" t="s">
        <v>4271</v>
      </c>
      <c r="E1552" t="s">
        <v>34</v>
      </c>
      <c r="F1552">
        <v>5</v>
      </c>
      <c r="G1552">
        <v>2017</v>
      </c>
      <c r="H1552" t="s">
        <v>2760</v>
      </c>
      <c r="I1552" t="s">
        <v>2881</v>
      </c>
      <c r="J1552" t="s">
        <v>2022</v>
      </c>
      <c r="Q1552">
        <v>2017</v>
      </c>
      <c r="R1552" t="s">
        <v>2738</v>
      </c>
      <c r="S1552" t="s">
        <v>2768</v>
      </c>
      <c r="T1552">
        <v>163</v>
      </c>
    </row>
    <row r="1553" spans="1:20" x14ac:dyDescent="0.25">
      <c r="A1553">
        <v>5</v>
      </c>
      <c r="B1553">
        <v>148</v>
      </c>
      <c r="C1553" t="s">
        <v>2752</v>
      </c>
      <c r="D1553" t="s">
        <v>4272</v>
      </c>
      <c r="E1553" t="s">
        <v>26</v>
      </c>
      <c r="F1553">
        <v>5</v>
      </c>
      <c r="G1553">
        <v>2017</v>
      </c>
      <c r="H1553" t="s">
        <v>2752</v>
      </c>
      <c r="I1553" t="s">
        <v>3573</v>
      </c>
      <c r="J1553" t="s">
        <v>2065</v>
      </c>
      <c r="Q1553">
        <v>2017</v>
      </c>
      <c r="R1553" t="s">
        <v>2738</v>
      </c>
      <c r="S1553" t="s">
        <v>2851</v>
      </c>
      <c r="T1553">
        <v>208</v>
      </c>
    </row>
    <row r="1554" spans="1:20" x14ac:dyDescent="0.25">
      <c r="A1554">
        <v>5</v>
      </c>
      <c r="B1554">
        <v>149</v>
      </c>
      <c r="C1554" t="s">
        <v>2790</v>
      </c>
      <c r="D1554" t="s">
        <v>4273</v>
      </c>
      <c r="E1554" t="s">
        <v>34</v>
      </c>
      <c r="F1554">
        <v>5</v>
      </c>
      <c r="G1554">
        <v>2017</v>
      </c>
      <c r="H1554" t="s">
        <v>2790</v>
      </c>
      <c r="I1554" t="s">
        <v>2317</v>
      </c>
      <c r="J1554" t="s">
        <v>2029</v>
      </c>
      <c r="Q1554">
        <v>2017</v>
      </c>
      <c r="R1554" t="s">
        <v>2738</v>
      </c>
      <c r="S1554" t="s">
        <v>2741</v>
      </c>
      <c r="T1554">
        <v>188</v>
      </c>
    </row>
    <row r="1555" spans="1:20" x14ac:dyDescent="0.25">
      <c r="A1555">
        <v>5</v>
      </c>
      <c r="B1555">
        <v>150</v>
      </c>
      <c r="C1555" t="s">
        <v>2739</v>
      </c>
      <c r="D1555" t="s">
        <v>4274</v>
      </c>
      <c r="E1555" t="s">
        <v>34</v>
      </c>
      <c r="F1555">
        <v>5</v>
      </c>
      <c r="G1555">
        <v>2017</v>
      </c>
      <c r="H1555" t="s">
        <v>2739</v>
      </c>
      <c r="I1555" t="s">
        <v>4275</v>
      </c>
      <c r="J1555" t="s">
        <v>3240</v>
      </c>
      <c r="Q1555">
        <v>2017</v>
      </c>
      <c r="R1555" t="s">
        <v>2764</v>
      </c>
      <c r="S1555" t="s">
        <v>2768</v>
      </c>
      <c r="T1555">
        <v>161</v>
      </c>
    </row>
    <row r="1556" spans="1:20" x14ac:dyDescent="0.25">
      <c r="A1556">
        <v>5</v>
      </c>
      <c r="B1556">
        <v>151</v>
      </c>
      <c r="C1556" t="s">
        <v>2743</v>
      </c>
      <c r="D1556" t="s">
        <v>4276</v>
      </c>
      <c r="E1556" t="s">
        <v>34</v>
      </c>
      <c r="F1556">
        <v>5</v>
      </c>
      <c r="G1556">
        <v>2017</v>
      </c>
      <c r="H1556" t="s">
        <v>2743</v>
      </c>
      <c r="I1556" t="s">
        <v>3888</v>
      </c>
      <c r="J1556" t="s">
        <v>2305</v>
      </c>
      <c r="Q1556">
        <v>2017</v>
      </c>
      <c r="R1556" t="s">
        <v>2745</v>
      </c>
      <c r="S1556" t="s">
        <v>2750</v>
      </c>
      <c r="T1556">
        <v>194</v>
      </c>
    </row>
    <row r="1557" spans="1:20" x14ac:dyDescent="0.25">
      <c r="A1557">
        <v>5</v>
      </c>
      <c r="B1557">
        <v>152</v>
      </c>
      <c r="C1557" t="s">
        <v>2736</v>
      </c>
      <c r="D1557" t="s">
        <v>4277</v>
      </c>
      <c r="E1557" t="s">
        <v>26</v>
      </c>
      <c r="F1557">
        <v>5</v>
      </c>
      <c r="G1557">
        <v>2017</v>
      </c>
      <c r="H1557" t="s">
        <v>2736</v>
      </c>
      <c r="I1557" t="s">
        <v>4278</v>
      </c>
      <c r="J1557" t="s">
        <v>3992</v>
      </c>
      <c r="Q1557">
        <v>2017</v>
      </c>
      <c r="R1557" t="s">
        <v>3060</v>
      </c>
      <c r="S1557" t="s">
        <v>2750</v>
      </c>
      <c r="T1557">
        <v>174</v>
      </c>
    </row>
    <row r="1558" spans="1:20" x14ac:dyDescent="0.25">
      <c r="A1558">
        <v>5</v>
      </c>
      <c r="B1558">
        <v>153</v>
      </c>
      <c r="C1558" t="s">
        <v>2788</v>
      </c>
      <c r="D1558" t="s">
        <v>4279</v>
      </c>
      <c r="E1558" t="s">
        <v>12</v>
      </c>
      <c r="F1558">
        <v>5</v>
      </c>
      <c r="G1558">
        <v>2017</v>
      </c>
      <c r="H1558" t="s">
        <v>2788</v>
      </c>
      <c r="I1558" t="s">
        <v>3101</v>
      </c>
      <c r="J1558" t="s">
        <v>2305</v>
      </c>
      <c r="Q1558">
        <v>2017</v>
      </c>
      <c r="R1558" t="s">
        <v>2745</v>
      </c>
      <c r="S1558" t="s">
        <v>2741</v>
      </c>
      <c r="T1558">
        <v>178</v>
      </c>
    </row>
    <row r="1559" spans="1:20" x14ac:dyDescent="0.25">
      <c r="A1559">
        <v>5</v>
      </c>
      <c r="B1559">
        <v>154</v>
      </c>
      <c r="C1559" t="s">
        <v>2859</v>
      </c>
      <c r="D1559" t="s">
        <v>4280</v>
      </c>
      <c r="E1559" t="s">
        <v>12</v>
      </c>
      <c r="F1559">
        <v>5</v>
      </c>
      <c r="G1559">
        <v>2017</v>
      </c>
      <c r="H1559" t="s">
        <v>2859</v>
      </c>
      <c r="I1559" t="s">
        <v>3939</v>
      </c>
      <c r="J1559" t="s">
        <v>2703</v>
      </c>
      <c r="Q1559">
        <v>2017</v>
      </c>
      <c r="R1559" t="s">
        <v>2764</v>
      </c>
      <c r="S1559" t="s">
        <v>2780</v>
      </c>
      <c r="T1559">
        <v>165</v>
      </c>
    </row>
    <row r="1560" spans="1:20" x14ac:dyDescent="0.25">
      <c r="A1560">
        <v>5</v>
      </c>
      <c r="B1560">
        <v>155</v>
      </c>
      <c r="C1560" t="s">
        <v>2736</v>
      </c>
      <c r="D1560" t="s">
        <v>4281</v>
      </c>
      <c r="E1560" t="s">
        <v>30</v>
      </c>
      <c r="F1560">
        <v>5</v>
      </c>
      <c r="G1560">
        <v>2017</v>
      </c>
      <c r="H1560" t="s">
        <v>2736</v>
      </c>
      <c r="I1560" t="s">
        <v>2747</v>
      </c>
      <c r="J1560" t="s">
        <v>2291</v>
      </c>
      <c r="Q1560">
        <v>2017</v>
      </c>
      <c r="R1560" t="s">
        <v>2745</v>
      </c>
      <c r="S1560" t="s">
        <v>2768</v>
      </c>
      <c r="T1560">
        <v>185</v>
      </c>
    </row>
    <row r="1561" spans="1:20" x14ac:dyDescent="0.25">
      <c r="A1561">
        <v>6</v>
      </c>
      <c r="B1561">
        <v>156</v>
      </c>
      <c r="C1561" t="s">
        <v>2785</v>
      </c>
      <c r="D1561" t="s">
        <v>4282</v>
      </c>
      <c r="E1561" t="s">
        <v>42</v>
      </c>
      <c r="F1561">
        <v>6</v>
      </c>
      <c r="G1561">
        <v>2017</v>
      </c>
      <c r="H1561" t="s">
        <v>2785</v>
      </c>
      <c r="I1561" t="s">
        <v>4283</v>
      </c>
      <c r="J1561" t="s">
        <v>4013</v>
      </c>
      <c r="Q1561">
        <v>2017</v>
      </c>
      <c r="R1561" t="s">
        <v>2799</v>
      </c>
      <c r="S1561" t="s">
        <v>3497</v>
      </c>
      <c r="T1561">
        <v>185</v>
      </c>
    </row>
    <row r="1562" spans="1:20" x14ac:dyDescent="0.25">
      <c r="A1562">
        <v>6</v>
      </c>
      <c r="B1562">
        <v>157</v>
      </c>
      <c r="C1562" t="s">
        <v>2794</v>
      </c>
      <c r="D1562" t="s">
        <v>4284</v>
      </c>
      <c r="E1562" t="s">
        <v>30</v>
      </c>
      <c r="F1562">
        <v>6</v>
      </c>
      <c r="G1562">
        <v>2017</v>
      </c>
      <c r="H1562" t="s">
        <v>2794</v>
      </c>
      <c r="I1562" t="s">
        <v>4285</v>
      </c>
      <c r="J1562" t="s">
        <v>3240</v>
      </c>
      <c r="Q1562">
        <v>2017</v>
      </c>
      <c r="R1562" t="s">
        <v>2764</v>
      </c>
      <c r="S1562" t="s">
        <v>2750</v>
      </c>
      <c r="T1562">
        <v>178</v>
      </c>
    </row>
    <row r="1563" spans="1:20" x14ac:dyDescent="0.25">
      <c r="A1563">
        <v>6</v>
      </c>
      <c r="B1563">
        <v>158</v>
      </c>
      <c r="C1563" t="s">
        <v>4111</v>
      </c>
      <c r="D1563" t="s">
        <v>4286</v>
      </c>
      <c r="E1563" t="s">
        <v>30</v>
      </c>
      <c r="F1563">
        <v>6</v>
      </c>
      <c r="G1563">
        <v>2017</v>
      </c>
      <c r="H1563" t="s">
        <v>4111</v>
      </c>
      <c r="I1563" t="s">
        <v>4287</v>
      </c>
      <c r="J1563" t="s">
        <v>2289</v>
      </c>
      <c r="Q1563">
        <v>2017</v>
      </c>
      <c r="R1563" t="s">
        <v>2738</v>
      </c>
      <c r="S1563" t="s">
        <v>2768</v>
      </c>
      <c r="T1563">
        <v>190</v>
      </c>
    </row>
    <row r="1564" spans="1:20" x14ac:dyDescent="0.25">
      <c r="A1564">
        <v>6</v>
      </c>
      <c r="B1564">
        <v>159</v>
      </c>
      <c r="C1564" t="s">
        <v>2781</v>
      </c>
      <c r="D1564" t="s">
        <v>4288</v>
      </c>
      <c r="E1564" t="s">
        <v>42</v>
      </c>
      <c r="F1564">
        <v>6</v>
      </c>
      <c r="G1564">
        <v>2017</v>
      </c>
      <c r="H1564" t="s">
        <v>2781</v>
      </c>
      <c r="I1564" t="s">
        <v>2336</v>
      </c>
      <c r="J1564" t="s">
        <v>2029</v>
      </c>
      <c r="Q1564">
        <v>2017</v>
      </c>
      <c r="R1564" t="s">
        <v>2734</v>
      </c>
      <c r="S1564" t="s">
        <v>2885</v>
      </c>
      <c r="T1564">
        <v>190</v>
      </c>
    </row>
    <row r="1565" spans="1:20" x14ac:dyDescent="0.25">
      <c r="A1565">
        <v>6</v>
      </c>
      <c r="B1565">
        <v>160</v>
      </c>
      <c r="C1565" t="s">
        <v>2814</v>
      </c>
      <c r="D1565" t="s">
        <v>4289</v>
      </c>
      <c r="E1565" t="s">
        <v>30</v>
      </c>
      <c r="F1565">
        <v>6</v>
      </c>
      <c r="G1565">
        <v>2017</v>
      </c>
      <c r="H1565" t="s">
        <v>2814</v>
      </c>
      <c r="I1565" t="s">
        <v>3624</v>
      </c>
      <c r="J1565" t="s">
        <v>2933</v>
      </c>
      <c r="Q1565">
        <v>2017</v>
      </c>
      <c r="R1565" t="s">
        <v>2779</v>
      </c>
      <c r="S1565" t="s">
        <v>2835</v>
      </c>
      <c r="T1565">
        <v>198</v>
      </c>
    </row>
    <row r="1566" spans="1:20" x14ac:dyDescent="0.25">
      <c r="A1566">
        <v>6</v>
      </c>
      <c r="B1566">
        <v>161</v>
      </c>
      <c r="C1566" t="s">
        <v>4111</v>
      </c>
      <c r="D1566" t="s">
        <v>4290</v>
      </c>
      <c r="E1566" t="s">
        <v>12</v>
      </c>
      <c r="F1566">
        <v>6</v>
      </c>
      <c r="G1566">
        <v>2017</v>
      </c>
      <c r="H1566" t="s">
        <v>4111</v>
      </c>
      <c r="I1566" t="s">
        <v>2357</v>
      </c>
      <c r="J1566" t="s">
        <v>2358</v>
      </c>
      <c r="Q1566">
        <v>2017</v>
      </c>
      <c r="R1566" t="s">
        <v>2764</v>
      </c>
      <c r="S1566" t="s">
        <v>2746</v>
      </c>
      <c r="T1566">
        <v>209</v>
      </c>
    </row>
    <row r="1567" spans="1:20" x14ac:dyDescent="0.25">
      <c r="A1567">
        <v>6</v>
      </c>
      <c r="B1567">
        <v>162</v>
      </c>
      <c r="C1567" t="s">
        <v>2832</v>
      </c>
      <c r="D1567" t="s">
        <v>4291</v>
      </c>
      <c r="E1567" t="s">
        <v>42</v>
      </c>
      <c r="F1567">
        <v>6</v>
      </c>
      <c r="G1567">
        <v>2017</v>
      </c>
      <c r="H1567" t="s">
        <v>2832</v>
      </c>
      <c r="I1567" t="s">
        <v>2391</v>
      </c>
      <c r="J1567" t="s">
        <v>2051</v>
      </c>
      <c r="Q1567">
        <v>2017</v>
      </c>
      <c r="R1567" t="s">
        <v>2734</v>
      </c>
      <c r="S1567" t="s">
        <v>2851</v>
      </c>
      <c r="T1567">
        <v>204</v>
      </c>
    </row>
    <row r="1568" spans="1:20" x14ac:dyDescent="0.25">
      <c r="A1568">
        <v>6</v>
      </c>
      <c r="B1568">
        <v>163</v>
      </c>
      <c r="C1568" t="s">
        <v>2808</v>
      </c>
      <c r="D1568" t="s">
        <v>4292</v>
      </c>
      <c r="E1568" t="s">
        <v>42</v>
      </c>
      <c r="F1568">
        <v>6</v>
      </c>
      <c r="G1568">
        <v>2017</v>
      </c>
      <c r="H1568" t="s">
        <v>2808</v>
      </c>
      <c r="I1568" t="s">
        <v>2848</v>
      </c>
      <c r="J1568" t="s">
        <v>2029</v>
      </c>
      <c r="Q1568">
        <v>2017</v>
      </c>
      <c r="R1568" t="s">
        <v>2738</v>
      </c>
      <c r="S1568" t="s">
        <v>2750</v>
      </c>
      <c r="T1568">
        <v>178</v>
      </c>
    </row>
    <row r="1569" spans="1:20" x14ac:dyDescent="0.25">
      <c r="A1569">
        <v>6</v>
      </c>
      <c r="B1569">
        <v>164</v>
      </c>
      <c r="C1569" t="s">
        <v>2832</v>
      </c>
      <c r="D1569" t="s">
        <v>4293</v>
      </c>
      <c r="E1569" t="s">
        <v>34</v>
      </c>
      <c r="F1569">
        <v>6</v>
      </c>
      <c r="G1569">
        <v>2017</v>
      </c>
      <c r="H1569" t="s">
        <v>2832</v>
      </c>
      <c r="I1569" t="s">
        <v>3068</v>
      </c>
      <c r="J1569" t="s">
        <v>2022</v>
      </c>
      <c r="Q1569">
        <v>2017</v>
      </c>
      <c r="R1569" t="s">
        <v>2738</v>
      </c>
      <c r="S1569" t="s">
        <v>2780</v>
      </c>
      <c r="T1569">
        <v>195</v>
      </c>
    </row>
    <row r="1570" spans="1:20" x14ac:dyDescent="0.25">
      <c r="A1570">
        <v>6</v>
      </c>
      <c r="B1570">
        <v>165</v>
      </c>
      <c r="C1570" t="s">
        <v>2754</v>
      </c>
      <c r="D1570" t="s">
        <v>4294</v>
      </c>
      <c r="E1570" t="s">
        <v>26</v>
      </c>
      <c r="F1570">
        <v>6</v>
      </c>
      <c r="G1570">
        <v>2017</v>
      </c>
      <c r="H1570" t="s">
        <v>2754</v>
      </c>
      <c r="I1570" t="s">
        <v>2301</v>
      </c>
      <c r="J1570" t="s">
        <v>2048</v>
      </c>
      <c r="Q1570">
        <v>2017</v>
      </c>
      <c r="R1570" t="s">
        <v>2738</v>
      </c>
      <c r="S1570" t="s">
        <v>2835</v>
      </c>
      <c r="T1570">
        <v>183</v>
      </c>
    </row>
    <row r="1571" spans="1:20" x14ac:dyDescent="0.25">
      <c r="A1571">
        <v>6</v>
      </c>
      <c r="B1571">
        <v>166</v>
      </c>
      <c r="C1571" t="s">
        <v>2872</v>
      </c>
      <c r="D1571" t="s">
        <v>4295</v>
      </c>
      <c r="E1571" t="s">
        <v>34</v>
      </c>
      <c r="F1571">
        <v>6</v>
      </c>
      <c r="G1571">
        <v>2017</v>
      </c>
      <c r="H1571" t="s">
        <v>2872</v>
      </c>
      <c r="I1571" t="s">
        <v>3087</v>
      </c>
      <c r="J1571" t="s">
        <v>2029</v>
      </c>
      <c r="Q1571">
        <v>2017</v>
      </c>
      <c r="R1571" t="s">
        <v>2738</v>
      </c>
      <c r="S1571" t="s">
        <v>2851</v>
      </c>
      <c r="T1571">
        <v>192</v>
      </c>
    </row>
    <row r="1572" spans="1:20" x14ac:dyDescent="0.25">
      <c r="A1572">
        <v>6</v>
      </c>
      <c r="B1572">
        <v>167</v>
      </c>
      <c r="C1572" t="s">
        <v>3917</v>
      </c>
      <c r="D1572" t="s">
        <v>4296</v>
      </c>
      <c r="E1572" t="s">
        <v>12</v>
      </c>
      <c r="F1572">
        <v>6</v>
      </c>
      <c r="G1572">
        <v>2017</v>
      </c>
      <c r="H1572" t="s">
        <v>3917</v>
      </c>
      <c r="I1572" t="s">
        <v>4297</v>
      </c>
      <c r="J1572" t="s">
        <v>2305</v>
      </c>
      <c r="Q1572">
        <v>2017</v>
      </c>
      <c r="R1572" t="s">
        <v>2745</v>
      </c>
      <c r="S1572" t="s">
        <v>2735</v>
      </c>
      <c r="T1572">
        <v>213</v>
      </c>
    </row>
    <row r="1573" spans="1:20" x14ac:dyDescent="0.25">
      <c r="A1573">
        <v>6</v>
      </c>
      <c r="B1573">
        <v>168</v>
      </c>
      <c r="C1573" t="s">
        <v>2796</v>
      </c>
      <c r="D1573" t="s">
        <v>4298</v>
      </c>
      <c r="E1573" t="s">
        <v>42</v>
      </c>
      <c r="F1573">
        <v>6</v>
      </c>
      <c r="G1573">
        <v>2017</v>
      </c>
      <c r="H1573" t="s">
        <v>2796</v>
      </c>
      <c r="I1573" t="s">
        <v>2304</v>
      </c>
      <c r="J1573" t="s">
        <v>2305</v>
      </c>
      <c r="Q1573">
        <v>2017</v>
      </c>
      <c r="R1573" t="s">
        <v>2745</v>
      </c>
      <c r="S1573" t="s">
        <v>2835</v>
      </c>
      <c r="T1573">
        <v>163</v>
      </c>
    </row>
    <row r="1574" spans="1:20" x14ac:dyDescent="0.25">
      <c r="A1574">
        <v>6</v>
      </c>
      <c r="B1574">
        <v>169</v>
      </c>
      <c r="C1574" t="s">
        <v>2777</v>
      </c>
      <c r="D1574" t="s">
        <v>4299</v>
      </c>
      <c r="E1574" t="s">
        <v>34</v>
      </c>
      <c r="F1574">
        <v>6</v>
      </c>
      <c r="G1574">
        <v>2017</v>
      </c>
      <c r="H1574" t="s">
        <v>2777</v>
      </c>
      <c r="I1574" t="s">
        <v>4300</v>
      </c>
      <c r="J1574" t="s">
        <v>2285</v>
      </c>
      <c r="Q1574">
        <v>2017</v>
      </c>
      <c r="R1574" t="s">
        <v>2734</v>
      </c>
      <c r="S1574" t="s">
        <v>2741</v>
      </c>
      <c r="T1574">
        <v>191</v>
      </c>
    </row>
    <row r="1575" spans="1:20" x14ac:dyDescent="0.25">
      <c r="A1575">
        <v>6</v>
      </c>
      <c r="B1575">
        <v>170</v>
      </c>
      <c r="C1575" t="s">
        <v>2752</v>
      </c>
      <c r="D1575" t="s">
        <v>4301</v>
      </c>
      <c r="E1575" t="s">
        <v>42</v>
      </c>
      <c r="F1575">
        <v>6</v>
      </c>
      <c r="G1575">
        <v>2017</v>
      </c>
      <c r="H1575" t="s">
        <v>2752</v>
      </c>
      <c r="I1575" t="s">
        <v>2335</v>
      </c>
      <c r="J1575" t="s">
        <v>2291</v>
      </c>
      <c r="Q1575">
        <v>2017</v>
      </c>
      <c r="R1575" t="s">
        <v>2745</v>
      </c>
      <c r="S1575" t="s">
        <v>2768</v>
      </c>
      <c r="T1575">
        <v>185</v>
      </c>
    </row>
    <row r="1576" spans="1:20" x14ac:dyDescent="0.25">
      <c r="A1576">
        <v>6</v>
      </c>
      <c r="B1576">
        <v>171</v>
      </c>
      <c r="C1576" t="s">
        <v>2806</v>
      </c>
      <c r="D1576" t="s">
        <v>4302</v>
      </c>
      <c r="E1576" t="s">
        <v>42</v>
      </c>
      <c r="F1576">
        <v>6</v>
      </c>
      <c r="G1576">
        <v>2017</v>
      </c>
      <c r="H1576" t="s">
        <v>2806</v>
      </c>
      <c r="I1576" t="s">
        <v>2341</v>
      </c>
      <c r="J1576" t="s">
        <v>2048</v>
      </c>
      <c r="Q1576">
        <v>2017</v>
      </c>
      <c r="R1576" t="s">
        <v>2738</v>
      </c>
      <c r="S1576" t="s">
        <v>2741</v>
      </c>
      <c r="T1576">
        <v>175</v>
      </c>
    </row>
    <row r="1577" spans="1:20" x14ac:dyDescent="0.25">
      <c r="A1577">
        <v>6</v>
      </c>
      <c r="B1577">
        <v>172</v>
      </c>
      <c r="C1577" t="s">
        <v>2772</v>
      </c>
      <c r="D1577" t="s">
        <v>4303</v>
      </c>
      <c r="E1577" t="s">
        <v>30</v>
      </c>
      <c r="F1577">
        <v>6</v>
      </c>
      <c r="G1577">
        <v>2017</v>
      </c>
      <c r="H1577" t="s">
        <v>2772</v>
      </c>
      <c r="I1577" t="s">
        <v>2923</v>
      </c>
      <c r="J1577" t="s">
        <v>2022</v>
      </c>
      <c r="Q1577">
        <v>2017</v>
      </c>
      <c r="R1577" t="s">
        <v>2738</v>
      </c>
      <c r="S1577" t="s">
        <v>2768</v>
      </c>
      <c r="T1577">
        <v>157</v>
      </c>
    </row>
    <row r="1578" spans="1:20" x14ac:dyDescent="0.25">
      <c r="A1578">
        <v>6</v>
      </c>
      <c r="B1578">
        <v>173</v>
      </c>
      <c r="C1578" t="s">
        <v>2748</v>
      </c>
      <c r="D1578" t="s">
        <v>4304</v>
      </c>
      <c r="E1578" t="s">
        <v>30</v>
      </c>
      <c r="F1578">
        <v>6</v>
      </c>
      <c r="G1578">
        <v>2017</v>
      </c>
      <c r="H1578" t="s">
        <v>2748</v>
      </c>
      <c r="I1578" t="s">
        <v>2360</v>
      </c>
      <c r="J1578" t="s">
        <v>2048</v>
      </c>
      <c r="Q1578">
        <v>2017</v>
      </c>
      <c r="R1578" t="s">
        <v>2738</v>
      </c>
      <c r="S1578" t="s">
        <v>2741</v>
      </c>
      <c r="T1578">
        <v>205</v>
      </c>
    </row>
    <row r="1579" spans="1:20" x14ac:dyDescent="0.25">
      <c r="A1579">
        <v>6</v>
      </c>
      <c r="B1579">
        <v>174</v>
      </c>
      <c r="C1579" t="s">
        <v>2794</v>
      </c>
      <c r="D1579" t="s">
        <v>4305</v>
      </c>
      <c r="E1579" t="s">
        <v>30</v>
      </c>
      <c r="F1579">
        <v>6</v>
      </c>
      <c r="G1579">
        <v>2017</v>
      </c>
      <c r="H1579" t="s">
        <v>2794</v>
      </c>
      <c r="I1579" t="s">
        <v>4306</v>
      </c>
      <c r="J1579" t="s">
        <v>4004</v>
      </c>
      <c r="Q1579">
        <v>2017</v>
      </c>
      <c r="R1579" t="s">
        <v>2738</v>
      </c>
      <c r="S1579" t="s">
        <v>2741</v>
      </c>
      <c r="T1579">
        <v>200</v>
      </c>
    </row>
    <row r="1580" spans="1:20" x14ac:dyDescent="0.25">
      <c r="A1580">
        <v>6</v>
      </c>
      <c r="B1580">
        <v>175</v>
      </c>
      <c r="C1580" t="s">
        <v>2732</v>
      </c>
      <c r="D1580" t="s">
        <v>4307</v>
      </c>
      <c r="E1580" t="s">
        <v>34</v>
      </c>
      <c r="F1580">
        <v>6</v>
      </c>
      <c r="G1580">
        <v>2017</v>
      </c>
      <c r="H1580" t="s">
        <v>2732</v>
      </c>
      <c r="I1580" t="s">
        <v>2344</v>
      </c>
      <c r="J1580" t="s">
        <v>2022</v>
      </c>
      <c r="Q1580">
        <v>2017</v>
      </c>
      <c r="R1580" t="s">
        <v>2738</v>
      </c>
      <c r="S1580" t="s">
        <v>2746</v>
      </c>
      <c r="T1580">
        <v>200</v>
      </c>
    </row>
    <row r="1581" spans="1:20" x14ac:dyDescent="0.25">
      <c r="A1581">
        <v>6</v>
      </c>
      <c r="B1581">
        <v>176</v>
      </c>
      <c r="C1581" t="s">
        <v>2859</v>
      </c>
      <c r="D1581" t="s">
        <v>4308</v>
      </c>
      <c r="E1581" t="s">
        <v>30</v>
      </c>
      <c r="F1581">
        <v>6</v>
      </c>
      <c r="G1581">
        <v>2017</v>
      </c>
      <c r="H1581" t="s">
        <v>2859</v>
      </c>
      <c r="I1581" t="s">
        <v>2392</v>
      </c>
      <c r="J1581" t="s">
        <v>2048</v>
      </c>
      <c r="Q1581">
        <v>2017</v>
      </c>
      <c r="R1581" t="s">
        <v>2799</v>
      </c>
      <c r="S1581" t="s">
        <v>2750</v>
      </c>
      <c r="T1581">
        <v>189</v>
      </c>
    </row>
    <row r="1582" spans="1:20" x14ac:dyDescent="0.25">
      <c r="A1582">
        <v>6</v>
      </c>
      <c r="B1582">
        <v>177</v>
      </c>
      <c r="C1582" t="s">
        <v>2840</v>
      </c>
      <c r="D1582" t="s">
        <v>4309</v>
      </c>
      <c r="E1582" t="s">
        <v>30</v>
      </c>
      <c r="F1582">
        <v>6</v>
      </c>
      <c r="G1582">
        <v>2017</v>
      </c>
      <c r="H1582" t="s">
        <v>2840</v>
      </c>
      <c r="I1582" t="s">
        <v>4310</v>
      </c>
      <c r="J1582" t="s">
        <v>4054</v>
      </c>
      <c r="Q1582">
        <v>2017</v>
      </c>
      <c r="R1582" t="s">
        <v>2734</v>
      </c>
      <c r="S1582" t="s">
        <v>2741</v>
      </c>
      <c r="T1582">
        <v>170</v>
      </c>
    </row>
    <row r="1583" spans="1:20" x14ac:dyDescent="0.25">
      <c r="A1583">
        <v>6</v>
      </c>
      <c r="B1583">
        <v>178</v>
      </c>
      <c r="C1583" t="s">
        <v>2760</v>
      </c>
      <c r="D1583" t="s">
        <v>4311</v>
      </c>
      <c r="E1583" t="s">
        <v>30</v>
      </c>
      <c r="F1583">
        <v>6</v>
      </c>
      <c r="G1583">
        <v>2017</v>
      </c>
      <c r="H1583" t="s">
        <v>2760</v>
      </c>
      <c r="I1583" t="s">
        <v>2390</v>
      </c>
      <c r="J1583" t="s">
        <v>2362</v>
      </c>
      <c r="Q1583">
        <v>2017</v>
      </c>
      <c r="R1583" t="s">
        <v>2799</v>
      </c>
      <c r="S1583" t="s">
        <v>2750</v>
      </c>
      <c r="T1583">
        <v>202</v>
      </c>
    </row>
    <row r="1584" spans="1:20" x14ac:dyDescent="0.25">
      <c r="A1584">
        <v>6</v>
      </c>
      <c r="B1584">
        <v>179</v>
      </c>
      <c r="C1584" t="s">
        <v>2752</v>
      </c>
      <c r="D1584" t="s">
        <v>4312</v>
      </c>
      <c r="E1584" t="s">
        <v>42</v>
      </c>
      <c r="F1584">
        <v>6</v>
      </c>
      <c r="G1584">
        <v>2017</v>
      </c>
      <c r="H1584" t="s">
        <v>2752</v>
      </c>
      <c r="I1584" t="s">
        <v>4313</v>
      </c>
      <c r="J1584" t="s">
        <v>4053</v>
      </c>
      <c r="Q1584">
        <v>2017</v>
      </c>
      <c r="R1584" t="s">
        <v>2734</v>
      </c>
      <c r="S1584" t="s">
        <v>2835</v>
      </c>
      <c r="T1584">
        <v>180</v>
      </c>
    </row>
    <row r="1585" spans="1:20" x14ac:dyDescent="0.25">
      <c r="A1585">
        <v>6</v>
      </c>
      <c r="B1585">
        <v>180</v>
      </c>
      <c r="C1585" t="s">
        <v>2777</v>
      </c>
      <c r="D1585" t="s">
        <v>4314</v>
      </c>
      <c r="E1585" t="s">
        <v>30</v>
      </c>
      <c r="F1585">
        <v>6</v>
      </c>
      <c r="G1585">
        <v>2017</v>
      </c>
      <c r="H1585" t="s">
        <v>2777</v>
      </c>
      <c r="I1585" t="s">
        <v>2315</v>
      </c>
      <c r="J1585" t="s">
        <v>2051</v>
      </c>
      <c r="Q1585">
        <v>2017</v>
      </c>
      <c r="R1585" t="s">
        <v>2734</v>
      </c>
      <c r="S1585" t="s">
        <v>3497</v>
      </c>
      <c r="T1585">
        <v>167</v>
      </c>
    </row>
    <row r="1586" spans="1:20" x14ac:dyDescent="0.25">
      <c r="A1586">
        <v>6</v>
      </c>
      <c r="B1586">
        <v>181</v>
      </c>
      <c r="C1586" t="s">
        <v>2774</v>
      </c>
      <c r="D1586" t="s">
        <v>4315</v>
      </c>
      <c r="E1586" t="s">
        <v>42</v>
      </c>
      <c r="F1586">
        <v>6</v>
      </c>
      <c r="G1586">
        <v>2017</v>
      </c>
      <c r="H1586" t="s">
        <v>2774</v>
      </c>
      <c r="I1586" t="s">
        <v>2344</v>
      </c>
      <c r="J1586" t="s">
        <v>2022</v>
      </c>
      <c r="Q1586">
        <v>2017</v>
      </c>
      <c r="R1586" t="s">
        <v>2779</v>
      </c>
      <c r="S1586" t="s">
        <v>3919</v>
      </c>
      <c r="T1586">
        <v>175</v>
      </c>
    </row>
    <row r="1587" spans="1:20" x14ac:dyDescent="0.25">
      <c r="A1587">
        <v>6</v>
      </c>
      <c r="B1587">
        <v>182</v>
      </c>
      <c r="C1587" t="s">
        <v>2743</v>
      </c>
      <c r="D1587" t="s">
        <v>4316</v>
      </c>
      <c r="E1587" t="s">
        <v>34</v>
      </c>
      <c r="F1587">
        <v>6</v>
      </c>
      <c r="G1587">
        <v>2017</v>
      </c>
      <c r="H1587" t="s">
        <v>2743</v>
      </c>
      <c r="I1587" t="s">
        <v>4300</v>
      </c>
      <c r="J1587" t="s">
        <v>2285</v>
      </c>
      <c r="Q1587">
        <v>2017</v>
      </c>
      <c r="R1587" t="s">
        <v>2734</v>
      </c>
      <c r="S1587" t="s">
        <v>2746</v>
      </c>
      <c r="T1587">
        <v>185</v>
      </c>
    </row>
    <row r="1588" spans="1:20" x14ac:dyDescent="0.25">
      <c r="A1588">
        <v>6</v>
      </c>
      <c r="B1588">
        <v>183</v>
      </c>
      <c r="C1588" t="s">
        <v>2811</v>
      </c>
      <c r="D1588" t="s">
        <v>4317</v>
      </c>
      <c r="E1588" t="s">
        <v>12</v>
      </c>
      <c r="F1588">
        <v>6</v>
      </c>
      <c r="G1588">
        <v>2017</v>
      </c>
      <c r="H1588" t="s">
        <v>2811</v>
      </c>
      <c r="I1588" t="s">
        <v>3107</v>
      </c>
      <c r="J1588" t="s">
        <v>2029</v>
      </c>
      <c r="Q1588">
        <v>2017</v>
      </c>
      <c r="R1588" t="s">
        <v>2738</v>
      </c>
      <c r="S1588" t="s">
        <v>2735</v>
      </c>
      <c r="T1588">
        <v>194</v>
      </c>
    </row>
    <row r="1589" spans="1:20" x14ac:dyDescent="0.25">
      <c r="A1589">
        <v>6</v>
      </c>
      <c r="B1589">
        <v>184</v>
      </c>
      <c r="C1589" t="s">
        <v>2762</v>
      </c>
      <c r="D1589" t="s">
        <v>4318</v>
      </c>
      <c r="E1589" t="s">
        <v>42</v>
      </c>
      <c r="F1589">
        <v>6</v>
      </c>
      <c r="G1589">
        <v>2017</v>
      </c>
      <c r="H1589" t="s">
        <v>2762</v>
      </c>
      <c r="I1589" t="s">
        <v>2499</v>
      </c>
      <c r="J1589" t="s">
        <v>2375</v>
      </c>
      <c r="Q1589">
        <v>2017</v>
      </c>
      <c r="R1589" t="s">
        <v>2779</v>
      </c>
      <c r="S1589" t="s">
        <v>2741</v>
      </c>
      <c r="T1589">
        <v>189</v>
      </c>
    </row>
    <row r="1590" spans="1:20" x14ac:dyDescent="0.25">
      <c r="A1590">
        <v>6</v>
      </c>
      <c r="B1590">
        <v>185</v>
      </c>
      <c r="C1590" t="s">
        <v>2781</v>
      </c>
      <c r="D1590" t="s">
        <v>4319</v>
      </c>
      <c r="E1590" t="s">
        <v>30</v>
      </c>
      <c r="F1590">
        <v>6</v>
      </c>
      <c r="G1590">
        <v>2017</v>
      </c>
      <c r="H1590" t="s">
        <v>2781</v>
      </c>
      <c r="I1590" t="s">
        <v>2126</v>
      </c>
      <c r="J1590" t="s">
        <v>2022</v>
      </c>
      <c r="Q1590">
        <v>2017</v>
      </c>
      <c r="R1590" t="s">
        <v>2734</v>
      </c>
      <c r="S1590" t="s">
        <v>2768</v>
      </c>
      <c r="T1590">
        <v>179</v>
      </c>
    </row>
    <row r="1591" spans="1:20" x14ac:dyDescent="0.25">
      <c r="A1591">
        <v>6</v>
      </c>
      <c r="B1591">
        <v>186</v>
      </c>
      <c r="C1591" t="s">
        <v>2736</v>
      </c>
      <c r="D1591" t="s">
        <v>4320</v>
      </c>
      <c r="E1591" t="s">
        <v>34</v>
      </c>
      <c r="F1591">
        <v>6</v>
      </c>
      <c r="G1591">
        <v>2017</v>
      </c>
      <c r="H1591" t="s">
        <v>2736</v>
      </c>
      <c r="I1591" t="s">
        <v>3556</v>
      </c>
      <c r="J1591" t="s">
        <v>2933</v>
      </c>
      <c r="Q1591">
        <v>2017</v>
      </c>
      <c r="R1591" t="s">
        <v>2779</v>
      </c>
      <c r="S1591" t="s">
        <v>2746</v>
      </c>
      <c r="T1591">
        <v>176</v>
      </c>
    </row>
    <row r="1592" spans="1:20" x14ac:dyDescent="0.25">
      <c r="A1592">
        <v>7</v>
      </c>
      <c r="B1592">
        <v>187</v>
      </c>
      <c r="C1592" t="s">
        <v>2785</v>
      </c>
      <c r="D1592" t="s">
        <v>4321</v>
      </c>
      <c r="E1592" t="s">
        <v>34</v>
      </c>
      <c r="F1592">
        <v>7</v>
      </c>
      <c r="G1592">
        <v>2017</v>
      </c>
      <c r="H1592" t="s">
        <v>2785</v>
      </c>
      <c r="I1592" t="s">
        <v>2302</v>
      </c>
      <c r="J1592" t="s">
        <v>2285</v>
      </c>
      <c r="Q1592">
        <v>2017</v>
      </c>
      <c r="R1592" t="s">
        <v>2734</v>
      </c>
      <c r="S1592" t="s">
        <v>2835</v>
      </c>
      <c r="T1592">
        <v>194</v>
      </c>
    </row>
    <row r="1593" spans="1:20" x14ac:dyDescent="0.25">
      <c r="A1593">
        <v>7</v>
      </c>
      <c r="B1593">
        <v>188</v>
      </c>
      <c r="C1593" t="s">
        <v>2774</v>
      </c>
      <c r="D1593" t="s">
        <v>4322</v>
      </c>
      <c r="E1593" t="s">
        <v>34</v>
      </c>
      <c r="F1593">
        <v>7</v>
      </c>
      <c r="G1593">
        <v>2017</v>
      </c>
      <c r="H1593" t="s">
        <v>2774</v>
      </c>
      <c r="I1593" t="s">
        <v>2292</v>
      </c>
      <c r="J1593" t="s">
        <v>2022</v>
      </c>
      <c r="Q1593">
        <v>2017</v>
      </c>
      <c r="R1593" t="s">
        <v>2738</v>
      </c>
      <c r="S1593" t="s">
        <v>2741</v>
      </c>
      <c r="T1593">
        <v>197</v>
      </c>
    </row>
    <row r="1594" spans="1:20" x14ac:dyDescent="0.25">
      <c r="A1594">
        <v>7</v>
      </c>
      <c r="B1594">
        <v>189</v>
      </c>
      <c r="C1594" t="s">
        <v>4111</v>
      </c>
      <c r="D1594" t="s">
        <v>4323</v>
      </c>
      <c r="E1594" t="s">
        <v>30</v>
      </c>
      <c r="F1594">
        <v>7</v>
      </c>
      <c r="G1594">
        <v>2017</v>
      </c>
      <c r="H1594" t="s">
        <v>4111</v>
      </c>
      <c r="I1594" t="s">
        <v>2376</v>
      </c>
      <c r="J1594" t="s">
        <v>2022</v>
      </c>
      <c r="Q1594">
        <v>2017</v>
      </c>
      <c r="R1594" t="s">
        <v>2738</v>
      </c>
      <c r="S1594" t="s">
        <v>2750</v>
      </c>
      <c r="T1594">
        <v>187</v>
      </c>
    </row>
    <row r="1595" spans="1:20" x14ac:dyDescent="0.25">
      <c r="A1595">
        <v>7</v>
      </c>
      <c r="B1595">
        <v>190</v>
      </c>
      <c r="C1595" t="s">
        <v>3996</v>
      </c>
      <c r="D1595" t="s">
        <v>4324</v>
      </c>
      <c r="E1595" t="s">
        <v>42</v>
      </c>
      <c r="F1595">
        <v>7</v>
      </c>
      <c r="G1595">
        <v>2017</v>
      </c>
      <c r="H1595" t="s">
        <v>3996</v>
      </c>
      <c r="I1595" t="s">
        <v>4325</v>
      </c>
      <c r="J1595" t="s">
        <v>3992</v>
      </c>
      <c r="Q1595">
        <v>2017</v>
      </c>
      <c r="R1595" t="s">
        <v>2745</v>
      </c>
      <c r="S1595" t="s">
        <v>2746</v>
      </c>
      <c r="T1595">
        <v>179</v>
      </c>
    </row>
    <row r="1596" spans="1:20" x14ac:dyDescent="0.25">
      <c r="A1596">
        <v>7</v>
      </c>
      <c r="B1596">
        <v>191</v>
      </c>
      <c r="C1596" t="s">
        <v>2814</v>
      </c>
      <c r="D1596" t="s">
        <v>4326</v>
      </c>
      <c r="E1596" t="s">
        <v>34</v>
      </c>
      <c r="F1596">
        <v>7</v>
      </c>
      <c r="G1596">
        <v>2017</v>
      </c>
      <c r="H1596" t="s">
        <v>2814</v>
      </c>
      <c r="I1596" t="s">
        <v>2301</v>
      </c>
      <c r="J1596" t="s">
        <v>2048</v>
      </c>
      <c r="Q1596">
        <v>2017</v>
      </c>
      <c r="R1596" t="s">
        <v>2738</v>
      </c>
      <c r="S1596" t="s">
        <v>2750</v>
      </c>
      <c r="T1596">
        <v>198</v>
      </c>
    </row>
    <row r="1597" spans="1:20" x14ac:dyDescent="0.25">
      <c r="A1597">
        <v>7</v>
      </c>
      <c r="B1597">
        <v>192</v>
      </c>
      <c r="C1597" t="s">
        <v>2802</v>
      </c>
      <c r="D1597" t="s">
        <v>4327</v>
      </c>
      <c r="E1597" t="s">
        <v>26</v>
      </c>
      <c r="F1597">
        <v>7</v>
      </c>
      <c r="G1597">
        <v>2017</v>
      </c>
      <c r="H1597" t="s">
        <v>2802</v>
      </c>
      <c r="I1597" t="s">
        <v>2328</v>
      </c>
      <c r="J1597" t="s">
        <v>2051</v>
      </c>
      <c r="Q1597">
        <v>2017</v>
      </c>
      <c r="R1597" t="s">
        <v>2745</v>
      </c>
      <c r="S1597" t="s">
        <v>3497</v>
      </c>
      <c r="T1597">
        <v>161</v>
      </c>
    </row>
    <row r="1598" spans="1:20" x14ac:dyDescent="0.25">
      <c r="A1598">
        <v>7</v>
      </c>
      <c r="B1598">
        <v>193</v>
      </c>
      <c r="C1598" t="s">
        <v>2832</v>
      </c>
      <c r="D1598" t="s">
        <v>4328</v>
      </c>
      <c r="E1598" t="s">
        <v>30</v>
      </c>
      <c r="F1598">
        <v>7</v>
      </c>
      <c r="G1598">
        <v>2017</v>
      </c>
      <c r="H1598" t="s">
        <v>2832</v>
      </c>
      <c r="I1598" t="s">
        <v>2277</v>
      </c>
      <c r="J1598" t="s">
        <v>2022</v>
      </c>
      <c r="Q1598">
        <v>2017</v>
      </c>
      <c r="R1598" t="s">
        <v>2738</v>
      </c>
      <c r="S1598" t="s">
        <v>2835</v>
      </c>
      <c r="T1598">
        <v>170</v>
      </c>
    </row>
    <row r="1599" spans="1:20" x14ac:dyDescent="0.25">
      <c r="A1599">
        <v>7</v>
      </c>
      <c r="B1599">
        <v>194</v>
      </c>
      <c r="C1599" t="s">
        <v>2808</v>
      </c>
      <c r="D1599" t="s">
        <v>4329</v>
      </c>
      <c r="E1599" t="s">
        <v>12</v>
      </c>
      <c r="F1599">
        <v>7</v>
      </c>
      <c r="G1599">
        <v>2017</v>
      </c>
      <c r="H1599" t="s">
        <v>2808</v>
      </c>
      <c r="I1599" t="s">
        <v>3003</v>
      </c>
      <c r="J1599" t="s">
        <v>2029</v>
      </c>
      <c r="Q1599">
        <v>2017</v>
      </c>
      <c r="R1599" t="s">
        <v>2738</v>
      </c>
      <c r="S1599" t="s">
        <v>2746</v>
      </c>
      <c r="T1599">
        <v>189</v>
      </c>
    </row>
    <row r="1600" spans="1:20" x14ac:dyDescent="0.25">
      <c r="A1600">
        <v>7</v>
      </c>
      <c r="B1600">
        <v>195</v>
      </c>
      <c r="C1600" t="s">
        <v>2748</v>
      </c>
      <c r="D1600" t="s">
        <v>4330</v>
      </c>
      <c r="E1600" t="s">
        <v>34</v>
      </c>
      <c r="F1600">
        <v>7</v>
      </c>
      <c r="G1600">
        <v>2017</v>
      </c>
      <c r="H1600" t="s">
        <v>2748</v>
      </c>
      <c r="I1600" t="s">
        <v>3888</v>
      </c>
      <c r="J1600" t="s">
        <v>2305</v>
      </c>
      <c r="Q1600">
        <v>2017</v>
      </c>
      <c r="R1600" t="s">
        <v>2745</v>
      </c>
      <c r="S1600" t="s">
        <v>2750</v>
      </c>
      <c r="T1600">
        <v>165</v>
      </c>
    </row>
    <row r="1601" spans="1:20" x14ac:dyDescent="0.25">
      <c r="A1601">
        <v>7</v>
      </c>
      <c r="B1601">
        <v>196</v>
      </c>
      <c r="C1601" t="s">
        <v>2796</v>
      </c>
      <c r="D1601" t="s">
        <v>4331</v>
      </c>
      <c r="E1601" t="s">
        <v>34</v>
      </c>
      <c r="F1601">
        <v>7</v>
      </c>
      <c r="G1601">
        <v>2017</v>
      </c>
      <c r="H1601" t="s">
        <v>2796</v>
      </c>
      <c r="I1601" t="s">
        <v>4099</v>
      </c>
      <c r="J1601" t="s">
        <v>2051</v>
      </c>
      <c r="Q1601">
        <v>2017</v>
      </c>
      <c r="R1601" t="s">
        <v>2738</v>
      </c>
      <c r="S1601" t="s">
        <v>2746</v>
      </c>
      <c r="T1601">
        <v>180</v>
      </c>
    </row>
    <row r="1602" spans="1:20" x14ac:dyDescent="0.25">
      <c r="A1602">
        <v>7</v>
      </c>
      <c r="B1602">
        <v>197</v>
      </c>
      <c r="C1602" t="s">
        <v>2872</v>
      </c>
      <c r="D1602" t="s">
        <v>4332</v>
      </c>
      <c r="E1602" t="s">
        <v>34</v>
      </c>
      <c r="F1602">
        <v>7</v>
      </c>
      <c r="G1602">
        <v>2017</v>
      </c>
      <c r="H1602" t="s">
        <v>2872</v>
      </c>
      <c r="I1602" t="s">
        <v>4333</v>
      </c>
      <c r="J1602" t="s">
        <v>3990</v>
      </c>
      <c r="Q1602">
        <v>2017</v>
      </c>
      <c r="R1602" t="s">
        <v>2779</v>
      </c>
      <c r="S1602" t="s">
        <v>2746</v>
      </c>
      <c r="T1602">
        <v>167</v>
      </c>
    </row>
    <row r="1603" spans="1:20" x14ac:dyDescent="0.25">
      <c r="A1603">
        <v>7</v>
      </c>
      <c r="B1603">
        <v>198</v>
      </c>
      <c r="C1603" t="s">
        <v>3917</v>
      </c>
      <c r="D1603" t="s">
        <v>4334</v>
      </c>
      <c r="E1603" t="s">
        <v>26</v>
      </c>
      <c r="F1603">
        <v>7</v>
      </c>
      <c r="G1603">
        <v>2017</v>
      </c>
      <c r="H1603" t="s">
        <v>3917</v>
      </c>
      <c r="I1603" t="s">
        <v>3087</v>
      </c>
      <c r="J1603" t="s">
        <v>2029</v>
      </c>
      <c r="Q1603">
        <v>2017</v>
      </c>
      <c r="R1603" t="s">
        <v>2738</v>
      </c>
      <c r="S1603" t="s">
        <v>3567</v>
      </c>
      <c r="T1603">
        <v>154</v>
      </c>
    </row>
    <row r="1604" spans="1:20" x14ac:dyDescent="0.25">
      <c r="A1604">
        <v>7</v>
      </c>
      <c r="B1604">
        <v>199</v>
      </c>
      <c r="C1604" t="s">
        <v>2790</v>
      </c>
      <c r="D1604" t="s">
        <v>4335</v>
      </c>
      <c r="E1604" t="s">
        <v>12</v>
      </c>
      <c r="F1604">
        <v>7</v>
      </c>
      <c r="G1604">
        <v>2017</v>
      </c>
      <c r="H1604" t="s">
        <v>2790</v>
      </c>
      <c r="I1604" t="s">
        <v>2388</v>
      </c>
      <c r="J1604" t="s">
        <v>2051</v>
      </c>
      <c r="Q1604">
        <v>2017</v>
      </c>
      <c r="R1604" t="s">
        <v>2734</v>
      </c>
      <c r="S1604" t="s">
        <v>2741</v>
      </c>
      <c r="T1604">
        <v>186</v>
      </c>
    </row>
    <row r="1605" spans="1:20" x14ac:dyDescent="0.25">
      <c r="A1605">
        <v>7</v>
      </c>
      <c r="B1605">
        <v>200</v>
      </c>
      <c r="C1605" t="s">
        <v>2777</v>
      </c>
      <c r="D1605" t="s">
        <v>4336</v>
      </c>
      <c r="E1605" t="s">
        <v>30</v>
      </c>
      <c r="F1605">
        <v>7</v>
      </c>
      <c r="G1605">
        <v>2017</v>
      </c>
      <c r="H1605" t="s">
        <v>2777</v>
      </c>
      <c r="I1605" t="s">
        <v>4337</v>
      </c>
      <c r="J1605" t="s">
        <v>2285</v>
      </c>
      <c r="Q1605">
        <v>2017</v>
      </c>
      <c r="R1605" t="s">
        <v>2734</v>
      </c>
      <c r="S1605" t="s">
        <v>2835</v>
      </c>
      <c r="T1605">
        <v>142</v>
      </c>
    </row>
    <row r="1606" spans="1:20" x14ac:dyDescent="0.25">
      <c r="A1606">
        <v>7</v>
      </c>
      <c r="B1606">
        <v>201</v>
      </c>
      <c r="C1606" t="s">
        <v>2754</v>
      </c>
      <c r="D1606" t="s">
        <v>4338</v>
      </c>
      <c r="E1606" t="s">
        <v>26</v>
      </c>
      <c r="F1606">
        <v>7</v>
      </c>
      <c r="G1606">
        <v>2017</v>
      </c>
      <c r="H1606" t="s">
        <v>2754</v>
      </c>
      <c r="I1606" t="s">
        <v>2283</v>
      </c>
      <c r="J1606" t="s">
        <v>4127</v>
      </c>
      <c r="Q1606">
        <v>2017</v>
      </c>
      <c r="R1606" t="s">
        <v>2734</v>
      </c>
      <c r="S1606" t="s">
        <v>3497</v>
      </c>
      <c r="T1606">
        <v>165</v>
      </c>
    </row>
    <row r="1607" spans="1:20" x14ac:dyDescent="0.25">
      <c r="A1607">
        <v>7</v>
      </c>
      <c r="B1607">
        <v>202</v>
      </c>
      <c r="C1607" t="s">
        <v>2806</v>
      </c>
      <c r="D1607" t="s">
        <v>4339</v>
      </c>
      <c r="E1607" t="s">
        <v>26</v>
      </c>
      <c r="F1607">
        <v>7</v>
      </c>
      <c r="G1607">
        <v>2017</v>
      </c>
      <c r="H1607" t="s">
        <v>2806</v>
      </c>
      <c r="I1607" t="s">
        <v>2198</v>
      </c>
      <c r="J1607" t="s">
        <v>2305</v>
      </c>
      <c r="Q1607">
        <v>2017</v>
      </c>
      <c r="R1607" t="s">
        <v>2745</v>
      </c>
      <c r="S1607" t="s">
        <v>2750</v>
      </c>
      <c r="T1607">
        <v>180</v>
      </c>
    </row>
    <row r="1608" spans="1:20" x14ac:dyDescent="0.25">
      <c r="A1608">
        <v>7</v>
      </c>
      <c r="B1608">
        <v>203</v>
      </c>
      <c r="C1608" t="s">
        <v>2772</v>
      </c>
      <c r="D1608" t="s">
        <v>4340</v>
      </c>
      <c r="E1608" t="s">
        <v>34</v>
      </c>
      <c r="F1608">
        <v>7</v>
      </c>
      <c r="G1608">
        <v>2017</v>
      </c>
      <c r="H1608" t="s">
        <v>2772</v>
      </c>
      <c r="I1608" t="s">
        <v>4306</v>
      </c>
      <c r="J1608" t="s">
        <v>4004</v>
      </c>
      <c r="Q1608">
        <v>2017</v>
      </c>
      <c r="R1608" t="s">
        <v>2738</v>
      </c>
      <c r="S1608" t="s">
        <v>2746</v>
      </c>
      <c r="T1608">
        <v>170</v>
      </c>
    </row>
    <row r="1609" spans="1:20" x14ac:dyDescent="0.25">
      <c r="A1609">
        <v>7</v>
      </c>
      <c r="B1609">
        <v>204</v>
      </c>
      <c r="C1609" t="s">
        <v>2748</v>
      </c>
      <c r="D1609" t="s">
        <v>4341</v>
      </c>
      <c r="E1609" t="s">
        <v>34</v>
      </c>
      <c r="F1609">
        <v>7</v>
      </c>
      <c r="G1609">
        <v>2017</v>
      </c>
      <c r="H1609" t="s">
        <v>2748</v>
      </c>
      <c r="I1609" t="s">
        <v>2377</v>
      </c>
      <c r="J1609" t="s">
        <v>2029</v>
      </c>
      <c r="Q1609">
        <v>2017</v>
      </c>
      <c r="R1609" t="s">
        <v>2764</v>
      </c>
      <c r="S1609" t="s">
        <v>2735</v>
      </c>
      <c r="T1609">
        <v>185</v>
      </c>
    </row>
    <row r="1610" spans="1:20" x14ac:dyDescent="0.25">
      <c r="A1610">
        <v>7</v>
      </c>
      <c r="B1610">
        <v>205</v>
      </c>
      <c r="C1610" t="s">
        <v>2814</v>
      </c>
      <c r="D1610" t="s">
        <v>4342</v>
      </c>
      <c r="E1610" t="s">
        <v>34</v>
      </c>
      <c r="F1610">
        <v>7</v>
      </c>
      <c r="G1610">
        <v>2017</v>
      </c>
      <c r="H1610" t="s">
        <v>2814</v>
      </c>
      <c r="I1610" t="s">
        <v>4191</v>
      </c>
      <c r="J1610" t="s">
        <v>3226</v>
      </c>
      <c r="Q1610">
        <v>2017</v>
      </c>
      <c r="R1610" t="s">
        <v>2799</v>
      </c>
      <c r="S1610" t="s">
        <v>2750</v>
      </c>
      <c r="T1610">
        <v>180</v>
      </c>
    </row>
    <row r="1611" spans="1:20" x14ac:dyDescent="0.25">
      <c r="A1611">
        <v>7</v>
      </c>
      <c r="B1611">
        <v>206</v>
      </c>
      <c r="C1611" t="s">
        <v>2732</v>
      </c>
      <c r="D1611" t="s">
        <v>4343</v>
      </c>
      <c r="E1611" t="s">
        <v>34</v>
      </c>
      <c r="F1611">
        <v>7</v>
      </c>
      <c r="G1611">
        <v>2017</v>
      </c>
      <c r="H1611" t="s">
        <v>2732</v>
      </c>
      <c r="I1611" t="s">
        <v>3704</v>
      </c>
      <c r="J1611" t="s">
        <v>2305</v>
      </c>
      <c r="Q1611">
        <v>2017</v>
      </c>
      <c r="R1611" t="s">
        <v>2745</v>
      </c>
      <c r="S1611" t="s">
        <v>2780</v>
      </c>
      <c r="T1611">
        <v>216</v>
      </c>
    </row>
    <row r="1612" spans="1:20" x14ac:dyDescent="0.25">
      <c r="A1612">
        <v>7</v>
      </c>
      <c r="B1612">
        <v>207</v>
      </c>
      <c r="C1612" t="s">
        <v>2794</v>
      </c>
      <c r="D1612" t="s">
        <v>4344</v>
      </c>
      <c r="E1612" t="s">
        <v>30</v>
      </c>
      <c r="F1612">
        <v>7</v>
      </c>
      <c r="G1612">
        <v>2017</v>
      </c>
      <c r="H1612" t="s">
        <v>2794</v>
      </c>
      <c r="I1612" t="s">
        <v>2502</v>
      </c>
      <c r="J1612" t="s">
        <v>2375</v>
      </c>
      <c r="Q1612">
        <v>2017</v>
      </c>
      <c r="R1612" t="s">
        <v>2779</v>
      </c>
      <c r="S1612" t="s">
        <v>2885</v>
      </c>
      <c r="T1612">
        <v>180</v>
      </c>
    </row>
    <row r="1613" spans="1:20" x14ac:dyDescent="0.25">
      <c r="A1613">
        <v>7</v>
      </c>
      <c r="B1613">
        <v>208</v>
      </c>
      <c r="C1613" t="s">
        <v>2840</v>
      </c>
      <c r="D1613" t="s">
        <v>4345</v>
      </c>
      <c r="E1613" t="s">
        <v>34</v>
      </c>
      <c r="F1613">
        <v>7</v>
      </c>
      <c r="G1613">
        <v>2017</v>
      </c>
      <c r="H1613" t="s">
        <v>2840</v>
      </c>
      <c r="I1613" t="s">
        <v>2283</v>
      </c>
      <c r="J1613" t="s">
        <v>4127</v>
      </c>
      <c r="Q1613">
        <v>2017</v>
      </c>
      <c r="R1613" t="s">
        <v>2734</v>
      </c>
      <c r="S1613" t="s">
        <v>2780</v>
      </c>
      <c r="T1613">
        <v>202</v>
      </c>
    </row>
    <row r="1614" spans="1:20" x14ac:dyDescent="0.25">
      <c r="A1614">
        <v>7</v>
      </c>
      <c r="B1614">
        <v>209</v>
      </c>
      <c r="C1614" t="s">
        <v>2760</v>
      </c>
      <c r="D1614" t="s">
        <v>4346</v>
      </c>
      <c r="E1614" t="s">
        <v>42</v>
      </c>
      <c r="F1614">
        <v>7</v>
      </c>
      <c r="G1614">
        <v>2017</v>
      </c>
      <c r="H1614" t="s">
        <v>2760</v>
      </c>
      <c r="I1614" t="s">
        <v>3277</v>
      </c>
      <c r="J1614" t="s">
        <v>2051</v>
      </c>
      <c r="Q1614">
        <v>2017</v>
      </c>
      <c r="R1614" t="s">
        <v>2734</v>
      </c>
      <c r="S1614" t="s">
        <v>2835</v>
      </c>
      <c r="T1614">
        <v>175</v>
      </c>
    </row>
    <row r="1615" spans="1:20" x14ac:dyDescent="0.25">
      <c r="A1615">
        <v>7</v>
      </c>
      <c r="B1615">
        <v>210</v>
      </c>
      <c r="C1615" t="s">
        <v>2752</v>
      </c>
      <c r="D1615" t="s">
        <v>4347</v>
      </c>
      <c r="E1615" t="s">
        <v>34</v>
      </c>
      <c r="F1615">
        <v>7</v>
      </c>
      <c r="G1615">
        <v>2017</v>
      </c>
      <c r="H1615" t="s">
        <v>2752</v>
      </c>
      <c r="I1615" t="s">
        <v>3913</v>
      </c>
      <c r="J1615" t="s">
        <v>2285</v>
      </c>
      <c r="Q1615">
        <v>2017</v>
      </c>
      <c r="R1615" t="s">
        <v>2734</v>
      </c>
      <c r="S1615" t="s">
        <v>2780</v>
      </c>
      <c r="T1615">
        <v>178</v>
      </c>
    </row>
    <row r="1616" spans="1:20" x14ac:dyDescent="0.25">
      <c r="A1616">
        <v>7</v>
      </c>
      <c r="B1616">
        <v>211</v>
      </c>
      <c r="C1616" t="s">
        <v>3917</v>
      </c>
      <c r="D1616" t="s">
        <v>4348</v>
      </c>
      <c r="E1616" t="s">
        <v>34</v>
      </c>
      <c r="F1616">
        <v>7</v>
      </c>
      <c r="G1616">
        <v>2017</v>
      </c>
      <c r="H1616" t="s">
        <v>3917</v>
      </c>
      <c r="I1616" t="s">
        <v>4349</v>
      </c>
      <c r="J1616" t="s">
        <v>2703</v>
      </c>
      <c r="Q1616">
        <v>2017</v>
      </c>
      <c r="R1616" t="s">
        <v>2734</v>
      </c>
      <c r="S1616" t="s">
        <v>2735</v>
      </c>
      <c r="T1616">
        <v>213</v>
      </c>
    </row>
    <row r="1617" spans="1:20" x14ac:dyDescent="0.25">
      <c r="A1617">
        <v>7</v>
      </c>
      <c r="B1617">
        <v>212</v>
      </c>
      <c r="C1617" t="s">
        <v>2781</v>
      </c>
      <c r="D1617" t="s">
        <v>4350</v>
      </c>
      <c r="E1617" t="s">
        <v>26</v>
      </c>
      <c r="F1617">
        <v>7</v>
      </c>
      <c r="G1617">
        <v>2017</v>
      </c>
      <c r="H1617" t="s">
        <v>2781</v>
      </c>
      <c r="I1617" t="s">
        <v>2341</v>
      </c>
      <c r="J1617" t="s">
        <v>2048</v>
      </c>
      <c r="Q1617">
        <v>2017</v>
      </c>
      <c r="R1617" t="s">
        <v>2799</v>
      </c>
      <c r="S1617" t="s">
        <v>2835</v>
      </c>
      <c r="T1617">
        <v>177</v>
      </c>
    </row>
    <row r="1618" spans="1:20" x14ac:dyDescent="0.25">
      <c r="A1618">
        <v>7</v>
      </c>
      <c r="B1618">
        <v>213</v>
      </c>
      <c r="C1618" t="s">
        <v>2743</v>
      </c>
      <c r="D1618" t="s">
        <v>4351</v>
      </c>
      <c r="E1618" t="s">
        <v>26</v>
      </c>
      <c r="F1618">
        <v>7</v>
      </c>
      <c r="G1618">
        <v>2017</v>
      </c>
      <c r="H1618" t="s">
        <v>2743</v>
      </c>
      <c r="I1618" t="s">
        <v>4352</v>
      </c>
      <c r="J1618" t="s">
        <v>3902</v>
      </c>
      <c r="Q1618">
        <v>2017</v>
      </c>
      <c r="R1618" t="s">
        <v>3487</v>
      </c>
      <c r="S1618" t="s">
        <v>2750</v>
      </c>
      <c r="T1618">
        <v>185</v>
      </c>
    </row>
    <row r="1619" spans="1:20" x14ac:dyDescent="0.25">
      <c r="A1619">
        <v>7</v>
      </c>
      <c r="B1619">
        <v>214</v>
      </c>
      <c r="C1619" t="s">
        <v>2814</v>
      </c>
      <c r="D1619" t="s">
        <v>4353</v>
      </c>
      <c r="E1619" t="s">
        <v>34</v>
      </c>
      <c r="F1619">
        <v>7</v>
      </c>
      <c r="G1619">
        <v>2017</v>
      </c>
      <c r="H1619" t="s">
        <v>2814</v>
      </c>
      <c r="I1619" t="s">
        <v>2366</v>
      </c>
      <c r="J1619" t="s">
        <v>2051</v>
      </c>
      <c r="Q1619">
        <v>2017</v>
      </c>
      <c r="R1619" t="s">
        <v>2734</v>
      </c>
      <c r="S1619" t="s">
        <v>2750</v>
      </c>
      <c r="T1619">
        <v>184</v>
      </c>
    </row>
    <row r="1620" spans="1:20" x14ac:dyDescent="0.25">
      <c r="A1620">
        <v>7</v>
      </c>
      <c r="B1620">
        <v>215</v>
      </c>
      <c r="C1620" t="s">
        <v>2739</v>
      </c>
      <c r="D1620" t="s">
        <v>4354</v>
      </c>
      <c r="E1620" t="s">
        <v>34</v>
      </c>
      <c r="F1620">
        <v>7</v>
      </c>
      <c r="G1620">
        <v>2017</v>
      </c>
      <c r="H1620" t="s">
        <v>2739</v>
      </c>
      <c r="I1620" t="s">
        <v>4355</v>
      </c>
      <c r="J1620" t="s">
        <v>2285</v>
      </c>
      <c r="Q1620">
        <v>2017</v>
      </c>
      <c r="R1620" t="s">
        <v>2734</v>
      </c>
      <c r="S1620" t="s">
        <v>2768</v>
      </c>
      <c r="T1620">
        <v>180</v>
      </c>
    </row>
    <row r="1621" spans="1:20" x14ac:dyDescent="0.25">
      <c r="A1621">
        <v>7</v>
      </c>
      <c r="B1621">
        <v>216</v>
      </c>
      <c r="C1621" t="s">
        <v>2859</v>
      </c>
      <c r="D1621" t="s">
        <v>4356</v>
      </c>
      <c r="E1621" t="s">
        <v>34</v>
      </c>
      <c r="F1621">
        <v>7</v>
      </c>
      <c r="G1621">
        <v>2017</v>
      </c>
      <c r="H1621" t="s">
        <v>2859</v>
      </c>
      <c r="I1621" t="s">
        <v>2787</v>
      </c>
      <c r="J1621" t="s">
        <v>2022</v>
      </c>
      <c r="Q1621">
        <v>2017</v>
      </c>
      <c r="R1621" t="s">
        <v>2738</v>
      </c>
      <c r="S1621" t="s">
        <v>2741</v>
      </c>
      <c r="T1621">
        <v>204</v>
      </c>
    </row>
    <row r="1622" spans="1:20" x14ac:dyDescent="0.25">
      <c r="A1622">
        <v>7</v>
      </c>
      <c r="B1622">
        <v>217</v>
      </c>
      <c r="C1622" t="s">
        <v>2736</v>
      </c>
      <c r="D1622" t="s">
        <v>4357</v>
      </c>
      <c r="E1622" t="s">
        <v>34</v>
      </c>
      <c r="F1622">
        <v>7</v>
      </c>
      <c r="G1622">
        <v>2017</v>
      </c>
      <c r="H1622" t="s">
        <v>2736</v>
      </c>
      <c r="I1622" t="s">
        <v>3582</v>
      </c>
      <c r="J1622" t="s">
        <v>2352</v>
      </c>
      <c r="Q1622">
        <v>2017</v>
      </c>
      <c r="R1622" t="s">
        <v>2738</v>
      </c>
      <c r="S1622" t="s">
        <v>2746</v>
      </c>
      <c r="T1622">
        <v>197</v>
      </c>
    </row>
    <row r="1623" spans="1:20" x14ac:dyDescent="0.25">
      <c r="A1623">
        <v>1</v>
      </c>
      <c r="B1623">
        <v>1</v>
      </c>
      <c r="C1623" t="s">
        <v>2802</v>
      </c>
      <c r="D1623" t="s">
        <v>4358</v>
      </c>
      <c r="E1623" t="s">
        <v>34</v>
      </c>
      <c r="F1623">
        <v>1</v>
      </c>
      <c r="G1623">
        <v>2018</v>
      </c>
      <c r="H1623" t="s">
        <v>2802</v>
      </c>
      <c r="I1623" t="s">
        <v>2394</v>
      </c>
      <c r="J1623" t="s">
        <v>2291</v>
      </c>
      <c r="Q1623">
        <v>2018</v>
      </c>
      <c r="R1623" t="s">
        <v>2745</v>
      </c>
      <c r="S1623" t="s">
        <v>2741</v>
      </c>
      <c r="T1623">
        <v>185</v>
      </c>
    </row>
    <row r="1624" spans="1:20" x14ac:dyDescent="0.25">
      <c r="A1624">
        <v>1</v>
      </c>
      <c r="B1624">
        <v>2</v>
      </c>
      <c r="C1624" t="s">
        <v>2872</v>
      </c>
      <c r="D1624" t="s">
        <v>4359</v>
      </c>
      <c r="E1624" t="s">
        <v>42</v>
      </c>
      <c r="F1624">
        <v>1</v>
      </c>
      <c r="G1624">
        <v>2018</v>
      </c>
      <c r="H1624" t="s">
        <v>2872</v>
      </c>
      <c r="I1624" t="s">
        <v>2342</v>
      </c>
      <c r="J1624" t="s">
        <v>2022</v>
      </c>
      <c r="Q1624">
        <v>2018</v>
      </c>
      <c r="R1624" t="s">
        <v>2799</v>
      </c>
      <c r="S1624" t="s">
        <v>2741</v>
      </c>
      <c r="T1624">
        <v>192</v>
      </c>
    </row>
    <row r="1625" spans="1:20" x14ac:dyDescent="0.25">
      <c r="A1625">
        <v>1</v>
      </c>
      <c r="B1625">
        <v>3</v>
      </c>
      <c r="C1625" t="s">
        <v>2790</v>
      </c>
      <c r="D1625" t="s">
        <v>4360</v>
      </c>
      <c r="E1625" t="s">
        <v>30</v>
      </c>
      <c r="F1625">
        <v>1</v>
      </c>
      <c r="G1625">
        <v>2018</v>
      </c>
      <c r="H1625" t="s">
        <v>2790</v>
      </c>
      <c r="I1625" t="s">
        <v>2866</v>
      </c>
      <c r="J1625" t="s">
        <v>2375</v>
      </c>
      <c r="Q1625">
        <v>2018</v>
      </c>
      <c r="R1625" t="s">
        <v>2779</v>
      </c>
      <c r="S1625" t="s">
        <v>2741</v>
      </c>
      <c r="T1625">
        <v>181</v>
      </c>
    </row>
    <row r="1626" spans="1:20" x14ac:dyDescent="0.25">
      <c r="A1626">
        <v>1</v>
      </c>
      <c r="B1626">
        <v>4</v>
      </c>
      <c r="C1626" t="s">
        <v>2811</v>
      </c>
      <c r="D1626" t="s">
        <v>4361</v>
      </c>
      <c r="E1626" t="s">
        <v>26</v>
      </c>
      <c r="F1626">
        <v>1</v>
      </c>
      <c r="G1626">
        <v>2018</v>
      </c>
      <c r="H1626" t="s">
        <v>2811</v>
      </c>
      <c r="I1626" t="s">
        <v>2323</v>
      </c>
      <c r="J1626" t="s">
        <v>2324</v>
      </c>
      <c r="Q1626">
        <v>2018</v>
      </c>
      <c r="R1626" t="s">
        <v>2734</v>
      </c>
      <c r="S1626" t="s">
        <v>2780</v>
      </c>
      <c r="T1626">
        <v>192</v>
      </c>
    </row>
    <row r="1627" spans="1:20" x14ac:dyDescent="0.25">
      <c r="A1627">
        <v>1</v>
      </c>
      <c r="B1627">
        <v>5</v>
      </c>
      <c r="C1627" t="s">
        <v>3996</v>
      </c>
      <c r="D1627" t="s">
        <v>4362</v>
      </c>
      <c r="E1627" t="s">
        <v>30</v>
      </c>
      <c r="F1627">
        <v>1</v>
      </c>
      <c r="G1627">
        <v>2018</v>
      </c>
      <c r="H1627" t="s">
        <v>3996</v>
      </c>
      <c r="I1627" t="s">
        <v>2282</v>
      </c>
      <c r="J1627" t="s">
        <v>2022</v>
      </c>
      <c r="Q1627">
        <v>2018</v>
      </c>
      <c r="R1627" t="s">
        <v>2738</v>
      </c>
      <c r="S1627" t="s">
        <v>2746</v>
      </c>
      <c r="T1627">
        <v>190</v>
      </c>
    </row>
    <row r="1628" spans="1:20" x14ac:dyDescent="0.25">
      <c r="A1628">
        <v>1</v>
      </c>
      <c r="B1628">
        <v>6</v>
      </c>
      <c r="C1628" t="s">
        <v>2832</v>
      </c>
      <c r="D1628" t="s">
        <v>4363</v>
      </c>
      <c r="E1628" t="s">
        <v>42</v>
      </c>
      <c r="F1628">
        <v>1</v>
      </c>
      <c r="G1628">
        <v>2018</v>
      </c>
      <c r="H1628" t="s">
        <v>2832</v>
      </c>
      <c r="I1628" t="s">
        <v>2301</v>
      </c>
      <c r="J1628" t="s">
        <v>2048</v>
      </c>
      <c r="Q1628">
        <v>2018</v>
      </c>
      <c r="R1628" t="s">
        <v>2764</v>
      </c>
      <c r="S1628" t="s">
        <v>2750</v>
      </c>
      <c r="T1628">
        <v>197</v>
      </c>
    </row>
    <row r="1629" spans="1:20" x14ac:dyDescent="0.25">
      <c r="A1629">
        <v>1</v>
      </c>
      <c r="B1629">
        <v>7</v>
      </c>
      <c r="C1629" t="s">
        <v>2774</v>
      </c>
      <c r="D1629" t="s">
        <v>4364</v>
      </c>
      <c r="E1629" t="s">
        <v>34</v>
      </c>
      <c r="F1629">
        <v>1</v>
      </c>
      <c r="G1629">
        <v>2018</v>
      </c>
      <c r="H1629" t="s">
        <v>2774</v>
      </c>
      <c r="I1629" t="s">
        <v>4166</v>
      </c>
      <c r="J1629" t="s">
        <v>4013</v>
      </c>
      <c r="Q1629">
        <v>2018</v>
      </c>
      <c r="R1629" t="s">
        <v>2734</v>
      </c>
      <c r="S1629" t="s">
        <v>2885</v>
      </c>
      <c r="T1629">
        <v>173</v>
      </c>
    </row>
    <row r="1630" spans="1:20" x14ac:dyDescent="0.25">
      <c r="A1630">
        <v>1</v>
      </c>
      <c r="B1630">
        <v>8</v>
      </c>
      <c r="C1630" t="s">
        <v>2739</v>
      </c>
      <c r="D1630" t="s">
        <v>4365</v>
      </c>
      <c r="E1630" t="s">
        <v>34</v>
      </c>
      <c r="F1630">
        <v>1</v>
      </c>
      <c r="G1630">
        <v>2018</v>
      </c>
      <c r="H1630" t="s">
        <v>2739</v>
      </c>
      <c r="I1630" t="s">
        <v>2316</v>
      </c>
      <c r="J1630" t="s">
        <v>2305</v>
      </c>
      <c r="Q1630">
        <v>2018</v>
      </c>
      <c r="R1630" t="s">
        <v>2745</v>
      </c>
      <c r="S1630" t="s">
        <v>2768</v>
      </c>
      <c r="T1630">
        <v>165</v>
      </c>
    </row>
    <row r="1631" spans="1:20" x14ac:dyDescent="0.25">
      <c r="A1631">
        <v>1</v>
      </c>
      <c r="B1631">
        <v>9</v>
      </c>
      <c r="C1631" t="s">
        <v>2794</v>
      </c>
      <c r="D1631" t="s">
        <v>4366</v>
      </c>
      <c r="E1631" t="s">
        <v>42</v>
      </c>
      <c r="F1631">
        <v>1</v>
      </c>
      <c r="G1631">
        <v>2018</v>
      </c>
      <c r="H1631" t="s">
        <v>2794</v>
      </c>
      <c r="I1631" t="s">
        <v>3095</v>
      </c>
      <c r="J1631" t="s">
        <v>2362</v>
      </c>
      <c r="Q1631">
        <v>2018</v>
      </c>
      <c r="R1631" t="s">
        <v>2799</v>
      </c>
      <c r="S1631" t="s">
        <v>2741</v>
      </c>
      <c r="T1631">
        <v>184</v>
      </c>
    </row>
    <row r="1632" spans="1:20" x14ac:dyDescent="0.25">
      <c r="A1632">
        <v>1</v>
      </c>
      <c r="B1632">
        <v>10</v>
      </c>
      <c r="C1632" t="s">
        <v>2840</v>
      </c>
      <c r="D1632" t="s">
        <v>4367</v>
      </c>
      <c r="E1632" t="s">
        <v>34</v>
      </c>
      <c r="F1632">
        <v>1</v>
      </c>
      <c r="G1632">
        <v>2018</v>
      </c>
      <c r="H1632" t="s">
        <v>2840</v>
      </c>
      <c r="I1632" t="s">
        <v>2881</v>
      </c>
      <c r="J1632" t="s">
        <v>2022</v>
      </c>
      <c r="Q1632">
        <v>2018</v>
      </c>
      <c r="R1632" t="s">
        <v>2738</v>
      </c>
      <c r="S1632" t="s">
        <v>2741</v>
      </c>
      <c r="T1632">
        <v>196</v>
      </c>
    </row>
    <row r="1633" spans="1:20" x14ac:dyDescent="0.25">
      <c r="A1633">
        <v>1</v>
      </c>
      <c r="B1633">
        <v>11</v>
      </c>
      <c r="C1633" t="s">
        <v>2754</v>
      </c>
      <c r="D1633" t="s">
        <v>4368</v>
      </c>
      <c r="E1633" t="s">
        <v>42</v>
      </c>
      <c r="F1633">
        <v>1</v>
      </c>
      <c r="G1633">
        <v>2018</v>
      </c>
      <c r="H1633" t="s">
        <v>2754</v>
      </c>
      <c r="I1633" t="s">
        <v>2283</v>
      </c>
      <c r="J1633" t="s">
        <v>4127</v>
      </c>
      <c r="Q1633">
        <v>2018</v>
      </c>
      <c r="R1633" t="s">
        <v>2734</v>
      </c>
      <c r="S1633" t="s">
        <v>2746</v>
      </c>
      <c r="T1633">
        <v>208</v>
      </c>
    </row>
    <row r="1634" spans="1:20" x14ac:dyDescent="0.25">
      <c r="A1634">
        <v>1</v>
      </c>
      <c r="B1634">
        <v>12</v>
      </c>
      <c r="C1634" t="s">
        <v>2754</v>
      </c>
      <c r="D1634" t="s">
        <v>4369</v>
      </c>
      <c r="E1634" t="s">
        <v>34</v>
      </c>
      <c r="F1634">
        <v>1</v>
      </c>
      <c r="G1634">
        <v>2018</v>
      </c>
      <c r="H1634" t="s">
        <v>2754</v>
      </c>
      <c r="I1634" t="s">
        <v>2855</v>
      </c>
      <c r="J1634" t="s">
        <v>2048</v>
      </c>
      <c r="Q1634">
        <v>2018</v>
      </c>
      <c r="R1634" t="s">
        <v>2738</v>
      </c>
      <c r="S1634" t="s">
        <v>2780</v>
      </c>
      <c r="T1634">
        <v>177</v>
      </c>
    </row>
    <row r="1635" spans="1:20" x14ac:dyDescent="0.25">
      <c r="A1635">
        <v>1</v>
      </c>
      <c r="B1635">
        <v>13</v>
      </c>
      <c r="C1635" t="s">
        <v>2808</v>
      </c>
      <c r="D1635" t="s">
        <v>4370</v>
      </c>
      <c r="E1635" t="s">
        <v>30</v>
      </c>
      <c r="F1635">
        <v>1</v>
      </c>
      <c r="G1635">
        <v>2018</v>
      </c>
      <c r="H1635" t="s">
        <v>2808</v>
      </c>
      <c r="I1635" t="s">
        <v>4073</v>
      </c>
      <c r="J1635" t="s">
        <v>2022</v>
      </c>
      <c r="Q1635">
        <v>2018</v>
      </c>
      <c r="R1635" t="s">
        <v>2738</v>
      </c>
      <c r="S1635" t="s">
        <v>2750</v>
      </c>
      <c r="T1635">
        <v>184</v>
      </c>
    </row>
    <row r="1636" spans="1:20" x14ac:dyDescent="0.25">
      <c r="A1636">
        <v>1</v>
      </c>
      <c r="B1636">
        <v>14</v>
      </c>
      <c r="C1636" t="s">
        <v>2796</v>
      </c>
      <c r="D1636" t="s">
        <v>4371</v>
      </c>
      <c r="E1636" t="s">
        <v>26</v>
      </c>
      <c r="F1636">
        <v>1</v>
      </c>
      <c r="G1636">
        <v>2018</v>
      </c>
      <c r="H1636" t="s">
        <v>2796</v>
      </c>
      <c r="I1636" t="s">
        <v>2283</v>
      </c>
      <c r="J1636" t="s">
        <v>4127</v>
      </c>
      <c r="Q1636">
        <v>2018</v>
      </c>
      <c r="R1636" t="s">
        <v>2734</v>
      </c>
      <c r="S1636" t="s">
        <v>2750</v>
      </c>
      <c r="T1636">
        <v>162</v>
      </c>
    </row>
    <row r="1637" spans="1:20" x14ac:dyDescent="0.25">
      <c r="A1637">
        <v>1</v>
      </c>
      <c r="B1637">
        <v>15</v>
      </c>
      <c r="C1637" t="s">
        <v>2762</v>
      </c>
      <c r="D1637" t="s">
        <v>4372</v>
      </c>
      <c r="E1637" t="s">
        <v>26</v>
      </c>
      <c r="F1637">
        <v>1</v>
      </c>
      <c r="G1637">
        <v>2018</v>
      </c>
      <c r="H1637" t="s">
        <v>2762</v>
      </c>
      <c r="I1637" t="s">
        <v>2801</v>
      </c>
      <c r="J1637" t="s">
        <v>2320</v>
      </c>
      <c r="Q1637">
        <v>2018</v>
      </c>
      <c r="R1637" t="s">
        <v>2799</v>
      </c>
      <c r="S1637" t="s">
        <v>2835</v>
      </c>
      <c r="T1637">
        <v>172</v>
      </c>
    </row>
    <row r="1638" spans="1:20" x14ac:dyDescent="0.25">
      <c r="A1638">
        <v>1</v>
      </c>
      <c r="B1638">
        <v>16</v>
      </c>
      <c r="C1638" t="s">
        <v>2785</v>
      </c>
      <c r="D1638" t="s">
        <v>4373</v>
      </c>
      <c r="E1638" t="s">
        <v>42</v>
      </c>
      <c r="F1638">
        <v>1</v>
      </c>
      <c r="G1638">
        <v>2018</v>
      </c>
      <c r="H1638" t="s">
        <v>2785</v>
      </c>
      <c r="I1638" t="s">
        <v>4044</v>
      </c>
      <c r="J1638" t="s">
        <v>4374</v>
      </c>
      <c r="Q1638">
        <v>2018</v>
      </c>
      <c r="R1638" t="s">
        <v>2764</v>
      </c>
      <c r="S1638" t="s">
        <v>2746</v>
      </c>
      <c r="T1638">
        <v>176</v>
      </c>
    </row>
    <row r="1639" spans="1:20" x14ac:dyDescent="0.25">
      <c r="A1639">
        <v>1</v>
      </c>
      <c r="B1639">
        <v>17</v>
      </c>
      <c r="C1639" t="s">
        <v>2814</v>
      </c>
      <c r="D1639" t="s">
        <v>4375</v>
      </c>
      <c r="E1639" t="s">
        <v>34</v>
      </c>
      <c r="F1639">
        <v>1</v>
      </c>
      <c r="G1639">
        <v>2018</v>
      </c>
      <c r="H1639" t="s">
        <v>2814</v>
      </c>
      <c r="I1639" t="s">
        <v>2336</v>
      </c>
      <c r="J1639" t="s">
        <v>2029</v>
      </c>
      <c r="Q1639">
        <v>2018</v>
      </c>
      <c r="R1639" t="s">
        <v>2738</v>
      </c>
      <c r="S1639" t="s">
        <v>2835</v>
      </c>
      <c r="T1639">
        <v>176</v>
      </c>
    </row>
    <row r="1640" spans="1:20" x14ac:dyDescent="0.25">
      <c r="A1640">
        <v>1</v>
      </c>
      <c r="B1640">
        <v>18</v>
      </c>
      <c r="C1640" t="s">
        <v>2752</v>
      </c>
      <c r="D1640" t="s">
        <v>4376</v>
      </c>
      <c r="E1640" t="s">
        <v>30</v>
      </c>
      <c r="F1640">
        <v>1</v>
      </c>
      <c r="G1640">
        <v>2018</v>
      </c>
      <c r="H1640" t="s">
        <v>2752</v>
      </c>
      <c r="I1640" t="s">
        <v>2881</v>
      </c>
      <c r="J1640" t="s">
        <v>2022</v>
      </c>
      <c r="Q1640">
        <v>2018</v>
      </c>
      <c r="R1640" t="s">
        <v>2738</v>
      </c>
      <c r="S1640" t="s">
        <v>2750</v>
      </c>
      <c r="T1640">
        <v>174</v>
      </c>
    </row>
    <row r="1641" spans="1:20" x14ac:dyDescent="0.25">
      <c r="A1641">
        <v>1</v>
      </c>
      <c r="B1641">
        <v>19</v>
      </c>
      <c r="C1641" t="s">
        <v>2796</v>
      </c>
      <c r="D1641" t="s">
        <v>4377</v>
      </c>
      <c r="E1641" t="s">
        <v>30</v>
      </c>
      <c r="F1641">
        <v>1</v>
      </c>
      <c r="G1641">
        <v>2018</v>
      </c>
      <c r="H1641" t="s">
        <v>2796</v>
      </c>
      <c r="I1641" t="s">
        <v>4378</v>
      </c>
      <c r="J1641" t="s">
        <v>2355</v>
      </c>
      <c r="Q1641">
        <v>2018</v>
      </c>
      <c r="R1641" t="s">
        <v>2734</v>
      </c>
      <c r="S1641" t="s">
        <v>2835</v>
      </c>
      <c r="T1641">
        <v>176</v>
      </c>
    </row>
    <row r="1642" spans="1:20" x14ac:dyDescent="0.25">
      <c r="A1642">
        <v>1</v>
      </c>
      <c r="B1642">
        <v>20</v>
      </c>
      <c r="C1642" t="s">
        <v>2766</v>
      </c>
      <c r="D1642" t="s">
        <v>4379</v>
      </c>
      <c r="E1642" t="s">
        <v>30</v>
      </c>
      <c r="F1642">
        <v>1</v>
      </c>
      <c r="G1642">
        <v>2018</v>
      </c>
      <c r="H1642" t="s">
        <v>2766</v>
      </c>
      <c r="I1642" t="s">
        <v>3924</v>
      </c>
      <c r="J1642" t="s">
        <v>2375</v>
      </c>
      <c r="Q1642">
        <v>2018</v>
      </c>
      <c r="R1642" t="s">
        <v>2779</v>
      </c>
      <c r="S1642" t="s">
        <v>2746</v>
      </c>
      <c r="T1642">
        <v>189</v>
      </c>
    </row>
    <row r="1643" spans="1:20" x14ac:dyDescent="0.25">
      <c r="A1643">
        <v>1</v>
      </c>
      <c r="B1643">
        <v>21</v>
      </c>
      <c r="C1643" t="s">
        <v>2781</v>
      </c>
      <c r="D1643" t="s">
        <v>4380</v>
      </c>
      <c r="E1643" t="s">
        <v>34</v>
      </c>
      <c r="F1643">
        <v>1</v>
      </c>
      <c r="G1643">
        <v>2018</v>
      </c>
      <c r="H1643" t="s">
        <v>2781</v>
      </c>
      <c r="I1643" t="s">
        <v>2276</v>
      </c>
      <c r="J1643" t="s">
        <v>2022</v>
      </c>
      <c r="Q1643">
        <v>2018</v>
      </c>
      <c r="R1643" t="s">
        <v>2738</v>
      </c>
      <c r="S1643" t="s">
        <v>2768</v>
      </c>
      <c r="T1643">
        <v>168</v>
      </c>
    </row>
    <row r="1644" spans="1:20" x14ac:dyDescent="0.25">
      <c r="A1644">
        <v>1</v>
      </c>
      <c r="B1644">
        <v>22</v>
      </c>
      <c r="C1644" t="s">
        <v>2794</v>
      </c>
      <c r="D1644" t="s">
        <v>4381</v>
      </c>
      <c r="E1644" t="s">
        <v>34</v>
      </c>
      <c r="F1644">
        <v>1</v>
      </c>
      <c r="G1644">
        <v>2018</v>
      </c>
      <c r="H1644" t="s">
        <v>2794</v>
      </c>
      <c r="I1644" t="s">
        <v>2283</v>
      </c>
      <c r="J1644" t="s">
        <v>4127</v>
      </c>
      <c r="Q1644">
        <v>2018</v>
      </c>
      <c r="R1644" t="s">
        <v>2734</v>
      </c>
      <c r="S1644" t="s">
        <v>2780</v>
      </c>
      <c r="T1644">
        <v>198</v>
      </c>
    </row>
    <row r="1645" spans="1:20" x14ac:dyDescent="0.25">
      <c r="A1645">
        <v>1</v>
      </c>
      <c r="B1645">
        <v>23</v>
      </c>
      <c r="C1645" t="s">
        <v>2788</v>
      </c>
      <c r="D1645" t="s">
        <v>4382</v>
      </c>
      <c r="E1645" t="s">
        <v>30</v>
      </c>
      <c r="F1645">
        <v>1</v>
      </c>
      <c r="G1645">
        <v>2018</v>
      </c>
      <c r="H1645" t="s">
        <v>2788</v>
      </c>
      <c r="I1645" t="s">
        <v>3231</v>
      </c>
      <c r="J1645" t="s">
        <v>2291</v>
      </c>
      <c r="Q1645">
        <v>2018</v>
      </c>
      <c r="R1645" t="s">
        <v>2745</v>
      </c>
      <c r="S1645" t="s">
        <v>2750</v>
      </c>
      <c r="T1645">
        <v>183</v>
      </c>
    </row>
    <row r="1646" spans="1:20" x14ac:dyDescent="0.25">
      <c r="A1646">
        <v>1</v>
      </c>
      <c r="B1646">
        <v>24</v>
      </c>
      <c r="C1646" t="s">
        <v>2760</v>
      </c>
      <c r="D1646" t="s">
        <v>4383</v>
      </c>
      <c r="E1646" t="s">
        <v>34</v>
      </c>
      <c r="F1646">
        <v>1</v>
      </c>
      <c r="G1646">
        <v>2018</v>
      </c>
      <c r="H1646" t="s">
        <v>2760</v>
      </c>
      <c r="I1646" t="s">
        <v>4236</v>
      </c>
      <c r="J1646" t="s">
        <v>2305</v>
      </c>
      <c r="Q1646">
        <v>2018</v>
      </c>
      <c r="R1646" t="s">
        <v>2745</v>
      </c>
      <c r="S1646" t="s">
        <v>2750</v>
      </c>
      <c r="T1646">
        <v>176</v>
      </c>
    </row>
    <row r="1647" spans="1:20" x14ac:dyDescent="0.25">
      <c r="A1647">
        <v>1</v>
      </c>
      <c r="B1647">
        <v>25</v>
      </c>
      <c r="C1647" t="s">
        <v>2732</v>
      </c>
      <c r="D1647" t="s">
        <v>4384</v>
      </c>
      <c r="E1647" t="s">
        <v>42</v>
      </c>
      <c r="F1647">
        <v>1</v>
      </c>
      <c r="G1647">
        <v>2018</v>
      </c>
      <c r="H1647" t="s">
        <v>2732</v>
      </c>
      <c r="I1647" t="s">
        <v>4088</v>
      </c>
      <c r="J1647" t="s">
        <v>2305</v>
      </c>
      <c r="Q1647">
        <v>2018</v>
      </c>
      <c r="R1647" t="s">
        <v>2952</v>
      </c>
      <c r="S1647" t="s">
        <v>2746</v>
      </c>
      <c r="T1647">
        <v>176</v>
      </c>
    </row>
    <row r="1648" spans="1:20" x14ac:dyDescent="0.25">
      <c r="A1648">
        <v>1</v>
      </c>
      <c r="B1648">
        <v>26</v>
      </c>
      <c r="C1648" t="s">
        <v>2811</v>
      </c>
      <c r="D1648" t="s">
        <v>4385</v>
      </c>
      <c r="E1648" t="s">
        <v>34</v>
      </c>
      <c r="F1648">
        <v>1</v>
      </c>
      <c r="G1648">
        <v>2018</v>
      </c>
      <c r="H1648" t="s">
        <v>2811</v>
      </c>
      <c r="I1648" t="s">
        <v>3290</v>
      </c>
      <c r="J1648" t="s">
        <v>2147</v>
      </c>
      <c r="Q1648">
        <v>2018</v>
      </c>
      <c r="R1648" t="s">
        <v>2738</v>
      </c>
      <c r="S1648" t="s">
        <v>2750</v>
      </c>
      <c r="T1648">
        <v>187</v>
      </c>
    </row>
    <row r="1649" spans="1:20" x14ac:dyDescent="0.25">
      <c r="A1649">
        <v>1</v>
      </c>
      <c r="B1649">
        <v>27</v>
      </c>
      <c r="C1649" t="s">
        <v>2739</v>
      </c>
      <c r="D1649" t="s">
        <v>4386</v>
      </c>
      <c r="E1649" t="s">
        <v>34</v>
      </c>
      <c r="F1649">
        <v>1</v>
      </c>
      <c r="G1649">
        <v>2018</v>
      </c>
      <c r="H1649" t="s">
        <v>2739</v>
      </c>
      <c r="I1649" t="s">
        <v>2392</v>
      </c>
      <c r="J1649" t="s">
        <v>2048</v>
      </c>
      <c r="Q1649">
        <v>2018</v>
      </c>
      <c r="R1649" t="s">
        <v>2738</v>
      </c>
      <c r="S1649" t="s">
        <v>2835</v>
      </c>
      <c r="T1649">
        <v>172</v>
      </c>
    </row>
    <row r="1650" spans="1:20" x14ac:dyDescent="0.25">
      <c r="A1650">
        <v>1</v>
      </c>
      <c r="B1650">
        <v>28</v>
      </c>
      <c r="C1650" t="s">
        <v>2794</v>
      </c>
      <c r="D1650" t="s">
        <v>4387</v>
      </c>
      <c r="E1650" t="s">
        <v>34</v>
      </c>
      <c r="F1650">
        <v>1</v>
      </c>
      <c r="G1650">
        <v>2018</v>
      </c>
      <c r="H1650" t="s">
        <v>2794</v>
      </c>
      <c r="I1650" t="s">
        <v>3231</v>
      </c>
      <c r="J1650" t="s">
        <v>2291</v>
      </c>
      <c r="Q1650">
        <v>2018</v>
      </c>
      <c r="R1650" t="s">
        <v>2745</v>
      </c>
      <c r="S1650" t="s">
        <v>2768</v>
      </c>
      <c r="T1650">
        <v>172</v>
      </c>
    </row>
    <row r="1651" spans="1:20" x14ac:dyDescent="0.25">
      <c r="A1651">
        <v>1</v>
      </c>
      <c r="B1651">
        <v>29</v>
      </c>
      <c r="C1651" t="s">
        <v>2772</v>
      </c>
      <c r="D1651" t="s">
        <v>4388</v>
      </c>
      <c r="E1651" t="s">
        <v>34</v>
      </c>
      <c r="F1651">
        <v>1</v>
      </c>
      <c r="G1651">
        <v>2018</v>
      </c>
      <c r="H1651" t="s">
        <v>2772</v>
      </c>
      <c r="I1651" t="s">
        <v>2282</v>
      </c>
      <c r="J1651" t="s">
        <v>2022</v>
      </c>
      <c r="Q1651">
        <v>2018</v>
      </c>
      <c r="R1651" t="s">
        <v>2745</v>
      </c>
      <c r="S1651" t="s">
        <v>2768</v>
      </c>
      <c r="T1651">
        <v>186</v>
      </c>
    </row>
    <row r="1652" spans="1:20" x14ac:dyDescent="0.25">
      <c r="A1652">
        <v>1</v>
      </c>
      <c r="B1652">
        <v>30</v>
      </c>
      <c r="C1652" t="s">
        <v>2832</v>
      </c>
      <c r="D1652" t="s">
        <v>4389</v>
      </c>
      <c r="E1652" t="s">
        <v>30</v>
      </c>
      <c r="F1652">
        <v>1</v>
      </c>
      <c r="G1652">
        <v>2018</v>
      </c>
      <c r="H1652" t="s">
        <v>2832</v>
      </c>
      <c r="I1652" t="s">
        <v>2392</v>
      </c>
      <c r="J1652" t="s">
        <v>2048</v>
      </c>
      <c r="Q1652">
        <v>2018</v>
      </c>
      <c r="R1652" t="s">
        <v>2738</v>
      </c>
      <c r="S1652" t="s">
        <v>2746</v>
      </c>
      <c r="T1652">
        <v>191</v>
      </c>
    </row>
    <row r="1653" spans="1:20" x14ac:dyDescent="0.25">
      <c r="A1653">
        <v>1</v>
      </c>
      <c r="B1653">
        <v>31</v>
      </c>
      <c r="C1653" t="s">
        <v>2743</v>
      </c>
      <c r="D1653" t="s">
        <v>4390</v>
      </c>
      <c r="E1653" t="s">
        <v>34</v>
      </c>
      <c r="F1653">
        <v>1</v>
      </c>
      <c r="G1653">
        <v>2018</v>
      </c>
      <c r="H1653" t="s">
        <v>2743</v>
      </c>
      <c r="I1653" t="s">
        <v>2334</v>
      </c>
      <c r="J1653" t="s">
        <v>2029</v>
      </c>
      <c r="Q1653">
        <v>2018</v>
      </c>
      <c r="R1653" t="s">
        <v>2799</v>
      </c>
      <c r="S1653" t="s">
        <v>2780</v>
      </c>
      <c r="T1653">
        <v>196</v>
      </c>
    </row>
    <row r="1654" spans="1:20" x14ac:dyDescent="0.25">
      <c r="A1654">
        <v>2</v>
      </c>
      <c r="B1654">
        <v>32</v>
      </c>
      <c r="C1654" t="s">
        <v>2802</v>
      </c>
      <c r="D1654" t="s">
        <v>4391</v>
      </c>
      <c r="E1654" t="s">
        <v>34</v>
      </c>
      <c r="F1654">
        <v>2</v>
      </c>
      <c r="G1654">
        <v>2018</v>
      </c>
      <c r="H1654" t="s">
        <v>2802</v>
      </c>
      <c r="I1654" t="s">
        <v>2283</v>
      </c>
      <c r="J1654" t="s">
        <v>4127</v>
      </c>
      <c r="Q1654">
        <v>2018</v>
      </c>
      <c r="R1654" t="s">
        <v>2734</v>
      </c>
      <c r="S1654" t="s">
        <v>2735</v>
      </c>
      <c r="T1654">
        <v>218</v>
      </c>
    </row>
    <row r="1655" spans="1:20" x14ac:dyDescent="0.25">
      <c r="A1655">
        <v>2</v>
      </c>
      <c r="B1655">
        <v>33</v>
      </c>
      <c r="C1655" t="s">
        <v>2832</v>
      </c>
      <c r="D1655" t="s">
        <v>4392</v>
      </c>
      <c r="E1655" t="s">
        <v>42</v>
      </c>
      <c r="F1655">
        <v>2</v>
      </c>
      <c r="G1655">
        <v>2018</v>
      </c>
      <c r="H1655" t="s">
        <v>2832</v>
      </c>
      <c r="I1655" t="s">
        <v>3732</v>
      </c>
      <c r="J1655" t="s">
        <v>2305</v>
      </c>
      <c r="Q1655">
        <v>2018</v>
      </c>
      <c r="R1655" t="s">
        <v>2745</v>
      </c>
      <c r="S1655" t="s">
        <v>2835</v>
      </c>
      <c r="T1655">
        <v>181</v>
      </c>
    </row>
    <row r="1656" spans="1:20" x14ac:dyDescent="0.25">
      <c r="A1656">
        <v>2</v>
      </c>
      <c r="B1656">
        <v>34</v>
      </c>
      <c r="C1656" t="s">
        <v>2762</v>
      </c>
      <c r="D1656" t="s">
        <v>4393</v>
      </c>
      <c r="E1656" t="s">
        <v>42</v>
      </c>
      <c r="F1656">
        <v>2</v>
      </c>
      <c r="G1656">
        <v>2018</v>
      </c>
      <c r="H1656" t="s">
        <v>2762</v>
      </c>
      <c r="I1656" t="s">
        <v>2292</v>
      </c>
      <c r="J1656" t="s">
        <v>2022</v>
      </c>
      <c r="Q1656">
        <v>2018</v>
      </c>
      <c r="R1656" t="s">
        <v>2738</v>
      </c>
      <c r="S1656" t="s">
        <v>2851</v>
      </c>
      <c r="T1656">
        <v>204</v>
      </c>
    </row>
    <row r="1657" spans="1:20" x14ac:dyDescent="0.25">
      <c r="A1657">
        <v>2</v>
      </c>
      <c r="B1657">
        <v>35</v>
      </c>
      <c r="C1657" t="s">
        <v>2790</v>
      </c>
      <c r="D1657" t="s">
        <v>4394</v>
      </c>
      <c r="E1657" t="s">
        <v>42</v>
      </c>
      <c r="F1657">
        <v>2</v>
      </c>
      <c r="G1657">
        <v>2018</v>
      </c>
      <c r="H1657" t="s">
        <v>2790</v>
      </c>
      <c r="I1657" t="s">
        <v>4395</v>
      </c>
      <c r="J1657" t="s">
        <v>3990</v>
      </c>
      <c r="Q1657">
        <v>2018</v>
      </c>
      <c r="R1657" t="s">
        <v>2734</v>
      </c>
      <c r="S1657" t="s">
        <v>2750</v>
      </c>
      <c r="T1657">
        <v>167</v>
      </c>
    </row>
    <row r="1658" spans="1:20" x14ac:dyDescent="0.25">
      <c r="A1658">
        <v>2</v>
      </c>
      <c r="B1658">
        <v>36</v>
      </c>
      <c r="C1658" t="s">
        <v>2832</v>
      </c>
      <c r="D1658" t="s">
        <v>4396</v>
      </c>
      <c r="E1658" t="s">
        <v>34</v>
      </c>
      <c r="F1658">
        <v>2</v>
      </c>
      <c r="G1658">
        <v>2018</v>
      </c>
      <c r="H1658" t="s">
        <v>2832</v>
      </c>
      <c r="I1658" t="s">
        <v>2301</v>
      </c>
      <c r="J1658" t="s">
        <v>2048</v>
      </c>
      <c r="Q1658">
        <v>2018</v>
      </c>
      <c r="R1658" t="s">
        <v>2738</v>
      </c>
      <c r="S1658" t="s">
        <v>2746</v>
      </c>
      <c r="T1658">
        <v>189</v>
      </c>
    </row>
    <row r="1659" spans="1:20" x14ac:dyDescent="0.25">
      <c r="A1659">
        <v>2</v>
      </c>
      <c r="B1659">
        <v>37</v>
      </c>
      <c r="C1659" t="s">
        <v>2774</v>
      </c>
      <c r="D1659" t="s">
        <v>4397</v>
      </c>
      <c r="E1659" t="s">
        <v>34</v>
      </c>
      <c r="F1659">
        <v>2</v>
      </c>
      <c r="G1659">
        <v>2018</v>
      </c>
      <c r="H1659" t="s">
        <v>2774</v>
      </c>
      <c r="I1659" t="s">
        <v>2837</v>
      </c>
      <c r="J1659" t="s">
        <v>2029</v>
      </c>
      <c r="Q1659">
        <v>2018</v>
      </c>
      <c r="R1659" t="s">
        <v>2738</v>
      </c>
      <c r="S1659" t="s">
        <v>2750</v>
      </c>
      <c r="T1659">
        <v>200</v>
      </c>
    </row>
    <row r="1660" spans="1:20" x14ac:dyDescent="0.25">
      <c r="A1660">
        <v>2</v>
      </c>
      <c r="B1660">
        <v>38</v>
      </c>
      <c r="C1660" t="s">
        <v>2790</v>
      </c>
      <c r="D1660" t="s">
        <v>4398</v>
      </c>
      <c r="E1660" t="s">
        <v>34</v>
      </c>
      <c r="F1660">
        <v>2</v>
      </c>
      <c r="G1660">
        <v>2018</v>
      </c>
      <c r="H1660" t="s">
        <v>2790</v>
      </c>
      <c r="I1660" t="s">
        <v>2895</v>
      </c>
      <c r="J1660" t="s">
        <v>2320</v>
      </c>
      <c r="Q1660">
        <v>2018</v>
      </c>
      <c r="R1660" t="s">
        <v>2799</v>
      </c>
      <c r="S1660" t="s">
        <v>2768</v>
      </c>
      <c r="T1660">
        <v>185</v>
      </c>
    </row>
    <row r="1661" spans="1:20" x14ac:dyDescent="0.25">
      <c r="A1661">
        <v>2</v>
      </c>
      <c r="B1661">
        <v>39</v>
      </c>
      <c r="C1661" t="s">
        <v>2794</v>
      </c>
      <c r="D1661" t="s">
        <v>4399</v>
      </c>
      <c r="E1661" t="s">
        <v>12</v>
      </c>
      <c r="F1661">
        <v>2</v>
      </c>
      <c r="G1661">
        <v>2018</v>
      </c>
      <c r="H1661" t="s">
        <v>2794</v>
      </c>
      <c r="I1661" t="s">
        <v>2329</v>
      </c>
      <c r="J1661" t="s">
        <v>2305</v>
      </c>
      <c r="Q1661">
        <v>2018</v>
      </c>
      <c r="R1661" t="s">
        <v>2745</v>
      </c>
      <c r="S1661" t="s">
        <v>2750</v>
      </c>
      <c r="T1661">
        <v>173</v>
      </c>
    </row>
    <row r="1662" spans="1:20" x14ac:dyDescent="0.25">
      <c r="A1662">
        <v>2</v>
      </c>
      <c r="B1662">
        <v>40</v>
      </c>
      <c r="C1662" t="s">
        <v>2840</v>
      </c>
      <c r="D1662" t="s">
        <v>4400</v>
      </c>
      <c r="E1662" t="s">
        <v>30</v>
      </c>
      <c r="F1662">
        <v>2</v>
      </c>
      <c r="G1662">
        <v>2018</v>
      </c>
      <c r="H1662" t="s">
        <v>2840</v>
      </c>
      <c r="I1662" t="s">
        <v>2928</v>
      </c>
      <c r="J1662" t="s">
        <v>2022</v>
      </c>
      <c r="Q1662">
        <v>2018</v>
      </c>
      <c r="R1662" t="s">
        <v>2738</v>
      </c>
      <c r="S1662" t="s">
        <v>2741</v>
      </c>
      <c r="T1662">
        <v>206</v>
      </c>
    </row>
    <row r="1663" spans="1:20" x14ac:dyDescent="0.25">
      <c r="A1663">
        <v>2</v>
      </c>
      <c r="B1663">
        <v>41</v>
      </c>
      <c r="C1663" t="s">
        <v>2754</v>
      </c>
      <c r="D1663" t="s">
        <v>4401</v>
      </c>
      <c r="E1663" t="s">
        <v>34</v>
      </c>
      <c r="F1663">
        <v>2</v>
      </c>
      <c r="G1663">
        <v>2018</v>
      </c>
      <c r="H1663" t="s">
        <v>2754</v>
      </c>
      <c r="I1663" t="s">
        <v>2283</v>
      </c>
      <c r="J1663" t="s">
        <v>4127</v>
      </c>
      <c r="Q1663">
        <v>2018</v>
      </c>
      <c r="R1663" t="s">
        <v>2738</v>
      </c>
      <c r="S1663" t="s">
        <v>2741</v>
      </c>
      <c r="T1663">
        <v>198</v>
      </c>
    </row>
    <row r="1664" spans="1:20" x14ac:dyDescent="0.25">
      <c r="A1664">
        <v>2</v>
      </c>
      <c r="B1664">
        <v>42</v>
      </c>
      <c r="C1664" t="s">
        <v>2872</v>
      </c>
      <c r="D1664" t="s">
        <v>4402</v>
      </c>
      <c r="E1664" t="s">
        <v>30</v>
      </c>
      <c r="F1664">
        <v>2</v>
      </c>
      <c r="G1664">
        <v>2018</v>
      </c>
      <c r="H1664" t="s">
        <v>2872</v>
      </c>
      <c r="I1664" t="s">
        <v>3277</v>
      </c>
      <c r="J1664" t="s">
        <v>2051</v>
      </c>
      <c r="Q1664">
        <v>2018</v>
      </c>
      <c r="R1664" t="s">
        <v>2734</v>
      </c>
      <c r="S1664" t="s">
        <v>2768</v>
      </c>
      <c r="T1664">
        <v>174</v>
      </c>
    </row>
    <row r="1665" spans="1:20" x14ac:dyDescent="0.25">
      <c r="A1665">
        <v>2</v>
      </c>
      <c r="B1665">
        <v>43</v>
      </c>
      <c r="C1665" t="s">
        <v>2754</v>
      </c>
      <c r="D1665" t="s">
        <v>4403</v>
      </c>
      <c r="E1665" t="s">
        <v>30</v>
      </c>
      <c r="F1665">
        <v>2</v>
      </c>
      <c r="G1665">
        <v>2018</v>
      </c>
      <c r="H1665" t="s">
        <v>2754</v>
      </c>
      <c r="I1665" t="s">
        <v>2895</v>
      </c>
      <c r="J1665" t="s">
        <v>2320</v>
      </c>
      <c r="Q1665">
        <v>2018</v>
      </c>
      <c r="R1665" t="s">
        <v>2799</v>
      </c>
      <c r="S1665" t="s">
        <v>3567</v>
      </c>
      <c r="T1665">
        <v>152</v>
      </c>
    </row>
    <row r="1666" spans="1:20" x14ac:dyDescent="0.25">
      <c r="A1666">
        <v>2</v>
      </c>
      <c r="B1666">
        <v>44</v>
      </c>
      <c r="C1666" t="s">
        <v>2808</v>
      </c>
      <c r="D1666" t="s">
        <v>4404</v>
      </c>
      <c r="E1666" t="s">
        <v>42</v>
      </c>
      <c r="F1666">
        <v>2</v>
      </c>
      <c r="G1666">
        <v>2018</v>
      </c>
      <c r="H1666" t="s">
        <v>2808</v>
      </c>
      <c r="I1666" t="s">
        <v>3732</v>
      </c>
      <c r="J1666" t="s">
        <v>2305</v>
      </c>
      <c r="Q1666">
        <v>2018</v>
      </c>
      <c r="R1666" t="s">
        <v>2745</v>
      </c>
      <c r="S1666" t="s">
        <v>2735</v>
      </c>
      <c r="T1666">
        <v>207</v>
      </c>
    </row>
    <row r="1667" spans="1:20" x14ac:dyDescent="0.25">
      <c r="A1667">
        <v>2</v>
      </c>
      <c r="B1667">
        <v>45</v>
      </c>
      <c r="C1667" t="s">
        <v>2732</v>
      </c>
      <c r="D1667" t="s">
        <v>4405</v>
      </c>
      <c r="E1667" t="s">
        <v>34</v>
      </c>
      <c r="F1667">
        <v>2</v>
      </c>
      <c r="G1667">
        <v>2018</v>
      </c>
      <c r="H1667" t="s">
        <v>2732</v>
      </c>
      <c r="I1667" t="s">
        <v>4406</v>
      </c>
      <c r="J1667" t="s">
        <v>4053</v>
      </c>
      <c r="Q1667">
        <v>2018</v>
      </c>
      <c r="R1667" t="s">
        <v>2734</v>
      </c>
      <c r="S1667" t="s">
        <v>2885</v>
      </c>
      <c r="T1667">
        <v>172</v>
      </c>
    </row>
    <row r="1668" spans="1:20" x14ac:dyDescent="0.25">
      <c r="A1668">
        <v>2</v>
      </c>
      <c r="B1668">
        <v>46</v>
      </c>
      <c r="C1668" t="s">
        <v>2743</v>
      </c>
      <c r="D1668" t="s">
        <v>4407</v>
      </c>
      <c r="E1668" t="s">
        <v>34</v>
      </c>
      <c r="F1668">
        <v>2</v>
      </c>
      <c r="G1668">
        <v>2018</v>
      </c>
      <c r="H1668" t="s">
        <v>2743</v>
      </c>
      <c r="I1668" t="s">
        <v>3842</v>
      </c>
      <c r="J1668" t="s">
        <v>2373</v>
      </c>
      <c r="Q1668">
        <v>2018</v>
      </c>
      <c r="R1668" t="s">
        <v>2960</v>
      </c>
      <c r="S1668" t="s">
        <v>2746</v>
      </c>
      <c r="T1668">
        <v>194</v>
      </c>
    </row>
    <row r="1669" spans="1:20" x14ac:dyDescent="0.25">
      <c r="A1669">
        <v>2</v>
      </c>
      <c r="B1669">
        <v>47</v>
      </c>
      <c r="C1669" t="s">
        <v>2743</v>
      </c>
      <c r="D1669" t="s">
        <v>4408</v>
      </c>
      <c r="E1669" t="s">
        <v>42</v>
      </c>
      <c r="F1669">
        <v>2</v>
      </c>
      <c r="G1669">
        <v>2018</v>
      </c>
      <c r="H1669" t="s">
        <v>2743</v>
      </c>
      <c r="I1669" t="s">
        <v>2126</v>
      </c>
      <c r="J1669" t="s">
        <v>2022</v>
      </c>
      <c r="Q1669">
        <v>2018</v>
      </c>
      <c r="R1669" t="s">
        <v>2734</v>
      </c>
      <c r="S1669" t="s">
        <v>2746</v>
      </c>
      <c r="T1669">
        <v>179</v>
      </c>
    </row>
    <row r="1670" spans="1:20" x14ac:dyDescent="0.25">
      <c r="A1670">
        <v>2</v>
      </c>
      <c r="B1670">
        <v>48</v>
      </c>
      <c r="C1670" t="s">
        <v>2811</v>
      </c>
      <c r="D1670" t="s">
        <v>4409</v>
      </c>
      <c r="E1670" t="s">
        <v>34</v>
      </c>
      <c r="F1670">
        <v>2</v>
      </c>
      <c r="G1670">
        <v>2018</v>
      </c>
      <c r="H1670" t="s">
        <v>2811</v>
      </c>
      <c r="I1670" t="s">
        <v>2945</v>
      </c>
      <c r="J1670" t="s">
        <v>2065</v>
      </c>
      <c r="Q1670">
        <v>2018</v>
      </c>
      <c r="R1670" t="s">
        <v>2738</v>
      </c>
      <c r="S1670" t="s">
        <v>2768</v>
      </c>
      <c r="T1670">
        <v>177</v>
      </c>
    </row>
    <row r="1671" spans="1:20" x14ac:dyDescent="0.25">
      <c r="A1671">
        <v>2</v>
      </c>
      <c r="B1671">
        <v>49</v>
      </c>
      <c r="C1671" t="s">
        <v>2752</v>
      </c>
      <c r="D1671" t="s">
        <v>4410</v>
      </c>
      <c r="E1671" t="s">
        <v>42</v>
      </c>
      <c r="F1671">
        <v>2</v>
      </c>
      <c r="G1671">
        <v>2018</v>
      </c>
      <c r="H1671" t="s">
        <v>2752</v>
      </c>
      <c r="I1671" t="s">
        <v>4411</v>
      </c>
      <c r="J1671" t="s">
        <v>2320</v>
      </c>
      <c r="Q1671">
        <v>2018</v>
      </c>
      <c r="R1671" t="s">
        <v>2799</v>
      </c>
      <c r="S1671" t="s">
        <v>2780</v>
      </c>
      <c r="T1671">
        <v>187</v>
      </c>
    </row>
    <row r="1672" spans="1:20" x14ac:dyDescent="0.25">
      <c r="A1672">
        <v>2</v>
      </c>
      <c r="B1672">
        <v>50</v>
      </c>
      <c r="C1672" t="s">
        <v>2796</v>
      </c>
      <c r="D1672" t="s">
        <v>4412</v>
      </c>
      <c r="E1672" t="s">
        <v>34</v>
      </c>
      <c r="F1672">
        <v>2</v>
      </c>
      <c r="G1672">
        <v>2018</v>
      </c>
      <c r="H1672" t="s">
        <v>2796</v>
      </c>
      <c r="I1672" t="s">
        <v>2290</v>
      </c>
      <c r="J1672" t="s">
        <v>2291</v>
      </c>
      <c r="Q1672">
        <v>2018</v>
      </c>
      <c r="R1672" t="s">
        <v>2745</v>
      </c>
      <c r="S1672" t="s">
        <v>2735</v>
      </c>
      <c r="T1672">
        <v>206</v>
      </c>
    </row>
    <row r="1673" spans="1:20" x14ac:dyDescent="0.25">
      <c r="A1673">
        <v>2</v>
      </c>
      <c r="B1673">
        <v>51</v>
      </c>
      <c r="C1673" t="s">
        <v>2766</v>
      </c>
      <c r="D1673" t="s">
        <v>4413</v>
      </c>
      <c r="E1673" t="s">
        <v>30</v>
      </c>
      <c r="F1673">
        <v>2</v>
      </c>
      <c r="G1673">
        <v>2018</v>
      </c>
      <c r="H1673" t="s">
        <v>2766</v>
      </c>
      <c r="I1673" t="s">
        <v>2376</v>
      </c>
      <c r="J1673" t="s">
        <v>2022</v>
      </c>
      <c r="Q1673">
        <v>2018</v>
      </c>
      <c r="R1673" t="s">
        <v>2738</v>
      </c>
      <c r="S1673" t="s">
        <v>2768</v>
      </c>
      <c r="T1673">
        <v>177</v>
      </c>
    </row>
    <row r="1674" spans="1:20" x14ac:dyDescent="0.25">
      <c r="A1674">
        <v>2</v>
      </c>
      <c r="B1674">
        <v>52</v>
      </c>
      <c r="C1674" t="s">
        <v>2772</v>
      </c>
      <c r="D1674" t="s">
        <v>4414</v>
      </c>
      <c r="E1674" t="s">
        <v>34</v>
      </c>
      <c r="F1674">
        <v>2</v>
      </c>
      <c r="G1674">
        <v>2018</v>
      </c>
      <c r="H1674" t="s">
        <v>2772</v>
      </c>
      <c r="I1674" t="s">
        <v>2344</v>
      </c>
      <c r="J1674" t="s">
        <v>2022</v>
      </c>
      <c r="Q1674">
        <v>2018</v>
      </c>
      <c r="R1674" t="s">
        <v>2738</v>
      </c>
      <c r="S1674" t="s">
        <v>2750</v>
      </c>
      <c r="T1674">
        <v>188</v>
      </c>
    </row>
    <row r="1675" spans="1:20" x14ac:dyDescent="0.25">
      <c r="A1675">
        <v>2</v>
      </c>
      <c r="B1675">
        <v>53</v>
      </c>
      <c r="C1675" t="s">
        <v>2736</v>
      </c>
      <c r="D1675" t="s">
        <v>4415</v>
      </c>
      <c r="E1675" t="s">
        <v>34</v>
      </c>
      <c r="F1675">
        <v>2</v>
      </c>
      <c r="G1675">
        <v>2018</v>
      </c>
      <c r="H1675" t="s">
        <v>2736</v>
      </c>
      <c r="I1675" t="s">
        <v>2380</v>
      </c>
      <c r="J1675" t="s">
        <v>2029</v>
      </c>
      <c r="Q1675">
        <v>2018</v>
      </c>
      <c r="R1675" t="s">
        <v>2738</v>
      </c>
      <c r="S1675" t="s">
        <v>2835</v>
      </c>
      <c r="T1675">
        <v>178</v>
      </c>
    </row>
    <row r="1676" spans="1:20" x14ac:dyDescent="0.25">
      <c r="A1676">
        <v>2</v>
      </c>
      <c r="B1676">
        <v>54</v>
      </c>
      <c r="C1676" t="s">
        <v>2788</v>
      </c>
      <c r="D1676" t="s">
        <v>4416</v>
      </c>
      <c r="E1676" t="s">
        <v>30</v>
      </c>
      <c r="F1676">
        <v>2</v>
      </c>
      <c r="G1676">
        <v>2018</v>
      </c>
      <c r="H1676" t="s">
        <v>2788</v>
      </c>
      <c r="I1676" t="s">
        <v>2301</v>
      </c>
      <c r="J1676" t="s">
        <v>2048</v>
      </c>
      <c r="Q1676">
        <v>2018</v>
      </c>
      <c r="R1676" t="s">
        <v>2738</v>
      </c>
      <c r="S1676" t="s">
        <v>2746</v>
      </c>
      <c r="T1676">
        <v>193</v>
      </c>
    </row>
    <row r="1677" spans="1:20" x14ac:dyDescent="0.25">
      <c r="A1677">
        <v>2</v>
      </c>
      <c r="B1677">
        <v>55</v>
      </c>
      <c r="C1677" t="s">
        <v>3996</v>
      </c>
      <c r="D1677" t="s">
        <v>4417</v>
      </c>
      <c r="E1677" t="s">
        <v>34</v>
      </c>
      <c r="F1677">
        <v>2</v>
      </c>
      <c r="G1677">
        <v>2018</v>
      </c>
      <c r="H1677" t="s">
        <v>3996</v>
      </c>
      <c r="I1677" t="s">
        <v>2126</v>
      </c>
      <c r="J1677" t="s">
        <v>2022</v>
      </c>
      <c r="Q1677">
        <v>2018</v>
      </c>
      <c r="R1677" t="s">
        <v>2738</v>
      </c>
      <c r="S1677" t="s">
        <v>2868</v>
      </c>
      <c r="T1677">
        <v>216</v>
      </c>
    </row>
    <row r="1678" spans="1:20" x14ac:dyDescent="0.25">
      <c r="A1678">
        <v>2</v>
      </c>
      <c r="B1678">
        <v>56</v>
      </c>
      <c r="C1678" t="s">
        <v>2790</v>
      </c>
      <c r="D1678" t="s">
        <v>4418</v>
      </c>
      <c r="E1678" t="s">
        <v>30</v>
      </c>
      <c r="F1678">
        <v>2</v>
      </c>
      <c r="G1678">
        <v>2018</v>
      </c>
      <c r="H1678" t="s">
        <v>2790</v>
      </c>
      <c r="I1678" t="s">
        <v>3636</v>
      </c>
      <c r="J1678" t="s">
        <v>2373</v>
      </c>
      <c r="Q1678">
        <v>2018</v>
      </c>
      <c r="R1678" t="s">
        <v>2745</v>
      </c>
      <c r="S1678" t="s">
        <v>2741</v>
      </c>
      <c r="T1678">
        <v>189</v>
      </c>
    </row>
    <row r="1679" spans="1:20" x14ac:dyDescent="0.25">
      <c r="A1679">
        <v>2</v>
      </c>
      <c r="B1679">
        <v>57</v>
      </c>
      <c r="C1679" t="s">
        <v>2748</v>
      </c>
      <c r="D1679" t="s">
        <v>4419</v>
      </c>
      <c r="E1679" t="s">
        <v>34</v>
      </c>
      <c r="F1679">
        <v>2</v>
      </c>
      <c r="G1679">
        <v>2018</v>
      </c>
      <c r="H1679" t="s">
        <v>2748</v>
      </c>
      <c r="I1679" t="s">
        <v>2329</v>
      </c>
      <c r="J1679" t="s">
        <v>2305</v>
      </c>
      <c r="Q1679">
        <v>2018</v>
      </c>
      <c r="R1679" t="s">
        <v>2745</v>
      </c>
      <c r="S1679" t="s">
        <v>2768</v>
      </c>
      <c r="T1679">
        <v>178</v>
      </c>
    </row>
    <row r="1680" spans="1:20" x14ac:dyDescent="0.25">
      <c r="A1680">
        <v>2</v>
      </c>
      <c r="B1680">
        <v>58</v>
      </c>
      <c r="C1680" t="s">
        <v>2736</v>
      </c>
      <c r="D1680" t="s">
        <v>4420</v>
      </c>
      <c r="E1680" t="s">
        <v>30</v>
      </c>
      <c r="F1680">
        <v>2</v>
      </c>
      <c r="G1680">
        <v>2018</v>
      </c>
      <c r="H1680" t="s">
        <v>2736</v>
      </c>
      <c r="I1680" t="s">
        <v>3636</v>
      </c>
      <c r="J1680" t="s">
        <v>2373</v>
      </c>
      <c r="Q1680">
        <v>2018</v>
      </c>
      <c r="R1680" t="s">
        <v>2745</v>
      </c>
      <c r="S1680" t="s">
        <v>2746</v>
      </c>
      <c r="T1680">
        <v>188</v>
      </c>
    </row>
    <row r="1681" spans="1:20" x14ac:dyDescent="0.25">
      <c r="A1681">
        <v>2</v>
      </c>
      <c r="B1681">
        <v>59</v>
      </c>
      <c r="C1681" t="s">
        <v>2777</v>
      </c>
      <c r="D1681" t="s">
        <v>4421</v>
      </c>
      <c r="E1681" t="s">
        <v>26</v>
      </c>
      <c r="F1681">
        <v>2</v>
      </c>
      <c r="G1681">
        <v>2018</v>
      </c>
      <c r="H1681" t="s">
        <v>2777</v>
      </c>
      <c r="I1681" t="s">
        <v>2341</v>
      </c>
      <c r="J1681" t="s">
        <v>2048</v>
      </c>
      <c r="Q1681">
        <v>2018</v>
      </c>
      <c r="R1681" t="s">
        <v>2738</v>
      </c>
      <c r="S1681" t="s">
        <v>2835</v>
      </c>
      <c r="T1681">
        <v>170</v>
      </c>
    </row>
    <row r="1682" spans="1:20" x14ac:dyDescent="0.25">
      <c r="A1682">
        <v>2</v>
      </c>
      <c r="B1682">
        <v>60</v>
      </c>
      <c r="C1682" t="s">
        <v>3917</v>
      </c>
      <c r="D1682" t="s">
        <v>4422</v>
      </c>
      <c r="E1682" t="s">
        <v>30</v>
      </c>
      <c r="F1682">
        <v>2</v>
      </c>
      <c r="G1682">
        <v>2018</v>
      </c>
      <c r="H1682" t="s">
        <v>3917</v>
      </c>
      <c r="I1682" t="s">
        <v>3409</v>
      </c>
      <c r="J1682" t="s">
        <v>2291</v>
      </c>
      <c r="Q1682">
        <v>2018</v>
      </c>
      <c r="R1682" t="s">
        <v>2745</v>
      </c>
      <c r="S1682" t="s">
        <v>2746</v>
      </c>
      <c r="T1682">
        <v>196</v>
      </c>
    </row>
    <row r="1683" spans="1:20" x14ac:dyDescent="0.25">
      <c r="A1683">
        <v>2</v>
      </c>
      <c r="B1683">
        <v>61</v>
      </c>
      <c r="C1683" t="s">
        <v>4111</v>
      </c>
      <c r="D1683" t="s">
        <v>4423</v>
      </c>
      <c r="E1683" t="s">
        <v>30</v>
      </c>
      <c r="F1683">
        <v>2</v>
      </c>
      <c r="G1683">
        <v>2018</v>
      </c>
      <c r="H1683" t="s">
        <v>4111</v>
      </c>
      <c r="I1683" t="s">
        <v>4411</v>
      </c>
      <c r="J1683" t="s">
        <v>2320</v>
      </c>
      <c r="Q1683">
        <v>2018</v>
      </c>
      <c r="R1683" t="s">
        <v>2799</v>
      </c>
      <c r="S1683" t="s">
        <v>2746</v>
      </c>
      <c r="T1683">
        <v>178</v>
      </c>
    </row>
    <row r="1684" spans="1:20" x14ac:dyDescent="0.25">
      <c r="A1684">
        <v>2</v>
      </c>
      <c r="B1684">
        <v>62</v>
      </c>
      <c r="C1684" t="s">
        <v>2840</v>
      </c>
      <c r="D1684" t="s">
        <v>4424</v>
      </c>
      <c r="E1684" t="s">
        <v>12</v>
      </c>
      <c r="F1684">
        <v>2</v>
      </c>
      <c r="G1684">
        <v>2018</v>
      </c>
      <c r="H1684" t="s">
        <v>2840</v>
      </c>
      <c r="I1684" t="s">
        <v>2392</v>
      </c>
      <c r="J1684" t="s">
        <v>2048</v>
      </c>
      <c r="Q1684">
        <v>2018</v>
      </c>
      <c r="R1684" t="s">
        <v>2738</v>
      </c>
      <c r="S1684" t="s">
        <v>2746</v>
      </c>
      <c r="T1684">
        <v>156</v>
      </c>
    </row>
    <row r="1685" spans="1:20" x14ac:dyDescent="0.25">
      <c r="A1685">
        <v>3</v>
      </c>
      <c r="B1685">
        <v>63</v>
      </c>
      <c r="C1685" t="s">
        <v>2760</v>
      </c>
      <c r="D1685" t="s">
        <v>4425</v>
      </c>
      <c r="E1685" t="s">
        <v>30</v>
      </c>
      <c r="F1685">
        <v>3</v>
      </c>
      <c r="G1685">
        <v>2018</v>
      </c>
      <c r="H1685" t="s">
        <v>2760</v>
      </c>
      <c r="I1685" t="s">
        <v>3962</v>
      </c>
      <c r="J1685" t="s">
        <v>2289</v>
      </c>
      <c r="Q1685">
        <v>2018</v>
      </c>
      <c r="R1685" t="s">
        <v>2738</v>
      </c>
      <c r="S1685" t="s">
        <v>2780</v>
      </c>
      <c r="T1685">
        <v>201</v>
      </c>
    </row>
    <row r="1686" spans="1:20" x14ac:dyDescent="0.25">
      <c r="A1686">
        <v>3</v>
      </c>
      <c r="B1686">
        <v>64</v>
      </c>
      <c r="C1686" t="s">
        <v>2785</v>
      </c>
      <c r="D1686" t="s">
        <v>4426</v>
      </c>
      <c r="E1686" t="s">
        <v>12</v>
      </c>
      <c r="F1686">
        <v>3</v>
      </c>
      <c r="G1686">
        <v>2018</v>
      </c>
      <c r="H1686" t="s">
        <v>2785</v>
      </c>
      <c r="I1686" t="s">
        <v>3877</v>
      </c>
      <c r="J1686" t="s">
        <v>4427</v>
      </c>
      <c r="Q1686">
        <v>2018</v>
      </c>
      <c r="R1686" t="s">
        <v>2779</v>
      </c>
      <c r="S1686" t="s">
        <v>2735</v>
      </c>
      <c r="T1686">
        <v>217</v>
      </c>
    </row>
    <row r="1687" spans="1:20" x14ac:dyDescent="0.25">
      <c r="A1687">
        <v>3</v>
      </c>
      <c r="B1687">
        <v>65</v>
      </c>
      <c r="C1687" t="s">
        <v>3996</v>
      </c>
      <c r="D1687" t="s">
        <v>4428</v>
      </c>
      <c r="E1687" t="s">
        <v>42</v>
      </c>
      <c r="F1687">
        <v>3</v>
      </c>
      <c r="G1687">
        <v>2018</v>
      </c>
      <c r="H1687" t="s">
        <v>3996</v>
      </c>
      <c r="I1687" t="s">
        <v>4429</v>
      </c>
      <c r="J1687" t="s">
        <v>4039</v>
      </c>
      <c r="Q1687">
        <v>2018</v>
      </c>
      <c r="R1687" t="s">
        <v>2764</v>
      </c>
      <c r="S1687" t="s">
        <v>2746</v>
      </c>
      <c r="T1687">
        <v>171</v>
      </c>
    </row>
    <row r="1688" spans="1:20" x14ac:dyDescent="0.25">
      <c r="A1688">
        <v>3</v>
      </c>
      <c r="B1688">
        <v>66</v>
      </c>
      <c r="C1688" t="s">
        <v>2790</v>
      </c>
      <c r="D1688" t="s">
        <v>4430</v>
      </c>
      <c r="E1688" t="s">
        <v>30</v>
      </c>
      <c r="F1688">
        <v>3</v>
      </c>
      <c r="G1688">
        <v>2018</v>
      </c>
      <c r="H1688" t="s">
        <v>2790</v>
      </c>
      <c r="I1688" t="s">
        <v>2276</v>
      </c>
      <c r="J1688" t="s">
        <v>2022</v>
      </c>
      <c r="Q1688">
        <v>2018</v>
      </c>
      <c r="R1688" t="s">
        <v>2738</v>
      </c>
      <c r="S1688" t="s">
        <v>2885</v>
      </c>
      <c r="T1688">
        <v>168</v>
      </c>
    </row>
    <row r="1689" spans="1:20" x14ac:dyDescent="0.25">
      <c r="A1689">
        <v>3</v>
      </c>
      <c r="B1689">
        <v>67</v>
      </c>
      <c r="C1689" t="s">
        <v>2832</v>
      </c>
      <c r="D1689" t="s">
        <v>4431</v>
      </c>
      <c r="E1689" t="s">
        <v>34</v>
      </c>
      <c r="F1689">
        <v>3</v>
      </c>
      <c r="G1689">
        <v>2018</v>
      </c>
      <c r="H1689" t="s">
        <v>2832</v>
      </c>
      <c r="I1689" t="s">
        <v>2881</v>
      </c>
      <c r="J1689" t="s">
        <v>2022</v>
      </c>
      <c r="Q1689">
        <v>2018</v>
      </c>
      <c r="R1689" t="s">
        <v>2734</v>
      </c>
      <c r="S1689" t="s">
        <v>2780</v>
      </c>
      <c r="T1689">
        <v>203</v>
      </c>
    </row>
    <row r="1690" spans="1:20" x14ac:dyDescent="0.25">
      <c r="A1690">
        <v>3</v>
      </c>
      <c r="B1690">
        <v>68</v>
      </c>
      <c r="C1690" t="s">
        <v>2774</v>
      </c>
      <c r="D1690" t="s">
        <v>4432</v>
      </c>
      <c r="E1690" t="s">
        <v>30</v>
      </c>
      <c r="F1690">
        <v>3</v>
      </c>
      <c r="G1690">
        <v>2018</v>
      </c>
      <c r="H1690" t="s">
        <v>2774</v>
      </c>
      <c r="I1690" t="s">
        <v>2328</v>
      </c>
      <c r="J1690" t="s">
        <v>2051</v>
      </c>
      <c r="Q1690">
        <v>2018</v>
      </c>
      <c r="R1690" t="s">
        <v>2734</v>
      </c>
      <c r="S1690" t="s">
        <v>2835</v>
      </c>
      <c r="T1690">
        <v>150</v>
      </c>
    </row>
    <row r="1691" spans="1:20" x14ac:dyDescent="0.25">
      <c r="A1691">
        <v>3</v>
      </c>
      <c r="B1691">
        <v>69</v>
      </c>
      <c r="C1691" t="s">
        <v>2739</v>
      </c>
      <c r="D1691" t="s">
        <v>4433</v>
      </c>
      <c r="E1691" t="s">
        <v>30</v>
      </c>
      <c r="F1691">
        <v>3</v>
      </c>
      <c r="G1691">
        <v>2018</v>
      </c>
      <c r="H1691" t="s">
        <v>2739</v>
      </c>
      <c r="I1691" t="s">
        <v>2283</v>
      </c>
      <c r="J1691" t="s">
        <v>4127</v>
      </c>
      <c r="Q1691">
        <v>2018</v>
      </c>
      <c r="R1691" t="s">
        <v>2734</v>
      </c>
      <c r="S1691" t="s">
        <v>2835</v>
      </c>
      <c r="T1691">
        <v>195</v>
      </c>
    </row>
    <row r="1692" spans="1:20" x14ac:dyDescent="0.25">
      <c r="A1692">
        <v>3</v>
      </c>
      <c r="B1692">
        <v>70</v>
      </c>
      <c r="C1692" t="s">
        <v>2794</v>
      </c>
      <c r="D1692" t="s">
        <v>4434</v>
      </c>
      <c r="E1692" t="s">
        <v>34</v>
      </c>
      <c r="F1692">
        <v>3</v>
      </c>
      <c r="G1692">
        <v>2018</v>
      </c>
      <c r="H1692" t="s">
        <v>2794</v>
      </c>
      <c r="I1692" t="s">
        <v>3899</v>
      </c>
      <c r="J1692" t="s">
        <v>2373</v>
      </c>
      <c r="Q1692">
        <v>2018</v>
      </c>
      <c r="R1692" t="s">
        <v>2734</v>
      </c>
      <c r="S1692" t="s">
        <v>2750</v>
      </c>
      <c r="T1692">
        <v>176</v>
      </c>
    </row>
    <row r="1693" spans="1:20" x14ac:dyDescent="0.25">
      <c r="A1693">
        <v>3</v>
      </c>
      <c r="B1693">
        <v>71</v>
      </c>
      <c r="C1693" t="s">
        <v>2790</v>
      </c>
      <c r="D1693" t="s">
        <v>4435</v>
      </c>
      <c r="E1693" t="s">
        <v>34</v>
      </c>
      <c r="F1693">
        <v>3</v>
      </c>
      <c r="G1693">
        <v>2018</v>
      </c>
      <c r="H1693" t="s">
        <v>2790</v>
      </c>
      <c r="I1693" t="s">
        <v>2451</v>
      </c>
      <c r="J1693" t="s">
        <v>3791</v>
      </c>
      <c r="Q1693">
        <v>2018</v>
      </c>
      <c r="R1693" t="s">
        <v>2734</v>
      </c>
      <c r="S1693" t="s">
        <v>2835</v>
      </c>
      <c r="T1693">
        <v>179</v>
      </c>
    </row>
    <row r="1694" spans="1:20" x14ac:dyDescent="0.25">
      <c r="A1694">
        <v>3</v>
      </c>
      <c r="B1694">
        <v>72</v>
      </c>
      <c r="C1694" t="s">
        <v>2754</v>
      </c>
      <c r="D1694" t="s">
        <v>4436</v>
      </c>
      <c r="E1694" t="s">
        <v>12</v>
      </c>
      <c r="F1694">
        <v>3</v>
      </c>
      <c r="G1694">
        <v>2018</v>
      </c>
      <c r="H1694" t="s">
        <v>2754</v>
      </c>
      <c r="I1694" t="s">
        <v>4437</v>
      </c>
      <c r="J1694" t="s">
        <v>4374</v>
      </c>
      <c r="Q1694">
        <v>2018</v>
      </c>
      <c r="R1694" t="s">
        <v>2764</v>
      </c>
      <c r="S1694" t="s">
        <v>2780</v>
      </c>
      <c r="T1694">
        <v>192</v>
      </c>
    </row>
    <row r="1695" spans="1:20" x14ac:dyDescent="0.25">
      <c r="A1695">
        <v>3</v>
      </c>
      <c r="B1695">
        <v>73</v>
      </c>
      <c r="C1695" t="s">
        <v>3996</v>
      </c>
      <c r="D1695" t="s">
        <v>4438</v>
      </c>
      <c r="E1695" t="s">
        <v>34</v>
      </c>
      <c r="F1695">
        <v>3</v>
      </c>
      <c r="G1695">
        <v>2018</v>
      </c>
      <c r="H1695" t="s">
        <v>3996</v>
      </c>
      <c r="I1695" t="s">
        <v>2283</v>
      </c>
      <c r="J1695" t="s">
        <v>4127</v>
      </c>
      <c r="Q1695">
        <v>2018</v>
      </c>
      <c r="R1695" t="s">
        <v>2734</v>
      </c>
      <c r="S1695" t="s">
        <v>2750</v>
      </c>
      <c r="T1695">
        <v>200</v>
      </c>
    </row>
    <row r="1696" spans="1:20" x14ac:dyDescent="0.25">
      <c r="A1696">
        <v>3</v>
      </c>
      <c r="B1696">
        <v>74</v>
      </c>
      <c r="C1696" t="s">
        <v>2739</v>
      </c>
      <c r="D1696" t="s">
        <v>4439</v>
      </c>
      <c r="E1696" t="s">
        <v>42</v>
      </c>
      <c r="F1696">
        <v>3</v>
      </c>
      <c r="G1696">
        <v>2018</v>
      </c>
      <c r="H1696" t="s">
        <v>2739</v>
      </c>
      <c r="I1696" t="s">
        <v>3922</v>
      </c>
      <c r="J1696" t="s">
        <v>4427</v>
      </c>
      <c r="Q1696">
        <v>2018</v>
      </c>
      <c r="R1696" t="s">
        <v>2779</v>
      </c>
      <c r="S1696" t="s">
        <v>2885</v>
      </c>
      <c r="T1696">
        <v>169</v>
      </c>
    </row>
    <row r="1697" spans="1:20" x14ac:dyDescent="0.25">
      <c r="A1697">
        <v>3</v>
      </c>
      <c r="B1697">
        <v>75</v>
      </c>
      <c r="C1697" t="s">
        <v>2808</v>
      </c>
      <c r="D1697" t="s">
        <v>4440</v>
      </c>
      <c r="E1697" t="s">
        <v>30</v>
      </c>
      <c r="F1697">
        <v>3</v>
      </c>
      <c r="G1697">
        <v>2018</v>
      </c>
      <c r="H1697" t="s">
        <v>2808</v>
      </c>
      <c r="I1697" t="s">
        <v>3101</v>
      </c>
      <c r="J1697" t="s">
        <v>2305</v>
      </c>
      <c r="Q1697">
        <v>2018</v>
      </c>
      <c r="R1697" t="s">
        <v>2745</v>
      </c>
      <c r="S1697" t="s">
        <v>2780</v>
      </c>
      <c r="T1697">
        <v>204</v>
      </c>
    </row>
    <row r="1698" spans="1:20" x14ac:dyDescent="0.25">
      <c r="A1698">
        <v>3</v>
      </c>
      <c r="B1698">
        <v>76</v>
      </c>
      <c r="C1698" t="s">
        <v>2772</v>
      </c>
      <c r="D1698" t="s">
        <v>4441</v>
      </c>
      <c r="E1698" t="s">
        <v>30</v>
      </c>
      <c r="F1698">
        <v>3</v>
      </c>
      <c r="G1698">
        <v>2018</v>
      </c>
      <c r="H1698" t="s">
        <v>2772</v>
      </c>
      <c r="I1698" t="s">
        <v>2297</v>
      </c>
      <c r="J1698" t="s">
        <v>2022</v>
      </c>
      <c r="Q1698">
        <v>2018</v>
      </c>
      <c r="R1698" t="s">
        <v>2799</v>
      </c>
      <c r="S1698" t="s">
        <v>2885</v>
      </c>
      <c r="T1698">
        <v>159</v>
      </c>
    </row>
    <row r="1699" spans="1:20" x14ac:dyDescent="0.25">
      <c r="A1699">
        <v>3</v>
      </c>
      <c r="B1699">
        <v>77</v>
      </c>
      <c r="C1699" t="s">
        <v>2748</v>
      </c>
      <c r="D1699" t="s">
        <v>4442</v>
      </c>
      <c r="E1699" t="s">
        <v>30</v>
      </c>
      <c r="F1699">
        <v>3</v>
      </c>
      <c r="G1699">
        <v>2018</v>
      </c>
      <c r="H1699" t="s">
        <v>2748</v>
      </c>
      <c r="I1699" t="s">
        <v>4031</v>
      </c>
      <c r="J1699" t="s">
        <v>4374</v>
      </c>
      <c r="Q1699">
        <v>2018</v>
      </c>
      <c r="R1699" t="s">
        <v>2764</v>
      </c>
      <c r="S1699" t="s">
        <v>2750</v>
      </c>
      <c r="T1699">
        <v>179</v>
      </c>
    </row>
    <row r="1700" spans="1:20" x14ac:dyDescent="0.25">
      <c r="A1700">
        <v>3</v>
      </c>
      <c r="B1700">
        <v>78</v>
      </c>
      <c r="C1700" t="s">
        <v>2785</v>
      </c>
      <c r="D1700" t="s">
        <v>4443</v>
      </c>
      <c r="E1700" t="s">
        <v>26</v>
      </c>
      <c r="F1700">
        <v>3</v>
      </c>
      <c r="G1700">
        <v>2018</v>
      </c>
      <c r="H1700" t="s">
        <v>2785</v>
      </c>
      <c r="I1700" t="s">
        <v>2366</v>
      </c>
      <c r="J1700" t="s">
        <v>2051</v>
      </c>
      <c r="Q1700">
        <v>2018</v>
      </c>
      <c r="R1700" t="s">
        <v>2779</v>
      </c>
      <c r="S1700" t="s">
        <v>2746</v>
      </c>
      <c r="T1700">
        <v>199</v>
      </c>
    </row>
    <row r="1701" spans="1:20" x14ac:dyDescent="0.25">
      <c r="A1701">
        <v>3</v>
      </c>
      <c r="B1701">
        <v>79</v>
      </c>
      <c r="C1701" t="s">
        <v>2788</v>
      </c>
      <c r="D1701" t="s">
        <v>4444</v>
      </c>
      <c r="E1701" t="s">
        <v>26</v>
      </c>
      <c r="F1701">
        <v>3</v>
      </c>
      <c r="G1701">
        <v>2018</v>
      </c>
      <c r="H1701" t="s">
        <v>2788</v>
      </c>
      <c r="I1701" t="s">
        <v>2073</v>
      </c>
      <c r="J1701" t="s">
        <v>2051</v>
      </c>
      <c r="Q1701">
        <v>2018</v>
      </c>
      <c r="R1701" t="s">
        <v>2734</v>
      </c>
      <c r="S1701" t="s">
        <v>2750</v>
      </c>
      <c r="T1701">
        <v>157</v>
      </c>
    </row>
    <row r="1702" spans="1:20" x14ac:dyDescent="0.25">
      <c r="A1702">
        <v>3</v>
      </c>
      <c r="B1702">
        <v>80</v>
      </c>
      <c r="C1702" t="s">
        <v>2752</v>
      </c>
      <c r="D1702" t="s">
        <v>4445</v>
      </c>
      <c r="E1702" t="s">
        <v>26</v>
      </c>
      <c r="F1702">
        <v>3</v>
      </c>
      <c r="G1702">
        <v>2018</v>
      </c>
      <c r="H1702" t="s">
        <v>2752</v>
      </c>
      <c r="I1702" t="s">
        <v>4236</v>
      </c>
      <c r="J1702" t="s">
        <v>2305</v>
      </c>
      <c r="Q1702">
        <v>2018</v>
      </c>
      <c r="R1702" t="s">
        <v>2745</v>
      </c>
      <c r="S1702" t="s">
        <v>3567</v>
      </c>
      <c r="T1702">
        <v>165</v>
      </c>
    </row>
    <row r="1703" spans="1:20" x14ac:dyDescent="0.25">
      <c r="A1703">
        <v>3</v>
      </c>
      <c r="B1703">
        <v>81</v>
      </c>
      <c r="C1703" t="s">
        <v>2832</v>
      </c>
      <c r="D1703" t="s">
        <v>4446</v>
      </c>
      <c r="E1703" t="s">
        <v>34</v>
      </c>
      <c r="F1703">
        <v>3</v>
      </c>
      <c r="G1703">
        <v>2018</v>
      </c>
      <c r="H1703" t="s">
        <v>2832</v>
      </c>
      <c r="I1703" t="s">
        <v>3573</v>
      </c>
      <c r="J1703" t="s">
        <v>2065</v>
      </c>
      <c r="Q1703">
        <v>2018</v>
      </c>
      <c r="R1703" t="s">
        <v>2738</v>
      </c>
      <c r="S1703" t="s">
        <v>2741</v>
      </c>
      <c r="T1703">
        <v>174</v>
      </c>
    </row>
    <row r="1704" spans="1:20" x14ac:dyDescent="0.25">
      <c r="A1704">
        <v>3</v>
      </c>
      <c r="B1704">
        <v>82</v>
      </c>
      <c r="C1704" t="s">
        <v>2766</v>
      </c>
      <c r="D1704" t="s">
        <v>4447</v>
      </c>
      <c r="E1704" t="s">
        <v>26</v>
      </c>
      <c r="F1704">
        <v>3</v>
      </c>
      <c r="G1704">
        <v>2018</v>
      </c>
      <c r="H1704" t="s">
        <v>2766</v>
      </c>
      <c r="I1704" t="s">
        <v>3975</v>
      </c>
      <c r="J1704" t="s">
        <v>2320</v>
      </c>
      <c r="Q1704">
        <v>2018</v>
      </c>
      <c r="R1704" t="s">
        <v>2799</v>
      </c>
      <c r="S1704" t="s">
        <v>2746</v>
      </c>
      <c r="T1704">
        <v>165</v>
      </c>
    </row>
    <row r="1705" spans="1:20" x14ac:dyDescent="0.25">
      <c r="A1705">
        <v>3</v>
      </c>
      <c r="B1705">
        <v>83</v>
      </c>
      <c r="C1705" t="s">
        <v>2772</v>
      </c>
      <c r="D1705" t="s">
        <v>4448</v>
      </c>
      <c r="E1705" t="s">
        <v>30</v>
      </c>
      <c r="F1705">
        <v>3</v>
      </c>
      <c r="G1705">
        <v>2018</v>
      </c>
      <c r="H1705" t="s">
        <v>2772</v>
      </c>
      <c r="I1705" t="s">
        <v>2113</v>
      </c>
      <c r="J1705" t="s">
        <v>2029</v>
      </c>
      <c r="Q1705">
        <v>2018</v>
      </c>
      <c r="R1705" t="s">
        <v>2738</v>
      </c>
      <c r="S1705" t="s">
        <v>2750</v>
      </c>
      <c r="T1705">
        <v>172</v>
      </c>
    </row>
    <row r="1706" spans="1:20" x14ac:dyDescent="0.25">
      <c r="A1706">
        <v>3</v>
      </c>
      <c r="B1706">
        <v>84</v>
      </c>
      <c r="C1706" t="s">
        <v>2832</v>
      </c>
      <c r="D1706" t="s">
        <v>4449</v>
      </c>
      <c r="E1706" t="s">
        <v>12</v>
      </c>
      <c r="F1706">
        <v>3</v>
      </c>
      <c r="G1706">
        <v>2018</v>
      </c>
      <c r="H1706" t="s">
        <v>2832</v>
      </c>
      <c r="I1706" t="s">
        <v>4450</v>
      </c>
      <c r="J1706" t="s">
        <v>3902</v>
      </c>
      <c r="Q1706">
        <v>2018</v>
      </c>
      <c r="R1706" t="s">
        <v>2745</v>
      </c>
      <c r="S1706" t="s">
        <v>2780</v>
      </c>
      <c r="T1706">
        <v>209</v>
      </c>
    </row>
    <row r="1707" spans="1:20" x14ac:dyDescent="0.25">
      <c r="A1707">
        <v>3</v>
      </c>
      <c r="B1707">
        <v>85</v>
      </c>
      <c r="C1707" t="s">
        <v>2788</v>
      </c>
      <c r="D1707" t="s">
        <v>4451</v>
      </c>
      <c r="E1707" t="s">
        <v>12</v>
      </c>
      <c r="F1707">
        <v>3</v>
      </c>
      <c r="G1707">
        <v>2018</v>
      </c>
      <c r="H1707" t="s">
        <v>2788</v>
      </c>
      <c r="I1707" t="s">
        <v>4452</v>
      </c>
      <c r="J1707" t="s">
        <v>4039</v>
      </c>
      <c r="Q1707">
        <v>2018</v>
      </c>
      <c r="R1707" t="s">
        <v>2764</v>
      </c>
      <c r="S1707" t="s">
        <v>2746</v>
      </c>
      <c r="T1707">
        <v>166</v>
      </c>
    </row>
    <row r="1708" spans="1:20" x14ac:dyDescent="0.25">
      <c r="A1708">
        <v>3</v>
      </c>
      <c r="B1708">
        <v>86</v>
      </c>
      <c r="C1708" t="s">
        <v>2760</v>
      </c>
      <c r="D1708" t="s">
        <v>4453</v>
      </c>
      <c r="E1708" t="s">
        <v>30</v>
      </c>
      <c r="F1708">
        <v>3</v>
      </c>
      <c r="G1708">
        <v>2018</v>
      </c>
      <c r="H1708" t="s">
        <v>2760</v>
      </c>
      <c r="I1708" t="s">
        <v>2886</v>
      </c>
      <c r="J1708" t="s">
        <v>2048</v>
      </c>
      <c r="Q1708">
        <v>2018</v>
      </c>
      <c r="R1708" t="s">
        <v>2799</v>
      </c>
      <c r="S1708" t="s">
        <v>2835</v>
      </c>
      <c r="T1708">
        <v>198</v>
      </c>
    </row>
    <row r="1709" spans="1:20" x14ac:dyDescent="0.25">
      <c r="A1709">
        <v>3</v>
      </c>
      <c r="B1709">
        <v>87</v>
      </c>
      <c r="C1709" t="s">
        <v>2781</v>
      </c>
      <c r="D1709" t="s">
        <v>4454</v>
      </c>
      <c r="E1709" t="s">
        <v>30</v>
      </c>
      <c r="F1709">
        <v>3</v>
      </c>
      <c r="G1709">
        <v>2018</v>
      </c>
      <c r="H1709" t="s">
        <v>2781</v>
      </c>
      <c r="I1709" t="s">
        <v>4297</v>
      </c>
      <c r="J1709" t="s">
        <v>2305</v>
      </c>
      <c r="Q1709">
        <v>2018</v>
      </c>
      <c r="R1709" t="s">
        <v>2745</v>
      </c>
      <c r="S1709" t="s">
        <v>2746</v>
      </c>
      <c r="T1709">
        <v>178</v>
      </c>
    </row>
    <row r="1710" spans="1:20" x14ac:dyDescent="0.25">
      <c r="A1710">
        <v>3</v>
      </c>
      <c r="B1710">
        <v>88</v>
      </c>
      <c r="C1710" t="s">
        <v>2794</v>
      </c>
      <c r="D1710" t="s">
        <v>4455</v>
      </c>
      <c r="E1710" t="s">
        <v>34</v>
      </c>
      <c r="F1710">
        <v>3</v>
      </c>
      <c r="G1710">
        <v>2018</v>
      </c>
      <c r="H1710" t="s">
        <v>2794</v>
      </c>
      <c r="I1710" t="s">
        <v>2342</v>
      </c>
      <c r="J1710" t="s">
        <v>2022</v>
      </c>
      <c r="Q1710">
        <v>2018</v>
      </c>
      <c r="R1710" t="s">
        <v>2734</v>
      </c>
      <c r="S1710" t="s">
        <v>2750</v>
      </c>
      <c r="T1710">
        <v>180</v>
      </c>
    </row>
    <row r="1711" spans="1:20" x14ac:dyDescent="0.25">
      <c r="A1711">
        <v>3</v>
      </c>
      <c r="B1711">
        <v>89</v>
      </c>
      <c r="C1711" t="s">
        <v>2762</v>
      </c>
      <c r="D1711" t="s">
        <v>4456</v>
      </c>
      <c r="E1711" t="s">
        <v>42</v>
      </c>
      <c r="F1711">
        <v>3</v>
      </c>
      <c r="G1711">
        <v>2018</v>
      </c>
      <c r="H1711" t="s">
        <v>2762</v>
      </c>
      <c r="I1711" t="s">
        <v>2647</v>
      </c>
      <c r="J1711" t="s">
        <v>2324</v>
      </c>
      <c r="Q1711">
        <v>2018</v>
      </c>
      <c r="R1711" t="s">
        <v>2734</v>
      </c>
      <c r="S1711" t="s">
        <v>2885</v>
      </c>
      <c r="T1711">
        <v>172</v>
      </c>
    </row>
    <row r="1712" spans="1:20" x14ac:dyDescent="0.25">
      <c r="A1712">
        <v>3</v>
      </c>
      <c r="B1712">
        <v>90</v>
      </c>
      <c r="C1712" t="s">
        <v>2777</v>
      </c>
      <c r="D1712" t="s">
        <v>4457</v>
      </c>
      <c r="E1712" t="s">
        <v>34</v>
      </c>
      <c r="F1712">
        <v>3</v>
      </c>
      <c r="G1712">
        <v>2018</v>
      </c>
      <c r="H1712" t="s">
        <v>2777</v>
      </c>
      <c r="I1712" t="s">
        <v>4458</v>
      </c>
      <c r="J1712" t="s">
        <v>2320</v>
      </c>
      <c r="Q1712">
        <v>2018</v>
      </c>
      <c r="R1712" t="s">
        <v>2799</v>
      </c>
      <c r="S1712" t="s">
        <v>2780</v>
      </c>
      <c r="T1712">
        <v>201</v>
      </c>
    </row>
    <row r="1713" spans="1:20" x14ac:dyDescent="0.25">
      <c r="A1713">
        <v>3</v>
      </c>
      <c r="B1713">
        <v>91</v>
      </c>
      <c r="C1713" t="s">
        <v>3917</v>
      </c>
      <c r="D1713" t="s">
        <v>4459</v>
      </c>
      <c r="E1713" t="s">
        <v>30</v>
      </c>
      <c r="F1713">
        <v>3</v>
      </c>
      <c r="G1713">
        <v>2018</v>
      </c>
      <c r="H1713" t="s">
        <v>3917</v>
      </c>
      <c r="I1713" t="s">
        <v>2307</v>
      </c>
      <c r="J1713" t="s">
        <v>2051</v>
      </c>
      <c r="Q1713">
        <v>2018</v>
      </c>
      <c r="R1713" t="s">
        <v>2734</v>
      </c>
      <c r="S1713" t="s">
        <v>2768</v>
      </c>
      <c r="T1713">
        <v>177</v>
      </c>
    </row>
    <row r="1714" spans="1:20" x14ac:dyDescent="0.25">
      <c r="A1714">
        <v>3</v>
      </c>
      <c r="B1714">
        <v>92</v>
      </c>
      <c r="C1714" t="s">
        <v>2760</v>
      </c>
      <c r="D1714" t="s">
        <v>4460</v>
      </c>
      <c r="E1714" t="s">
        <v>30</v>
      </c>
      <c r="F1714">
        <v>3</v>
      </c>
      <c r="G1714">
        <v>2018</v>
      </c>
      <c r="H1714" t="s">
        <v>2760</v>
      </c>
      <c r="I1714" t="s">
        <v>2759</v>
      </c>
      <c r="J1714" t="s">
        <v>2029</v>
      </c>
      <c r="Q1714">
        <v>2018</v>
      </c>
      <c r="R1714" t="s">
        <v>2738</v>
      </c>
      <c r="S1714" t="s">
        <v>2835</v>
      </c>
      <c r="T1714">
        <v>177</v>
      </c>
    </row>
    <row r="1715" spans="1:20" x14ac:dyDescent="0.25">
      <c r="A1715">
        <v>3</v>
      </c>
      <c r="B1715">
        <v>93</v>
      </c>
      <c r="C1715" t="s">
        <v>2743</v>
      </c>
      <c r="D1715" t="s">
        <v>4461</v>
      </c>
      <c r="E1715" t="s">
        <v>42</v>
      </c>
      <c r="F1715">
        <v>3</v>
      </c>
      <c r="G1715">
        <v>2018</v>
      </c>
      <c r="H1715" t="s">
        <v>2743</v>
      </c>
      <c r="I1715" t="s">
        <v>2759</v>
      </c>
      <c r="J1715" t="s">
        <v>2029</v>
      </c>
      <c r="Q1715">
        <v>2018</v>
      </c>
      <c r="R1715" t="s">
        <v>2738</v>
      </c>
      <c r="S1715" t="s">
        <v>2780</v>
      </c>
      <c r="T1715">
        <v>203</v>
      </c>
    </row>
    <row r="1716" spans="1:20" x14ac:dyDescent="0.25">
      <c r="A1716">
        <v>4</v>
      </c>
      <c r="B1716">
        <v>94</v>
      </c>
      <c r="C1716" t="s">
        <v>2802</v>
      </c>
      <c r="D1716" t="s">
        <v>4462</v>
      </c>
      <c r="E1716" t="s">
        <v>30</v>
      </c>
      <c r="F1716">
        <v>4</v>
      </c>
      <c r="G1716">
        <v>2018</v>
      </c>
      <c r="H1716" t="s">
        <v>2802</v>
      </c>
      <c r="I1716" t="s">
        <v>3961</v>
      </c>
      <c r="J1716" t="s">
        <v>2051</v>
      </c>
      <c r="Q1716">
        <v>2018</v>
      </c>
      <c r="R1716" t="s">
        <v>2764</v>
      </c>
      <c r="S1716" t="s">
        <v>2750</v>
      </c>
      <c r="T1716">
        <v>170</v>
      </c>
    </row>
    <row r="1717" spans="1:20" x14ac:dyDescent="0.25">
      <c r="A1717">
        <v>4</v>
      </c>
      <c r="B1717">
        <v>95</v>
      </c>
      <c r="C1717" t="s">
        <v>2811</v>
      </c>
      <c r="D1717" t="s">
        <v>4463</v>
      </c>
      <c r="E1717" t="s">
        <v>30</v>
      </c>
      <c r="F1717">
        <v>4</v>
      </c>
      <c r="G1717">
        <v>2018</v>
      </c>
      <c r="H1717" t="s">
        <v>2811</v>
      </c>
      <c r="J1717" t="s">
        <v>4127</v>
      </c>
      <c r="Q1717">
        <v>2018</v>
      </c>
      <c r="R1717" t="s">
        <v>2734</v>
      </c>
      <c r="S1717" t="s">
        <v>2750</v>
      </c>
      <c r="T1717">
        <v>169</v>
      </c>
    </row>
    <row r="1718" spans="1:20" x14ac:dyDescent="0.25">
      <c r="A1718">
        <v>4</v>
      </c>
      <c r="B1718">
        <v>96</v>
      </c>
      <c r="C1718" t="s">
        <v>2872</v>
      </c>
      <c r="D1718" t="s">
        <v>4464</v>
      </c>
      <c r="E1718" t="s">
        <v>30</v>
      </c>
      <c r="F1718">
        <v>4</v>
      </c>
      <c r="G1718">
        <v>2018</v>
      </c>
      <c r="H1718" t="s">
        <v>2872</v>
      </c>
      <c r="I1718" t="s">
        <v>3945</v>
      </c>
      <c r="J1718" t="s">
        <v>2048</v>
      </c>
      <c r="Q1718">
        <v>2018</v>
      </c>
      <c r="R1718" t="s">
        <v>2738</v>
      </c>
      <c r="S1718" t="s">
        <v>2768</v>
      </c>
      <c r="T1718">
        <v>150</v>
      </c>
    </row>
    <row r="1719" spans="1:20" x14ac:dyDescent="0.25">
      <c r="A1719">
        <v>4</v>
      </c>
      <c r="B1719">
        <v>97</v>
      </c>
      <c r="C1719" t="s">
        <v>2790</v>
      </c>
      <c r="D1719" t="s">
        <v>4465</v>
      </c>
      <c r="E1719" t="s">
        <v>30</v>
      </c>
      <c r="F1719">
        <v>4</v>
      </c>
      <c r="G1719">
        <v>2018</v>
      </c>
      <c r="H1719" t="s">
        <v>2790</v>
      </c>
      <c r="I1719" t="s">
        <v>2292</v>
      </c>
      <c r="J1719" t="s">
        <v>2022</v>
      </c>
      <c r="Q1719">
        <v>2018</v>
      </c>
      <c r="R1719" t="s">
        <v>2738</v>
      </c>
      <c r="S1719" t="s">
        <v>2835</v>
      </c>
      <c r="T1719">
        <v>185</v>
      </c>
    </row>
    <row r="1720" spans="1:20" x14ac:dyDescent="0.25">
      <c r="A1720">
        <v>4</v>
      </c>
      <c r="B1720">
        <v>98</v>
      </c>
      <c r="C1720" t="s">
        <v>2832</v>
      </c>
      <c r="D1720" t="s">
        <v>3672</v>
      </c>
      <c r="E1720" t="s">
        <v>42</v>
      </c>
      <c r="F1720">
        <v>4</v>
      </c>
      <c r="G1720">
        <v>2018</v>
      </c>
      <c r="H1720" t="s">
        <v>2832</v>
      </c>
      <c r="I1720" t="s">
        <v>4058</v>
      </c>
      <c r="J1720" t="s">
        <v>2051</v>
      </c>
      <c r="Q1720">
        <v>2018</v>
      </c>
      <c r="R1720" t="s">
        <v>2734</v>
      </c>
      <c r="S1720" t="s">
        <v>2746</v>
      </c>
      <c r="T1720">
        <v>201</v>
      </c>
    </row>
    <row r="1721" spans="1:20" x14ac:dyDescent="0.25">
      <c r="A1721">
        <v>4</v>
      </c>
      <c r="B1721">
        <v>99</v>
      </c>
      <c r="C1721" t="s">
        <v>4111</v>
      </c>
      <c r="D1721" t="s">
        <v>4466</v>
      </c>
      <c r="E1721" t="s">
        <v>34</v>
      </c>
      <c r="F1721">
        <v>4</v>
      </c>
      <c r="G1721">
        <v>2018</v>
      </c>
      <c r="H1721" t="s">
        <v>4111</v>
      </c>
      <c r="I1721" t="s">
        <v>3861</v>
      </c>
      <c r="J1721" t="s">
        <v>2065</v>
      </c>
      <c r="Q1721">
        <v>2018</v>
      </c>
      <c r="R1721" t="s">
        <v>2734</v>
      </c>
      <c r="S1721" t="s">
        <v>2746</v>
      </c>
      <c r="T1721">
        <v>190</v>
      </c>
    </row>
    <row r="1722" spans="1:20" x14ac:dyDescent="0.25">
      <c r="A1722">
        <v>4</v>
      </c>
      <c r="B1722">
        <v>100</v>
      </c>
      <c r="C1722" t="s">
        <v>2808</v>
      </c>
      <c r="D1722" t="s">
        <v>1818</v>
      </c>
      <c r="E1722" t="s">
        <v>26</v>
      </c>
      <c r="F1722">
        <v>4</v>
      </c>
      <c r="G1722">
        <v>2018</v>
      </c>
      <c r="H1722" t="s">
        <v>2808</v>
      </c>
      <c r="I1722" t="s">
        <v>2326</v>
      </c>
      <c r="J1722" t="s">
        <v>2022</v>
      </c>
      <c r="Q1722">
        <v>2018</v>
      </c>
      <c r="R1722" t="s">
        <v>2738</v>
      </c>
      <c r="S1722" t="s">
        <v>2885</v>
      </c>
      <c r="T1722">
        <v>197</v>
      </c>
    </row>
    <row r="1723" spans="1:20" x14ac:dyDescent="0.25">
      <c r="A1723">
        <v>4</v>
      </c>
      <c r="B1723">
        <v>101</v>
      </c>
      <c r="C1723" t="s">
        <v>2794</v>
      </c>
      <c r="D1723" t="s">
        <v>4467</v>
      </c>
      <c r="E1723" t="s">
        <v>34</v>
      </c>
      <c r="F1723">
        <v>4</v>
      </c>
      <c r="G1723">
        <v>2018</v>
      </c>
      <c r="H1723" t="s">
        <v>2794</v>
      </c>
      <c r="I1723" t="s">
        <v>2292</v>
      </c>
      <c r="J1723" t="s">
        <v>2022</v>
      </c>
      <c r="Q1723">
        <v>2018</v>
      </c>
      <c r="R1723" t="s">
        <v>2941</v>
      </c>
      <c r="S1723" t="s">
        <v>2750</v>
      </c>
      <c r="T1723">
        <v>185</v>
      </c>
    </row>
    <row r="1724" spans="1:20" x14ac:dyDescent="0.25">
      <c r="A1724">
        <v>4</v>
      </c>
      <c r="B1724">
        <v>102</v>
      </c>
      <c r="C1724" t="s">
        <v>2781</v>
      </c>
      <c r="D1724" t="s">
        <v>4468</v>
      </c>
      <c r="E1724" t="s">
        <v>30</v>
      </c>
      <c r="F1724">
        <v>4</v>
      </c>
      <c r="G1724">
        <v>2018</v>
      </c>
      <c r="H1724" t="s">
        <v>2781</v>
      </c>
      <c r="I1724" t="s">
        <v>3861</v>
      </c>
      <c r="J1724" t="s">
        <v>2065</v>
      </c>
      <c r="Q1724">
        <v>2018</v>
      </c>
      <c r="R1724" t="s">
        <v>2734</v>
      </c>
      <c r="S1724" t="s">
        <v>2780</v>
      </c>
      <c r="T1724">
        <v>202</v>
      </c>
    </row>
    <row r="1725" spans="1:20" x14ac:dyDescent="0.25">
      <c r="A1725">
        <v>4</v>
      </c>
      <c r="B1725">
        <v>103</v>
      </c>
      <c r="C1725" t="s">
        <v>2754</v>
      </c>
      <c r="D1725" t="s">
        <v>4469</v>
      </c>
      <c r="E1725" t="s">
        <v>30</v>
      </c>
      <c r="F1725">
        <v>4</v>
      </c>
      <c r="G1725">
        <v>2018</v>
      </c>
      <c r="H1725" t="s">
        <v>2754</v>
      </c>
      <c r="I1725" t="s">
        <v>2283</v>
      </c>
      <c r="J1725" t="s">
        <v>4127</v>
      </c>
      <c r="Q1725">
        <v>2018</v>
      </c>
      <c r="R1725" t="s">
        <v>2734</v>
      </c>
      <c r="S1725" t="s">
        <v>2768</v>
      </c>
      <c r="T1725">
        <v>201</v>
      </c>
    </row>
    <row r="1726" spans="1:20" x14ac:dyDescent="0.25">
      <c r="A1726">
        <v>4</v>
      </c>
      <c r="B1726">
        <v>104</v>
      </c>
      <c r="C1726" t="s">
        <v>2872</v>
      </c>
      <c r="D1726" t="s">
        <v>4470</v>
      </c>
      <c r="E1726" t="s">
        <v>42</v>
      </c>
      <c r="F1726">
        <v>4</v>
      </c>
      <c r="G1726">
        <v>2018</v>
      </c>
      <c r="H1726" t="s">
        <v>2872</v>
      </c>
      <c r="I1726" t="s">
        <v>3624</v>
      </c>
      <c r="J1726" t="s">
        <v>4427</v>
      </c>
      <c r="Q1726">
        <v>2018</v>
      </c>
      <c r="R1726" t="s">
        <v>2779</v>
      </c>
      <c r="S1726" t="s">
        <v>2746</v>
      </c>
      <c r="T1726">
        <v>180</v>
      </c>
    </row>
    <row r="1727" spans="1:20" x14ac:dyDescent="0.25">
      <c r="A1727">
        <v>4</v>
      </c>
      <c r="B1727">
        <v>105</v>
      </c>
      <c r="C1727" t="s">
        <v>2806</v>
      </c>
      <c r="D1727" t="s">
        <v>4471</v>
      </c>
      <c r="E1727" t="s">
        <v>30</v>
      </c>
      <c r="F1727">
        <v>4</v>
      </c>
      <c r="G1727">
        <v>2018</v>
      </c>
      <c r="H1727" t="s">
        <v>2806</v>
      </c>
      <c r="I1727" t="s">
        <v>2366</v>
      </c>
      <c r="J1727" t="s">
        <v>2051</v>
      </c>
      <c r="Q1727">
        <v>2018</v>
      </c>
      <c r="R1727" t="s">
        <v>2960</v>
      </c>
      <c r="S1727" t="s">
        <v>2746</v>
      </c>
      <c r="T1727">
        <v>173</v>
      </c>
    </row>
    <row r="1728" spans="1:20" x14ac:dyDescent="0.25">
      <c r="A1728">
        <v>4</v>
      </c>
      <c r="B1728">
        <v>106</v>
      </c>
      <c r="C1728" t="s">
        <v>2808</v>
      </c>
      <c r="D1728" t="s">
        <v>4472</v>
      </c>
      <c r="E1728" t="s">
        <v>30</v>
      </c>
      <c r="F1728">
        <v>4</v>
      </c>
      <c r="G1728">
        <v>2018</v>
      </c>
      <c r="H1728" t="s">
        <v>2808</v>
      </c>
      <c r="I1728" t="s">
        <v>2862</v>
      </c>
      <c r="J1728" t="s">
        <v>2022</v>
      </c>
      <c r="Q1728">
        <v>2018</v>
      </c>
      <c r="R1728" t="s">
        <v>2738</v>
      </c>
      <c r="S1728" t="s">
        <v>3395</v>
      </c>
      <c r="T1728">
        <v>248</v>
      </c>
    </row>
    <row r="1729" spans="1:20" x14ac:dyDescent="0.25">
      <c r="A1729">
        <v>4</v>
      </c>
      <c r="B1729">
        <v>107</v>
      </c>
      <c r="C1729" t="s">
        <v>2732</v>
      </c>
      <c r="D1729" t="s">
        <v>4473</v>
      </c>
      <c r="E1729" t="s">
        <v>12</v>
      </c>
      <c r="F1729">
        <v>4</v>
      </c>
      <c r="G1729">
        <v>2018</v>
      </c>
      <c r="H1729" t="s">
        <v>2732</v>
      </c>
      <c r="I1729" t="s">
        <v>2281</v>
      </c>
      <c r="J1729" t="s">
        <v>2029</v>
      </c>
      <c r="Q1729">
        <v>2018</v>
      </c>
      <c r="R1729" t="s">
        <v>2738</v>
      </c>
      <c r="S1729" t="s">
        <v>2780</v>
      </c>
      <c r="T1729">
        <v>160</v>
      </c>
    </row>
    <row r="1730" spans="1:20" x14ac:dyDescent="0.25">
      <c r="A1730">
        <v>4</v>
      </c>
      <c r="B1730">
        <v>108</v>
      </c>
      <c r="C1730" t="s">
        <v>2806</v>
      </c>
      <c r="D1730" t="s">
        <v>4474</v>
      </c>
      <c r="E1730" t="s">
        <v>26</v>
      </c>
      <c r="F1730">
        <v>4</v>
      </c>
      <c r="G1730">
        <v>2018</v>
      </c>
      <c r="H1730" t="s">
        <v>2806</v>
      </c>
      <c r="I1730" t="s">
        <v>4337</v>
      </c>
      <c r="J1730" t="s">
        <v>2285</v>
      </c>
      <c r="Q1730">
        <v>2018</v>
      </c>
      <c r="R1730" t="s">
        <v>2734</v>
      </c>
      <c r="S1730" t="s">
        <v>2885</v>
      </c>
      <c r="T1730">
        <v>183</v>
      </c>
    </row>
    <row r="1731" spans="1:20" x14ac:dyDescent="0.25">
      <c r="A1731">
        <v>4</v>
      </c>
      <c r="B1731">
        <v>109</v>
      </c>
      <c r="C1731" t="s">
        <v>2785</v>
      </c>
      <c r="D1731" t="s">
        <v>4475</v>
      </c>
      <c r="E1731" t="s">
        <v>26</v>
      </c>
      <c r="F1731">
        <v>4</v>
      </c>
      <c r="G1731">
        <v>2018</v>
      </c>
      <c r="H1731" t="s">
        <v>2785</v>
      </c>
      <c r="I1731" t="s">
        <v>2283</v>
      </c>
      <c r="J1731" t="s">
        <v>4127</v>
      </c>
      <c r="Q1731">
        <v>2018</v>
      </c>
      <c r="R1731" t="s">
        <v>2734</v>
      </c>
      <c r="S1731" t="s">
        <v>2835</v>
      </c>
      <c r="T1731">
        <v>151</v>
      </c>
    </row>
    <row r="1732" spans="1:20" x14ac:dyDescent="0.25">
      <c r="A1732">
        <v>4</v>
      </c>
      <c r="B1732">
        <v>110</v>
      </c>
      <c r="C1732" t="s">
        <v>2814</v>
      </c>
      <c r="D1732" t="s">
        <v>4476</v>
      </c>
      <c r="E1732" t="s">
        <v>34</v>
      </c>
      <c r="F1732">
        <v>4</v>
      </c>
      <c r="G1732">
        <v>2018</v>
      </c>
      <c r="H1732" t="s">
        <v>2814</v>
      </c>
      <c r="I1732" t="s">
        <v>2392</v>
      </c>
      <c r="J1732" t="s">
        <v>2048</v>
      </c>
      <c r="Q1732">
        <v>2018</v>
      </c>
      <c r="R1732" t="s">
        <v>2738</v>
      </c>
      <c r="S1732" t="s">
        <v>2741</v>
      </c>
      <c r="T1732">
        <v>202</v>
      </c>
    </row>
    <row r="1733" spans="1:20" x14ac:dyDescent="0.25">
      <c r="A1733">
        <v>4</v>
      </c>
      <c r="B1733">
        <v>111</v>
      </c>
      <c r="C1733" t="s">
        <v>2859</v>
      </c>
      <c r="D1733" t="s">
        <v>4477</v>
      </c>
      <c r="E1733" t="s">
        <v>30</v>
      </c>
      <c r="F1733">
        <v>4</v>
      </c>
      <c r="G1733">
        <v>2018</v>
      </c>
      <c r="H1733" t="s">
        <v>2859</v>
      </c>
      <c r="I1733" t="s">
        <v>3961</v>
      </c>
      <c r="J1733" t="s">
        <v>2051</v>
      </c>
      <c r="Q1733">
        <v>2018</v>
      </c>
      <c r="R1733" t="s">
        <v>2952</v>
      </c>
      <c r="S1733" t="s">
        <v>2868</v>
      </c>
      <c r="T1733">
        <v>226</v>
      </c>
    </row>
    <row r="1734" spans="1:20" x14ac:dyDescent="0.25">
      <c r="A1734">
        <v>4</v>
      </c>
      <c r="B1734">
        <v>112</v>
      </c>
      <c r="C1734" t="s">
        <v>2796</v>
      </c>
      <c r="D1734" t="s">
        <v>4478</v>
      </c>
      <c r="E1734" t="s">
        <v>34</v>
      </c>
      <c r="F1734">
        <v>4</v>
      </c>
      <c r="G1734">
        <v>2018</v>
      </c>
      <c r="H1734" t="s">
        <v>2796</v>
      </c>
      <c r="I1734" t="s">
        <v>2830</v>
      </c>
      <c r="J1734" t="s">
        <v>2051</v>
      </c>
      <c r="Q1734">
        <v>2018</v>
      </c>
      <c r="R1734" t="s">
        <v>2734</v>
      </c>
      <c r="S1734" t="s">
        <v>2741</v>
      </c>
      <c r="T1734">
        <v>198</v>
      </c>
    </row>
    <row r="1735" spans="1:20" x14ac:dyDescent="0.25">
      <c r="A1735">
        <v>4</v>
      </c>
      <c r="B1735">
        <v>113</v>
      </c>
      <c r="C1735" t="s">
        <v>2766</v>
      </c>
      <c r="D1735" t="s">
        <v>4479</v>
      </c>
      <c r="E1735" t="s">
        <v>30</v>
      </c>
      <c r="F1735">
        <v>4</v>
      </c>
      <c r="G1735">
        <v>2018</v>
      </c>
      <c r="H1735" t="s">
        <v>2766</v>
      </c>
      <c r="I1735" t="s">
        <v>2344</v>
      </c>
      <c r="J1735" t="s">
        <v>2022</v>
      </c>
      <c r="Q1735">
        <v>2018</v>
      </c>
      <c r="R1735" t="s">
        <v>2738</v>
      </c>
      <c r="S1735" t="s">
        <v>3567</v>
      </c>
      <c r="T1735">
        <v>164</v>
      </c>
    </row>
    <row r="1736" spans="1:20" x14ac:dyDescent="0.25">
      <c r="A1736">
        <v>4</v>
      </c>
      <c r="B1736">
        <v>114</v>
      </c>
      <c r="C1736" t="s">
        <v>3996</v>
      </c>
      <c r="D1736" t="s">
        <v>4480</v>
      </c>
      <c r="E1736" t="s">
        <v>12</v>
      </c>
      <c r="F1736">
        <v>4</v>
      </c>
      <c r="G1736">
        <v>2018</v>
      </c>
      <c r="H1736" t="s">
        <v>3996</v>
      </c>
      <c r="I1736" t="s">
        <v>3920</v>
      </c>
      <c r="J1736" t="s">
        <v>2051</v>
      </c>
      <c r="Q1736">
        <v>2018</v>
      </c>
      <c r="R1736" t="s">
        <v>2799</v>
      </c>
      <c r="S1736" t="s">
        <v>2735</v>
      </c>
      <c r="T1736">
        <v>175</v>
      </c>
    </row>
    <row r="1737" spans="1:20" x14ac:dyDescent="0.25">
      <c r="A1737">
        <v>4</v>
      </c>
      <c r="B1737">
        <v>115</v>
      </c>
      <c r="C1737" t="s">
        <v>4111</v>
      </c>
      <c r="D1737" t="s">
        <v>4481</v>
      </c>
      <c r="E1737" t="s">
        <v>30</v>
      </c>
      <c r="F1737">
        <v>4</v>
      </c>
      <c r="G1737">
        <v>2018</v>
      </c>
      <c r="H1737" t="s">
        <v>4111</v>
      </c>
      <c r="I1737" t="s">
        <v>2388</v>
      </c>
      <c r="J1737" t="s">
        <v>2051</v>
      </c>
      <c r="Q1737">
        <v>2018</v>
      </c>
      <c r="R1737" t="s">
        <v>2734</v>
      </c>
      <c r="S1737" t="s">
        <v>2750</v>
      </c>
      <c r="T1737">
        <v>191</v>
      </c>
    </row>
    <row r="1738" spans="1:20" x14ac:dyDescent="0.25">
      <c r="A1738">
        <v>4</v>
      </c>
      <c r="B1738">
        <v>116</v>
      </c>
      <c r="C1738" t="s">
        <v>2788</v>
      </c>
      <c r="D1738" t="s">
        <v>4482</v>
      </c>
      <c r="E1738" t="s">
        <v>42</v>
      </c>
      <c r="F1738">
        <v>4</v>
      </c>
      <c r="G1738">
        <v>2018</v>
      </c>
      <c r="H1738" t="s">
        <v>2788</v>
      </c>
      <c r="I1738" t="s">
        <v>4300</v>
      </c>
      <c r="J1738" t="s">
        <v>2285</v>
      </c>
      <c r="Q1738">
        <v>2018</v>
      </c>
      <c r="R1738" t="s">
        <v>2734</v>
      </c>
      <c r="S1738" t="s">
        <v>2746</v>
      </c>
      <c r="T1738">
        <v>176</v>
      </c>
    </row>
    <row r="1739" spans="1:20" x14ac:dyDescent="0.25">
      <c r="A1739">
        <v>4</v>
      </c>
      <c r="B1739">
        <v>117</v>
      </c>
      <c r="C1739" t="s">
        <v>2802</v>
      </c>
      <c r="D1739" t="s">
        <v>4483</v>
      </c>
      <c r="E1739" t="s">
        <v>34</v>
      </c>
      <c r="F1739">
        <v>4</v>
      </c>
      <c r="G1739">
        <v>2018</v>
      </c>
      <c r="H1739" t="s">
        <v>2802</v>
      </c>
      <c r="I1739" t="s">
        <v>2346</v>
      </c>
      <c r="J1739" t="s">
        <v>2305</v>
      </c>
      <c r="Q1739">
        <v>2018</v>
      </c>
      <c r="R1739" t="s">
        <v>2745</v>
      </c>
      <c r="S1739" t="s">
        <v>2746</v>
      </c>
      <c r="T1739">
        <v>172</v>
      </c>
    </row>
    <row r="1740" spans="1:20" x14ac:dyDescent="0.25">
      <c r="A1740">
        <v>4</v>
      </c>
      <c r="B1740">
        <v>118</v>
      </c>
      <c r="C1740" t="s">
        <v>2772</v>
      </c>
      <c r="D1740" t="s">
        <v>4484</v>
      </c>
      <c r="E1740" t="s">
        <v>34</v>
      </c>
      <c r="F1740">
        <v>4</v>
      </c>
      <c r="G1740">
        <v>2018</v>
      </c>
      <c r="H1740" t="s">
        <v>2772</v>
      </c>
      <c r="I1740" t="s">
        <v>2282</v>
      </c>
      <c r="J1740" t="s">
        <v>2022</v>
      </c>
      <c r="Q1740">
        <v>2018</v>
      </c>
      <c r="R1740" t="s">
        <v>2738</v>
      </c>
      <c r="S1740" t="s">
        <v>2885</v>
      </c>
      <c r="T1740">
        <v>170</v>
      </c>
    </row>
    <row r="1741" spans="1:20" x14ac:dyDescent="0.25">
      <c r="A1741">
        <v>4</v>
      </c>
      <c r="B1741">
        <v>119</v>
      </c>
      <c r="C1741" t="s">
        <v>2748</v>
      </c>
      <c r="D1741" t="s">
        <v>4485</v>
      </c>
      <c r="E1741" t="s">
        <v>30</v>
      </c>
      <c r="F1741">
        <v>4</v>
      </c>
      <c r="G1741">
        <v>2018</v>
      </c>
      <c r="H1741" t="s">
        <v>2748</v>
      </c>
      <c r="I1741" t="s">
        <v>3920</v>
      </c>
      <c r="J1741" t="s">
        <v>2051</v>
      </c>
      <c r="Q1741">
        <v>2018</v>
      </c>
      <c r="R1741" t="s">
        <v>2734</v>
      </c>
      <c r="S1741" t="s">
        <v>2741</v>
      </c>
      <c r="T1741">
        <v>200</v>
      </c>
    </row>
    <row r="1742" spans="1:20" x14ac:dyDescent="0.25">
      <c r="A1742">
        <v>4</v>
      </c>
      <c r="B1742">
        <v>120</v>
      </c>
      <c r="C1742" t="s">
        <v>2739</v>
      </c>
      <c r="D1742" t="s">
        <v>4486</v>
      </c>
      <c r="E1742" t="s">
        <v>30</v>
      </c>
      <c r="F1742">
        <v>4</v>
      </c>
      <c r="G1742">
        <v>2018</v>
      </c>
      <c r="H1742" t="s">
        <v>2739</v>
      </c>
      <c r="I1742" t="s">
        <v>2846</v>
      </c>
      <c r="J1742" t="s">
        <v>2048</v>
      </c>
      <c r="Q1742">
        <v>2018</v>
      </c>
      <c r="R1742" t="s">
        <v>2941</v>
      </c>
      <c r="S1742" t="s">
        <v>2768</v>
      </c>
      <c r="T1742">
        <v>190</v>
      </c>
    </row>
    <row r="1743" spans="1:20" x14ac:dyDescent="0.25">
      <c r="A1743">
        <v>4</v>
      </c>
      <c r="B1743">
        <v>121</v>
      </c>
      <c r="C1743" t="s">
        <v>2777</v>
      </c>
      <c r="D1743" t="s">
        <v>4487</v>
      </c>
      <c r="E1743" t="s">
        <v>34</v>
      </c>
      <c r="F1743">
        <v>4</v>
      </c>
      <c r="G1743">
        <v>2018</v>
      </c>
      <c r="H1743" t="s">
        <v>2777</v>
      </c>
      <c r="I1743" t="s">
        <v>3952</v>
      </c>
      <c r="J1743" t="s">
        <v>2352</v>
      </c>
      <c r="Q1743">
        <v>2018</v>
      </c>
      <c r="R1743" t="s">
        <v>2734</v>
      </c>
      <c r="S1743" t="s">
        <v>2746</v>
      </c>
      <c r="T1743">
        <v>177</v>
      </c>
    </row>
    <row r="1744" spans="1:20" x14ac:dyDescent="0.25">
      <c r="A1744">
        <v>4</v>
      </c>
      <c r="B1744">
        <v>122</v>
      </c>
      <c r="C1744" t="s">
        <v>2806</v>
      </c>
      <c r="D1744" t="s">
        <v>4488</v>
      </c>
      <c r="E1744" t="s">
        <v>30</v>
      </c>
      <c r="F1744">
        <v>4</v>
      </c>
      <c r="G1744">
        <v>2018</v>
      </c>
      <c r="H1744" t="s">
        <v>2806</v>
      </c>
      <c r="I1744" t="s">
        <v>2165</v>
      </c>
      <c r="J1744" t="s">
        <v>2029</v>
      </c>
      <c r="Q1744">
        <v>2018</v>
      </c>
      <c r="R1744" t="s">
        <v>2960</v>
      </c>
      <c r="S1744" t="s">
        <v>2768</v>
      </c>
      <c r="T1744">
        <v>196</v>
      </c>
    </row>
    <row r="1745" spans="1:20" x14ac:dyDescent="0.25">
      <c r="A1745">
        <v>4</v>
      </c>
      <c r="B1745">
        <v>123</v>
      </c>
      <c r="C1745" t="s">
        <v>2790</v>
      </c>
      <c r="D1745" t="s">
        <v>4489</v>
      </c>
      <c r="E1745" t="s">
        <v>26</v>
      </c>
      <c r="F1745">
        <v>4</v>
      </c>
      <c r="G1745">
        <v>2018</v>
      </c>
      <c r="H1745" t="s">
        <v>2790</v>
      </c>
      <c r="I1745" t="s">
        <v>4490</v>
      </c>
      <c r="J1745" t="s">
        <v>2383</v>
      </c>
      <c r="Q1745">
        <v>2018</v>
      </c>
      <c r="R1745" t="s">
        <v>2734</v>
      </c>
      <c r="S1745" t="s">
        <v>2835</v>
      </c>
      <c r="T1745">
        <v>181</v>
      </c>
    </row>
    <row r="1746" spans="1:20" x14ac:dyDescent="0.25">
      <c r="A1746">
        <v>4</v>
      </c>
      <c r="B1746">
        <v>124</v>
      </c>
      <c r="C1746" t="s">
        <v>2743</v>
      </c>
      <c r="D1746" t="s">
        <v>4491</v>
      </c>
      <c r="E1746" t="s">
        <v>12</v>
      </c>
      <c r="F1746">
        <v>4</v>
      </c>
      <c r="G1746">
        <v>2018</v>
      </c>
      <c r="H1746" t="s">
        <v>2743</v>
      </c>
      <c r="I1746" t="s">
        <v>4059</v>
      </c>
      <c r="J1746" t="s">
        <v>2703</v>
      </c>
      <c r="Q1746">
        <v>2018</v>
      </c>
      <c r="R1746" t="s">
        <v>2734</v>
      </c>
      <c r="S1746" t="s">
        <v>2750</v>
      </c>
      <c r="T1746">
        <v>188</v>
      </c>
    </row>
    <row r="1747" spans="1:20" x14ac:dyDescent="0.25">
      <c r="A1747">
        <v>5</v>
      </c>
      <c r="B1747">
        <v>125</v>
      </c>
      <c r="C1747" t="s">
        <v>2802</v>
      </c>
      <c r="D1747" t="s">
        <v>4492</v>
      </c>
      <c r="E1747" t="s">
        <v>34</v>
      </c>
      <c r="F1747">
        <v>5</v>
      </c>
      <c r="G1747">
        <v>2018</v>
      </c>
      <c r="H1747" t="s">
        <v>2802</v>
      </c>
      <c r="I1747" t="s">
        <v>2934</v>
      </c>
      <c r="J1747" t="s">
        <v>4427</v>
      </c>
      <c r="Q1747">
        <v>2018</v>
      </c>
      <c r="R1747" t="s">
        <v>2779</v>
      </c>
      <c r="S1747" t="s">
        <v>2750</v>
      </c>
      <c r="T1747">
        <v>198</v>
      </c>
    </row>
    <row r="1748" spans="1:20" x14ac:dyDescent="0.25">
      <c r="A1748">
        <v>5</v>
      </c>
      <c r="B1748">
        <v>126</v>
      </c>
      <c r="C1748" t="s">
        <v>2811</v>
      </c>
      <c r="D1748" t="s">
        <v>4493</v>
      </c>
      <c r="E1748" t="s">
        <v>26</v>
      </c>
      <c r="F1748">
        <v>5</v>
      </c>
      <c r="G1748">
        <v>2018</v>
      </c>
      <c r="H1748" t="s">
        <v>2811</v>
      </c>
      <c r="I1748" t="s">
        <v>3525</v>
      </c>
      <c r="J1748" t="s">
        <v>2065</v>
      </c>
      <c r="Q1748">
        <v>2018</v>
      </c>
      <c r="R1748" t="s">
        <v>2738</v>
      </c>
      <c r="S1748" t="s">
        <v>2835</v>
      </c>
      <c r="T1748">
        <v>181</v>
      </c>
    </row>
    <row r="1749" spans="1:20" x14ac:dyDescent="0.25">
      <c r="A1749">
        <v>5</v>
      </c>
      <c r="B1749">
        <v>127</v>
      </c>
      <c r="C1749" t="s">
        <v>2796</v>
      </c>
      <c r="D1749" t="s">
        <v>4494</v>
      </c>
      <c r="E1749" t="s">
        <v>34</v>
      </c>
      <c r="F1749">
        <v>5</v>
      </c>
      <c r="G1749">
        <v>2018</v>
      </c>
      <c r="H1749" t="s">
        <v>2796</v>
      </c>
      <c r="I1749" t="s">
        <v>2759</v>
      </c>
      <c r="J1749" t="s">
        <v>2029</v>
      </c>
      <c r="Q1749">
        <v>2018</v>
      </c>
      <c r="R1749" t="s">
        <v>2734</v>
      </c>
      <c r="S1749" t="s">
        <v>2750</v>
      </c>
      <c r="T1749">
        <v>190</v>
      </c>
    </row>
    <row r="1750" spans="1:20" x14ac:dyDescent="0.25">
      <c r="A1750">
        <v>5</v>
      </c>
      <c r="B1750">
        <v>128</v>
      </c>
      <c r="C1750" t="s">
        <v>2790</v>
      </c>
      <c r="D1750" t="s">
        <v>4495</v>
      </c>
      <c r="E1750" t="s">
        <v>30</v>
      </c>
      <c r="F1750">
        <v>5</v>
      </c>
      <c r="G1750">
        <v>2018</v>
      </c>
      <c r="H1750" t="s">
        <v>2790</v>
      </c>
      <c r="I1750" t="s">
        <v>2296</v>
      </c>
      <c r="J1750" t="s">
        <v>2029</v>
      </c>
      <c r="Q1750">
        <v>2018</v>
      </c>
      <c r="R1750" t="s">
        <v>2738</v>
      </c>
      <c r="S1750" t="s">
        <v>2835</v>
      </c>
      <c r="T1750">
        <v>159</v>
      </c>
    </row>
    <row r="1751" spans="1:20" x14ac:dyDescent="0.25">
      <c r="A1751">
        <v>5</v>
      </c>
      <c r="B1751">
        <v>129</v>
      </c>
      <c r="C1751" t="s">
        <v>2736</v>
      </c>
      <c r="D1751" t="s">
        <v>4496</v>
      </c>
      <c r="E1751" t="s">
        <v>30</v>
      </c>
      <c r="F1751">
        <v>5</v>
      </c>
      <c r="G1751">
        <v>2018</v>
      </c>
      <c r="H1751" t="s">
        <v>2736</v>
      </c>
      <c r="I1751" t="s">
        <v>2837</v>
      </c>
      <c r="J1751" t="s">
        <v>2029</v>
      </c>
      <c r="Q1751">
        <v>2018</v>
      </c>
      <c r="R1751" t="s">
        <v>2738</v>
      </c>
      <c r="S1751" t="s">
        <v>2885</v>
      </c>
      <c r="T1751">
        <v>158</v>
      </c>
    </row>
    <row r="1752" spans="1:20" x14ac:dyDescent="0.25">
      <c r="A1752">
        <v>5</v>
      </c>
      <c r="B1752">
        <v>130</v>
      </c>
      <c r="C1752" t="s">
        <v>2774</v>
      </c>
      <c r="D1752" t="s">
        <v>4497</v>
      </c>
      <c r="E1752" t="s">
        <v>34</v>
      </c>
      <c r="F1752">
        <v>5</v>
      </c>
      <c r="G1752">
        <v>2018</v>
      </c>
      <c r="H1752" t="s">
        <v>2774</v>
      </c>
      <c r="I1752" t="s">
        <v>4498</v>
      </c>
      <c r="J1752" t="s">
        <v>3990</v>
      </c>
      <c r="Q1752">
        <v>2018</v>
      </c>
      <c r="R1752" t="s">
        <v>2779</v>
      </c>
      <c r="S1752" t="s">
        <v>2835</v>
      </c>
      <c r="T1752">
        <v>169</v>
      </c>
    </row>
    <row r="1753" spans="1:20" x14ac:dyDescent="0.25">
      <c r="A1753">
        <v>5</v>
      </c>
      <c r="B1753">
        <v>131</v>
      </c>
      <c r="C1753" t="s">
        <v>2859</v>
      </c>
      <c r="D1753" t="s">
        <v>4499</v>
      </c>
      <c r="E1753" t="s">
        <v>34</v>
      </c>
      <c r="F1753">
        <v>5</v>
      </c>
      <c r="G1753">
        <v>2018</v>
      </c>
      <c r="H1753" t="s">
        <v>2859</v>
      </c>
      <c r="I1753" t="s">
        <v>2283</v>
      </c>
      <c r="J1753" t="s">
        <v>4127</v>
      </c>
      <c r="Q1753">
        <v>2018</v>
      </c>
      <c r="R1753" t="s">
        <v>2734</v>
      </c>
      <c r="S1753" t="s">
        <v>2835</v>
      </c>
      <c r="T1753">
        <v>180</v>
      </c>
    </row>
    <row r="1754" spans="1:20" x14ac:dyDescent="0.25">
      <c r="A1754">
        <v>5</v>
      </c>
      <c r="B1754">
        <v>132</v>
      </c>
      <c r="C1754" t="s">
        <v>2794</v>
      </c>
      <c r="D1754" t="s">
        <v>4500</v>
      </c>
      <c r="E1754" t="s">
        <v>42</v>
      </c>
      <c r="F1754">
        <v>5</v>
      </c>
      <c r="G1754">
        <v>2018</v>
      </c>
      <c r="H1754" t="s">
        <v>2794</v>
      </c>
      <c r="I1754" t="s">
        <v>2502</v>
      </c>
      <c r="J1754" t="s">
        <v>2375</v>
      </c>
      <c r="Q1754">
        <v>2018</v>
      </c>
      <c r="R1754" t="s">
        <v>2779</v>
      </c>
      <c r="S1754" t="s">
        <v>2835</v>
      </c>
      <c r="T1754">
        <v>183</v>
      </c>
    </row>
    <row r="1755" spans="1:20" x14ac:dyDescent="0.25">
      <c r="A1755">
        <v>5</v>
      </c>
      <c r="B1755">
        <v>133</v>
      </c>
      <c r="C1755" t="s">
        <v>2790</v>
      </c>
      <c r="D1755" t="s">
        <v>4501</v>
      </c>
      <c r="E1755" t="s">
        <v>30</v>
      </c>
      <c r="F1755">
        <v>5</v>
      </c>
      <c r="G1755">
        <v>2018</v>
      </c>
      <c r="H1755" t="s">
        <v>2790</v>
      </c>
      <c r="I1755" t="s">
        <v>3424</v>
      </c>
      <c r="J1755" t="s">
        <v>2048</v>
      </c>
      <c r="Q1755">
        <v>2018</v>
      </c>
      <c r="R1755" t="s">
        <v>2738</v>
      </c>
      <c r="S1755" t="s">
        <v>2768</v>
      </c>
      <c r="T1755">
        <v>160</v>
      </c>
    </row>
    <row r="1756" spans="1:20" x14ac:dyDescent="0.25">
      <c r="A1756">
        <v>5</v>
      </c>
      <c r="B1756">
        <v>134</v>
      </c>
      <c r="C1756" t="s">
        <v>2754</v>
      </c>
      <c r="D1756" t="s">
        <v>4502</v>
      </c>
      <c r="E1756" t="s">
        <v>26</v>
      </c>
      <c r="F1756">
        <v>5</v>
      </c>
      <c r="G1756">
        <v>2018</v>
      </c>
      <c r="H1756" t="s">
        <v>2754</v>
      </c>
      <c r="I1756" t="s">
        <v>2277</v>
      </c>
      <c r="J1756" t="s">
        <v>2022</v>
      </c>
      <c r="Q1756">
        <v>2018</v>
      </c>
      <c r="R1756" t="s">
        <v>2734</v>
      </c>
      <c r="S1756" t="s">
        <v>2746</v>
      </c>
      <c r="T1756">
        <v>201</v>
      </c>
    </row>
    <row r="1757" spans="1:20" x14ac:dyDescent="0.25">
      <c r="A1757">
        <v>5</v>
      </c>
      <c r="B1757">
        <v>135</v>
      </c>
      <c r="C1757" t="s">
        <v>4111</v>
      </c>
      <c r="D1757" t="s">
        <v>4503</v>
      </c>
      <c r="E1757" t="s">
        <v>26</v>
      </c>
      <c r="F1757">
        <v>5</v>
      </c>
      <c r="G1757">
        <v>2018</v>
      </c>
      <c r="H1757" t="s">
        <v>4111</v>
      </c>
      <c r="I1757" t="s">
        <v>2900</v>
      </c>
      <c r="J1757" t="s">
        <v>2294</v>
      </c>
      <c r="Q1757">
        <v>2018</v>
      </c>
      <c r="R1757" t="s">
        <v>2734</v>
      </c>
      <c r="S1757" t="s">
        <v>2885</v>
      </c>
      <c r="T1757">
        <v>142</v>
      </c>
    </row>
    <row r="1758" spans="1:20" x14ac:dyDescent="0.25">
      <c r="A1758">
        <v>5</v>
      </c>
      <c r="B1758">
        <v>136</v>
      </c>
      <c r="C1758" t="s">
        <v>2814</v>
      </c>
      <c r="D1758" t="s">
        <v>4504</v>
      </c>
      <c r="E1758" t="s">
        <v>12</v>
      </c>
      <c r="F1758">
        <v>5</v>
      </c>
      <c r="G1758">
        <v>2018</v>
      </c>
      <c r="H1758" t="s">
        <v>2814</v>
      </c>
      <c r="I1758" t="s">
        <v>4505</v>
      </c>
      <c r="J1758" t="s">
        <v>3985</v>
      </c>
      <c r="Q1758">
        <v>2018</v>
      </c>
      <c r="R1758" t="s">
        <v>2941</v>
      </c>
      <c r="S1758" t="s">
        <v>2735</v>
      </c>
      <c r="T1758">
        <v>165</v>
      </c>
    </row>
    <row r="1759" spans="1:20" x14ac:dyDescent="0.25">
      <c r="A1759">
        <v>5</v>
      </c>
      <c r="B1759">
        <v>137</v>
      </c>
      <c r="C1759" t="s">
        <v>2808</v>
      </c>
      <c r="D1759" t="s">
        <v>4506</v>
      </c>
      <c r="E1759" t="s">
        <v>30</v>
      </c>
      <c r="F1759">
        <v>5</v>
      </c>
      <c r="G1759">
        <v>2018</v>
      </c>
      <c r="H1759" t="s">
        <v>2808</v>
      </c>
      <c r="I1759" t="s">
        <v>2326</v>
      </c>
      <c r="J1759" t="s">
        <v>2022</v>
      </c>
      <c r="Q1759">
        <v>2018</v>
      </c>
      <c r="R1759" t="s">
        <v>2738</v>
      </c>
      <c r="S1759" t="s">
        <v>2885</v>
      </c>
      <c r="T1759">
        <v>164</v>
      </c>
    </row>
    <row r="1760" spans="1:20" x14ac:dyDescent="0.25">
      <c r="A1760">
        <v>5</v>
      </c>
      <c r="B1760">
        <v>138</v>
      </c>
      <c r="C1760" t="s">
        <v>2732</v>
      </c>
      <c r="D1760" t="s">
        <v>4507</v>
      </c>
      <c r="E1760" t="s">
        <v>26</v>
      </c>
      <c r="F1760">
        <v>5</v>
      </c>
      <c r="G1760">
        <v>2018</v>
      </c>
      <c r="H1760" t="s">
        <v>2732</v>
      </c>
      <c r="I1760" t="s">
        <v>2365</v>
      </c>
      <c r="J1760" t="s">
        <v>4053</v>
      </c>
      <c r="Q1760">
        <v>2018</v>
      </c>
      <c r="R1760" t="s">
        <v>2734</v>
      </c>
      <c r="S1760" t="s">
        <v>3497</v>
      </c>
      <c r="T1760">
        <v>167</v>
      </c>
    </row>
    <row r="1761" spans="1:20" x14ac:dyDescent="0.25">
      <c r="A1761">
        <v>5</v>
      </c>
      <c r="B1761">
        <v>139</v>
      </c>
      <c r="C1761" t="s">
        <v>2739</v>
      </c>
      <c r="D1761" t="s">
        <v>4508</v>
      </c>
      <c r="E1761" t="s">
        <v>30</v>
      </c>
      <c r="F1761">
        <v>5</v>
      </c>
      <c r="G1761">
        <v>2018</v>
      </c>
      <c r="H1761" t="s">
        <v>2739</v>
      </c>
      <c r="I1761" t="s">
        <v>3961</v>
      </c>
      <c r="J1761" t="s">
        <v>2051</v>
      </c>
      <c r="Q1761">
        <v>2018</v>
      </c>
      <c r="R1761" t="s">
        <v>2779</v>
      </c>
      <c r="S1761" t="s">
        <v>2750</v>
      </c>
      <c r="T1761">
        <v>193</v>
      </c>
    </row>
    <row r="1762" spans="1:20" x14ac:dyDescent="0.25">
      <c r="A1762">
        <v>5</v>
      </c>
      <c r="B1762">
        <v>140</v>
      </c>
      <c r="C1762" t="s">
        <v>2785</v>
      </c>
      <c r="D1762" t="s">
        <v>4509</v>
      </c>
      <c r="E1762" t="s">
        <v>30</v>
      </c>
      <c r="F1762">
        <v>5</v>
      </c>
      <c r="G1762">
        <v>2018</v>
      </c>
      <c r="H1762" t="s">
        <v>2785</v>
      </c>
      <c r="I1762" t="s">
        <v>3068</v>
      </c>
      <c r="J1762" t="s">
        <v>2022</v>
      </c>
      <c r="Q1762">
        <v>2018</v>
      </c>
      <c r="R1762" t="s">
        <v>2738</v>
      </c>
      <c r="S1762" t="s">
        <v>2746</v>
      </c>
      <c r="T1762">
        <v>194</v>
      </c>
    </row>
    <row r="1763" spans="1:20" x14ac:dyDescent="0.25">
      <c r="A1763">
        <v>5</v>
      </c>
      <c r="B1763">
        <v>141</v>
      </c>
      <c r="C1763" t="s">
        <v>2814</v>
      </c>
      <c r="D1763" t="s">
        <v>4510</v>
      </c>
      <c r="E1763" t="s">
        <v>30</v>
      </c>
      <c r="F1763">
        <v>5</v>
      </c>
      <c r="G1763">
        <v>2018</v>
      </c>
      <c r="H1763" t="s">
        <v>2814</v>
      </c>
      <c r="I1763" t="s">
        <v>4511</v>
      </c>
      <c r="J1763" t="s">
        <v>2362</v>
      </c>
      <c r="Q1763">
        <v>2018</v>
      </c>
      <c r="R1763" t="s">
        <v>3501</v>
      </c>
      <c r="S1763" t="s">
        <v>2741</v>
      </c>
      <c r="T1763">
        <v>196</v>
      </c>
    </row>
    <row r="1764" spans="1:20" x14ac:dyDescent="0.25">
      <c r="A1764">
        <v>5</v>
      </c>
      <c r="B1764">
        <v>142</v>
      </c>
      <c r="C1764" t="s">
        <v>3996</v>
      </c>
      <c r="D1764" t="s">
        <v>4512</v>
      </c>
      <c r="E1764" t="s">
        <v>34</v>
      </c>
      <c r="F1764">
        <v>5</v>
      </c>
      <c r="G1764">
        <v>2018</v>
      </c>
      <c r="H1764" t="s">
        <v>3996</v>
      </c>
      <c r="I1764" t="s">
        <v>3920</v>
      </c>
      <c r="J1764" t="s">
        <v>2051</v>
      </c>
      <c r="Q1764">
        <v>2018</v>
      </c>
      <c r="R1764" t="s">
        <v>2734</v>
      </c>
      <c r="S1764" t="s">
        <v>2746</v>
      </c>
      <c r="T1764">
        <v>191</v>
      </c>
    </row>
    <row r="1765" spans="1:20" x14ac:dyDescent="0.25">
      <c r="A1765">
        <v>5</v>
      </c>
      <c r="B1765">
        <v>143</v>
      </c>
      <c r="C1765" t="s">
        <v>2796</v>
      </c>
      <c r="D1765" t="s">
        <v>4513</v>
      </c>
      <c r="E1765" t="s">
        <v>12</v>
      </c>
      <c r="F1765">
        <v>5</v>
      </c>
      <c r="G1765">
        <v>2018</v>
      </c>
      <c r="H1765" t="s">
        <v>2796</v>
      </c>
      <c r="I1765" t="s">
        <v>2316</v>
      </c>
      <c r="J1765" t="s">
        <v>2305</v>
      </c>
      <c r="Q1765">
        <v>2018</v>
      </c>
      <c r="R1765" t="s">
        <v>2745</v>
      </c>
      <c r="S1765" t="s">
        <v>2741</v>
      </c>
      <c r="T1765">
        <v>176</v>
      </c>
    </row>
    <row r="1766" spans="1:20" x14ac:dyDescent="0.25">
      <c r="A1766">
        <v>5</v>
      </c>
      <c r="B1766">
        <v>144</v>
      </c>
      <c r="C1766" t="s">
        <v>2766</v>
      </c>
      <c r="D1766" t="s">
        <v>4514</v>
      </c>
      <c r="E1766" t="s">
        <v>12</v>
      </c>
      <c r="F1766">
        <v>5</v>
      </c>
      <c r="G1766">
        <v>2018</v>
      </c>
      <c r="H1766" t="s">
        <v>2766</v>
      </c>
      <c r="I1766" t="s">
        <v>2551</v>
      </c>
      <c r="J1766" t="s">
        <v>4053</v>
      </c>
      <c r="Q1766">
        <v>2018</v>
      </c>
      <c r="R1766" t="s">
        <v>2960</v>
      </c>
      <c r="S1766" t="s">
        <v>2741</v>
      </c>
      <c r="T1766">
        <v>192</v>
      </c>
    </row>
    <row r="1767" spans="1:20" x14ac:dyDescent="0.25">
      <c r="A1767">
        <v>5</v>
      </c>
      <c r="B1767">
        <v>145</v>
      </c>
      <c r="C1767" t="s">
        <v>3996</v>
      </c>
      <c r="D1767" t="s">
        <v>4515</v>
      </c>
      <c r="E1767" t="s">
        <v>34</v>
      </c>
      <c r="F1767">
        <v>5</v>
      </c>
      <c r="G1767">
        <v>2018</v>
      </c>
      <c r="H1767" t="s">
        <v>3996</v>
      </c>
      <c r="I1767" t="s">
        <v>4073</v>
      </c>
      <c r="J1767" t="s">
        <v>2022</v>
      </c>
      <c r="Q1767">
        <v>2018</v>
      </c>
      <c r="R1767" t="s">
        <v>2738</v>
      </c>
      <c r="S1767" t="s">
        <v>2835</v>
      </c>
      <c r="T1767">
        <v>188</v>
      </c>
    </row>
    <row r="1768" spans="1:20" x14ac:dyDescent="0.25">
      <c r="A1768">
        <v>5</v>
      </c>
      <c r="B1768">
        <v>146</v>
      </c>
      <c r="C1768" t="s">
        <v>2785</v>
      </c>
      <c r="D1768" t="s">
        <v>4516</v>
      </c>
      <c r="E1768" t="s">
        <v>34</v>
      </c>
      <c r="F1768">
        <v>5</v>
      </c>
      <c r="G1768">
        <v>2018</v>
      </c>
      <c r="H1768" t="s">
        <v>2785</v>
      </c>
      <c r="I1768" t="s">
        <v>4517</v>
      </c>
      <c r="J1768" t="s">
        <v>2320</v>
      </c>
      <c r="Q1768">
        <v>2018</v>
      </c>
      <c r="R1768" t="s">
        <v>2799</v>
      </c>
      <c r="S1768" t="s">
        <v>2750</v>
      </c>
      <c r="T1768">
        <v>163</v>
      </c>
    </row>
    <row r="1769" spans="1:20" x14ac:dyDescent="0.25">
      <c r="A1769">
        <v>5</v>
      </c>
      <c r="B1769">
        <v>147</v>
      </c>
      <c r="C1769" t="s">
        <v>2788</v>
      </c>
      <c r="D1769" t="s">
        <v>4518</v>
      </c>
      <c r="E1769" t="s">
        <v>12</v>
      </c>
      <c r="F1769">
        <v>5</v>
      </c>
      <c r="G1769">
        <v>2018</v>
      </c>
      <c r="H1769" t="s">
        <v>2788</v>
      </c>
      <c r="I1769" t="s">
        <v>2756</v>
      </c>
      <c r="J1769" t="s">
        <v>2051</v>
      </c>
      <c r="Q1769">
        <v>2018</v>
      </c>
      <c r="R1769" t="s">
        <v>2960</v>
      </c>
      <c r="S1769" t="s">
        <v>2741</v>
      </c>
      <c r="T1769">
        <v>201</v>
      </c>
    </row>
    <row r="1770" spans="1:20" x14ac:dyDescent="0.25">
      <c r="A1770">
        <v>5</v>
      </c>
      <c r="B1770">
        <v>148</v>
      </c>
      <c r="C1770" t="s">
        <v>2760</v>
      </c>
      <c r="D1770" t="s">
        <v>4519</v>
      </c>
      <c r="E1770" t="s">
        <v>34</v>
      </c>
      <c r="F1770">
        <v>5</v>
      </c>
      <c r="G1770">
        <v>2018</v>
      </c>
      <c r="H1770" t="s">
        <v>2760</v>
      </c>
      <c r="I1770" t="s">
        <v>2329</v>
      </c>
      <c r="J1770" t="s">
        <v>2305</v>
      </c>
      <c r="Q1770">
        <v>2018</v>
      </c>
      <c r="R1770" t="s">
        <v>2745</v>
      </c>
      <c r="S1770" t="s">
        <v>2741</v>
      </c>
      <c r="T1770">
        <v>170</v>
      </c>
    </row>
    <row r="1771" spans="1:20" x14ac:dyDescent="0.25">
      <c r="A1771">
        <v>5</v>
      </c>
      <c r="B1771">
        <v>149</v>
      </c>
      <c r="C1771" t="s">
        <v>2772</v>
      </c>
      <c r="D1771" t="s">
        <v>4520</v>
      </c>
      <c r="E1771" t="s">
        <v>34</v>
      </c>
      <c r="F1771">
        <v>5</v>
      </c>
      <c r="G1771">
        <v>2018</v>
      </c>
      <c r="H1771" t="s">
        <v>2772</v>
      </c>
      <c r="I1771" t="s">
        <v>2336</v>
      </c>
      <c r="J1771" t="s">
        <v>2029</v>
      </c>
      <c r="Q1771">
        <v>2018</v>
      </c>
      <c r="R1771" t="s">
        <v>2764</v>
      </c>
      <c r="S1771" t="s">
        <v>2746</v>
      </c>
      <c r="T1771">
        <v>171</v>
      </c>
    </row>
    <row r="1772" spans="1:20" x14ac:dyDescent="0.25">
      <c r="A1772">
        <v>5</v>
      </c>
      <c r="B1772">
        <v>150</v>
      </c>
      <c r="C1772" t="s">
        <v>3917</v>
      </c>
      <c r="D1772" t="s">
        <v>4521</v>
      </c>
      <c r="E1772" t="s">
        <v>34</v>
      </c>
      <c r="F1772">
        <v>5</v>
      </c>
      <c r="G1772">
        <v>2018</v>
      </c>
      <c r="H1772" t="s">
        <v>3917</v>
      </c>
      <c r="I1772" t="s">
        <v>2297</v>
      </c>
      <c r="J1772" t="s">
        <v>2022</v>
      </c>
      <c r="Q1772">
        <v>2018</v>
      </c>
      <c r="R1772" t="s">
        <v>2738</v>
      </c>
      <c r="S1772" t="s">
        <v>2750</v>
      </c>
      <c r="T1772">
        <v>185</v>
      </c>
    </row>
    <row r="1773" spans="1:20" x14ac:dyDescent="0.25">
      <c r="A1773">
        <v>5</v>
      </c>
      <c r="B1773">
        <v>151</v>
      </c>
      <c r="C1773" t="s">
        <v>2859</v>
      </c>
      <c r="D1773" t="s">
        <v>4522</v>
      </c>
      <c r="E1773" t="s">
        <v>34</v>
      </c>
      <c r="F1773">
        <v>5</v>
      </c>
      <c r="G1773">
        <v>2018</v>
      </c>
      <c r="H1773" t="s">
        <v>2859</v>
      </c>
      <c r="I1773" t="s">
        <v>2113</v>
      </c>
      <c r="J1773" t="s">
        <v>2029</v>
      </c>
      <c r="Q1773">
        <v>2018</v>
      </c>
      <c r="R1773" t="s">
        <v>3501</v>
      </c>
      <c r="S1773" t="s">
        <v>2768</v>
      </c>
      <c r="T1773">
        <v>185</v>
      </c>
    </row>
    <row r="1774" spans="1:20" x14ac:dyDescent="0.25">
      <c r="A1774">
        <v>5</v>
      </c>
      <c r="B1774">
        <v>152</v>
      </c>
      <c r="C1774" t="s">
        <v>2777</v>
      </c>
      <c r="D1774" t="s">
        <v>4523</v>
      </c>
      <c r="E1774" t="s">
        <v>12</v>
      </c>
      <c r="F1774">
        <v>5</v>
      </c>
      <c r="G1774">
        <v>2018</v>
      </c>
      <c r="H1774" t="s">
        <v>2777</v>
      </c>
      <c r="I1774" t="s">
        <v>4525</v>
      </c>
      <c r="J1774" t="s">
        <v>4524</v>
      </c>
      <c r="Q1774">
        <v>2018</v>
      </c>
      <c r="R1774" t="s">
        <v>2745</v>
      </c>
      <c r="S1774" t="s">
        <v>2735</v>
      </c>
      <c r="T1774">
        <v>194</v>
      </c>
    </row>
    <row r="1775" spans="1:20" x14ac:dyDescent="0.25">
      <c r="A1775">
        <v>5</v>
      </c>
      <c r="B1775">
        <v>153</v>
      </c>
      <c r="C1775" t="s">
        <v>3917</v>
      </c>
      <c r="D1775" t="s">
        <v>4526</v>
      </c>
      <c r="E1775" t="s">
        <v>34</v>
      </c>
      <c r="F1775">
        <v>5</v>
      </c>
      <c r="G1775">
        <v>2018</v>
      </c>
      <c r="H1775" t="s">
        <v>3917</v>
      </c>
      <c r="I1775" t="s">
        <v>2326</v>
      </c>
      <c r="J1775" t="s">
        <v>2022</v>
      </c>
      <c r="Q1775">
        <v>2018</v>
      </c>
      <c r="R1775" t="s">
        <v>2738</v>
      </c>
      <c r="S1775" t="s">
        <v>2746</v>
      </c>
      <c r="T1775">
        <v>184</v>
      </c>
    </row>
    <row r="1776" spans="1:20" x14ac:dyDescent="0.25">
      <c r="A1776">
        <v>5</v>
      </c>
      <c r="B1776">
        <v>154</v>
      </c>
      <c r="C1776" t="s">
        <v>4111</v>
      </c>
      <c r="D1776" t="s">
        <v>4527</v>
      </c>
      <c r="E1776" t="s">
        <v>34</v>
      </c>
      <c r="F1776">
        <v>5</v>
      </c>
      <c r="G1776">
        <v>2018</v>
      </c>
      <c r="H1776" t="s">
        <v>4111</v>
      </c>
      <c r="I1776" t="s">
        <v>2862</v>
      </c>
      <c r="J1776" t="s">
        <v>2022</v>
      </c>
      <c r="Q1776">
        <v>2018</v>
      </c>
      <c r="R1776" t="s">
        <v>2738</v>
      </c>
      <c r="S1776" t="s">
        <v>2746</v>
      </c>
      <c r="T1776">
        <v>185</v>
      </c>
    </row>
    <row r="1777" spans="1:20" x14ac:dyDescent="0.25">
      <c r="A1777">
        <v>5</v>
      </c>
      <c r="B1777">
        <v>155</v>
      </c>
      <c r="C1777" t="s">
        <v>2760</v>
      </c>
      <c r="D1777" t="s">
        <v>4528</v>
      </c>
      <c r="E1777" t="s">
        <v>30</v>
      </c>
      <c r="F1777">
        <v>5</v>
      </c>
      <c r="G1777">
        <v>2018</v>
      </c>
      <c r="H1777" t="s">
        <v>2760</v>
      </c>
      <c r="I1777" t="s">
        <v>2277</v>
      </c>
      <c r="J1777" t="s">
        <v>2022</v>
      </c>
      <c r="Q1777">
        <v>2018</v>
      </c>
      <c r="R1777" t="s">
        <v>2738</v>
      </c>
      <c r="S1777" t="s">
        <v>3497</v>
      </c>
      <c r="T1777">
        <v>177</v>
      </c>
    </row>
    <row r="1778" spans="1:20" x14ac:dyDescent="0.25">
      <c r="A1778">
        <v>6</v>
      </c>
      <c r="B1778">
        <v>156</v>
      </c>
      <c r="C1778" t="s">
        <v>2772</v>
      </c>
      <c r="D1778" t="s">
        <v>4529</v>
      </c>
      <c r="E1778" t="s">
        <v>42</v>
      </c>
      <c r="F1778">
        <v>6</v>
      </c>
      <c r="G1778">
        <v>2018</v>
      </c>
      <c r="H1778" t="s">
        <v>2772</v>
      </c>
      <c r="I1778" t="s">
        <v>2804</v>
      </c>
      <c r="J1778" t="s">
        <v>2348</v>
      </c>
      <c r="Q1778">
        <v>2018</v>
      </c>
      <c r="R1778" t="s">
        <v>2745</v>
      </c>
      <c r="S1778" t="s">
        <v>2835</v>
      </c>
      <c r="T1778">
        <v>174</v>
      </c>
    </row>
    <row r="1779" spans="1:20" x14ac:dyDescent="0.25">
      <c r="A1779">
        <v>6</v>
      </c>
      <c r="B1779">
        <v>157</v>
      </c>
      <c r="C1779" t="s">
        <v>2811</v>
      </c>
      <c r="D1779" t="s">
        <v>4530</v>
      </c>
      <c r="E1779" t="s">
        <v>12</v>
      </c>
      <c r="F1779">
        <v>6</v>
      </c>
      <c r="G1779">
        <v>2018</v>
      </c>
      <c r="H1779" t="s">
        <v>2811</v>
      </c>
      <c r="I1779" t="s">
        <v>2287</v>
      </c>
      <c r="J1779" t="s">
        <v>2048</v>
      </c>
      <c r="Q1779">
        <v>2018</v>
      </c>
      <c r="R1779" t="s">
        <v>2738</v>
      </c>
      <c r="S1779" t="s">
        <v>2735</v>
      </c>
      <c r="T1779">
        <v>177</v>
      </c>
    </row>
    <row r="1780" spans="1:20" x14ac:dyDescent="0.25">
      <c r="A1780">
        <v>6</v>
      </c>
      <c r="B1780">
        <v>158</v>
      </c>
      <c r="C1780" t="s">
        <v>3996</v>
      </c>
      <c r="D1780" t="s">
        <v>4531</v>
      </c>
      <c r="E1780" t="s">
        <v>12</v>
      </c>
      <c r="F1780">
        <v>6</v>
      </c>
      <c r="G1780">
        <v>2018</v>
      </c>
      <c r="H1780" t="s">
        <v>3996</v>
      </c>
      <c r="I1780" t="s">
        <v>2165</v>
      </c>
      <c r="J1780" t="s">
        <v>2029</v>
      </c>
      <c r="Q1780">
        <v>2018</v>
      </c>
      <c r="R1780" t="s">
        <v>2738</v>
      </c>
      <c r="S1780" t="s">
        <v>2746</v>
      </c>
      <c r="T1780">
        <v>173</v>
      </c>
    </row>
    <row r="1781" spans="1:20" x14ac:dyDescent="0.25">
      <c r="A1781">
        <v>6</v>
      </c>
      <c r="B1781">
        <v>159</v>
      </c>
      <c r="C1781" t="s">
        <v>2752</v>
      </c>
      <c r="D1781" t="s">
        <v>4532</v>
      </c>
      <c r="E1781" t="s">
        <v>34</v>
      </c>
      <c r="F1781">
        <v>6</v>
      </c>
      <c r="G1781">
        <v>2018</v>
      </c>
      <c r="H1781" t="s">
        <v>2752</v>
      </c>
      <c r="I1781" t="s">
        <v>4533</v>
      </c>
      <c r="J1781" t="s">
        <v>4240</v>
      </c>
      <c r="Q1781">
        <v>2018</v>
      </c>
      <c r="R1781" t="s">
        <v>2941</v>
      </c>
      <c r="S1781" t="s">
        <v>2768</v>
      </c>
      <c r="T1781">
        <v>174</v>
      </c>
    </row>
    <row r="1782" spans="1:20" x14ac:dyDescent="0.25">
      <c r="A1782">
        <v>6</v>
      </c>
      <c r="B1782">
        <v>160</v>
      </c>
      <c r="C1782" t="s">
        <v>2832</v>
      </c>
      <c r="D1782" t="s">
        <v>4534</v>
      </c>
      <c r="E1782" t="s">
        <v>12</v>
      </c>
      <c r="F1782">
        <v>6</v>
      </c>
      <c r="G1782">
        <v>2018</v>
      </c>
      <c r="H1782" t="s">
        <v>2832</v>
      </c>
      <c r="I1782" t="s">
        <v>3905</v>
      </c>
      <c r="J1782" t="s">
        <v>2305</v>
      </c>
      <c r="Q1782">
        <v>2018</v>
      </c>
      <c r="R1782" t="s">
        <v>2745</v>
      </c>
      <c r="S1782" t="s">
        <v>2851</v>
      </c>
      <c r="T1782">
        <v>200</v>
      </c>
    </row>
    <row r="1783" spans="1:20" x14ac:dyDescent="0.25">
      <c r="A1783">
        <v>6</v>
      </c>
      <c r="B1783">
        <v>161</v>
      </c>
      <c r="C1783" t="s">
        <v>2743</v>
      </c>
      <c r="D1783" t="s">
        <v>4535</v>
      </c>
      <c r="E1783" t="s">
        <v>34</v>
      </c>
      <c r="F1783">
        <v>6</v>
      </c>
      <c r="G1783">
        <v>2018</v>
      </c>
      <c r="H1783" t="s">
        <v>2743</v>
      </c>
      <c r="I1783" t="s">
        <v>2165</v>
      </c>
      <c r="J1783" t="s">
        <v>2029</v>
      </c>
      <c r="Q1783">
        <v>2018</v>
      </c>
      <c r="R1783" t="s">
        <v>4536</v>
      </c>
      <c r="S1783" t="s">
        <v>2768</v>
      </c>
      <c r="T1783">
        <v>193</v>
      </c>
    </row>
    <row r="1784" spans="1:20" x14ac:dyDescent="0.25">
      <c r="A1784">
        <v>6</v>
      </c>
      <c r="B1784">
        <v>162</v>
      </c>
      <c r="C1784" t="s">
        <v>2739</v>
      </c>
      <c r="D1784" t="s">
        <v>4537</v>
      </c>
      <c r="E1784" t="s">
        <v>12</v>
      </c>
      <c r="F1784">
        <v>6</v>
      </c>
      <c r="G1784">
        <v>2018</v>
      </c>
      <c r="H1784" t="s">
        <v>2739</v>
      </c>
      <c r="I1784" t="s">
        <v>2301</v>
      </c>
      <c r="J1784" t="s">
        <v>2048</v>
      </c>
      <c r="Q1784">
        <v>2018</v>
      </c>
      <c r="R1784" t="s">
        <v>2952</v>
      </c>
      <c r="S1784" t="s">
        <v>2741</v>
      </c>
      <c r="T1784">
        <v>222</v>
      </c>
    </row>
    <row r="1785" spans="1:20" x14ac:dyDescent="0.25">
      <c r="A1785">
        <v>6</v>
      </c>
      <c r="B1785">
        <v>163</v>
      </c>
      <c r="C1785" t="s">
        <v>2794</v>
      </c>
      <c r="D1785" t="s">
        <v>4538</v>
      </c>
      <c r="E1785" t="s">
        <v>34</v>
      </c>
      <c r="F1785">
        <v>6</v>
      </c>
      <c r="G1785">
        <v>2018</v>
      </c>
      <c r="H1785" t="s">
        <v>2794</v>
      </c>
      <c r="I1785" t="s">
        <v>3934</v>
      </c>
      <c r="J1785" t="s">
        <v>2305</v>
      </c>
      <c r="Q1785">
        <v>2018</v>
      </c>
      <c r="R1785" t="s">
        <v>2734</v>
      </c>
      <c r="S1785" t="s">
        <v>2780</v>
      </c>
      <c r="T1785">
        <v>190</v>
      </c>
    </row>
    <row r="1786" spans="1:20" x14ac:dyDescent="0.25">
      <c r="A1786">
        <v>6</v>
      </c>
      <c r="B1786">
        <v>164</v>
      </c>
      <c r="C1786" t="s">
        <v>2840</v>
      </c>
      <c r="D1786" t="s">
        <v>4539</v>
      </c>
      <c r="E1786" t="s">
        <v>34</v>
      </c>
      <c r="F1786">
        <v>6</v>
      </c>
      <c r="G1786">
        <v>2018</v>
      </c>
      <c r="H1786" t="s">
        <v>2840</v>
      </c>
      <c r="I1786" t="s">
        <v>4540</v>
      </c>
      <c r="J1786" t="s">
        <v>3791</v>
      </c>
      <c r="Q1786">
        <v>2018</v>
      </c>
      <c r="R1786" t="s">
        <v>2734</v>
      </c>
      <c r="S1786" t="s">
        <v>2735</v>
      </c>
      <c r="T1786">
        <v>191</v>
      </c>
    </row>
    <row r="1787" spans="1:20" x14ac:dyDescent="0.25">
      <c r="A1787">
        <v>6</v>
      </c>
      <c r="B1787">
        <v>165</v>
      </c>
      <c r="C1787" t="s">
        <v>2766</v>
      </c>
      <c r="D1787" t="s">
        <v>4541</v>
      </c>
      <c r="E1787" t="s">
        <v>42</v>
      </c>
      <c r="F1787">
        <v>6</v>
      </c>
      <c r="G1787">
        <v>2018</v>
      </c>
      <c r="H1787" t="s">
        <v>2766</v>
      </c>
      <c r="I1787" t="s">
        <v>2304</v>
      </c>
      <c r="J1787" t="s">
        <v>2305</v>
      </c>
      <c r="Q1787">
        <v>2018</v>
      </c>
      <c r="R1787" t="s">
        <v>2745</v>
      </c>
      <c r="S1787" t="s">
        <v>2741</v>
      </c>
      <c r="T1787">
        <v>205</v>
      </c>
    </row>
    <row r="1788" spans="1:20" x14ac:dyDescent="0.25">
      <c r="A1788">
        <v>6</v>
      </c>
      <c r="B1788">
        <v>166</v>
      </c>
      <c r="C1788" t="s">
        <v>2872</v>
      </c>
      <c r="D1788" t="s">
        <v>4542</v>
      </c>
      <c r="E1788" t="s">
        <v>34</v>
      </c>
      <c r="F1788">
        <v>6</v>
      </c>
      <c r="G1788">
        <v>2018</v>
      </c>
      <c r="H1788" t="s">
        <v>2872</v>
      </c>
      <c r="I1788" t="s">
        <v>3639</v>
      </c>
      <c r="J1788" t="s">
        <v>2373</v>
      </c>
      <c r="Q1788">
        <v>2018</v>
      </c>
      <c r="R1788" t="s">
        <v>2745</v>
      </c>
      <c r="S1788" t="s">
        <v>2768</v>
      </c>
      <c r="T1788">
        <v>169</v>
      </c>
    </row>
    <row r="1789" spans="1:20" x14ac:dyDescent="0.25">
      <c r="A1789">
        <v>6</v>
      </c>
      <c r="B1789">
        <v>167</v>
      </c>
      <c r="C1789" t="s">
        <v>2806</v>
      </c>
      <c r="D1789" t="s">
        <v>4543</v>
      </c>
      <c r="E1789" t="s">
        <v>30</v>
      </c>
      <c r="F1789">
        <v>6</v>
      </c>
      <c r="G1789">
        <v>2018</v>
      </c>
      <c r="H1789" t="s">
        <v>2806</v>
      </c>
      <c r="I1789" t="s">
        <v>3961</v>
      </c>
      <c r="J1789" t="s">
        <v>2051</v>
      </c>
      <c r="Q1789">
        <v>2018</v>
      </c>
      <c r="R1789" t="s">
        <v>3487</v>
      </c>
      <c r="S1789" t="s">
        <v>2885</v>
      </c>
      <c r="T1789">
        <v>170</v>
      </c>
    </row>
    <row r="1790" spans="1:20" x14ac:dyDescent="0.25">
      <c r="A1790">
        <v>6</v>
      </c>
      <c r="B1790">
        <v>168</v>
      </c>
      <c r="C1790" t="s">
        <v>2808</v>
      </c>
      <c r="D1790" t="s">
        <v>4544</v>
      </c>
      <c r="E1790" t="s">
        <v>34</v>
      </c>
      <c r="F1790">
        <v>6</v>
      </c>
      <c r="G1790">
        <v>2018</v>
      </c>
      <c r="H1790" t="s">
        <v>2808</v>
      </c>
      <c r="I1790" t="s">
        <v>2334</v>
      </c>
      <c r="J1790" t="s">
        <v>2029</v>
      </c>
      <c r="Q1790">
        <v>2018</v>
      </c>
      <c r="R1790" t="s">
        <v>2738</v>
      </c>
      <c r="S1790" t="s">
        <v>2750</v>
      </c>
      <c r="T1790">
        <v>180</v>
      </c>
    </row>
    <row r="1791" spans="1:20" x14ac:dyDescent="0.25">
      <c r="A1791">
        <v>6</v>
      </c>
      <c r="B1791">
        <v>169</v>
      </c>
      <c r="C1791" t="s">
        <v>2732</v>
      </c>
      <c r="D1791" t="s">
        <v>4545</v>
      </c>
      <c r="E1791" t="s">
        <v>42</v>
      </c>
      <c r="F1791">
        <v>6</v>
      </c>
      <c r="G1791">
        <v>2018</v>
      </c>
      <c r="H1791" t="s">
        <v>2732</v>
      </c>
      <c r="I1791" t="s">
        <v>2287</v>
      </c>
      <c r="J1791" t="s">
        <v>2048</v>
      </c>
      <c r="Q1791">
        <v>2018</v>
      </c>
      <c r="R1791" t="s">
        <v>2738</v>
      </c>
      <c r="S1791" t="s">
        <v>2746</v>
      </c>
      <c r="T1791">
        <v>175</v>
      </c>
    </row>
    <row r="1792" spans="1:20" x14ac:dyDescent="0.25">
      <c r="A1792">
        <v>6</v>
      </c>
      <c r="B1792">
        <v>170</v>
      </c>
      <c r="C1792" t="s">
        <v>2762</v>
      </c>
      <c r="D1792" t="s">
        <v>4546</v>
      </c>
      <c r="E1792" t="s">
        <v>26</v>
      </c>
      <c r="F1792">
        <v>6</v>
      </c>
      <c r="G1792">
        <v>2018</v>
      </c>
      <c r="H1792" t="s">
        <v>2762</v>
      </c>
      <c r="I1792" t="s">
        <v>4548</v>
      </c>
      <c r="J1792" t="s">
        <v>4547</v>
      </c>
      <c r="Q1792">
        <v>2018</v>
      </c>
      <c r="R1792" t="s">
        <v>2952</v>
      </c>
      <c r="S1792" t="s">
        <v>2768</v>
      </c>
      <c r="T1792">
        <v>176</v>
      </c>
    </row>
    <row r="1793" spans="1:20" x14ac:dyDescent="0.25">
      <c r="A1793">
        <v>6</v>
      </c>
      <c r="B1793">
        <v>171</v>
      </c>
      <c r="C1793" t="s">
        <v>2785</v>
      </c>
      <c r="D1793" t="s">
        <v>4549</v>
      </c>
      <c r="E1793" t="s">
        <v>42</v>
      </c>
      <c r="F1793">
        <v>6</v>
      </c>
      <c r="G1793">
        <v>2018</v>
      </c>
      <c r="H1793" t="s">
        <v>2785</v>
      </c>
      <c r="I1793" t="s">
        <v>2801</v>
      </c>
      <c r="J1793" t="s">
        <v>2320</v>
      </c>
      <c r="Q1793">
        <v>2018</v>
      </c>
      <c r="R1793" t="s">
        <v>2734</v>
      </c>
      <c r="S1793" t="s">
        <v>2835</v>
      </c>
      <c r="T1793">
        <v>174</v>
      </c>
    </row>
    <row r="1794" spans="1:20" x14ac:dyDescent="0.25">
      <c r="A1794">
        <v>6</v>
      </c>
      <c r="B1794">
        <v>172</v>
      </c>
      <c r="C1794" t="s">
        <v>2814</v>
      </c>
      <c r="D1794" t="s">
        <v>4550</v>
      </c>
      <c r="E1794" t="s">
        <v>30</v>
      </c>
      <c r="F1794">
        <v>6</v>
      </c>
      <c r="G1794">
        <v>2018</v>
      </c>
      <c r="H1794" t="s">
        <v>2814</v>
      </c>
      <c r="I1794" t="s">
        <v>2126</v>
      </c>
      <c r="J1794" t="s">
        <v>2022</v>
      </c>
      <c r="Q1794">
        <v>2018</v>
      </c>
      <c r="R1794" t="s">
        <v>2738</v>
      </c>
      <c r="S1794" t="s">
        <v>2768</v>
      </c>
      <c r="T1794">
        <v>166</v>
      </c>
    </row>
    <row r="1795" spans="1:20" x14ac:dyDescent="0.25">
      <c r="A1795">
        <v>6</v>
      </c>
      <c r="B1795">
        <v>173</v>
      </c>
      <c r="C1795" t="s">
        <v>2752</v>
      </c>
      <c r="D1795" t="s">
        <v>4551</v>
      </c>
      <c r="E1795" t="s">
        <v>12</v>
      </c>
      <c r="F1795">
        <v>6</v>
      </c>
      <c r="G1795">
        <v>2018</v>
      </c>
      <c r="H1795" t="s">
        <v>2752</v>
      </c>
      <c r="I1795" t="s">
        <v>3924</v>
      </c>
      <c r="J1795" t="s">
        <v>2375</v>
      </c>
      <c r="Q1795">
        <v>2018</v>
      </c>
      <c r="R1795" t="s">
        <v>2779</v>
      </c>
      <c r="S1795" t="s">
        <v>2746</v>
      </c>
      <c r="T1795">
        <v>183</v>
      </c>
    </row>
    <row r="1796" spans="1:20" x14ac:dyDescent="0.25">
      <c r="A1796">
        <v>6</v>
      </c>
      <c r="B1796">
        <v>174</v>
      </c>
      <c r="C1796" t="s">
        <v>2796</v>
      </c>
      <c r="D1796" t="s">
        <v>4552</v>
      </c>
      <c r="E1796" t="s">
        <v>30</v>
      </c>
      <c r="F1796">
        <v>6</v>
      </c>
      <c r="G1796">
        <v>2018</v>
      </c>
      <c r="H1796" t="s">
        <v>2796</v>
      </c>
      <c r="I1796" t="s">
        <v>2283</v>
      </c>
      <c r="J1796" t="s">
        <v>4127</v>
      </c>
      <c r="Q1796">
        <v>2018</v>
      </c>
      <c r="R1796" t="s">
        <v>2734</v>
      </c>
      <c r="S1796" t="s">
        <v>2768</v>
      </c>
      <c r="T1796">
        <v>194</v>
      </c>
    </row>
    <row r="1797" spans="1:20" x14ac:dyDescent="0.25">
      <c r="A1797">
        <v>6</v>
      </c>
      <c r="B1797">
        <v>175</v>
      </c>
      <c r="C1797" t="s">
        <v>2766</v>
      </c>
      <c r="D1797" t="s">
        <v>4553</v>
      </c>
      <c r="E1797" t="s">
        <v>12</v>
      </c>
      <c r="F1797">
        <v>6</v>
      </c>
      <c r="G1797">
        <v>2018</v>
      </c>
      <c r="H1797" t="s">
        <v>2766</v>
      </c>
      <c r="I1797" t="s">
        <v>2928</v>
      </c>
      <c r="J1797" t="s">
        <v>2022</v>
      </c>
      <c r="Q1797">
        <v>2018</v>
      </c>
      <c r="R1797" t="s">
        <v>2738</v>
      </c>
      <c r="S1797" t="s">
        <v>2780</v>
      </c>
      <c r="T1797">
        <v>191</v>
      </c>
    </row>
    <row r="1798" spans="1:20" x14ac:dyDescent="0.25">
      <c r="A1798">
        <v>6</v>
      </c>
      <c r="B1798">
        <v>176</v>
      </c>
      <c r="C1798" t="s">
        <v>2781</v>
      </c>
      <c r="D1798" t="s">
        <v>4554</v>
      </c>
      <c r="E1798" t="s">
        <v>12</v>
      </c>
      <c r="F1798">
        <v>6</v>
      </c>
      <c r="G1798">
        <v>2018</v>
      </c>
      <c r="H1798" t="s">
        <v>2781</v>
      </c>
      <c r="I1798" t="s">
        <v>2810</v>
      </c>
      <c r="J1798" t="s">
        <v>2048</v>
      </c>
      <c r="Q1798">
        <v>2018</v>
      </c>
      <c r="R1798" t="s">
        <v>2738</v>
      </c>
      <c r="S1798" t="s">
        <v>2780</v>
      </c>
      <c r="T1798">
        <v>165</v>
      </c>
    </row>
    <row r="1799" spans="1:20" x14ac:dyDescent="0.25">
      <c r="A1799">
        <v>6</v>
      </c>
      <c r="B1799">
        <v>177</v>
      </c>
      <c r="C1799" t="s">
        <v>2736</v>
      </c>
      <c r="D1799" t="s">
        <v>4555</v>
      </c>
      <c r="E1799" t="s">
        <v>30</v>
      </c>
      <c r="F1799">
        <v>6</v>
      </c>
      <c r="G1799">
        <v>2018</v>
      </c>
      <c r="H1799" t="s">
        <v>2736</v>
      </c>
      <c r="I1799" t="s">
        <v>2967</v>
      </c>
      <c r="J1799" t="s">
        <v>2355</v>
      </c>
      <c r="Q1799">
        <v>2018</v>
      </c>
      <c r="R1799" t="s">
        <v>2734</v>
      </c>
      <c r="S1799" t="s">
        <v>2741</v>
      </c>
      <c r="T1799">
        <v>188</v>
      </c>
    </row>
    <row r="1800" spans="1:20" x14ac:dyDescent="0.25">
      <c r="A1800">
        <v>6</v>
      </c>
      <c r="B1800">
        <v>178</v>
      </c>
      <c r="C1800" t="s">
        <v>2788</v>
      </c>
      <c r="D1800" t="s">
        <v>4556</v>
      </c>
      <c r="E1800" t="s">
        <v>34</v>
      </c>
      <c r="F1800">
        <v>6</v>
      </c>
      <c r="G1800">
        <v>2018</v>
      </c>
      <c r="H1800" t="s">
        <v>2788</v>
      </c>
      <c r="I1800" t="s">
        <v>3997</v>
      </c>
      <c r="J1800" t="s">
        <v>2048</v>
      </c>
      <c r="Q1800">
        <v>2018</v>
      </c>
      <c r="R1800" t="s">
        <v>2738</v>
      </c>
      <c r="S1800" t="s">
        <v>2746</v>
      </c>
      <c r="T1800">
        <v>187</v>
      </c>
    </row>
    <row r="1801" spans="1:20" x14ac:dyDescent="0.25">
      <c r="A1801">
        <v>6</v>
      </c>
      <c r="B1801">
        <v>179</v>
      </c>
      <c r="C1801" t="s">
        <v>2760</v>
      </c>
      <c r="D1801" t="s">
        <v>4557</v>
      </c>
      <c r="E1801" t="s">
        <v>42</v>
      </c>
      <c r="F1801">
        <v>6</v>
      </c>
      <c r="G1801">
        <v>2018</v>
      </c>
      <c r="H1801" t="s">
        <v>2760</v>
      </c>
      <c r="I1801" t="s">
        <v>2306</v>
      </c>
      <c r="J1801" t="s">
        <v>2048</v>
      </c>
      <c r="Q1801">
        <v>2018</v>
      </c>
      <c r="R1801" t="s">
        <v>2738</v>
      </c>
      <c r="S1801" t="s">
        <v>2780</v>
      </c>
      <c r="T1801">
        <v>197</v>
      </c>
    </row>
    <row r="1802" spans="1:20" x14ac:dyDescent="0.25">
      <c r="A1802">
        <v>6</v>
      </c>
      <c r="B1802">
        <v>180</v>
      </c>
      <c r="C1802" t="s">
        <v>4111</v>
      </c>
      <c r="D1802" t="s">
        <v>4558</v>
      </c>
      <c r="E1802" t="s">
        <v>34</v>
      </c>
      <c r="F1802">
        <v>6</v>
      </c>
      <c r="G1802">
        <v>2018</v>
      </c>
      <c r="H1802" t="s">
        <v>4111</v>
      </c>
      <c r="I1802" t="s">
        <v>2898</v>
      </c>
      <c r="J1802" t="s">
        <v>2350</v>
      </c>
      <c r="Q1802">
        <v>2018</v>
      </c>
      <c r="R1802" t="s">
        <v>2738</v>
      </c>
      <c r="S1802" t="s">
        <v>2768</v>
      </c>
      <c r="T1802">
        <v>160</v>
      </c>
    </row>
    <row r="1803" spans="1:20" x14ac:dyDescent="0.25">
      <c r="A1803">
        <v>6</v>
      </c>
      <c r="B1803">
        <v>181</v>
      </c>
      <c r="C1803" t="s">
        <v>2748</v>
      </c>
      <c r="D1803" t="s">
        <v>4559</v>
      </c>
      <c r="E1803" t="s">
        <v>34</v>
      </c>
      <c r="F1803">
        <v>6</v>
      </c>
      <c r="G1803">
        <v>2018</v>
      </c>
      <c r="H1803" t="s">
        <v>2748</v>
      </c>
      <c r="I1803" t="s">
        <v>4560</v>
      </c>
      <c r="J1803" t="s">
        <v>2289</v>
      </c>
      <c r="Q1803">
        <v>2018</v>
      </c>
      <c r="R1803" t="s">
        <v>2738</v>
      </c>
      <c r="S1803" t="s">
        <v>2741</v>
      </c>
      <c r="T1803">
        <v>185</v>
      </c>
    </row>
    <row r="1804" spans="1:20" x14ac:dyDescent="0.25">
      <c r="A1804">
        <v>6</v>
      </c>
      <c r="B1804">
        <v>182</v>
      </c>
      <c r="C1804" t="s">
        <v>2781</v>
      </c>
      <c r="D1804" t="s">
        <v>4561</v>
      </c>
      <c r="E1804" t="s">
        <v>26</v>
      </c>
      <c r="F1804">
        <v>6</v>
      </c>
      <c r="G1804">
        <v>2018</v>
      </c>
      <c r="H1804" t="s">
        <v>2781</v>
      </c>
      <c r="I1804" t="s">
        <v>4562</v>
      </c>
      <c r="J1804" t="s">
        <v>2324</v>
      </c>
      <c r="Q1804">
        <v>2018</v>
      </c>
      <c r="R1804" t="s">
        <v>2734</v>
      </c>
      <c r="S1804" t="s">
        <v>2768</v>
      </c>
      <c r="T1804">
        <v>183</v>
      </c>
    </row>
    <row r="1805" spans="1:20" x14ac:dyDescent="0.25">
      <c r="A1805">
        <v>6</v>
      </c>
      <c r="B1805">
        <v>183</v>
      </c>
      <c r="C1805" t="s">
        <v>2777</v>
      </c>
      <c r="D1805" t="s">
        <v>4563</v>
      </c>
      <c r="E1805" t="s">
        <v>26</v>
      </c>
      <c r="F1805">
        <v>6</v>
      </c>
      <c r="G1805">
        <v>2018</v>
      </c>
      <c r="H1805" t="s">
        <v>2777</v>
      </c>
      <c r="I1805" t="s">
        <v>2366</v>
      </c>
      <c r="J1805" t="s">
        <v>2051</v>
      </c>
      <c r="Q1805">
        <v>2018</v>
      </c>
      <c r="R1805" t="s">
        <v>2734</v>
      </c>
      <c r="S1805" t="s">
        <v>2746</v>
      </c>
      <c r="T1805">
        <v>196</v>
      </c>
    </row>
    <row r="1806" spans="1:20" x14ac:dyDescent="0.25">
      <c r="A1806">
        <v>6</v>
      </c>
      <c r="B1806">
        <v>184</v>
      </c>
      <c r="C1806" t="s">
        <v>3917</v>
      </c>
      <c r="D1806" t="s">
        <v>4564</v>
      </c>
      <c r="E1806" t="s">
        <v>12</v>
      </c>
      <c r="F1806">
        <v>6</v>
      </c>
      <c r="G1806">
        <v>2018</v>
      </c>
      <c r="H1806" t="s">
        <v>3917</v>
      </c>
      <c r="I1806" t="s">
        <v>3277</v>
      </c>
      <c r="J1806" t="s">
        <v>2051</v>
      </c>
      <c r="Q1806">
        <v>2018</v>
      </c>
      <c r="R1806" t="s">
        <v>2734</v>
      </c>
      <c r="S1806" t="s">
        <v>2780</v>
      </c>
      <c r="T1806">
        <v>205</v>
      </c>
    </row>
    <row r="1807" spans="1:20" x14ac:dyDescent="0.25">
      <c r="A1807">
        <v>6</v>
      </c>
      <c r="B1807">
        <v>185</v>
      </c>
      <c r="C1807" t="s">
        <v>4111</v>
      </c>
      <c r="D1807" t="s">
        <v>4565</v>
      </c>
      <c r="E1807" t="s">
        <v>34</v>
      </c>
      <c r="F1807">
        <v>6</v>
      </c>
      <c r="G1807">
        <v>2018</v>
      </c>
      <c r="H1807" t="s">
        <v>4111</v>
      </c>
      <c r="I1807" t="s">
        <v>2341</v>
      </c>
      <c r="J1807" t="s">
        <v>2048</v>
      </c>
      <c r="Q1807">
        <v>2018</v>
      </c>
      <c r="R1807" t="s">
        <v>2738</v>
      </c>
      <c r="S1807" t="s">
        <v>2780</v>
      </c>
      <c r="T1807">
        <v>190</v>
      </c>
    </row>
    <row r="1808" spans="1:20" x14ac:dyDescent="0.25">
      <c r="A1808">
        <v>6</v>
      </c>
      <c r="B1808">
        <v>186</v>
      </c>
      <c r="C1808" t="s">
        <v>2774</v>
      </c>
      <c r="D1808" t="s">
        <v>4566</v>
      </c>
      <c r="E1808" t="s">
        <v>42</v>
      </c>
      <c r="F1808">
        <v>6</v>
      </c>
      <c r="G1808">
        <v>2018</v>
      </c>
      <c r="H1808" t="s">
        <v>2774</v>
      </c>
      <c r="I1808" t="s">
        <v>4046</v>
      </c>
      <c r="J1808" t="s">
        <v>2320</v>
      </c>
      <c r="Q1808">
        <v>2018</v>
      </c>
      <c r="R1808" t="s">
        <v>2799</v>
      </c>
      <c r="S1808" t="s">
        <v>3567</v>
      </c>
      <c r="T1808">
        <v>139</v>
      </c>
    </row>
    <row r="1809" spans="1:20" x14ac:dyDescent="0.25">
      <c r="A1809">
        <v>7</v>
      </c>
      <c r="B1809">
        <v>187</v>
      </c>
      <c r="C1809" t="s">
        <v>2802</v>
      </c>
      <c r="D1809" t="s">
        <v>4567</v>
      </c>
      <c r="E1809" t="s">
        <v>34</v>
      </c>
      <c r="F1809">
        <v>7</v>
      </c>
      <c r="G1809">
        <v>2018</v>
      </c>
      <c r="H1809" t="s">
        <v>2802</v>
      </c>
      <c r="I1809" t="s">
        <v>2304</v>
      </c>
      <c r="J1809" t="s">
        <v>2305</v>
      </c>
      <c r="Q1809">
        <v>2018</v>
      </c>
      <c r="R1809" t="s">
        <v>2745</v>
      </c>
      <c r="S1809" t="s">
        <v>2868</v>
      </c>
      <c r="T1809">
        <v>172</v>
      </c>
    </row>
    <row r="1810" spans="1:20" x14ac:dyDescent="0.25">
      <c r="A1810">
        <v>7</v>
      </c>
      <c r="B1810">
        <v>188</v>
      </c>
      <c r="C1810" t="s">
        <v>2811</v>
      </c>
      <c r="D1810" t="s">
        <v>4568</v>
      </c>
      <c r="E1810" t="s">
        <v>26</v>
      </c>
      <c r="F1810">
        <v>7</v>
      </c>
      <c r="G1810">
        <v>2018</v>
      </c>
      <c r="H1810" t="s">
        <v>2811</v>
      </c>
      <c r="I1810" t="s">
        <v>4076</v>
      </c>
      <c r="J1810" t="s">
        <v>2703</v>
      </c>
      <c r="Q1810">
        <v>2018</v>
      </c>
      <c r="R1810" t="s">
        <v>2738</v>
      </c>
      <c r="S1810" t="s">
        <v>2741</v>
      </c>
      <c r="T1810">
        <v>202</v>
      </c>
    </row>
    <row r="1811" spans="1:20" x14ac:dyDescent="0.25">
      <c r="A1811">
        <v>7</v>
      </c>
      <c r="B1811">
        <v>189</v>
      </c>
      <c r="C1811" t="s">
        <v>3996</v>
      </c>
      <c r="D1811" t="s">
        <v>4569</v>
      </c>
      <c r="E1811" t="s">
        <v>26</v>
      </c>
      <c r="F1811">
        <v>7</v>
      </c>
      <c r="G1811">
        <v>2018</v>
      </c>
      <c r="H1811" t="s">
        <v>3996</v>
      </c>
      <c r="I1811" t="s">
        <v>4571</v>
      </c>
      <c r="J1811" t="s">
        <v>4570</v>
      </c>
      <c r="Q1811">
        <v>2018</v>
      </c>
      <c r="R1811" t="s">
        <v>3790</v>
      </c>
      <c r="S1811" t="s">
        <v>2750</v>
      </c>
      <c r="T1811">
        <v>161</v>
      </c>
    </row>
    <row r="1812" spans="1:20" x14ac:dyDescent="0.25">
      <c r="A1812">
        <v>7</v>
      </c>
      <c r="B1812">
        <v>190</v>
      </c>
      <c r="C1812" t="s">
        <v>2790</v>
      </c>
      <c r="D1812" t="s">
        <v>4572</v>
      </c>
      <c r="E1812" t="s">
        <v>30</v>
      </c>
      <c r="F1812">
        <v>7</v>
      </c>
      <c r="G1812">
        <v>2018</v>
      </c>
      <c r="H1812" t="s">
        <v>2790</v>
      </c>
      <c r="I1812" t="s">
        <v>3745</v>
      </c>
      <c r="J1812" t="s">
        <v>2065</v>
      </c>
      <c r="Q1812">
        <v>2018</v>
      </c>
      <c r="R1812" t="s">
        <v>2738</v>
      </c>
      <c r="S1812" t="s">
        <v>2885</v>
      </c>
      <c r="T1812">
        <v>173</v>
      </c>
    </row>
    <row r="1813" spans="1:20" x14ac:dyDescent="0.25">
      <c r="A1813">
        <v>7</v>
      </c>
      <c r="B1813">
        <v>191</v>
      </c>
      <c r="C1813" t="s">
        <v>2832</v>
      </c>
      <c r="D1813" t="s">
        <v>4573</v>
      </c>
      <c r="E1813" t="s">
        <v>30</v>
      </c>
      <c r="F1813">
        <v>7</v>
      </c>
      <c r="G1813">
        <v>2018</v>
      </c>
      <c r="H1813" t="s">
        <v>2832</v>
      </c>
      <c r="I1813" t="s">
        <v>4002</v>
      </c>
      <c r="J1813" t="s">
        <v>4427</v>
      </c>
      <c r="Q1813">
        <v>2018</v>
      </c>
      <c r="R1813" t="s">
        <v>2779</v>
      </c>
      <c r="S1813" t="s">
        <v>3497</v>
      </c>
      <c r="T1813">
        <v>137</v>
      </c>
    </row>
    <row r="1814" spans="1:20" x14ac:dyDescent="0.25">
      <c r="A1814">
        <v>7</v>
      </c>
      <c r="B1814">
        <v>192</v>
      </c>
      <c r="C1814" t="s">
        <v>2774</v>
      </c>
      <c r="D1814" t="s">
        <v>4574</v>
      </c>
      <c r="E1814" t="s">
        <v>12</v>
      </c>
      <c r="F1814">
        <v>7</v>
      </c>
      <c r="G1814">
        <v>2018</v>
      </c>
      <c r="H1814" t="s">
        <v>2774</v>
      </c>
      <c r="I1814" t="s">
        <v>4575</v>
      </c>
      <c r="J1814" t="s">
        <v>2197</v>
      </c>
      <c r="Q1814">
        <v>2018</v>
      </c>
      <c r="R1814" t="s">
        <v>2738</v>
      </c>
      <c r="S1814" t="s">
        <v>2741</v>
      </c>
      <c r="T1814">
        <v>192</v>
      </c>
    </row>
    <row r="1815" spans="1:20" x14ac:dyDescent="0.25">
      <c r="A1815">
        <v>7</v>
      </c>
      <c r="B1815">
        <v>193</v>
      </c>
      <c r="C1815" t="s">
        <v>2739</v>
      </c>
      <c r="D1815" t="s">
        <v>4576</v>
      </c>
      <c r="E1815" t="s">
        <v>26</v>
      </c>
      <c r="F1815">
        <v>7</v>
      </c>
      <c r="G1815">
        <v>2018</v>
      </c>
      <c r="H1815" t="s">
        <v>2739</v>
      </c>
      <c r="I1815" t="s">
        <v>2388</v>
      </c>
      <c r="J1815" t="s">
        <v>2051</v>
      </c>
      <c r="Q1815">
        <v>2018</v>
      </c>
      <c r="R1815" t="s">
        <v>2734</v>
      </c>
      <c r="S1815" t="s">
        <v>2780</v>
      </c>
      <c r="T1815">
        <v>189</v>
      </c>
    </row>
    <row r="1816" spans="1:20" x14ac:dyDescent="0.25">
      <c r="A1816">
        <v>7</v>
      </c>
      <c r="B1816">
        <v>194</v>
      </c>
      <c r="C1816" t="s">
        <v>2811</v>
      </c>
      <c r="D1816" t="s">
        <v>4577</v>
      </c>
      <c r="E1816" t="s">
        <v>42</v>
      </c>
      <c r="F1816">
        <v>7</v>
      </c>
      <c r="G1816">
        <v>2018</v>
      </c>
      <c r="H1816" t="s">
        <v>2811</v>
      </c>
      <c r="I1816" t="s">
        <v>3400</v>
      </c>
      <c r="J1816" t="s">
        <v>2285</v>
      </c>
      <c r="Q1816">
        <v>2018</v>
      </c>
      <c r="R1816" t="s">
        <v>2734</v>
      </c>
      <c r="S1816" t="s">
        <v>2750</v>
      </c>
      <c r="T1816">
        <v>183</v>
      </c>
    </row>
    <row r="1817" spans="1:20" x14ac:dyDescent="0.25">
      <c r="A1817">
        <v>7</v>
      </c>
      <c r="B1817">
        <v>195</v>
      </c>
      <c r="C1817" t="s">
        <v>2840</v>
      </c>
      <c r="D1817" t="s">
        <v>4578</v>
      </c>
      <c r="E1817" t="s">
        <v>30</v>
      </c>
      <c r="F1817">
        <v>7</v>
      </c>
      <c r="G1817">
        <v>2018</v>
      </c>
      <c r="H1817" t="s">
        <v>2840</v>
      </c>
      <c r="I1817" t="s">
        <v>3624</v>
      </c>
      <c r="J1817" t="s">
        <v>4427</v>
      </c>
      <c r="Q1817">
        <v>2018</v>
      </c>
      <c r="R1817" t="s">
        <v>2779</v>
      </c>
      <c r="S1817" t="s">
        <v>2746</v>
      </c>
      <c r="T1817">
        <v>198</v>
      </c>
    </row>
    <row r="1818" spans="1:20" x14ac:dyDescent="0.25">
      <c r="A1818">
        <v>7</v>
      </c>
      <c r="B1818">
        <v>196</v>
      </c>
      <c r="C1818" t="s">
        <v>2754</v>
      </c>
      <c r="D1818" t="s">
        <v>4579</v>
      </c>
      <c r="E1818" t="s">
        <v>34</v>
      </c>
      <c r="F1818">
        <v>7</v>
      </c>
      <c r="G1818">
        <v>2018</v>
      </c>
      <c r="H1818" t="s">
        <v>2754</v>
      </c>
      <c r="I1818" t="s">
        <v>2388</v>
      </c>
      <c r="J1818" t="s">
        <v>2051</v>
      </c>
      <c r="Q1818">
        <v>2018</v>
      </c>
      <c r="R1818" t="s">
        <v>2734</v>
      </c>
      <c r="S1818" t="s">
        <v>2741</v>
      </c>
      <c r="T1818">
        <v>192</v>
      </c>
    </row>
    <row r="1819" spans="1:20" x14ac:dyDescent="0.25">
      <c r="A1819">
        <v>7</v>
      </c>
      <c r="B1819">
        <v>197</v>
      </c>
      <c r="C1819" t="s">
        <v>2872</v>
      </c>
      <c r="D1819" t="s">
        <v>4580</v>
      </c>
      <c r="E1819" t="s">
        <v>12</v>
      </c>
      <c r="F1819">
        <v>7</v>
      </c>
      <c r="G1819">
        <v>2018</v>
      </c>
      <c r="H1819" t="s">
        <v>2872</v>
      </c>
      <c r="I1819" t="s">
        <v>2756</v>
      </c>
      <c r="J1819" t="s">
        <v>2051</v>
      </c>
      <c r="Q1819">
        <v>2018</v>
      </c>
      <c r="R1819" t="s">
        <v>2734</v>
      </c>
      <c r="S1819" t="s">
        <v>2780</v>
      </c>
      <c r="T1819">
        <v>215</v>
      </c>
    </row>
    <row r="1820" spans="1:20" x14ac:dyDescent="0.25">
      <c r="A1820">
        <v>7</v>
      </c>
      <c r="B1820">
        <v>198</v>
      </c>
      <c r="C1820" t="s">
        <v>2806</v>
      </c>
      <c r="D1820" t="s">
        <v>4581</v>
      </c>
      <c r="E1820" t="s">
        <v>26</v>
      </c>
      <c r="F1820">
        <v>7</v>
      </c>
      <c r="G1820">
        <v>2018</v>
      </c>
      <c r="H1820" t="s">
        <v>2806</v>
      </c>
      <c r="I1820" t="s">
        <v>3189</v>
      </c>
      <c r="J1820" t="s">
        <v>2048</v>
      </c>
      <c r="Q1820">
        <v>2018</v>
      </c>
      <c r="R1820" t="s">
        <v>2799</v>
      </c>
      <c r="S1820" t="s">
        <v>2885</v>
      </c>
      <c r="T1820">
        <v>173</v>
      </c>
    </row>
    <row r="1821" spans="1:20" x14ac:dyDescent="0.25">
      <c r="A1821">
        <v>7</v>
      </c>
      <c r="B1821">
        <v>199</v>
      </c>
      <c r="C1821" t="s">
        <v>2808</v>
      </c>
      <c r="D1821" t="s">
        <v>4582</v>
      </c>
      <c r="E1821" t="s">
        <v>26</v>
      </c>
      <c r="F1821">
        <v>7</v>
      </c>
      <c r="G1821">
        <v>2018</v>
      </c>
      <c r="H1821" t="s">
        <v>2808</v>
      </c>
      <c r="I1821" t="s">
        <v>3003</v>
      </c>
      <c r="J1821" t="s">
        <v>2029</v>
      </c>
      <c r="Q1821">
        <v>2018</v>
      </c>
      <c r="R1821" t="s">
        <v>4583</v>
      </c>
      <c r="S1821" t="s">
        <v>2735</v>
      </c>
      <c r="T1821">
        <v>216</v>
      </c>
    </row>
    <row r="1822" spans="1:20" x14ac:dyDescent="0.25">
      <c r="A1822">
        <v>7</v>
      </c>
      <c r="B1822">
        <v>200</v>
      </c>
      <c r="C1822" t="s">
        <v>2732</v>
      </c>
      <c r="D1822" t="s">
        <v>4584</v>
      </c>
      <c r="E1822" t="s">
        <v>34</v>
      </c>
      <c r="F1822">
        <v>7</v>
      </c>
      <c r="G1822">
        <v>2018</v>
      </c>
      <c r="H1822" t="s">
        <v>2732</v>
      </c>
      <c r="I1822" t="s">
        <v>2342</v>
      </c>
      <c r="J1822" t="s">
        <v>2022</v>
      </c>
      <c r="Q1822">
        <v>2018</v>
      </c>
      <c r="R1822" t="s">
        <v>2738</v>
      </c>
      <c r="S1822" t="s">
        <v>2746</v>
      </c>
      <c r="T1822">
        <v>203</v>
      </c>
    </row>
    <row r="1823" spans="1:20" x14ac:dyDescent="0.25">
      <c r="A1823">
        <v>7</v>
      </c>
      <c r="B1823">
        <v>201</v>
      </c>
      <c r="C1823" t="s">
        <v>2762</v>
      </c>
      <c r="D1823" t="s">
        <v>4585</v>
      </c>
      <c r="E1823" t="s">
        <v>34</v>
      </c>
      <c r="F1823">
        <v>7</v>
      </c>
      <c r="G1823">
        <v>2018</v>
      </c>
      <c r="H1823" t="s">
        <v>2762</v>
      </c>
      <c r="I1823" t="s">
        <v>2388</v>
      </c>
      <c r="J1823" t="s">
        <v>2051</v>
      </c>
      <c r="Q1823">
        <v>2018</v>
      </c>
      <c r="R1823" t="s">
        <v>2734</v>
      </c>
      <c r="S1823" t="s">
        <v>2741</v>
      </c>
      <c r="T1823">
        <v>192</v>
      </c>
    </row>
    <row r="1824" spans="1:20" x14ac:dyDescent="0.25">
      <c r="A1824">
        <v>7</v>
      </c>
      <c r="B1824">
        <v>202</v>
      </c>
      <c r="C1824" t="s">
        <v>2785</v>
      </c>
      <c r="D1824" t="s">
        <v>4586</v>
      </c>
      <c r="E1824" t="s">
        <v>12</v>
      </c>
      <c r="F1824">
        <v>7</v>
      </c>
      <c r="G1824">
        <v>2018</v>
      </c>
      <c r="H1824" t="s">
        <v>2785</v>
      </c>
      <c r="I1824" t="s">
        <v>4587</v>
      </c>
      <c r="J1824" t="s">
        <v>2320</v>
      </c>
      <c r="Q1824">
        <v>2018</v>
      </c>
      <c r="R1824" t="s">
        <v>2799</v>
      </c>
      <c r="S1824" t="s">
        <v>2868</v>
      </c>
      <c r="T1824">
        <v>194</v>
      </c>
    </row>
    <row r="1825" spans="1:20" x14ac:dyDescent="0.25">
      <c r="A1825">
        <v>7</v>
      </c>
      <c r="B1825">
        <v>203</v>
      </c>
      <c r="C1825" t="s">
        <v>2814</v>
      </c>
      <c r="D1825" t="s">
        <v>4588</v>
      </c>
      <c r="E1825" t="s">
        <v>26</v>
      </c>
      <c r="F1825">
        <v>7</v>
      </c>
      <c r="G1825">
        <v>2018</v>
      </c>
      <c r="H1825" t="s">
        <v>2814</v>
      </c>
      <c r="I1825" t="s">
        <v>3877</v>
      </c>
      <c r="J1825" t="s">
        <v>4427</v>
      </c>
      <c r="Q1825">
        <v>2018</v>
      </c>
      <c r="R1825" t="s">
        <v>2779</v>
      </c>
      <c r="S1825" t="s">
        <v>2750</v>
      </c>
      <c r="T1825">
        <v>167</v>
      </c>
    </row>
    <row r="1826" spans="1:20" x14ac:dyDescent="0.25">
      <c r="A1826">
        <v>7</v>
      </c>
      <c r="B1826">
        <v>204</v>
      </c>
      <c r="C1826" t="s">
        <v>2752</v>
      </c>
      <c r="D1826" t="s">
        <v>4589</v>
      </c>
      <c r="E1826" t="s">
        <v>42</v>
      </c>
      <c r="F1826">
        <v>7</v>
      </c>
      <c r="G1826">
        <v>2018</v>
      </c>
      <c r="H1826" t="s">
        <v>2752</v>
      </c>
      <c r="I1826" t="s">
        <v>2020</v>
      </c>
      <c r="J1826" t="s">
        <v>2029</v>
      </c>
      <c r="Q1826">
        <v>2018</v>
      </c>
      <c r="R1826" t="s">
        <v>2738</v>
      </c>
      <c r="S1826" t="s">
        <v>4590</v>
      </c>
      <c r="T1826">
        <v>194</v>
      </c>
    </row>
    <row r="1827" spans="1:20" x14ac:dyDescent="0.25">
      <c r="A1827">
        <v>7</v>
      </c>
      <c r="B1827">
        <v>205</v>
      </c>
      <c r="C1827" t="s">
        <v>2796</v>
      </c>
      <c r="D1827" t="s">
        <v>4591</v>
      </c>
      <c r="E1827" t="s">
        <v>30</v>
      </c>
      <c r="F1827">
        <v>7</v>
      </c>
      <c r="G1827">
        <v>2018</v>
      </c>
      <c r="H1827" t="s">
        <v>2796</v>
      </c>
      <c r="I1827" t="s">
        <v>2747</v>
      </c>
      <c r="J1827" t="s">
        <v>2291</v>
      </c>
      <c r="Q1827">
        <v>2018</v>
      </c>
      <c r="R1827" t="s">
        <v>2745</v>
      </c>
      <c r="S1827" t="s">
        <v>2780</v>
      </c>
      <c r="T1827">
        <v>203</v>
      </c>
    </row>
    <row r="1828" spans="1:20" x14ac:dyDescent="0.25">
      <c r="A1828">
        <v>7</v>
      </c>
      <c r="B1828">
        <v>206</v>
      </c>
      <c r="C1828" t="s">
        <v>2777</v>
      </c>
      <c r="D1828" t="s">
        <v>4592</v>
      </c>
      <c r="E1828" t="s">
        <v>34</v>
      </c>
      <c r="F1828">
        <v>7</v>
      </c>
      <c r="G1828">
        <v>2018</v>
      </c>
      <c r="H1828" t="s">
        <v>2777</v>
      </c>
      <c r="I1828" t="s">
        <v>2360</v>
      </c>
      <c r="J1828" t="s">
        <v>2048</v>
      </c>
      <c r="Q1828">
        <v>2018</v>
      </c>
      <c r="R1828" t="s">
        <v>2764</v>
      </c>
      <c r="S1828" t="s">
        <v>2750</v>
      </c>
      <c r="T1828">
        <v>185</v>
      </c>
    </row>
    <row r="1829" spans="1:20" x14ac:dyDescent="0.25">
      <c r="A1829">
        <v>7</v>
      </c>
      <c r="B1829">
        <v>207</v>
      </c>
      <c r="C1829" t="s">
        <v>2762</v>
      </c>
      <c r="D1829" t="s">
        <v>4593</v>
      </c>
      <c r="E1829" t="s">
        <v>34</v>
      </c>
      <c r="F1829">
        <v>7</v>
      </c>
      <c r="G1829">
        <v>2018</v>
      </c>
      <c r="H1829" t="s">
        <v>2762</v>
      </c>
      <c r="I1829" t="s">
        <v>3995</v>
      </c>
      <c r="J1829" t="s">
        <v>4427</v>
      </c>
      <c r="Q1829">
        <v>2018</v>
      </c>
      <c r="R1829" t="s">
        <v>2779</v>
      </c>
      <c r="S1829" t="s">
        <v>2741</v>
      </c>
      <c r="T1829">
        <v>154</v>
      </c>
    </row>
    <row r="1830" spans="1:20" x14ac:dyDescent="0.25">
      <c r="A1830">
        <v>7</v>
      </c>
      <c r="B1830">
        <v>208</v>
      </c>
      <c r="C1830" t="s">
        <v>4111</v>
      </c>
      <c r="D1830" t="s">
        <v>4594</v>
      </c>
      <c r="E1830" t="s">
        <v>12</v>
      </c>
      <c r="F1830">
        <v>7</v>
      </c>
      <c r="G1830">
        <v>2018</v>
      </c>
      <c r="H1830" t="s">
        <v>4111</v>
      </c>
      <c r="I1830" t="s">
        <v>2881</v>
      </c>
      <c r="J1830" t="s">
        <v>2022</v>
      </c>
      <c r="Q1830">
        <v>2018</v>
      </c>
      <c r="R1830" t="s">
        <v>2738</v>
      </c>
      <c r="S1830" t="s">
        <v>2746</v>
      </c>
      <c r="T1830">
        <v>184</v>
      </c>
    </row>
    <row r="1831" spans="1:20" x14ac:dyDescent="0.25">
      <c r="A1831">
        <v>7</v>
      </c>
      <c r="B1831">
        <v>209</v>
      </c>
      <c r="C1831" t="s">
        <v>2772</v>
      </c>
      <c r="D1831" t="s">
        <v>4595</v>
      </c>
      <c r="E1831" t="s">
        <v>12</v>
      </c>
      <c r="F1831">
        <v>7</v>
      </c>
      <c r="G1831">
        <v>2018</v>
      </c>
      <c r="H1831" t="s">
        <v>2772</v>
      </c>
      <c r="I1831" t="s">
        <v>3424</v>
      </c>
      <c r="J1831" t="s">
        <v>2048</v>
      </c>
      <c r="Q1831">
        <v>2018</v>
      </c>
      <c r="R1831" t="s">
        <v>2738</v>
      </c>
      <c r="S1831" t="s">
        <v>2741</v>
      </c>
      <c r="T1831">
        <v>185</v>
      </c>
    </row>
    <row r="1832" spans="1:20" x14ac:dyDescent="0.25">
      <c r="A1832">
        <v>7</v>
      </c>
      <c r="B1832">
        <v>210</v>
      </c>
      <c r="C1832" t="s">
        <v>2760</v>
      </c>
      <c r="D1832" t="s">
        <v>4596</v>
      </c>
      <c r="E1832" t="s">
        <v>30</v>
      </c>
      <c r="F1832">
        <v>7</v>
      </c>
      <c r="G1832">
        <v>2018</v>
      </c>
      <c r="H1832" t="s">
        <v>2760</v>
      </c>
      <c r="I1832" t="s">
        <v>2756</v>
      </c>
      <c r="J1832" t="s">
        <v>2051</v>
      </c>
      <c r="Q1832">
        <v>2018</v>
      </c>
      <c r="R1832" t="s">
        <v>2734</v>
      </c>
      <c r="S1832" t="s">
        <v>2768</v>
      </c>
      <c r="T1832">
        <v>175</v>
      </c>
    </row>
    <row r="1833" spans="1:20" x14ac:dyDescent="0.25">
      <c r="A1833">
        <v>7</v>
      </c>
      <c r="B1833">
        <v>211</v>
      </c>
      <c r="C1833" t="s">
        <v>2772</v>
      </c>
      <c r="D1833" t="s">
        <v>4597</v>
      </c>
      <c r="E1833" t="s">
        <v>42</v>
      </c>
      <c r="F1833">
        <v>7</v>
      </c>
      <c r="G1833">
        <v>2018</v>
      </c>
      <c r="H1833" t="s">
        <v>2772</v>
      </c>
      <c r="I1833" t="s">
        <v>4032</v>
      </c>
      <c r="J1833" t="s">
        <v>2320</v>
      </c>
      <c r="Q1833">
        <v>2018</v>
      </c>
      <c r="R1833" t="s">
        <v>2799</v>
      </c>
      <c r="S1833" t="s">
        <v>2750</v>
      </c>
      <c r="T1833">
        <v>176</v>
      </c>
    </row>
    <row r="1834" spans="1:20" x14ac:dyDescent="0.25">
      <c r="A1834">
        <v>7</v>
      </c>
      <c r="B1834">
        <v>212</v>
      </c>
      <c r="C1834" t="s">
        <v>2748</v>
      </c>
      <c r="D1834" t="s">
        <v>4598</v>
      </c>
      <c r="E1834" t="s">
        <v>30</v>
      </c>
      <c r="F1834">
        <v>7</v>
      </c>
      <c r="G1834">
        <v>2018</v>
      </c>
      <c r="H1834" t="s">
        <v>2748</v>
      </c>
      <c r="I1834" t="s">
        <v>4411</v>
      </c>
      <c r="J1834" t="s">
        <v>2320</v>
      </c>
      <c r="Q1834">
        <v>2018</v>
      </c>
      <c r="R1834" t="s">
        <v>2799</v>
      </c>
      <c r="S1834" t="s">
        <v>2746</v>
      </c>
      <c r="T1834">
        <v>183</v>
      </c>
    </row>
    <row r="1835" spans="1:20" x14ac:dyDescent="0.25">
      <c r="A1835">
        <v>7</v>
      </c>
      <c r="B1835">
        <v>213</v>
      </c>
      <c r="C1835" t="s">
        <v>2859</v>
      </c>
      <c r="D1835" t="s">
        <v>4599</v>
      </c>
      <c r="E1835" t="s">
        <v>12</v>
      </c>
      <c r="F1835">
        <v>7</v>
      </c>
      <c r="G1835">
        <v>2018</v>
      </c>
      <c r="H1835" t="s">
        <v>2859</v>
      </c>
      <c r="I1835" t="s">
        <v>4044</v>
      </c>
      <c r="J1835" t="s">
        <v>4374</v>
      </c>
      <c r="Q1835">
        <v>2018</v>
      </c>
      <c r="R1835" t="s">
        <v>2764</v>
      </c>
      <c r="S1835" t="s">
        <v>2780</v>
      </c>
      <c r="T1835">
        <v>196</v>
      </c>
    </row>
    <row r="1836" spans="1:20" x14ac:dyDescent="0.25">
      <c r="A1836">
        <v>7</v>
      </c>
      <c r="B1836">
        <v>214</v>
      </c>
      <c r="C1836" t="s">
        <v>2777</v>
      </c>
      <c r="D1836" t="s">
        <v>4600</v>
      </c>
      <c r="E1836" t="s">
        <v>12</v>
      </c>
      <c r="F1836">
        <v>7</v>
      </c>
      <c r="G1836">
        <v>2018</v>
      </c>
      <c r="H1836" t="s">
        <v>2777</v>
      </c>
      <c r="I1836" t="s">
        <v>3745</v>
      </c>
      <c r="J1836" t="s">
        <v>2065</v>
      </c>
      <c r="Q1836">
        <v>2018</v>
      </c>
      <c r="R1836" t="s">
        <v>2738</v>
      </c>
      <c r="S1836" t="s">
        <v>2780</v>
      </c>
      <c r="T1836">
        <v>196</v>
      </c>
    </row>
    <row r="1837" spans="1:20" x14ac:dyDescent="0.25">
      <c r="A1837">
        <v>7</v>
      </c>
      <c r="B1837">
        <v>215</v>
      </c>
      <c r="C1837" t="s">
        <v>3917</v>
      </c>
      <c r="D1837" t="s">
        <v>4601</v>
      </c>
      <c r="E1837" t="s">
        <v>30</v>
      </c>
      <c r="F1837">
        <v>7</v>
      </c>
      <c r="G1837">
        <v>2018</v>
      </c>
      <c r="H1837" t="s">
        <v>3917</v>
      </c>
      <c r="I1837" t="s">
        <v>3290</v>
      </c>
      <c r="J1837" t="s">
        <v>2147</v>
      </c>
      <c r="Q1837">
        <v>2018</v>
      </c>
      <c r="R1837" t="s">
        <v>2738</v>
      </c>
      <c r="S1837" t="s">
        <v>2835</v>
      </c>
      <c r="T1837">
        <v>189</v>
      </c>
    </row>
    <row r="1838" spans="1:20" x14ac:dyDescent="0.25">
      <c r="A1838">
        <v>7</v>
      </c>
      <c r="B1838">
        <v>216</v>
      </c>
      <c r="C1838" t="s">
        <v>2794</v>
      </c>
      <c r="D1838" t="s">
        <v>4602</v>
      </c>
      <c r="E1838" t="s">
        <v>42</v>
      </c>
      <c r="F1838">
        <v>7</v>
      </c>
      <c r="G1838">
        <v>2018</v>
      </c>
      <c r="H1838" t="s">
        <v>2794</v>
      </c>
      <c r="I1838" t="s">
        <v>2967</v>
      </c>
      <c r="J1838" t="s">
        <v>2355</v>
      </c>
      <c r="Q1838">
        <v>2018</v>
      </c>
      <c r="R1838" t="s">
        <v>2734</v>
      </c>
      <c r="S1838" t="s">
        <v>2746</v>
      </c>
      <c r="T1838">
        <v>174</v>
      </c>
    </row>
    <row r="1839" spans="1:20" x14ac:dyDescent="0.25">
      <c r="A1839">
        <v>7</v>
      </c>
      <c r="B1839">
        <v>217</v>
      </c>
      <c r="C1839" t="s">
        <v>2743</v>
      </c>
      <c r="D1839" t="s">
        <v>4603</v>
      </c>
      <c r="E1839" t="s">
        <v>30</v>
      </c>
      <c r="F1839">
        <v>7</v>
      </c>
      <c r="G1839">
        <v>2018</v>
      </c>
      <c r="H1839" t="s">
        <v>2743</v>
      </c>
      <c r="I1839" t="s">
        <v>2343</v>
      </c>
      <c r="J1839" t="s">
        <v>2029</v>
      </c>
      <c r="Q1839">
        <v>2018</v>
      </c>
      <c r="R1839" t="s">
        <v>2738</v>
      </c>
      <c r="S1839" t="s">
        <v>2746</v>
      </c>
      <c r="T1839">
        <v>175</v>
      </c>
    </row>
    <row r="1840" spans="1:20" x14ac:dyDescent="0.25">
      <c r="A1840">
        <v>1</v>
      </c>
      <c r="B1840">
        <v>1</v>
      </c>
      <c r="C1840" t="s">
        <v>2814</v>
      </c>
      <c r="D1840" t="s">
        <v>4604</v>
      </c>
      <c r="E1840" t="s">
        <v>30</v>
      </c>
      <c r="F1840">
        <v>1</v>
      </c>
      <c r="G1840">
        <v>2019</v>
      </c>
      <c r="H1840" t="s">
        <v>2814</v>
      </c>
      <c r="I1840" t="s">
        <v>2283</v>
      </c>
      <c r="J1840" t="s">
        <v>4127</v>
      </c>
      <c r="Q1840">
        <v>2019</v>
      </c>
      <c r="R1840" t="s">
        <v>2734</v>
      </c>
      <c r="S1840" t="s">
        <v>2835</v>
      </c>
      <c r="T1840">
        <v>171</v>
      </c>
    </row>
    <row r="1841" spans="1:20" x14ac:dyDescent="0.25">
      <c r="A1841">
        <v>1</v>
      </c>
      <c r="B1841">
        <v>2</v>
      </c>
      <c r="C1841" t="s">
        <v>2794</v>
      </c>
      <c r="D1841" t="s">
        <v>4605</v>
      </c>
      <c r="E1841" t="s">
        <v>42</v>
      </c>
      <c r="F1841">
        <v>1</v>
      </c>
      <c r="G1841">
        <v>2019</v>
      </c>
      <c r="H1841" t="s">
        <v>2794</v>
      </c>
      <c r="I1841" t="s">
        <v>2502</v>
      </c>
      <c r="J1841" t="s">
        <v>2375</v>
      </c>
      <c r="Q1841">
        <v>2019</v>
      </c>
      <c r="R1841" t="s">
        <v>2779</v>
      </c>
      <c r="S1841" t="s">
        <v>2741</v>
      </c>
      <c r="T1841">
        <v>194</v>
      </c>
    </row>
    <row r="1842" spans="1:20" x14ac:dyDescent="0.25">
      <c r="A1842">
        <v>1</v>
      </c>
      <c r="B1842">
        <v>3</v>
      </c>
      <c r="C1842" t="s">
        <v>2739</v>
      </c>
      <c r="D1842" t="s">
        <v>4606</v>
      </c>
      <c r="E1842" t="s">
        <v>30</v>
      </c>
      <c r="F1842">
        <v>1</v>
      </c>
      <c r="G1842">
        <v>2019</v>
      </c>
      <c r="H1842" t="s">
        <v>2739</v>
      </c>
      <c r="I1842" t="s">
        <v>2343</v>
      </c>
      <c r="J1842" t="s">
        <v>2029</v>
      </c>
      <c r="Q1842">
        <v>2019</v>
      </c>
      <c r="R1842" t="s">
        <v>2738</v>
      </c>
      <c r="S1842" t="s">
        <v>2735</v>
      </c>
      <c r="T1842">
        <v>198</v>
      </c>
    </row>
    <row r="1843" spans="1:20" x14ac:dyDescent="0.25">
      <c r="A1843">
        <v>1</v>
      </c>
      <c r="B1843">
        <v>4</v>
      </c>
      <c r="C1843" t="s">
        <v>2785</v>
      </c>
      <c r="D1843" t="s">
        <v>4607</v>
      </c>
      <c r="E1843" t="s">
        <v>34</v>
      </c>
      <c r="F1843">
        <v>1</v>
      </c>
      <c r="G1843">
        <v>2019</v>
      </c>
      <c r="H1843" t="s">
        <v>2785</v>
      </c>
      <c r="I1843" t="s">
        <v>2165</v>
      </c>
      <c r="J1843" t="s">
        <v>2029</v>
      </c>
      <c r="Q1843">
        <v>2019</v>
      </c>
      <c r="R1843" t="s">
        <v>2738</v>
      </c>
      <c r="S1843" t="s">
        <v>2750</v>
      </c>
      <c r="T1843">
        <v>195</v>
      </c>
    </row>
    <row r="1844" spans="1:20" x14ac:dyDescent="0.25">
      <c r="A1844">
        <v>1</v>
      </c>
      <c r="B1844">
        <v>5</v>
      </c>
      <c r="C1844" t="s">
        <v>2766</v>
      </c>
      <c r="D1844" t="s">
        <v>4608</v>
      </c>
      <c r="E1844" t="s">
        <v>30</v>
      </c>
      <c r="F1844">
        <v>1</v>
      </c>
      <c r="G1844">
        <v>2019</v>
      </c>
      <c r="H1844" t="s">
        <v>2766</v>
      </c>
      <c r="I1844" t="s">
        <v>2283</v>
      </c>
      <c r="J1844" t="s">
        <v>4127</v>
      </c>
      <c r="Q1844">
        <v>2019</v>
      </c>
      <c r="R1844" t="s">
        <v>2734</v>
      </c>
      <c r="S1844" t="s">
        <v>2768</v>
      </c>
      <c r="T1844">
        <v>186</v>
      </c>
    </row>
    <row r="1845" spans="1:20" x14ac:dyDescent="0.25">
      <c r="A1845">
        <v>1</v>
      </c>
      <c r="B1845">
        <v>6</v>
      </c>
      <c r="C1845" t="s">
        <v>2832</v>
      </c>
      <c r="D1845" t="s">
        <v>4609</v>
      </c>
      <c r="E1845" t="s">
        <v>34</v>
      </c>
      <c r="F1845">
        <v>1</v>
      </c>
      <c r="G1845">
        <v>2019</v>
      </c>
      <c r="H1845" t="s">
        <v>2832</v>
      </c>
      <c r="I1845" t="s">
        <v>4610</v>
      </c>
      <c r="J1845" t="s">
        <v>2953</v>
      </c>
      <c r="Q1845">
        <v>2019</v>
      </c>
      <c r="R1845" t="s">
        <v>2952</v>
      </c>
      <c r="S1845" t="s">
        <v>2780</v>
      </c>
      <c r="T1845">
        <v>208</v>
      </c>
    </row>
    <row r="1846" spans="1:20" x14ac:dyDescent="0.25">
      <c r="A1846">
        <v>1</v>
      </c>
      <c r="B1846">
        <v>7</v>
      </c>
      <c r="C1846" t="s">
        <v>2802</v>
      </c>
      <c r="D1846" t="s">
        <v>4611</v>
      </c>
      <c r="E1846" t="s">
        <v>30</v>
      </c>
      <c r="F1846">
        <v>1</v>
      </c>
      <c r="G1846">
        <v>2019</v>
      </c>
      <c r="H1846" t="s">
        <v>2802</v>
      </c>
      <c r="I1846" t="s">
        <v>2380</v>
      </c>
      <c r="J1846" t="s">
        <v>2029</v>
      </c>
      <c r="Q1846">
        <v>2019</v>
      </c>
      <c r="R1846" t="s">
        <v>2738</v>
      </c>
      <c r="S1846" t="s">
        <v>2780</v>
      </c>
      <c r="T1846">
        <v>183</v>
      </c>
    </row>
    <row r="1847" spans="1:20" x14ac:dyDescent="0.25">
      <c r="A1847">
        <v>1</v>
      </c>
      <c r="B1847">
        <v>8</v>
      </c>
      <c r="C1847" t="s">
        <v>2840</v>
      </c>
      <c r="D1847" t="s">
        <v>4612</v>
      </c>
      <c r="E1847" t="s">
        <v>34</v>
      </c>
      <c r="F1847">
        <v>1</v>
      </c>
      <c r="G1847">
        <v>2019</v>
      </c>
      <c r="H1847" t="s">
        <v>2840</v>
      </c>
      <c r="I1847" t="s">
        <v>2203</v>
      </c>
      <c r="J1847" t="s">
        <v>2373</v>
      </c>
      <c r="Q1847">
        <v>2019</v>
      </c>
      <c r="R1847" t="s">
        <v>2745</v>
      </c>
      <c r="S1847" t="s">
        <v>2780</v>
      </c>
      <c r="T1847">
        <v>200</v>
      </c>
    </row>
    <row r="1848" spans="1:20" x14ac:dyDescent="0.25">
      <c r="A1848">
        <v>1</v>
      </c>
      <c r="B1848">
        <v>9</v>
      </c>
      <c r="C1848" t="s">
        <v>2788</v>
      </c>
      <c r="D1848" t="s">
        <v>4613</v>
      </c>
      <c r="E1848" t="s">
        <v>30</v>
      </c>
      <c r="F1848">
        <v>1</v>
      </c>
      <c r="G1848">
        <v>2019</v>
      </c>
      <c r="H1848" t="s">
        <v>2788</v>
      </c>
      <c r="I1848" t="s">
        <v>2283</v>
      </c>
      <c r="J1848" t="s">
        <v>4127</v>
      </c>
      <c r="Q1848">
        <v>2019</v>
      </c>
      <c r="R1848" t="s">
        <v>2734</v>
      </c>
      <c r="S1848" t="s">
        <v>2750</v>
      </c>
      <c r="T1848">
        <v>173</v>
      </c>
    </row>
    <row r="1849" spans="1:20" x14ac:dyDescent="0.25">
      <c r="A1849">
        <v>1</v>
      </c>
      <c r="B1849">
        <v>10</v>
      </c>
      <c r="C1849" t="s">
        <v>2774</v>
      </c>
      <c r="D1849" t="s">
        <v>4614</v>
      </c>
      <c r="E1849" t="s">
        <v>42</v>
      </c>
      <c r="F1849">
        <v>1</v>
      </c>
      <c r="G1849">
        <v>2019</v>
      </c>
      <c r="H1849" t="s">
        <v>2774</v>
      </c>
      <c r="I1849" t="s">
        <v>4615</v>
      </c>
      <c r="J1849" t="s">
        <v>3226</v>
      </c>
      <c r="Q1849">
        <v>2019</v>
      </c>
      <c r="R1849" t="s">
        <v>2799</v>
      </c>
      <c r="S1849" t="s">
        <v>2750</v>
      </c>
      <c r="T1849">
        <v>196</v>
      </c>
    </row>
    <row r="1850" spans="1:20" x14ac:dyDescent="0.25">
      <c r="A1850">
        <v>1</v>
      </c>
      <c r="B1850">
        <v>11</v>
      </c>
      <c r="C1850" t="s">
        <v>3996</v>
      </c>
      <c r="D1850" t="s">
        <v>4616</v>
      </c>
      <c r="E1850" t="s">
        <v>34</v>
      </c>
      <c r="F1850">
        <v>1</v>
      </c>
      <c r="G1850">
        <v>2019</v>
      </c>
      <c r="H1850" t="s">
        <v>3996</v>
      </c>
      <c r="I1850" t="s">
        <v>2747</v>
      </c>
      <c r="J1850" t="s">
        <v>2291</v>
      </c>
      <c r="Q1850">
        <v>2019</v>
      </c>
      <c r="R1850" t="s">
        <v>2745</v>
      </c>
      <c r="S1850" t="s">
        <v>2750</v>
      </c>
      <c r="T1850">
        <v>182</v>
      </c>
    </row>
    <row r="1851" spans="1:20" x14ac:dyDescent="0.25">
      <c r="A1851">
        <v>1</v>
      </c>
      <c r="B1851">
        <v>12</v>
      </c>
      <c r="C1851" t="s">
        <v>2760</v>
      </c>
      <c r="D1851" t="s">
        <v>4617</v>
      </c>
      <c r="E1851" t="s">
        <v>26</v>
      </c>
      <c r="F1851">
        <v>1</v>
      </c>
      <c r="G1851">
        <v>2019</v>
      </c>
      <c r="H1851" t="s">
        <v>2760</v>
      </c>
      <c r="I1851" t="s">
        <v>2283</v>
      </c>
      <c r="J1851" t="s">
        <v>4127</v>
      </c>
      <c r="Q1851">
        <v>2019</v>
      </c>
      <c r="R1851" t="s">
        <v>2734</v>
      </c>
      <c r="S1851" t="s">
        <v>2741</v>
      </c>
      <c r="T1851">
        <v>196</v>
      </c>
    </row>
    <row r="1852" spans="1:20" x14ac:dyDescent="0.25">
      <c r="A1852">
        <v>1</v>
      </c>
      <c r="B1852">
        <v>13</v>
      </c>
      <c r="C1852" t="s">
        <v>2762</v>
      </c>
      <c r="D1852" t="s">
        <v>4618</v>
      </c>
      <c r="E1852" t="s">
        <v>12</v>
      </c>
      <c r="F1852">
        <v>1</v>
      </c>
      <c r="G1852">
        <v>2019</v>
      </c>
      <c r="H1852" t="s">
        <v>2762</v>
      </c>
      <c r="I1852" t="s">
        <v>2283</v>
      </c>
      <c r="J1852" t="s">
        <v>4127</v>
      </c>
      <c r="Q1852">
        <v>2019</v>
      </c>
      <c r="R1852" t="s">
        <v>2734</v>
      </c>
      <c r="S1852" t="s">
        <v>2780</v>
      </c>
      <c r="T1852">
        <v>193</v>
      </c>
    </row>
    <row r="1853" spans="1:20" x14ac:dyDescent="0.25">
      <c r="A1853">
        <v>1</v>
      </c>
      <c r="B1853">
        <v>14</v>
      </c>
      <c r="C1853" t="s">
        <v>2796</v>
      </c>
      <c r="D1853" t="s">
        <v>4619</v>
      </c>
      <c r="E1853" t="s">
        <v>34</v>
      </c>
      <c r="F1853">
        <v>1</v>
      </c>
      <c r="G1853">
        <v>2019</v>
      </c>
      <c r="H1853" t="s">
        <v>2796</v>
      </c>
      <c r="I1853" t="s">
        <v>2283</v>
      </c>
      <c r="J1853" t="s">
        <v>4127</v>
      </c>
      <c r="Q1853">
        <v>2019</v>
      </c>
      <c r="R1853" t="s">
        <v>2734</v>
      </c>
      <c r="S1853" t="s">
        <v>2768</v>
      </c>
      <c r="T1853">
        <v>172</v>
      </c>
    </row>
    <row r="1854" spans="1:20" x14ac:dyDescent="0.25">
      <c r="A1854">
        <v>1</v>
      </c>
      <c r="B1854">
        <v>15</v>
      </c>
      <c r="C1854" t="s">
        <v>2790</v>
      </c>
      <c r="D1854" t="s">
        <v>4620</v>
      </c>
      <c r="E1854" t="s">
        <v>42</v>
      </c>
      <c r="F1854">
        <v>1</v>
      </c>
      <c r="G1854">
        <v>2019</v>
      </c>
      <c r="H1854" t="s">
        <v>2790</v>
      </c>
      <c r="I1854" t="s">
        <v>2283</v>
      </c>
      <c r="J1854" t="s">
        <v>4127</v>
      </c>
      <c r="Q1854">
        <v>2019</v>
      </c>
      <c r="R1854" t="s">
        <v>2734</v>
      </c>
      <c r="S1854" t="s">
        <v>3567</v>
      </c>
      <c r="T1854">
        <v>163</v>
      </c>
    </row>
    <row r="1855" spans="1:20" x14ac:dyDescent="0.25">
      <c r="A1855">
        <v>1</v>
      </c>
      <c r="B1855">
        <v>16</v>
      </c>
      <c r="C1855" t="s">
        <v>2785</v>
      </c>
      <c r="D1855" t="s">
        <v>4621</v>
      </c>
      <c r="E1855" t="s">
        <v>30</v>
      </c>
      <c r="F1855">
        <v>1</v>
      </c>
      <c r="G1855">
        <v>2019</v>
      </c>
      <c r="H1855" t="s">
        <v>2785</v>
      </c>
      <c r="I1855" t="s">
        <v>2345</v>
      </c>
      <c r="J1855" t="s">
        <v>2065</v>
      </c>
      <c r="Q1855">
        <v>2019</v>
      </c>
      <c r="R1855" t="s">
        <v>2738</v>
      </c>
      <c r="S1855" t="s">
        <v>2835</v>
      </c>
      <c r="T1855">
        <v>192</v>
      </c>
    </row>
    <row r="1856" spans="1:20" x14ac:dyDescent="0.25">
      <c r="A1856">
        <v>1</v>
      </c>
      <c r="B1856">
        <v>17</v>
      </c>
      <c r="C1856" t="s">
        <v>4111</v>
      </c>
      <c r="D1856" t="s">
        <v>4622</v>
      </c>
      <c r="E1856" t="s">
        <v>30</v>
      </c>
      <c r="F1856">
        <v>1</v>
      </c>
      <c r="G1856">
        <v>2019</v>
      </c>
      <c r="H1856" t="s">
        <v>4111</v>
      </c>
      <c r="I1856" t="s">
        <v>2848</v>
      </c>
      <c r="J1856" t="s">
        <v>2029</v>
      </c>
      <c r="Q1856">
        <v>2019</v>
      </c>
      <c r="R1856" t="s">
        <v>2738</v>
      </c>
      <c r="S1856" t="s">
        <v>2768</v>
      </c>
      <c r="T1856">
        <v>183</v>
      </c>
    </row>
    <row r="1857" spans="1:20" x14ac:dyDescent="0.25">
      <c r="A1857">
        <v>1</v>
      </c>
      <c r="B1857">
        <v>18</v>
      </c>
      <c r="C1857" t="s">
        <v>2808</v>
      </c>
      <c r="D1857" t="s">
        <v>4623</v>
      </c>
      <c r="E1857" t="s">
        <v>34</v>
      </c>
      <c r="F1857">
        <v>1</v>
      </c>
      <c r="G1857">
        <v>2019</v>
      </c>
      <c r="H1857" t="s">
        <v>2808</v>
      </c>
      <c r="I1857" t="s">
        <v>2928</v>
      </c>
      <c r="J1857" t="s">
        <v>2022</v>
      </c>
      <c r="Q1857">
        <v>2019</v>
      </c>
      <c r="R1857" t="s">
        <v>2734</v>
      </c>
      <c r="S1857" t="s">
        <v>2780</v>
      </c>
      <c r="T1857">
        <v>193</v>
      </c>
    </row>
    <row r="1858" spans="1:20" x14ac:dyDescent="0.25">
      <c r="A1858">
        <v>1</v>
      </c>
      <c r="B1858">
        <v>19</v>
      </c>
      <c r="C1858" t="s">
        <v>2811</v>
      </c>
      <c r="D1858" t="s">
        <v>4624</v>
      </c>
      <c r="E1858" t="s">
        <v>34</v>
      </c>
      <c r="F1858">
        <v>1</v>
      </c>
      <c r="G1858">
        <v>2019</v>
      </c>
      <c r="H1858" t="s">
        <v>2811</v>
      </c>
      <c r="I1858" t="s">
        <v>2339</v>
      </c>
      <c r="J1858" t="s">
        <v>2029</v>
      </c>
      <c r="Q1858">
        <v>2019</v>
      </c>
      <c r="R1858" t="s">
        <v>2779</v>
      </c>
      <c r="S1858" t="s">
        <v>2750</v>
      </c>
      <c r="T1858">
        <v>186</v>
      </c>
    </row>
    <row r="1859" spans="1:20" x14ac:dyDescent="0.25">
      <c r="A1859">
        <v>1</v>
      </c>
      <c r="B1859">
        <v>20</v>
      </c>
      <c r="C1859" t="s">
        <v>3917</v>
      </c>
      <c r="D1859" t="s">
        <v>4625</v>
      </c>
      <c r="E1859" t="s">
        <v>34</v>
      </c>
      <c r="F1859">
        <v>1</v>
      </c>
      <c r="G1859">
        <v>2019</v>
      </c>
      <c r="H1859" t="s">
        <v>3917</v>
      </c>
      <c r="I1859" t="s">
        <v>3372</v>
      </c>
      <c r="J1859" t="s">
        <v>2375</v>
      </c>
      <c r="Q1859">
        <v>2019</v>
      </c>
      <c r="R1859" t="s">
        <v>2779</v>
      </c>
      <c r="S1859" t="s">
        <v>2768</v>
      </c>
      <c r="T1859">
        <v>178</v>
      </c>
    </row>
    <row r="1860" spans="1:20" x14ac:dyDescent="0.25">
      <c r="A1860">
        <v>1</v>
      </c>
      <c r="B1860">
        <v>21</v>
      </c>
      <c r="C1860" t="s">
        <v>2736</v>
      </c>
      <c r="D1860" t="s">
        <v>4626</v>
      </c>
      <c r="E1860" t="s">
        <v>42</v>
      </c>
      <c r="F1860">
        <v>1</v>
      </c>
      <c r="G1860">
        <v>2019</v>
      </c>
      <c r="H1860" t="s">
        <v>2736</v>
      </c>
      <c r="I1860" t="s">
        <v>4019</v>
      </c>
      <c r="J1860" t="s">
        <v>2048</v>
      </c>
      <c r="Q1860">
        <v>2019</v>
      </c>
      <c r="R1860" t="s">
        <v>2738</v>
      </c>
      <c r="S1860" t="s">
        <v>2746</v>
      </c>
      <c r="T1860">
        <v>212</v>
      </c>
    </row>
    <row r="1861" spans="1:20" x14ac:dyDescent="0.25">
      <c r="A1861">
        <v>1</v>
      </c>
      <c r="B1861">
        <v>22</v>
      </c>
      <c r="C1861" t="s">
        <v>2766</v>
      </c>
      <c r="D1861" t="s">
        <v>4627</v>
      </c>
      <c r="E1861" t="s">
        <v>34</v>
      </c>
      <c r="F1861">
        <v>1</v>
      </c>
      <c r="G1861">
        <v>2019</v>
      </c>
      <c r="H1861" t="s">
        <v>2766</v>
      </c>
      <c r="I1861" t="s">
        <v>2329</v>
      </c>
      <c r="J1861" t="s">
        <v>2305</v>
      </c>
      <c r="Q1861">
        <v>2019</v>
      </c>
      <c r="R1861" t="s">
        <v>2745</v>
      </c>
      <c r="S1861" t="s">
        <v>2750</v>
      </c>
      <c r="T1861">
        <v>193</v>
      </c>
    </row>
    <row r="1862" spans="1:20" x14ac:dyDescent="0.25">
      <c r="A1862">
        <v>1</v>
      </c>
      <c r="B1862">
        <v>23</v>
      </c>
      <c r="C1862" t="s">
        <v>2754</v>
      </c>
      <c r="D1862" t="s">
        <v>4628</v>
      </c>
      <c r="E1862" t="s">
        <v>42</v>
      </c>
      <c r="F1862">
        <v>1</v>
      </c>
      <c r="G1862">
        <v>2019</v>
      </c>
      <c r="H1862" t="s">
        <v>2754</v>
      </c>
      <c r="I1862" t="s">
        <v>2198</v>
      </c>
      <c r="J1862" t="s">
        <v>2305</v>
      </c>
      <c r="Q1862">
        <v>2019</v>
      </c>
      <c r="R1862" t="s">
        <v>2745</v>
      </c>
      <c r="S1862" t="s">
        <v>2750</v>
      </c>
      <c r="T1862">
        <v>193</v>
      </c>
    </row>
    <row r="1863" spans="1:20" x14ac:dyDescent="0.25">
      <c r="A1863">
        <v>1</v>
      </c>
      <c r="B1863">
        <v>24</v>
      </c>
      <c r="C1863" t="s">
        <v>2859</v>
      </c>
      <c r="D1863" t="s">
        <v>4629</v>
      </c>
      <c r="E1863" t="s">
        <v>30</v>
      </c>
      <c r="F1863">
        <v>1</v>
      </c>
      <c r="G1863">
        <v>2019</v>
      </c>
      <c r="H1863" t="s">
        <v>2859</v>
      </c>
      <c r="I1863" t="s">
        <v>2376</v>
      </c>
      <c r="J1863" t="s">
        <v>2022</v>
      </c>
      <c r="Q1863">
        <v>2019</v>
      </c>
      <c r="R1863" t="s">
        <v>2738</v>
      </c>
      <c r="S1863" t="s">
        <v>2768</v>
      </c>
      <c r="T1863">
        <v>183</v>
      </c>
    </row>
    <row r="1864" spans="1:20" x14ac:dyDescent="0.25">
      <c r="A1864">
        <v>1</v>
      </c>
      <c r="B1864">
        <v>25</v>
      </c>
      <c r="C1864" t="s">
        <v>2743</v>
      </c>
      <c r="D1864" t="s">
        <v>4630</v>
      </c>
      <c r="E1864" t="s">
        <v>30</v>
      </c>
      <c r="F1864">
        <v>1</v>
      </c>
      <c r="G1864">
        <v>2019</v>
      </c>
      <c r="H1864" t="s">
        <v>2743</v>
      </c>
      <c r="I1864" t="s">
        <v>2881</v>
      </c>
      <c r="J1864" t="s">
        <v>2022</v>
      </c>
      <c r="Q1864">
        <v>2019</v>
      </c>
      <c r="R1864" t="s">
        <v>2738</v>
      </c>
      <c r="S1864" t="s">
        <v>2768</v>
      </c>
      <c r="T1864">
        <v>182</v>
      </c>
    </row>
    <row r="1865" spans="1:20" x14ac:dyDescent="0.25">
      <c r="A1865">
        <v>1</v>
      </c>
      <c r="B1865">
        <v>26</v>
      </c>
      <c r="C1865" t="s">
        <v>2806</v>
      </c>
      <c r="D1865" t="s">
        <v>4631</v>
      </c>
      <c r="E1865" t="s">
        <v>26</v>
      </c>
      <c r="F1865">
        <v>1</v>
      </c>
      <c r="G1865">
        <v>2019</v>
      </c>
      <c r="H1865" t="s">
        <v>2806</v>
      </c>
      <c r="I1865" t="s">
        <v>2886</v>
      </c>
      <c r="J1865" t="s">
        <v>2048</v>
      </c>
      <c r="Q1865">
        <v>2019</v>
      </c>
      <c r="R1865" t="s">
        <v>2738</v>
      </c>
      <c r="S1865" t="s">
        <v>2885</v>
      </c>
      <c r="T1865">
        <v>165</v>
      </c>
    </row>
    <row r="1866" spans="1:20" x14ac:dyDescent="0.25">
      <c r="A1866">
        <v>1</v>
      </c>
      <c r="B1866">
        <v>27</v>
      </c>
      <c r="C1866" t="s">
        <v>2777</v>
      </c>
      <c r="D1866" t="s">
        <v>4632</v>
      </c>
      <c r="E1866" t="s">
        <v>26</v>
      </c>
      <c r="F1866">
        <v>1</v>
      </c>
      <c r="G1866">
        <v>2019</v>
      </c>
      <c r="H1866" t="s">
        <v>2777</v>
      </c>
      <c r="I1866" t="s">
        <v>2339</v>
      </c>
      <c r="J1866" t="s">
        <v>2029</v>
      </c>
      <c r="Q1866">
        <v>2019</v>
      </c>
      <c r="R1866" t="s">
        <v>2734</v>
      </c>
      <c r="S1866" t="s">
        <v>2780</v>
      </c>
      <c r="T1866">
        <v>195</v>
      </c>
    </row>
    <row r="1867" spans="1:20" x14ac:dyDescent="0.25">
      <c r="A1867">
        <v>1</v>
      </c>
      <c r="B1867">
        <v>28</v>
      </c>
      <c r="C1867" t="s">
        <v>2872</v>
      </c>
      <c r="D1867" t="s">
        <v>4633</v>
      </c>
      <c r="E1867" t="s">
        <v>30</v>
      </c>
      <c r="F1867">
        <v>1</v>
      </c>
      <c r="G1867">
        <v>2019</v>
      </c>
      <c r="H1867" t="s">
        <v>2872</v>
      </c>
      <c r="I1867" t="s">
        <v>2342</v>
      </c>
      <c r="J1867" t="s">
        <v>2022</v>
      </c>
      <c r="Q1867">
        <v>2019</v>
      </c>
      <c r="R1867" t="s">
        <v>2738</v>
      </c>
      <c r="S1867" t="s">
        <v>2750</v>
      </c>
      <c r="T1867">
        <v>180</v>
      </c>
    </row>
    <row r="1868" spans="1:20" x14ac:dyDescent="0.25">
      <c r="A1868">
        <v>1</v>
      </c>
      <c r="B1868">
        <v>29</v>
      </c>
      <c r="C1868" t="s">
        <v>2788</v>
      </c>
      <c r="D1868" t="s">
        <v>4634</v>
      </c>
      <c r="E1868" t="s">
        <v>26</v>
      </c>
      <c r="F1868">
        <v>1</v>
      </c>
      <c r="G1868">
        <v>2019</v>
      </c>
      <c r="H1868" t="s">
        <v>2788</v>
      </c>
      <c r="I1868" t="s">
        <v>2837</v>
      </c>
      <c r="J1868" t="s">
        <v>2029</v>
      </c>
      <c r="Q1868">
        <v>2019</v>
      </c>
      <c r="R1868" t="s">
        <v>2738</v>
      </c>
      <c r="S1868" t="s">
        <v>2750</v>
      </c>
      <c r="T1868">
        <v>170</v>
      </c>
    </row>
    <row r="1869" spans="1:20" x14ac:dyDescent="0.25">
      <c r="A1869">
        <v>1</v>
      </c>
      <c r="B1869">
        <v>30</v>
      </c>
      <c r="C1869" t="s">
        <v>2748</v>
      </c>
      <c r="D1869" t="s">
        <v>4635</v>
      </c>
      <c r="E1869" t="s">
        <v>30</v>
      </c>
      <c r="F1869">
        <v>1</v>
      </c>
      <c r="G1869">
        <v>2019</v>
      </c>
      <c r="H1869" t="s">
        <v>2748</v>
      </c>
      <c r="I1869" t="s">
        <v>2283</v>
      </c>
      <c r="J1869" t="s">
        <v>4127</v>
      </c>
      <c r="Q1869">
        <v>2019</v>
      </c>
      <c r="R1869" t="s">
        <v>2734</v>
      </c>
      <c r="S1869" t="s">
        <v>2780</v>
      </c>
      <c r="T1869">
        <v>212</v>
      </c>
    </row>
    <row r="1870" spans="1:20" x14ac:dyDescent="0.25">
      <c r="A1870">
        <v>1</v>
      </c>
      <c r="B1870">
        <v>31</v>
      </c>
      <c r="C1870" t="s">
        <v>2802</v>
      </c>
      <c r="D1870" t="s">
        <v>4636</v>
      </c>
      <c r="E1870" t="s">
        <v>34</v>
      </c>
      <c r="F1870">
        <v>1</v>
      </c>
      <c r="G1870">
        <v>2019</v>
      </c>
      <c r="H1870" t="s">
        <v>2802</v>
      </c>
      <c r="I1870" t="s">
        <v>2830</v>
      </c>
      <c r="J1870" t="s">
        <v>2051</v>
      </c>
      <c r="Q1870">
        <v>2019</v>
      </c>
      <c r="R1870" t="s">
        <v>2734</v>
      </c>
      <c r="S1870" t="s">
        <v>2750</v>
      </c>
      <c r="T1870">
        <v>170</v>
      </c>
    </row>
    <row r="1871" spans="1:20" x14ac:dyDescent="0.25">
      <c r="A1871">
        <v>2</v>
      </c>
      <c r="B1871">
        <v>32</v>
      </c>
      <c r="C1871" t="s">
        <v>2811</v>
      </c>
      <c r="D1871" t="s">
        <v>4637</v>
      </c>
      <c r="E1871" t="s">
        <v>30</v>
      </c>
      <c r="F1871">
        <v>2</v>
      </c>
      <c r="G1871">
        <v>2019</v>
      </c>
      <c r="H1871" t="s">
        <v>2811</v>
      </c>
      <c r="I1871" t="s">
        <v>2328</v>
      </c>
      <c r="J1871" t="s">
        <v>2051</v>
      </c>
      <c r="Q1871">
        <v>2019</v>
      </c>
      <c r="R1871" t="s">
        <v>2734</v>
      </c>
      <c r="S1871" t="s">
        <v>2741</v>
      </c>
      <c r="T1871">
        <v>195</v>
      </c>
    </row>
    <row r="1872" spans="1:20" x14ac:dyDescent="0.25">
      <c r="A1872">
        <v>2</v>
      </c>
      <c r="B1872">
        <v>33</v>
      </c>
      <c r="C1872" t="s">
        <v>2766</v>
      </c>
      <c r="D1872" t="s">
        <v>4638</v>
      </c>
      <c r="E1872" t="s">
        <v>42</v>
      </c>
      <c r="F1872">
        <v>2</v>
      </c>
      <c r="G1872">
        <v>2019</v>
      </c>
      <c r="H1872" t="s">
        <v>2766</v>
      </c>
      <c r="I1872" t="s">
        <v>3068</v>
      </c>
      <c r="J1872" t="s">
        <v>2022</v>
      </c>
      <c r="Q1872">
        <v>2019</v>
      </c>
      <c r="R1872" t="s">
        <v>4639</v>
      </c>
      <c r="S1872" t="s">
        <v>2741</v>
      </c>
      <c r="T1872">
        <v>194</v>
      </c>
    </row>
    <row r="1873" spans="1:20" x14ac:dyDescent="0.25">
      <c r="A1873">
        <v>2</v>
      </c>
      <c r="B1873">
        <v>34</v>
      </c>
      <c r="C1873" t="s">
        <v>2796</v>
      </c>
      <c r="D1873" t="s">
        <v>4640</v>
      </c>
      <c r="E1873" t="s">
        <v>42</v>
      </c>
      <c r="F1873">
        <v>2</v>
      </c>
      <c r="G1873">
        <v>2019</v>
      </c>
      <c r="H1873" t="s">
        <v>2796</v>
      </c>
      <c r="I1873" t="s">
        <v>2366</v>
      </c>
      <c r="J1873" t="s">
        <v>2051</v>
      </c>
      <c r="Q1873">
        <v>2019</v>
      </c>
      <c r="R1873" t="s">
        <v>2734</v>
      </c>
      <c r="S1873" t="s">
        <v>3497</v>
      </c>
      <c r="T1873">
        <v>165</v>
      </c>
    </row>
    <row r="1874" spans="1:20" x14ac:dyDescent="0.25">
      <c r="A1874">
        <v>2</v>
      </c>
      <c r="B1874">
        <v>35</v>
      </c>
      <c r="C1874" t="s">
        <v>2832</v>
      </c>
      <c r="D1874" t="s">
        <v>4641</v>
      </c>
      <c r="E1874" t="s">
        <v>34</v>
      </c>
      <c r="F1874">
        <v>2</v>
      </c>
      <c r="G1874">
        <v>2019</v>
      </c>
      <c r="H1874" t="s">
        <v>2832</v>
      </c>
      <c r="I1874" t="s">
        <v>4642</v>
      </c>
      <c r="J1874" t="s">
        <v>4427</v>
      </c>
      <c r="Q1874">
        <v>2019</v>
      </c>
      <c r="R1874" t="s">
        <v>2779</v>
      </c>
      <c r="S1874" t="s">
        <v>2735</v>
      </c>
      <c r="T1874">
        <v>193</v>
      </c>
    </row>
    <row r="1875" spans="1:20" x14ac:dyDescent="0.25">
      <c r="A1875">
        <v>2</v>
      </c>
      <c r="B1875">
        <v>36</v>
      </c>
      <c r="C1875" t="s">
        <v>2872</v>
      </c>
      <c r="D1875" t="s">
        <v>4643</v>
      </c>
      <c r="E1875" t="s">
        <v>12</v>
      </c>
      <c r="F1875">
        <v>2</v>
      </c>
      <c r="G1875">
        <v>2019</v>
      </c>
      <c r="H1875" t="s">
        <v>2872</v>
      </c>
      <c r="I1875" t="s">
        <v>4644</v>
      </c>
      <c r="J1875" t="s">
        <v>3226</v>
      </c>
      <c r="Q1875">
        <v>2019</v>
      </c>
      <c r="R1875" t="s">
        <v>2799</v>
      </c>
      <c r="S1875" t="s">
        <v>2780</v>
      </c>
      <c r="T1875">
        <v>180</v>
      </c>
    </row>
    <row r="1876" spans="1:20" x14ac:dyDescent="0.25">
      <c r="A1876">
        <v>2</v>
      </c>
      <c r="B1876">
        <v>37</v>
      </c>
      <c r="C1876" t="s">
        <v>2811</v>
      </c>
      <c r="D1876" t="s">
        <v>4645</v>
      </c>
      <c r="E1876" t="s">
        <v>12</v>
      </c>
      <c r="F1876">
        <v>2</v>
      </c>
      <c r="G1876">
        <v>2019</v>
      </c>
      <c r="H1876" t="s">
        <v>2811</v>
      </c>
      <c r="I1876" t="s">
        <v>2322</v>
      </c>
      <c r="J1876" t="s">
        <v>2029</v>
      </c>
      <c r="Q1876">
        <v>2019</v>
      </c>
      <c r="R1876" t="s">
        <v>3123</v>
      </c>
      <c r="S1876" t="s">
        <v>2984</v>
      </c>
      <c r="T1876">
        <v>199</v>
      </c>
    </row>
    <row r="1877" spans="1:20" x14ac:dyDescent="0.25">
      <c r="A1877">
        <v>2</v>
      </c>
      <c r="B1877">
        <v>38</v>
      </c>
      <c r="C1877" t="s">
        <v>2840</v>
      </c>
      <c r="D1877" t="s">
        <v>4646</v>
      </c>
      <c r="E1877" t="s">
        <v>30</v>
      </c>
      <c r="F1877">
        <v>2</v>
      </c>
      <c r="G1877">
        <v>2019</v>
      </c>
      <c r="H1877" t="s">
        <v>2840</v>
      </c>
      <c r="I1877" t="s">
        <v>2301</v>
      </c>
      <c r="J1877" t="s">
        <v>2048</v>
      </c>
      <c r="Q1877">
        <v>2019</v>
      </c>
      <c r="R1877" t="s">
        <v>2738</v>
      </c>
      <c r="S1877" t="s">
        <v>2735</v>
      </c>
      <c r="T1877">
        <v>199</v>
      </c>
    </row>
    <row r="1878" spans="1:20" x14ac:dyDescent="0.25">
      <c r="A1878">
        <v>2</v>
      </c>
      <c r="B1878">
        <v>39</v>
      </c>
      <c r="C1878" t="s">
        <v>2788</v>
      </c>
      <c r="D1878" t="s">
        <v>4647</v>
      </c>
      <c r="E1878" t="s">
        <v>34</v>
      </c>
      <c r="F1878">
        <v>2</v>
      </c>
      <c r="G1878">
        <v>2019</v>
      </c>
      <c r="H1878" t="s">
        <v>2788</v>
      </c>
      <c r="I1878" t="s">
        <v>2308</v>
      </c>
      <c r="J1878" t="s">
        <v>2285</v>
      </c>
      <c r="Q1878">
        <v>2019</v>
      </c>
      <c r="R1878" t="s">
        <v>2734</v>
      </c>
      <c r="S1878" t="s">
        <v>2746</v>
      </c>
      <c r="T1878">
        <v>187</v>
      </c>
    </row>
    <row r="1879" spans="1:20" x14ac:dyDescent="0.25">
      <c r="A1879">
        <v>2</v>
      </c>
      <c r="B1879">
        <v>40</v>
      </c>
      <c r="C1879" t="s">
        <v>2774</v>
      </c>
      <c r="D1879" t="s">
        <v>4648</v>
      </c>
      <c r="E1879" t="s">
        <v>26</v>
      </c>
      <c r="F1879">
        <v>2</v>
      </c>
      <c r="G1879">
        <v>2019</v>
      </c>
      <c r="H1879" t="s">
        <v>2774</v>
      </c>
      <c r="I1879" t="s">
        <v>3322</v>
      </c>
      <c r="J1879" t="s">
        <v>2291</v>
      </c>
      <c r="Q1879">
        <v>2019</v>
      </c>
      <c r="R1879" t="s">
        <v>2745</v>
      </c>
      <c r="S1879" t="s">
        <v>2885</v>
      </c>
      <c r="T1879">
        <v>188</v>
      </c>
    </row>
    <row r="1880" spans="1:20" x14ac:dyDescent="0.25">
      <c r="A1880">
        <v>2</v>
      </c>
      <c r="B1880">
        <v>41</v>
      </c>
      <c r="C1880" t="s">
        <v>4111</v>
      </c>
      <c r="D1880" t="s">
        <v>4649</v>
      </c>
      <c r="E1880" t="s">
        <v>34</v>
      </c>
      <c r="F1880">
        <v>2</v>
      </c>
      <c r="G1880">
        <v>2019</v>
      </c>
      <c r="H1880" t="s">
        <v>4111</v>
      </c>
      <c r="I1880" t="s">
        <v>2339</v>
      </c>
      <c r="J1880" t="s">
        <v>2029</v>
      </c>
      <c r="Q1880">
        <v>2019</v>
      </c>
      <c r="R1880" t="s">
        <v>2738</v>
      </c>
      <c r="S1880" t="s">
        <v>2780</v>
      </c>
      <c r="T1880">
        <v>194</v>
      </c>
    </row>
    <row r="1881" spans="1:20" x14ac:dyDescent="0.25">
      <c r="A1881">
        <v>2</v>
      </c>
      <c r="B1881">
        <v>42</v>
      </c>
      <c r="C1881" t="s">
        <v>2760</v>
      </c>
      <c r="D1881" t="s">
        <v>4650</v>
      </c>
      <c r="E1881" t="s">
        <v>26</v>
      </c>
      <c r="F1881">
        <v>2</v>
      </c>
      <c r="G1881">
        <v>2019</v>
      </c>
      <c r="H1881" t="s">
        <v>2760</v>
      </c>
      <c r="I1881" t="s">
        <v>3277</v>
      </c>
      <c r="J1881" t="s">
        <v>2051</v>
      </c>
      <c r="Q1881">
        <v>2019</v>
      </c>
      <c r="R1881" t="s">
        <v>2799</v>
      </c>
      <c r="S1881" t="s">
        <v>2750</v>
      </c>
      <c r="T1881">
        <v>181</v>
      </c>
    </row>
    <row r="1882" spans="1:20" x14ac:dyDescent="0.25">
      <c r="A1882">
        <v>2</v>
      </c>
      <c r="B1882">
        <v>43</v>
      </c>
      <c r="C1882" t="s">
        <v>2739</v>
      </c>
      <c r="D1882" t="s">
        <v>4651</v>
      </c>
      <c r="E1882" t="s">
        <v>34</v>
      </c>
      <c r="F1882">
        <v>2</v>
      </c>
      <c r="G1882">
        <v>2019</v>
      </c>
      <c r="H1882" t="s">
        <v>2739</v>
      </c>
      <c r="I1882" t="s">
        <v>2283</v>
      </c>
      <c r="J1882" t="s">
        <v>4127</v>
      </c>
      <c r="Q1882">
        <v>2019</v>
      </c>
      <c r="R1882" t="s">
        <v>2734</v>
      </c>
      <c r="S1882" t="s">
        <v>2851</v>
      </c>
      <c r="T1882">
        <v>198</v>
      </c>
    </row>
    <row r="1883" spans="1:20" x14ac:dyDescent="0.25">
      <c r="A1883">
        <v>2</v>
      </c>
      <c r="B1883">
        <v>44</v>
      </c>
      <c r="C1883" t="s">
        <v>2872</v>
      </c>
      <c r="D1883" t="s">
        <v>4652</v>
      </c>
      <c r="E1883" t="s">
        <v>30</v>
      </c>
      <c r="F1883">
        <v>2</v>
      </c>
      <c r="G1883">
        <v>2019</v>
      </c>
      <c r="H1883" t="s">
        <v>2872</v>
      </c>
      <c r="I1883" t="s">
        <v>2923</v>
      </c>
      <c r="J1883" t="s">
        <v>2022</v>
      </c>
      <c r="Q1883">
        <v>2019</v>
      </c>
      <c r="R1883" t="s">
        <v>2738</v>
      </c>
      <c r="S1883" t="s">
        <v>2835</v>
      </c>
      <c r="T1883">
        <v>182</v>
      </c>
    </row>
    <row r="1884" spans="1:20" x14ac:dyDescent="0.25">
      <c r="A1884">
        <v>2</v>
      </c>
      <c r="B1884">
        <v>45</v>
      </c>
      <c r="C1884" t="s">
        <v>2859</v>
      </c>
      <c r="D1884" t="s">
        <v>4653</v>
      </c>
      <c r="E1884" t="s">
        <v>26</v>
      </c>
      <c r="F1884">
        <v>2</v>
      </c>
      <c r="G1884">
        <v>2019</v>
      </c>
      <c r="H1884" t="s">
        <v>2859</v>
      </c>
      <c r="I1884" t="s">
        <v>3961</v>
      </c>
      <c r="J1884" t="s">
        <v>2051</v>
      </c>
      <c r="Q1884">
        <v>2019</v>
      </c>
      <c r="R1884" t="s">
        <v>2799</v>
      </c>
      <c r="S1884" t="s">
        <v>2780</v>
      </c>
      <c r="T1884">
        <v>204</v>
      </c>
    </row>
    <row r="1885" spans="1:20" x14ac:dyDescent="0.25">
      <c r="A1885">
        <v>2</v>
      </c>
      <c r="B1885">
        <v>46</v>
      </c>
      <c r="C1885" t="s">
        <v>2790</v>
      </c>
      <c r="D1885" t="s">
        <v>4654</v>
      </c>
      <c r="E1885" t="s">
        <v>34</v>
      </c>
      <c r="F1885">
        <v>2</v>
      </c>
      <c r="G1885">
        <v>2019</v>
      </c>
      <c r="H1885" t="s">
        <v>2790</v>
      </c>
      <c r="I1885" t="s">
        <v>2967</v>
      </c>
      <c r="J1885" t="s">
        <v>2355</v>
      </c>
      <c r="Q1885">
        <v>2019</v>
      </c>
      <c r="R1885" t="s">
        <v>2734</v>
      </c>
      <c r="S1885" t="s">
        <v>2750</v>
      </c>
      <c r="T1885">
        <v>205</v>
      </c>
    </row>
    <row r="1886" spans="1:20" x14ac:dyDescent="0.25">
      <c r="A1886">
        <v>2</v>
      </c>
      <c r="B1886">
        <v>47</v>
      </c>
      <c r="C1886" t="s">
        <v>2785</v>
      </c>
      <c r="D1886" t="s">
        <v>4655</v>
      </c>
      <c r="E1886" t="s">
        <v>34</v>
      </c>
      <c r="F1886">
        <v>2</v>
      </c>
      <c r="G1886">
        <v>2019</v>
      </c>
      <c r="H1886" t="s">
        <v>2785</v>
      </c>
      <c r="I1886" t="s">
        <v>2283</v>
      </c>
      <c r="J1886" t="s">
        <v>4127</v>
      </c>
      <c r="Q1886">
        <v>2019</v>
      </c>
      <c r="R1886" t="s">
        <v>2734</v>
      </c>
      <c r="S1886" t="s">
        <v>2780</v>
      </c>
      <c r="T1886">
        <v>194</v>
      </c>
    </row>
    <row r="1887" spans="1:20" x14ac:dyDescent="0.25">
      <c r="A1887">
        <v>2</v>
      </c>
      <c r="B1887">
        <v>48</v>
      </c>
      <c r="C1887" t="s">
        <v>2781</v>
      </c>
      <c r="D1887" t="s">
        <v>4656</v>
      </c>
      <c r="E1887" t="s">
        <v>34</v>
      </c>
      <c r="F1887">
        <v>2</v>
      </c>
      <c r="G1887">
        <v>2019</v>
      </c>
      <c r="H1887" t="s">
        <v>2781</v>
      </c>
      <c r="I1887" t="s">
        <v>3424</v>
      </c>
      <c r="J1887" t="s">
        <v>2048</v>
      </c>
      <c r="Q1887">
        <v>2019</v>
      </c>
      <c r="R1887" t="s">
        <v>2799</v>
      </c>
      <c r="S1887" t="s">
        <v>2835</v>
      </c>
      <c r="T1887">
        <v>182</v>
      </c>
    </row>
    <row r="1888" spans="1:20" x14ac:dyDescent="0.25">
      <c r="A1888">
        <v>2</v>
      </c>
      <c r="B1888">
        <v>49</v>
      </c>
      <c r="C1888" t="s">
        <v>2794</v>
      </c>
      <c r="D1888" t="s">
        <v>4657</v>
      </c>
      <c r="E1888" t="s">
        <v>34</v>
      </c>
      <c r="F1888">
        <v>2</v>
      </c>
      <c r="G1888">
        <v>2019</v>
      </c>
      <c r="H1888" t="s">
        <v>2794</v>
      </c>
      <c r="I1888" t="s">
        <v>2020</v>
      </c>
      <c r="J1888" t="s">
        <v>2029</v>
      </c>
      <c r="Q1888">
        <v>2019</v>
      </c>
      <c r="R1888" t="s">
        <v>2738</v>
      </c>
      <c r="S1888" t="s">
        <v>2780</v>
      </c>
      <c r="T1888">
        <v>200</v>
      </c>
    </row>
    <row r="1889" spans="1:20" x14ac:dyDescent="0.25">
      <c r="A1889">
        <v>2</v>
      </c>
      <c r="B1889">
        <v>50</v>
      </c>
      <c r="C1889" t="s">
        <v>2766</v>
      </c>
      <c r="D1889" t="s">
        <v>4658</v>
      </c>
      <c r="E1889" t="s">
        <v>26</v>
      </c>
      <c r="F1889">
        <v>2</v>
      </c>
      <c r="G1889">
        <v>2019</v>
      </c>
      <c r="H1889" t="s">
        <v>2766</v>
      </c>
      <c r="I1889" t="s">
        <v>2394</v>
      </c>
      <c r="J1889" t="s">
        <v>2291</v>
      </c>
      <c r="Q1889">
        <v>2019</v>
      </c>
      <c r="R1889" t="s">
        <v>2745</v>
      </c>
      <c r="S1889" t="s">
        <v>2750</v>
      </c>
      <c r="T1889">
        <v>190</v>
      </c>
    </row>
    <row r="1890" spans="1:20" x14ac:dyDescent="0.25">
      <c r="A1890">
        <v>2</v>
      </c>
      <c r="B1890">
        <v>51</v>
      </c>
      <c r="C1890" t="s">
        <v>3917</v>
      </c>
      <c r="D1890" t="s">
        <v>4659</v>
      </c>
      <c r="E1890" t="s">
        <v>34</v>
      </c>
      <c r="F1890">
        <v>2</v>
      </c>
      <c r="G1890">
        <v>2019</v>
      </c>
      <c r="H1890" t="s">
        <v>3917</v>
      </c>
      <c r="I1890" t="s">
        <v>2304</v>
      </c>
      <c r="J1890" t="s">
        <v>2305</v>
      </c>
      <c r="Q1890">
        <v>2019</v>
      </c>
      <c r="R1890" t="s">
        <v>2745</v>
      </c>
      <c r="S1890" t="s">
        <v>2746</v>
      </c>
      <c r="T1890">
        <v>197</v>
      </c>
    </row>
    <row r="1891" spans="1:20" x14ac:dyDescent="0.25">
      <c r="A1891">
        <v>2</v>
      </c>
      <c r="B1891">
        <v>52</v>
      </c>
      <c r="C1891" t="s">
        <v>2762</v>
      </c>
      <c r="D1891" t="s">
        <v>4660</v>
      </c>
      <c r="E1891" t="s">
        <v>34</v>
      </c>
      <c r="F1891">
        <v>2</v>
      </c>
      <c r="G1891">
        <v>2019</v>
      </c>
      <c r="H1891" t="s">
        <v>2762</v>
      </c>
      <c r="I1891" t="s">
        <v>4073</v>
      </c>
      <c r="J1891" t="s">
        <v>2022</v>
      </c>
      <c r="Q1891">
        <v>2019</v>
      </c>
      <c r="R1891" t="s">
        <v>3501</v>
      </c>
      <c r="S1891" t="s">
        <v>2746</v>
      </c>
      <c r="T1891">
        <v>189</v>
      </c>
    </row>
    <row r="1892" spans="1:20" x14ac:dyDescent="0.25">
      <c r="A1892">
        <v>2</v>
      </c>
      <c r="B1892">
        <v>53</v>
      </c>
      <c r="C1892" t="s">
        <v>2772</v>
      </c>
      <c r="D1892" t="s">
        <v>4661</v>
      </c>
      <c r="E1892" t="s">
        <v>26</v>
      </c>
      <c r="F1892">
        <v>2</v>
      </c>
      <c r="G1892">
        <v>2019</v>
      </c>
      <c r="H1892" t="s">
        <v>2772</v>
      </c>
      <c r="I1892" t="s">
        <v>2297</v>
      </c>
      <c r="J1892" t="s">
        <v>2022</v>
      </c>
      <c r="Q1892">
        <v>2019</v>
      </c>
      <c r="R1892" t="s">
        <v>2734</v>
      </c>
      <c r="S1892" t="s">
        <v>3497</v>
      </c>
      <c r="T1892">
        <v>162</v>
      </c>
    </row>
    <row r="1893" spans="1:20" x14ac:dyDescent="0.25">
      <c r="A1893">
        <v>2</v>
      </c>
      <c r="B1893">
        <v>54</v>
      </c>
      <c r="C1893" t="s">
        <v>2832</v>
      </c>
      <c r="D1893" t="s">
        <v>4662</v>
      </c>
      <c r="E1893" t="s">
        <v>26</v>
      </c>
      <c r="F1893">
        <v>2</v>
      </c>
      <c r="G1893">
        <v>2019</v>
      </c>
      <c r="H1893" t="s">
        <v>2832</v>
      </c>
      <c r="I1893" t="s">
        <v>2073</v>
      </c>
      <c r="J1893" t="s">
        <v>2051</v>
      </c>
      <c r="Q1893">
        <v>2019</v>
      </c>
      <c r="R1893" t="s">
        <v>2734</v>
      </c>
      <c r="S1893" t="s">
        <v>2835</v>
      </c>
      <c r="T1893">
        <v>159</v>
      </c>
    </row>
    <row r="1894" spans="1:20" x14ac:dyDescent="0.25">
      <c r="A1894">
        <v>2</v>
      </c>
      <c r="B1894">
        <v>55</v>
      </c>
      <c r="C1894" t="s">
        <v>2781</v>
      </c>
      <c r="D1894" t="s">
        <v>4663</v>
      </c>
      <c r="E1894" t="s">
        <v>26</v>
      </c>
      <c r="F1894">
        <v>2</v>
      </c>
      <c r="G1894">
        <v>2019</v>
      </c>
      <c r="H1894" t="s">
        <v>2781</v>
      </c>
      <c r="I1894" t="s">
        <v>2317</v>
      </c>
      <c r="J1894" t="s">
        <v>2029</v>
      </c>
      <c r="Q1894">
        <v>2019</v>
      </c>
      <c r="R1894" t="s">
        <v>2738</v>
      </c>
      <c r="S1894" t="s">
        <v>2741</v>
      </c>
      <c r="T1894">
        <v>194</v>
      </c>
    </row>
    <row r="1895" spans="1:20" x14ac:dyDescent="0.25">
      <c r="A1895">
        <v>2</v>
      </c>
      <c r="B1895">
        <v>56</v>
      </c>
      <c r="C1895" t="s">
        <v>2743</v>
      </c>
      <c r="D1895" t="s">
        <v>4664</v>
      </c>
      <c r="E1895" t="s">
        <v>42</v>
      </c>
      <c r="F1895">
        <v>2</v>
      </c>
      <c r="G1895">
        <v>2019</v>
      </c>
      <c r="H1895" t="s">
        <v>2743</v>
      </c>
      <c r="I1895" t="s">
        <v>2296</v>
      </c>
      <c r="J1895" t="s">
        <v>2029</v>
      </c>
      <c r="Q1895">
        <v>2019</v>
      </c>
      <c r="R1895" t="s">
        <v>2738</v>
      </c>
      <c r="S1895" t="s">
        <v>2735</v>
      </c>
      <c r="T1895">
        <v>210</v>
      </c>
    </row>
    <row r="1896" spans="1:20" x14ac:dyDescent="0.25">
      <c r="A1896">
        <v>2</v>
      </c>
      <c r="B1896">
        <v>57</v>
      </c>
      <c r="C1896" t="s">
        <v>2754</v>
      </c>
      <c r="D1896" t="s">
        <v>4665</v>
      </c>
      <c r="E1896" t="s">
        <v>34</v>
      </c>
      <c r="F1896">
        <v>2</v>
      </c>
      <c r="G1896">
        <v>2019</v>
      </c>
      <c r="H1896" t="s">
        <v>2754</v>
      </c>
      <c r="I1896" t="s">
        <v>3945</v>
      </c>
      <c r="J1896" t="s">
        <v>2048</v>
      </c>
      <c r="Q1896">
        <v>2019</v>
      </c>
      <c r="R1896" t="s">
        <v>2738</v>
      </c>
      <c r="S1896" t="s">
        <v>2735</v>
      </c>
      <c r="T1896">
        <v>209</v>
      </c>
    </row>
    <row r="1897" spans="1:20" x14ac:dyDescent="0.25">
      <c r="A1897">
        <v>2</v>
      </c>
      <c r="B1897">
        <v>58</v>
      </c>
      <c r="C1897" t="s">
        <v>2794</v>
      </c>
      <c r="D1897" t="s">
        <v>4666</v>
      </c>
      <c r="E1897" t="s">
        <v>30</v>
      </c>
      <c r="F1897">
        <v>2</v>
      </c>
      <c r="G1897">
        <v>2019</v>
      </c>
      <c r="H1897" t="s">
        <v>2794</v>
      </c>
      <c r="I1897" t="s">
        <v>2385</v>
      </c>
      <c r="J1897" t="s">
        <v>2305</v>
      </c>
      <c r="Q1897">
        <v>2019</v>
      </c>
      <c r="R1897" t="s">
        <v>2745</v>
      </c>
      <c r="S1897" t="s">
        <v>2885</v>
      </c>
      <c r="T1897">
        <v>176</v>
      </c>
    </row>
    <row r="1898" spans="1:20" x14ac:dyDescent="0.25">
      <c r="A1898">
        <v>2</v>
      </c>
      <c r="B1898">
        <v>59</v>
      </c>
      <c r="C1898" t="s">
        <v>2760</v>
      </c>
      <c r="D1898" t="s">
        <v>4667</v>
      </c>
      <c r="E1898" t="s">
        <v>12</v>
      </c>
      <c r="F1898">
        <v>2</v>
      </c>
      <c r="G1898">
        <v>2019</v>
      </c>
      <c r="H1898" t="s">
        <v>2760</v>
      </c>
      <c r="I1898" t="s">
        <v>2297</v>
      </c>
      <c r="J1898" t="s">
        <v>2022</v>
      </c>
      <c r="Q1898">
        <v>2019</v>
      </c>
      <c r="R1898" t="s">
        <v>2738</v>
      </c>
      <c r="S1898" t="s">
        <v>2735</v>
      </c>
      <c r="T1898">
        <v>202</v>
      </c>
    </row>
    <row r="1899" spans="1:20" x14ac:dyDescent="0.25">
      <c r="A1899">
        <v>2</v>
      </c>
      <c r="B1899">
        <v>60</v>
      </c>
      <c r="C1899" t="s">
        <v>2832</v>
      </c>
      <c r="D1899" t="s">
        <v>4668</v>
      </c>
      <c r="E1899" t="s">
        <v>34</v>
      </c>
      <c r="F1899">
        <v>2</v>
      </c>
      <c r="G1899">
        <v>2019</v>
      </c>
      <c r="H1899" t="s">
        <v>2832</v>
      </c>
      <c r="I1899" t="s">
        <v>3101</v>
      </c>
      <c r="J1899" t="s">
        <v>2305</v>
      </c>
      <c r="Q1899">
        <v>2019</v>
      </c>
      <c r="R1899" t="s">
        <v>2745</v>
      </c>
      <c r="S1899" t="s">
        <v>2768</v>
      </c>
      <c r="T1899">
        <v>165</v>
      </c>
    </row>
    <row r="1900" spans="1:20" x14ac:dyDescent="0.25">
      <c r="A1900">
        <v>2</v>
      </c>
      <c r="B1900">
        <v>61</v>
      </c>
      <c r="C1900" t="s">
        <v>2814</v>
      </c>
      <c r="D1900" t="s">
        <v>4669</v>
      </c>
      <c r="E1900" t="s">
        <v>34</v>
      </c>
      <c r="F1900">
        <v>2</v>
      </c>
      <c r="G1900">
        <v>2019</v>
      </c>
      <c r="H1900" t="s">
        <v>2814</v>
      </c>
      <c r="I1900" t="s">
        <v>2126</v>
      </c>
      <c r="J1900" t="s">
        <v>2022</v>
      </c>
      <c r="Q1900">
        <v>2019</v>
      </c>
      <c r="R1900" t="s">
        <v>2799</v>
      </c>
      <c r="S1900" t="s">
        <v>2746</v>
      </c>
      <c r="T1900">
        <v>198</v>
      </c>
    </row>
    <row r="1901" spans="1:20" x14ac:dyDescent="0.25">
      <c r="A1901">
        <v>2</v>
      </c>
      <c r="B1901">
        <v>62</v>
      </c>
      <c r="C1901" t="s">
        <v>2732</v>
      </c>
      <c r="D1901" t="s">
        <v>4670</v>
      </c>
      <c r="E1901" t="s">
        <v>30</v>
      </c>
      <c r="F1901">
        <v>2</v>
      </c>
      <c r="G1901">
        <v>2019</v>
      </c>
      <c r="H1901" t="s">
        <v>2732</v>
      </c>
      <c r="I1901" t="s">
        <v>3997</v>
      </c>
      <c r="J1901" t="s">
        <v>2048</v>
      </c>
      <c r="Q1901">
        <v>2019</v>
      </c>
      <c r="R1901" t="s">
        <v>2952</v>
      </c>
      <c r="S1901" t="s">
        <v>2750</v>
      </c>
      <c r="T1901">
        <v>190</v>
      </c>
    </row>
    <row r="1902" spans="1:20" x14ac:dyDescent="0.25">
      <c r="A1902">
        <v>3</v>
      </c>
      <c r="B1902">
        <v>63</v>
      </c>
      <c r="C1902" t="s">
        <v>2785</v>
      </c>
      <c r="D1902" t="s">
        <v>4671</v>
      </c>
      <c r="E1902" t="s">
        <v>30</v>
      </c>
      <c r="F1902">
        <v>3</v>
      </c>
      <c r="G1902">
        <v>2019</v>
      </c>
      <c r="H1902" t="s">
        <v>2785</v>
      </c>
      <c r="I1902" t="s">
        <v>4306</v>
      </c>
      <c r="J1902" t="s">
        <v>4004</v>
      </c>
      <c r="Q1902">
        <v>2019</v>
      </c>
      <c r="R1902" t="s">
        <v>2738</v>
      </c>
      <c r="S1902" t="s">
        <v>2750</v>
      </c>
      <c r="T1902">
        <v>182</v>
      </c>
    </row>
    <row r="1903" spans="1:20" x14ac:dyDescent="0.25">
      <c r="A1903">
        <v>3</v>
      </c>
      <c r="B1903">
        <v>64</v>
      </c>
      <c r="C1903" t="s">
        <v>2790</v>
      </c>
      <c r="D1903" t="s">
        <v>4672</v>
      </c>
      <c r="E1903" t="s">
        <v>34</v>
      </c>
      <c r="F1903">
        <v>3</v>
      </c>
      <c r="G1903">
        <v>2019</v>
      </c>
      <c r="H1903" t="s">
        <v>2790</v>
      </c>
      <c r="I1903" t="s">
        <v>3888</v>
      </c>
      <c r="J1903" t="s">
        <v>2305</v>
      </c>
      <c r="Q1903">
        <v>2019</v>
      </c>
      <c r="R1903" t="s">
        <v>2745</v>
      </c>
      <c r="S1903" t="s">
        <v>2750</v>
      </c>
      <c r="T1903">
        <v>187</v>
      </c>
    </row>
    <row r="1904" spans="1:20" x14ac:dyDescent="0.25">
      <c r="A1904">
        <v>3</v>
      </c>
      <c r="B1904">
        <v>65</v>
      </c>
      <c r="C1904" t="s">
        <v>2859</v>
      </c>
      <c r="D1904" t="s">
        <v>4673</v>
      </c>
      <c r="E1904" t="s">
        <v>26</v>
      </c>
      <c r="F1904">
        <v>3</v>
      </c>
      <c r="G1904">
        <v>2019</v>
      </c>
      <c r="H1904" t="s">
        <v>2859</v>
      </c>
      <c r="I1904" t="s">
        <v>2345</v>
      </c>
      <c r="J1904" t="s">
        <v>2065</v>
      </c>
      <c r="Q1904">
        <v>2019</v>
      </c>
      <c r="R1904" t="s">
        <v>2738</v>
      </c>
      <c r="S1904" t="s">
        <v>2835</v>
      </c>
      <c r="T1904">
        <v>154</v>
      </c>
    </row>
    <row r="1905" spans="1:20" x14ac:dyDescent="0.25">
      <c r="A1905">
        <v>3</v>
      </c>
      <c r="B1905">
        <v>66</v>
      </c>
      <c r="C1905" t="s">
        <v>2832</v>
      </c>
      <c r="D1905" t="s">
        <v>4674</v>
      </c>
      <c r="E1905" t="s">
        <v>42</v>
      </c>
      <c r="F1905">
        <v>3</v>
      </c>
      <c r="G1905">
        <v>2019</v>
      </c>
      <c r="H1905" t="s">
        <v>2832</v>
      </c>
      <c r="I1905" t="s">
        <v>2329</v>
      </c>
      <c r="J1905" t="s">
        <v>2305</v>
      </c>
      <c r="Q1905">
        <v>2019</v>
      </c>
      <c r="R1905" t="s">
        <v>2745</v>
      </c>
      <c r="S1905" t="s">
        <v>2768</v>
      </c>
      <c r="T1905">
        <v>190</v>
      </c>
    </row>
    <row r="1906" spans="1:20" x14ac:dyDescent="0.25">
      <c r="A1906">
        <v>3</v>
      </c>
      <c r="B1906">
        <v>67</v>
      </c>
      <c r="C1906" t="s">
        <v>2802</v>
      </c>
      <c r="D1906" t="s">
        <v>4675</v>
      </c>
      <c r="E1906" t="s">
        <v>12</v>
      </c>
      <c r="F1906">
        <v>3</v>
      </c>
      <c r="G1906">
        <v>2019</v>
      </c>
      <c r="H1906" t="s">
        <v>2802</v>
      </c>
      <c r="I1906" t="s">
        <v>2385</v>
      </c>
      <c r="J1906" t="s">
        <v>2305</v>
      </c>
      <c r="Q1906">
        <v>2019</v>
      </c>
      <c r="R1906" t="s">
        <v>2745</v>
      </c>
      <c r="S1906" t="s">
        <v>2868</v>
      </c>
      <c r="T1906">
        <v>207</v>
      </c>
    </row>
    <row r="1907" spans="1:20" x14ac:dyDescent="0.25">
      <c r="A1907">
        <v>3</v>
      </c>
      <c r="B1907">
        <v>68</v>
      </c>
      <c r="C1907" t="s">
        <v>2794</v>
      </c>
      <c r="D1907" t="s">
        <v>4676</v>
      </c>
      <c r="E1907" t="s">
        <v>34</v>
      </c>
      <c r="F1907">
        <v>3</v>
      </c>
      <c r="G1907">
        <v>2019</v>
      </c>
      <c r="H1907" t="s">
        <v>2794</v>
      </c>
      <c r="I1907" t="s">
        <v>2328</v>
      </c>
      <c r="J1907" t="s">
        <v>2051</v>
      </c>
      <c r="Q1907">
        <v>2019</v>
      </c>
      <c r="R1907" t="s">
        <v>2734</v>
      </c>
      <c r="S1907" t="s">
        <v>2835</v>
      </c>
      <c r="T1907">
        <v>172</v>
      </c>
    </row>
    <row r="1908" spans="1:20" x14ac:dyDescent="0.25">
      <c r="A1908">
        <v>3</v>
      </c>
      <c r="B1908">
        <v>69</v>
      </c>
      <c r="C1908" t="s">
        <v>2762</v>
      </c>
      <c r="D1908" t="s">
        <v>4677</v>
      </c>
      <c r="E1908" t="s">
        <v>34</v>
      </c>
      <c r="F1908">
        <v>3</v>
      </c>
      <c r="G1908">
        <v>2019</v>
      </c>
      <c r="H1908" t="s">
        <v>2762</v>
      </c>
      <c r="I1908" t="s">
        <v>3087</v>
      </c>
      <c r="J1908" t="s">
        <v>2029</v>
      </c>
      <c r="Q1908">
        <v>2019</v>
      </c>
      <c r="R1908" t="s">
        <v>2764</v>
      </c>
      <c r="S1908" t="s">
        <v>2750</v>
      </c>
      <c r="T1908">
        <v>196</v>
      </c>
    </row>
    <row r="1909" spans="1:20" x14ac:dyDescent="0.25">
      <c r="A1909">
        <v>3</v>
      </c>
      <c r="B1909">
        <v>70</v>
      </c>
      <c r="C1909" t="s">
        <v>2814</v>
      </c>
      <c r="D1909" t="s">
        <v>4678</v>
      </c>
      <c r="E1909" t="s">
        <v>34</v>
      </c>
      <c r="F1909">
        <v>3</v>
      </c>
      <c r="G1909">
        <v>2019</v>
      </c>
      <c r="H1909" t="s">
        <v>2814</v>
      </c>
      <c r="I1909" t="s">
        <v>2801</v>
      </c>
      <c r="J1909" t="s">
        <v>2320</v>
      </c>
      <c r="Q1909">
        <v>2019</v>
      </c>
      <c r="R1909" t="s">
        <v>3501</v>
      </c>
      <c r="S1909" t="s">
        <v>2780</v>
      </c>
      <c r="T1909">
        <v>176</v>
      </c>
    </row>
    <row r="1910" spans="1:20" x14ac:dyDescent="0.25">
      <c r="A1910">
        <v>3</v>
      </c>
      <c r="B1910">
        <v>71</v>
      </c>
      <c r="C1910" t="s">
        <v>2777</v>
      </c>
      <c r="D1910" t="s">
        <v>4679</v>
      </c>
      <c r="E1910" t="s">
        <v>12</v>
      </c>
      <c r="F1910">
        <v>3</v>
      </c>
      <c r="G1910">
        <v>2019</v>
      </c>
      <c r="H1910" t="s">
        <v>2777</v>
      </c>
      <c r="I1910" t="s">
        <v>2198</v>
      </c>
      <c r="J1910" t="s">
        <v>2305</v>
      </c>
      <c r="Q1910">
        <v>2019</v>
      </c>
      <c r="R1910" t="s">
        <v>2745</v>
      </c>
      <c r="S1910" t="s">
        <v>2741</v>
      </c>
      <c r="T1910">
        <v>183</v>
      </c>
    </row>
    <row r="1911" spans="1:20" x14ac:dyDescent="0.25">
      <c r="A1911">
        <v>3</v>
      </c>
      <c r="B1911">
        <v>72</v>
      </c>
      <c r="C1911" t="s">
        <v>2796</v>
      </c>
      <c r="D1911" t="s">
        <v>4680</v>
      </c>
      <c r="E1911" t="s">
        <v>34</v>
      </c>
      <c r="F1911">
        <v>3</v>
      </c>
      <c r="G1911">
        <v>2019</v>
      </c>
      <c r="H1911" t="s">
        <v>2796</v>
      </c>
      <c r="I1911" t="s">
        <v>2328</v>
      </c>
      <c r="J1911" t="s">
        <v>2051</v>
      </c>
      <c r="Q1911">
        <v>2019</v>
      </c>
      <c r="R1911" t="s">
        <v>2734</v>
      </c>
      <c r="S1911" t="s">
        <v>2780</v>
      </c>
      <c r="T1911">
        <v>205</v>
      </c>
    </row>
    <row r="1912" spans="1:20" x14ac:dyDescent="0.25">
      <c r="A1912">
        <v>3</v>
      </c>
      <c r="B1912">
        <v>73</v>
      </c>
      <c r="C1912" t="s">
        <v>2872</v>
      </c>
      <c r="D1912" t="s">
        <v>4681</v>
      </c>
      <c r="E1912" t="s">
        <v>42</v>
      </c>
      <c r="F1912">
        <v>3</v>
      </c>
      <c r="G1912">
        <v>2019</v>
      </c>
      <c r="H1912" t="s">
        <v>2872</v>
      </c>
      <c r="I1912" t="s">
        <v>3328</v>
      </c>
      <c r="J1912" t="s">
        <v>4427</v>
      </c>
      <c r="Q1912">
        <v>2019</v>
      </c>
      <c r="R1912" t="s">
        <v>2779</v>
      </c>
      <c r="S1912" t="s">
        <v>2750</v>
      </c>
      <c r="T1912">
        <v>175</v>
      </c>
    </row>
    <row r="1913" spans="1:20" x14ac:dyDescent="0.25">
      <c r="A1913">
        <v>3</v>
      </c>
      <c r="B1913">
        <v>74</v>
      </c>
      <c r="C1913" t="s">
        <v>2736</v>
      </c>
      <c r="D1913" t="s">
        <v>4682</v>
      </c>
      <c r="E1913" t="s">
        <v>42</v>
      </c>
      <c r="F1913">
        <v>3</v>
      </c>
      <c r="G1913">
        <v>2019</v>
      </c>
      <c r="H1913" t="s">
        <v>2736</v>
      </c>
      <c r="I1913" t="s">
        <v>2341</v>
      </c>
      <c r="J1913" t="s">
        <v>2048</v>
      </c>
      <c r="Q1913">
        <v>2019</v>
      </c>
      <c r="R1913" t="s">
        <v>2738</v>
      </c>
      <c r="S1913" t="s">
        <v>2750</v>
      </c>
      <c r="T1913">
        <v>206</v>
      </c>
    </row>
    <row r="1914" spans="1:20" x14ac:dyDescent="0.25">
      <c r="A1914">
        <v>3</v>
      </c>
      <c r="B1914">
        <v>75</v>
      </c>
      <c r="C1914" t="s">
        <v>2760</v>
      </c>
      <c r="D1914" t="s">
        <v>4683</v>
      </c>
      <c r="E1914" t="s">
        <v>26</v>
      </c>
      <c r="F1914">
        <v>3</v>
      </c>
      <c r="G1914">
        <v>2019</v>
      </c>
      <c r="H1914" t="s">
        <v>2760</v>
      </c>
      <c r="I1914" t="s">
        <v>2336</v>
      </c>
      <c r="J1914" t="s">
        <v>2029</v>
      </c>
      <c r="Q1914">
        <v>2019</v>
      </c>
      <c r="R1914" t="s">
        <v>2738</v>
      </c>
      <c r="S1914" t="s">
        <v>2746</v>
      </c>
      <c r="T1914">
        <v>168</v>
      </c>
    </row>
    <row r="1915" spans="1:20" x14ac:dyDescent="0.25">
      <c r="A1915">
        <v>3</v>
      </c>
      <c r="B1915">
        <v>76</v>
      </c>
      <c r="C1915" t="s">
        <v>3996</v>
      </c>
      <c r="D1915" t="s">
        <v>4684</v>
      </c>
      <c r="E1915" t="s">
        <v>30</v>
      </c>
      <c r="F1915">
        <v>3</v>
      </c>
      <c r="G1915">
        <v>2019</v>
      </c>
      <c r="H1915" t="s">
        <v>3996</v>
      </c>
      <c r="I1915" t="s">
        <v>3987</v>
      </c>
      <c r="J1915" t="s">
        <v>2355</v>
      </c>
      <c r="Q1915">
        <v>2019</v>
      </c>
      <c r="R1915" t="s">
        <v>2734</v>
      </c>
      <c r="S1915" t="s">
        <v>2768</v>
      </c>
      <c r="T1915">
        <v>190</v>
      </c>
    </row>
    <row r="1916" spans="1:20" x14ac:dyDescent="0.25">
      <c r="A1916">
        <v>3</v>
      </c>
      <c r="B1916">
        <v>77</v>
      </c>
      <c r="C1916" t="s">
        <v>2790</v>
      </c>
      <c r="D1916" t="s">
        <v>4685</v>
      </c>
      <c r="E1916" t="s">
        <v>34</v>
      </c>
      <c r="F1916">
        <v>3</v>
      </c>
      <c r="G1916">
        <v>2019</v>
      </c>
      <c r="H1916" t="s">
        <v>2790</v>
      </c>
      <c r="I1916" t="s">
        <v>2759</v>
      </c>
      <c r="J1916" t="s">
        <v>2029</v>
      </c>
      <c r="Q1916">
        <v>2019</v>
      </c>
      <c r="R1916" t="s">
        <v>2738</v>
      </c>
      <c r="S1916" t="s">
        <v>2768</v>
      </c>
      <c r="T1916">
        <v>194</v>
      </c>
    </row>
    <row r="1917" spans="1:20" x14ac:dyDescent="0.25">
      <c r="A1917">
        <v>3</v>
      </c>
      <c r="B1917">
        <v>78</v>
      </c>
      <c r="C1917" t="s">
        <v>2785</v>
      </c>
      <c r="D1917" t="s">
        <v>4686</v>
      </c>
      <c r="E1917" t="s">
        <v>42</v>
      </c>
      <c r="F1917">
        <v>3</v>
      </c>
      <c r="G1917">
        <v>2019</v>
      </c>
      <c r="H1917" t="s">
        <v>2785</v>
      </c>
      <c r="I1917" t="s">
        <v>2810</v>
      </c>
      <c r="J1917" t="s">
        <v>2048</v>
      </c>
      <c r="Q1917">
        <v>2019</v>
      </c>
      <c r="R1917" t="s">
        <v>2738</v>
      </c>
      <c r="S1917" t="s">
        <v>2746</v>
      </c>
      <c r="T1917">
        <v>192</v>
      </c>
    </row>
    <row r="1918" spans="1:20" x14ac:dyDescent="0.25">
      <c r="A1918">
        <v>3</v>
      </c>
      <c r="B1918">
        <v>79</v>
      </c>
      <c r="C1918" t="s">
        <v>4111</v>
      </c>
      <c r="D1918" t="s">
        <v>4687</v>
      </c>
      <c r="E1918" t="s">
        <v>26</v>
      </c>
      <c r="F1918">
        <v>3</v>
      </c>
      <c r="G1918">
        <v>2019</v>
      </c>
      <c r="H1918" t="s">
        <v>4111</v>
      </c>
      <c r="I1918" t="s">
        <v>2839</v>
      </c>
      <c r="J1918" t="s">
        <v>2362</v>
      </c>
      <c r="Q1918">
        <v>2019</v>
      </c>
      <c r="R1918" t="s">
        <v>2799</v>
      </c>
      <c r="S1918" t="s">
        <v>2750</v>
      </c>
      <c r="T1918">
        <v>176</v>
      </c>
    </row>
    <row r="1919" spans="1:20" x14ac:dyDescent="0.25">
      <c r="A1919">
        <v>3</v>
      </c>
      <c r="B1919">
        <v>80</v>
      </c>
      <c r="C1919" t="s">
        <v>2814</v>
      </c>
      <c r="D1919" t="s">
        <v>4688</v>
      </c>
      <c r="E1919" t="s">
        <v>42</v>
      </c>
      <c r="F1919">
        <v>3</v>
      </c>
      <c r="G1919">
        <v>2019</v>
      </c>
      <c r="H1919" t="s">
        <v>2814</v>
      </c>
      <c r="I1919" t="s">
        <v>2126</v>
      </c>
      <c r="J1919" t="s">
        <v>2022</v>
      </c>
      <c r="Q1919">
        <v>2019</v>
      </c>
      <c r="R1919" t="s">
        <v>2734</v>
      </c>
      <c r="S1919" t="s">
        <v>2768</v>
      </c>
      <c r="T1919">
        <v>175</v>
      </c>
    </row>
    <row r="1920" spans="1:20" x14ac:dyDescent="0.25">
      <c r="A1920">
        <v>3</v>
      </c>
      <c r="B1920">
        <v>81</v>
      </c>
      <c r="C1920" t="s">
        <v>2762</v>
      </c>
      <c r="D1920" t="s">
        <v>4689</v>
      </c>
      <c r="E1920" t="s">
        <v>42</v>
      </c>
      <c r="F1920">
        <v>3</v>
      </c>
      <c r="G1920">
        <v>2019</v>
      </c>
      <c r="H1920" t="s">
        <v>2762</v>
      </c>
      <c r="I1920" t="s">
        <v>2928</v>
      </c>
      <c r="J1920" t="s">
        <v>2022</v>
      </c>
      <c r="Q1920">
        <v>2019</v>
      </c>
      <c r="R1920" t="s">
        <v>2738</v>
      </c>
      <c r="S1920" t="s">
        <v>2741</v>
      </c>
      <c r="T1920">
        <v>182</v>
      </c>
    </row>
    <row r="1921" spans="1:20" x14ac:dyDescent="0.25">
      <c r="A1921">
        <v>3</v>
      </c>
      <c r="B1921">
        <v>82</v>
      </c>
      <c r="C1921" t="s">
        <v>2814</v>
      </c>
      <c r="D1921" t="s">
        <v>4690</v>
      </c>
      <c r="E1921" t="s">
        <v>34</v>
      </c>
      <c r="F1921">
        <v>3</v>
      </c>
      <c r="G1921">
        <v>2019</v>
      </c>
      <c r="H1921" t="s">
        <v>2814</v>
      </c>
      <c r="I1921" t="s">
        <v>2326</v>
      </c>
      <c r="J1921" t="s">
        <v>2022</v>
      </c>
      <c r="Q1921">
        <v>2019</v>
      </c>
      <c r="R1921" t="s">
        <v>2738</v>
      </c>
      <c r="S1921" t="s">
        <v>2780</v>
      </c>
      <c r="T1921">
        <v>212</v>
      </c>
    </row>
    <row r="1922" spans="1:20" x14ac:dyDescent="0.25">
      <c r="A1922">
        <v>3</v>
      </c>
      <c r="B1922">
        <v>83</v>
      </c>
      <c r="C1922" t="s">
        <v>2872</v>
      </c>
      <c r="D1922" t="s">
        <v>4691</v>
      </c>
      <c r="E1922" t="s">
        <v>34</v>
      </c>
      <c r="F1922">
        <v>3</v>
      </c>
      <c r="G1922">
        <v>2019</v>
      </c>
      <c r="H1922" t="s">
        <v>2872</v>
      </c>
      <c r="I1922" t="s">
        <v>4692</v>
      </c>
      <c r="J1922" t="s">
        <v>2375</v>
      </c>
      <c r="Q1922">
        <v>2019</v>
      </c>
      <c r="R1922" t="s">
        <v>2779</v>
      </c>
      <c r="S1922" t="s">
        <v>2835</v>
      </c>
      <c r="T1922">
        <v>178</v>
      </c>
    </row>
    <row r="1923" spans="1:20" x14ac:dyDescent="0.25">
      <c r="A1923">
        <v>3</v>
      </c>
      <c r="B1923">
        <v>84</v>
      </c>
      <c r="C1923" t="s">
        <v>2772</v>
      </c>
      <c r="D1923" t="s">
        <v>4693</v>
      </c>
      <c r="E1923" t="s">
        <v>34</v>
      </c>
      <c r="F1923">
        <v>3</v>
      </c>
      <c r="G1923">
        <v>2019</v>
      </c>
      <c r="H1923" t="s">
        <v>2772</v>
      </c>
      <c r="I1923" t="s">
        <v>4692</v>
      </c>
      <c r="J1923" t="s">
        <v>2375</v>
      </c>
      <c r="Q1923">
        <v>2019</v>
      </c>
      <c r="R1923" t="s">
        <v>2779</v>
      </c>
      <c r="S1923" t="s">
        <v>2768</v>
      </c>
      <c r="T1923">
        <v>200</v>
      </c>
    </row>
    <row r="1924" spans="1:20" x14ac:dyDescent="0.25">
      <c r="A1924">
        <v>3</v>
      </c>
      <c r="B1924">
        <v>85</v>
      </c>
      <c r="C1924" t="s">
        <v>2840</v>
      </c>
      <c r="D1924" t="s">
        <v>4694</v>
      </c>
      <c r="E1924" t="s">
        <v>12</v>
      </c>
      <c r="F1924">
        <v>3</v>
      </c>
      <c r="G1924">
        <v>2019</v>
      </c>
      <c r="H1924" t="s">
        <v>2840</v>
      </c>
      <c r="I1924" t="s">
        <v>2361</v>
      </c>
      <c r="J1924" t="s">
        <v>2362</v>
      </c>
      <c r="Q1924">
        <v>2019</v>
      </c>
      <c r="R1924" t="s">
        <v>2799</v>
      </c>
      <c r="S1924" t="s">
        <v>2750</v>
      </c>
      <c r="T1924">
        <v>194</v>
      </c>
    </row>
    <row r="1925" spans="1:20" x14ac:dyDescent="0.25">
      <c r="A1925">
        <v>3</v>
      </c>
      <c r="B1925">
        <v>86</v>
      </c>
      <c r="C1925" t="s">
        <v>4111</v>
      </c>
      <c r="D1925" t="s">
        <v>4695</v>
      </c>
      <c r="E1925" t="s">
        <v>34</v>
      </c>
      <c r="F1925">
        <v>3</v>
      </c>
      <c r="G1925">
        <v>2019</v>
      </c>
      <c r="H1925" t="s">
        <v>4111</v>
      </c>
      <c r="I1925" t="s">
        <v>2783</v>
      </c>
      <c r="J1925" t="s">
        <v>2065</v>
      </c>
      <c r="Q1925">
        <v>2019</v>
      </c>
      <c r="R1925" t="s">
        <v>2738</v>
      </c>
      <c r="S1925" t="s">
        <v>2741</v>
      </c>
      <c r="T1925">
        <v>190</v>
      </c>
    </row>
    <row r="1926" spans="1:20" x14ac:dyDescent="0.25">
      <c r="A1926">
        <v>3</v>
      </c>
      <c r="B1926">
        <v>87</v>
      </c>
      <c r="C1926" t="s">
        <v>2766</v>
      </c>
      <c r="D1926" t="s">
        <v>4696</v>
      </c>
      <c r="E1926" t="s">
        <v>12</v>
      </c>
      <c r="F1926">
        <v>3</v>
      </c>
      <c r="G1926">
        <v>2019</v>
      </c>
      <c r="H1926" t="s">
        <v>2766</v>
      </c>
      <c r="I1926" t="s">
        <v>3999</v>
      </c>
      <c r="J1926" t="s">
        <v>2358</v>
      </c>
      <c r="Q1926">
        <v>2019</v>
      </c>
      <c r="R1926" t="s">
        <v>2764</v>
      </c>
      <c r="S1926" t="s">
        <v>2780</v>
      </c>
      <c r="T1926">
        <v>185</v>
      </c>
    </row>
    <row r="1927" spans="1:20" x14ac:dyDescent="0.25">
      <c r="A1927">
        <v>3</v>
      </c>
      <c r="B1927">
        <v>88</v>
      </c>
      <c r="C1927" t="s">
        <v>2806</v>
      </c>
      <c r="D1927" t="s">
        <v>4697</v>
      </c>
      <c r="E1927" t="s">
        <v>30</v>
      </c>
      <c r="F1927">
        <v>3</v>
      </c>
      <c r="G1927">
        <v>2019</v>
      </c>
      <c r="H1927" t="s">
        <v>2806</v>
      </c>
      <c r="I1927" t="s">
        <v>2801</v>
      </c>
      <c r="J1927" t="s">
        <v>2320</v>
      </c>
      <c r="Q1927">
        <v>2019</v>
      </c>
      <c r="R1927" t="s">
        <v>2799</v>
      </c>
      <c r="S1927" t="s">
        <v>2768</v>
      </c>
      <c r="T1927">
        <v>190</v>
      </c>
    </row>
    <row r="1928" spans="1:20" x14ac:dyDescent="0.25">
      <c r="A1928">
        <v>3</v>
      </c>
      <c r="B1928">
        <v>89</v>
      </c>
      <c r="C1928" t="s">
        <v>2777</v>
      </c>
      <c r="D1928" t="s">
        <v>4698</v>
      </c>
      <c r="E1928" t="s">
        <v>42</v>
      </c>
      <c r="F1928">
        <v>3</v>
      </c>
      <c r="G1928">
        <v>2019</v>
      </c>
      <c r="H1928" t="s">
        <v>2777</v>
      </c>
      <c r="I1928" t="s">
        <v>2360</v>
      </c>
      <c r="J1928" t="s">
        <v>2048</v>
      </c>
      <c r="Q1928">
        <v>2019</v>
      </c>
      <c r="R1928" t="s">
        <v>2960</v>
      </c>
      <c r="S1928" t="s">
        <v>2835</v>
      </c>
      <c r="T1928">
        <v>185</v>
      </c>
    </row>
    <row r="1929" spans="1:20" x14ac:dyDescent="0.25">
      <c r="A1929">
        <v>3</v>
      </c>
      <c r="B1929">
        <v>90</v>
      </c>
      <c r="C1929" t="s">
        <v>2872</v>
      </c>
      <c r="D1929" t="s">
        <v>4699</v>
      </c>
      <c r="E1929" t="s">
        <v>34</v>
      </c>
      <c r="F1929">
        <v>3</v>
      </c>
      <c r="G1929">
        <v>2019</v>
      </c>
      <c r="H1929" t="s">
        <v>2872</v>
      </c>
      <c r="I1929" t="s">
        <v>2283</v>
      </c>
      <c r="J1929" t="s">
        <v>4127</v>
      </c>
      <c r="Q1929">
        <v>2019</v>
      </c>
      <c r="R1929" t="s">
        <v>2734</v>
      </c>
      <c r="S1929" t="s">
        <v>3567</v>
      </c>
      <c r="T1929">
        <v>153</v>
      </c>
    </row>
    <row r="1930" spans="1:20" x14ac:dyDescent="0.25">
      <c r="A1930">
        <v>3</v>
      </c>
      <c r="B1930">
        <v>91</v>
      </c>
      <c r="C1930" t="s">
        <v>2743</v>
      </c>
      <c r="D1930" t="s">
        <v>4700</v>
      </c>
      <c r="E1930" t="s">
        <v>30</v>
      </c>
      <c r="F1930">
        <v>3</v>
      </c>
      <c r="G1930">
        <v>2019</v>
      </c>
      <c r="H1930" t="s">
        <v>2743</v>
      </c>
      <c r="I1930" t="s">
        <v>2296</v>
      </c>
      <c r="J1930" t="s">
        <v>2029</v>
      </c>
      <c r="Q1930">
        <v>2019</v>
      </c>
      <c r="R1930" t="s">
        <v>3501</v>
      </c>
      <c r="S1930" t="s">
        <v>2735</v>
      </c>
      <c r="T1930">
        <v>205</v>
      </c>
    </row>
    <row r="1931" spans="1:20" x14ac:dyDescent="0.25">
      <c r="A1931">
        <v>3</v>
      </c>
      <c r="B1931">
        <v>92</v>
      </c>
      <c r="C1931" t="s">
        <v>2748</v>
      </c>
      <c r="D1931" t="s">
        <v>4701</v>
      </c>
      <c r="E1931" t="s">
        <v>26</v>
      </c>
      <c r="F1931">
        <v>3</v>
      </c>
      <c r="G1931">
        <v>2019</v>
      </c>
      <c r="H1931" t="s">
        <v>2748</v>
      </c>
      <c r="I1931" t="s">
        <v>3290</v>
      </c>
      <c r="J1931" t="s">
        <v>2147</v>
      </c>
      <c r="Q1931">
        <v>2019</v>
      </c>
      <c r="R1931" t="s">
        <v>2738</v>
      </c>
      <c r="S1931" t="s">
        <v>2835</v>
      </c>
      <c r="T1931">
        <v>170</v>
      </c>
    </row>
    <row r="1932" spans="1:20" x14ac:dyDescent="0.25">
      <c r="A1932">
        <v>3</v>
      </c>
      <c r="B1932">
        <v>93</v>
      </c>
      <c r="C1932" t="s">
        <v>2732</v>
      </c>
      <c r="D1932" t="s">
        <v>4702</v>
      </c>
      <c r="E1932" t="s">
        <v>12</v>
      </c>
      <c r="F1932">
        <v>3</v>
      </c>
      <c r="G1932">
        <v>2019</v>
      </c>
      <c r="H1932" t="s">
        <v>2732</v>
      </c>
      <c r="I1932" t="s">
        <v>3189</v>
      </c>
      <c r="J1932" t="s">
        <v>2048</v>
      </c>
      <c r="Q1932">
        <v>2019</v>
      </c>
      <c r="R1932" t="s">
        <v>2738</v>
      </c>
      <c r="S1932" t="s">
        <v>2746</v>
      </c>
      <c r="T1932">
        <v>188</v>
      </c>
    </row>
    <row r="1933" spans="1:20" x14ac:dyDescent="0.25">
      <c r="A1933">
        <v>4</v>
      </c>
      <c r="B1933">
        <v>94</v>
      </c>
      <c r="C1933" t="s">
        <v>2811</v>
      </c>
      <c r="D1933" t="s">
        <v>4703</v>
      </c>
      <c r="E1933" t="s">
        <v>30</v>
      </c>
      <c r="F1933">
        <v>4</v>
      </c>
      <c r="G1933">
        <v>2019</v>
      </c>
      <c r="H1933" t="s">
        <v>2811</v>
      </c>
      <c r="I1933" t="s">
        <v>4704</v>
      </c>
      <c r="J1933" t="s">
        <v>2291</v>
      </c>
      <c r="Q1933">
        <v>2019</v>
      </c>
      <c r="R1933" t="s">
        <v>2745</v>
      </c>
      <c r="S1933" t="s">
        <v>2741</v>
      </c>
      <c r="T1933">
        <v>185</v>
      </c>
    </row>
    <row r="1934" spans="1:20" x14ac:dyDescent="0.25">
      <c r="A1934">
        <v>4</v>
      </c>
      <c r="B1934">
        <v>95</v>
      </c>
      <c r="C1934" t="s">
        <v>2766</v>
      </c>
      <c r="D1934" t="s">
        <v>4705</v>
      </c>
      <c r="E1934" t="s">
        <v>34</v>
      </c>
      <c r="F1934">
        <v>4</v>
      </c>
      <c r="G1934">
        <v>2019</v>
      </c>
      <c r="H1934" t="s">
        <v>2766</v>
      </c>
      <c r="I1934" t="s">
        <v>2886</v>
      </c>
      <c r="J1934" t="s">
        <v>2048</v>
      </c>
      <c r="Q1934">
        <v>2019</v>
      </c>
      <c r="R1934" t="s">
        <v>4706</v>
      </c>
      <c r="S1934" t="s">
        <v>2835</v>
      </c>
      <c r="T1934">
        <v>177</v>
      </c>
    </row>
    <row r="1935" spans="1:20" x14ac:dyDescent="0.25">
      <c r="A1935">
        <v>4</v>
      </c>
      <c r="B1935">
        <v>96</v>
      </c>
      <c r="C1935" t="s">
        <v>2814</v>
      </c>
      <c r="D1935" t="s">
        <v>4707</v>
      </c>
      <c r="E1935" t="s">
        <v>42</v>
      </c>
      <c r="F1935">
        <v>4</v>
      </c>
      <c r="G1935">
        <v>2019</v>
      </c>
      <c r="H1935" t="s">
        <v>2814</v>
      </c>
      <c r="I1935" t="s">
        <v>2999</v>
      </c>
      <c r="J1935" t="s">
        <v>2324</v>
      </c>
      <c r="Q1935">
        <v>2019</v>
      </c>
      <c r="R1935" t="s">
        <v>2738</v>
      </c>
      <c r="S1935" t="s">
        <v>2746</v>
      </c>
      <c r="T1935">
        <v>178</v>
      </c>
    </row>
    <row r="1936" spans="1:20" x14ac:dyDescent="0.25">
      <c r="A1936">
        <v>4</v>
      </c>
      <c r="B1936">
        <v>97</v>
      </c>
      <c r="C1936" t="s">
        <v>2832</v>
      </c>
      <c r="D1936" t="s">
        <v>4708</v>
      </c>
      <c r="E1936" t="s">
        <v>30</v>
      </c>
      <c r="F1936">
        <v>4</v>
      </c>
      <c r="G1936">
        <v>2019</v>
      </c>
      <c r="H1936" t="s">
        <v>2832</v>
      </c>
      <c r="I1936" t="s">
        <v>2830</v>
      </c>
      <c r="J1936" t="s">
        <v>2051</v>
      </c>
      <c r="Q1936">
        <v>2019</v>
      </c>
      <c r="R1936" t="s">
        <v>2738</v>
      </c>
      <c r="S1936" t="s">
        <v>2885</v>
      </c>
      <c r="T1936">
        <v>150</v>
      </c>
    </row>
    <row r="1937" spans="1:20" x14ac:dyDescent="0.25">
      <c r="A1937">
        <v>4</v>
      </c>
      <c r="B1937">
        <v>98</v>
      </c>
      <c r="C1937" t="s">
        <v>3996</v>
      </c>
      <c r="D1937" t="s">
        <v>4709</v>
      </c>
      <c r="E1937" t="s">
        <v>26</v>
      </c>
      <c r="F1937">
        <v>4</v>
      </c>
      <c r="G1937">
        <v>2019</v>
      </c>
      <c r="H1937" t="s">
        <v>3996</v>
      </c>
      <c r="I1937" t="s">
        <v>2315</v>
      </c>
      <c r="J1937" t="s">
        <v>2051</v>
      </c>
      <c r="Q1937">
        <v>2019</v>
      </c>
      <c r="R1937" t="s">
        <v>2779</v>
      </c>
      <c r="S1937" t="s">
        <v>2768</v>
      </c>
      <c r="T1937">
        <v>165</v>
      </c>
    </row>
    <row r="1938" spans="1:20" x14ac:dyDescent="0.25">
      <c r="A1938">
        <v>4</v>
      </c>
      <c r="B1938">
        <v>99</v>
      </c>
      <c r="C1938" t="s">
        <v>2872</v>
      </c>
      <c r="D1938" t="s">
        <v>4710</v>
      </c>
      <c r="E1938" t="s">
        <v>34</v>
      </c>
      <c r="F1938">
        <v>4</v>
      </c>
      <c r="G1938">
        <v>2019</v>
      </c>
      <c r="H1938" t="s">
        <v>2872</v>
      </c>
      <c r="I1938" t="s">
        <v>4006</v>
      </c>
      <c r="J1938" t="s">
        <v>2355</v>
      </c>
      <c r="Q1938">
        <v>2019</v>
      </c>
      <c r="R1938" t="s">
        <v>2734</v>
      </c>
      <c r="S1938" t="s">
        <v>2851</v>
      </c>
      <c r="T1938">
        <v>205</v>
      </c>
    </row>
    <row r="1939" spans="1:20" x14ac:dyDescent="0.25">
      <c r="A1939">
        <v>4</v>
      </c>
      <c r="B1939">
        <v>100</v>
      </c>
      <c r="C1939" t="s">
        <v>2840</v>
      </c>
      <c r="D1939" t="s">
        <v>4711</v>
      </c>
      <c r="E1939" t="s">
        <v>42</v>
      </c>
      <c r="F1939">
        <v>4</v>
      </c>
      <c r="G1939">
        <v>2019</v>
      </c>
      <c r="H1939" t="s">
        <v>2840</v>
      </c>
      <c r="I1939" t="s">
        <v>3277</v>
      </c>
      <c r="J1939" t="s">
        <v>2051</v>
      </c>
      <c r="Q1939">
        <v>2019</v>
      </c>
      <c r="R1939" t="s">
        <v>2764</v>
      </c>
      <c r="S1939" t="s">
        <v>2768</v>
      </c>
      <c r="T1939">
        <v>198</v>
      </c>
    </row>
    <row r="1940" spans="1:20" x14ac:dyDescent="0.25">
      <c r="A1940">
        <v>4</v>
      </c>
      <c r="B1940">
        <v>101</v>
      </c>
      <c r="C1940" t="s">
        <v>2788</v>
      </c>
      <c r="D1940" t="s">
        <v>4712</v>
      </c>
      <c r="E1940" t="s">
        <v>34</v>
      </c>
      <c r="F1940">
        <v>4</v>
      </c>
      <c r="G1940">
        <v>2019</v>
      </c>
      <c r="H1940" t="s">
        <v>2788</v>
      </c>
      <c r="I1940" t="s">
        <v>2283</v>
      </c>
      <c r="J1940" t="s">
        <v>4127</v>
      </c>
      <c r="Q1940">
        <v>2019</v>
      </c>
      <c r="R1940" t="s">
        <v>2734</v>
      </c>
      <c r="S1940" t="s">
        <v>2741</v>
      </c>
      <c r="T1940">
        <v>188</v>
      </c>
    </row>
    <row r="1941" spans="1:20" x14ac:dyDescent="0.25">
      <c r="A1941">
        <v>4</v>
      </c>
      <c r="B1941">
        <v>102</v>
      </c>
      <c r="C1941" t="s">
        <v>2802</v>
      </c>
      <c r="D1941" t="s">
        <v>4713</v>
      </c>
      <c r="E1941" t="s">
        <v>42</v>
      </c>
      <c r="F1941">
        <v>4</v>
      </c>
      <c r="G1941">
        <v>2019</v>
      </c>
      <c r="H1941" t="s">
        <v>2802</v>
      </c>
      <c r="I1941" t="s">
        <v>4714</v>
      </c>
      <c r="J1941" t="s">
        <v>2285</v>
      </c>
      <c r="Q1941">
        <v>2019</v>
      </c>
      <c r="R1941" t="s">
        <v>2734</v>
      </c>
      <c r="S1941" t="s">
        <v>2768</v>
      </c>
      <c r="T1941">
        <v>166</v>
      </c>
    </row>
    <row r="1942" spans="1:20" x14ac:dyDescent="0.25">
      <c r="A1942">
        <v>4</v>
      </c>
      <c r="B1942">
        <v>103</v>
      </c>
      <c r="C1942" t="s">
        <v>2796</v>
      </c>
      <c r="D1942" t="s">
        <v>4715</v>
      </c>
      <c r="E1942" t="s">
        <v>34</v>
      </c>
      <c r="F1942">
        <v>4</v>
      </c>
      <c r="G1942">
        <v>2019</v>
      </c>
      <c r="H1942" t="s">
        <v>2796</v>
      </c>
      <c r="I1942" t="s">
        <v>2277</v>
      </c>
      <c r="J1942" t="s">
        <v>2022</v>
      </c>
      <c r="Q1942">
        <v>2019</v>
      </c>
      <c r="R1942" t="s">
        <v>2738</v>
      </c>
      <c r="S1942" t="s">
        <v>2750</v>
      </c>
      <c r="T1942">
        <v>175</v>
      </c>
    </row>
    <row r="1943" spans="1:20" x14ac:dyDescent="0.25">
      <c r="A1943">
        <v>4</v>
      </c>
      <c r="B1943">
        <v>104</v>
      </c>
      <c r="C1943" t="s">
        <v>2752</v>
      </c>
      <c r="D1943" t="s">
        <v>4716</v>
      </c>
      <c r="E1943" t="s">
        <v>34</v>
      </c>
      <c r="F1943">
        <v>4</v>
      </c>
      <c r="G1943">
        <v>2019</v>
      </c>
      <c r="H1943" t="s">
        <v>2752</v>
      </c>
      <c r="I1943" t="s">
        <v>2304</v>
      </c>
      <c r="J1943" t="s">
        <v>2305</v>
      </c>
      <c r="Q1943">
        <v>2019</v>
      </c>
      <c r="R1943" t="s">
        <v>2745</v>
      </c>
      <c r="S1943" t="s">
        <v>2780</v>
      </c>
      <c r="T1943">
        <v>192</v>
      </c>
    </row>
    <row r="1944" spans="1:20" x14ac:dyDescent="0.25">
      <c r="A1944">
        <v>4</v>
      </c>
      <c r="B1944">
        <v>105</v>
      </c>
      <c r="C1944" t="s">
        <v>2739</v>
      </c>
      <c r="D1944" t="s">
        <v>4717</v>
      </c>
      <c r="E1944" t="s">
        <v>26</v>
      </c>
      <c r="F1944">
        <v>4</v>
      </c>
      <c r="G1944">
        <v>2019</v>
      </c>
      <c r="H1944" t="s">
        <v>2739</v>
      </c>
      <c r="I1944" t="s">
        <v>4429</v>
      </c>
      <c r="J1944" t="s">
        <v>4039</v>
      </c>
      <c r="Q1944">
        <v>2019</v>
      </c>
      <c r="R1944" t="s">
        <v>2764</v>
      </c>
      <c r="S1944" t="s">
        <v>2780</v>
      </c>
      <c r="T1944">
        <v>187</v>
      </c>
    </row>
    <row r="1945" spans="1:20" x14ac:dyDescent="0.25">
      <c r="A1945">
        <v>4</v>
      </c>
      <c r="B1945">
        <v>106</v>
      </c>
      <c r="C1945" t="s">
        <v>2762</v>
      </c>
      <c r="D1945" t="s">
        <v>4718</v>
      </c>
      <c r="E1945" t="s">
        <v>34</v>
      </c>
      <c r="F1945">
        <v>4</v>
      </c>
      <c r="G1945">
        <v>2019</v>
      </c>
      <c r="H1945" t="s">
        <v>2762</v>
      </c>
      <c r="I1945" t="s">
        <v>2345</v>
      </c>
      <c r="J1945" t="s">
        <v>2065</v>
      </c>
      <c r="Q1945">
        <v>2019</v>
      </c>
      <c r="R1945" t="s">
        <v>2738</v>
      </c>
      <c r="S1945" t="s">
        <v>2750</v>
      </c>
      <c r="T1945">
        <v>200</v>
      </c>
    </row>
    <row r="1946" spans="1:20" x14ac:dyDescent="0.25">
      <c r="A1946">
        <v>4</v>
      </c>
      <c r="B1946">
        <v>107</v>
      </c>
      <c r="C1946" t="s">
        <v>3996</v>
      </c>
      <c r="D1946" t="s">
        <v>4719</v>
      </c>
      <c r="E1946" t="s">
        <v>42</v>
      </c>
      <c r="F1946">
        <v>4</v>
      </c>
      <c r="G1946">
        <v>2019</v>
      </c>
      <c r="H1946" t="s">
        <v>3996</v>
      </c>
      <c r="I1946" t="s">
        <v>2801</v>
      </c>
      <c r="J1946" t="s">
        <v>2320</v>
      </c>
      <c r="Q1946">
        <v>2019</v>
      </c>
      <c r="R1946" t="s">
        <v>2799</v>
      </c>
      <c r="S1946" t="s">
        <v>2768</v>
      </c>
      <c r="T1946">
        <v>159</v>
      </c>
    </row>
    <row r="1947" spans="1:20" x14ac:dyDescent="0.25">
      <c r="A1947">
        <v>4</v>
      </c>
      <c r="B1947">
        <v>108</v>
      </c>
      <c r="C1947" t="s">
        <v>2781</v>
      </c>
      <c r="D1947" t="s">
        <v>4720</v>
      </c>
      <c r="E1947" t="s">
        <v>30</v>
      </c>
      <c r="F1947">
        <v>4</v>
      </c>
      <c r="G1947">
        <v>2019</v>
      </c>
      <c r="H1947" t="s">
        <v>2781</v>
      </c>
      <c r="I1947" t="s">
        <v>2333</v>
      </c>
      <c r="J1947" t="s">
        <v>2320</v>
      </c>
      <c r="Q1947">
        <v>2019</v>
      </c>
      <c r="R1947" t="s">
        <v>2799</v>
      </c>
      <c r="S1947" t="s">
        <v>2741</v>
      </c>
      <c r="T1947">
        <v>190</v>
      </c>
    </row>
    <row r="1948" spans="1:20" x14ac:dyDescent="0.25">
      <c r="A1948">
        <v>4</v>
      </c>
      <c r="B1948">
        <v>109</v>
      </c>
      <c r="C1948" t="s">
        <v>2859</v>
      </c>
      <c r="D1948" t="s">
        <v>4721</v>
      </c>
      <c r="E1948" t="s">
        <v>34</v>
      </c>
      <c r="F1948">
        <v>4</v>
      </c>
      <c r="G1948">
        <v>2019</v>
      </c>
      <c r="H1948" t="s">
        <v>2859</v>
      </c>
      <c r="I1948" t="s">
        <v>4562</v>
      </c>
      <c r="J1948" t="s">
        <v>2324</v>
      </c>
      <c r="Q1948">
        <v>2019</v>
      </c>
      <c r="R1948" t="s">
        <v>2734</v>
      </c>
      <c r="S1948" t="s">
        <v>2885</v>
      </c>
      <c r="T1948">
        <v>188</v>
      </c>
    </row>
    <row r="1949" spans="1:20" x14ac:dyDescent="0.25">
      <c r="A1949">
        <v>4</v>
      </c>
      <c r="B1949">
        <v>110</v>
      </c>
      <c r="C1949" t="s">
        <v>4111</v>
      </c>
      <c r="D1949" t="s">
        <v>4722</v>
      </c>
      <c r="E1949" t="s">
        <v>30</v>
      </c>
      <c r="F1949">
        <v>4</v>
      </c>
      <c r="G1949">
        <v>2019</v>
      </c>
      <c r="H1949" t="s">
        <v>4111</v>
      </c>
      <c r="I1949" t="s">
        <v>3867</v>
      </c>
      <c r="J1949" t="s">
        <v>2285</v>
      </c>
      <c r="Q1949">
        <v>2019</v>
      </c>
      <c r="R1949" t="s">
        <v>2734</v>
      </c>
      <c r="S1949" t="s">
        <v>2780</v>
      </c>
      <c r="T1949">
        <v>186</v>
      </c>
    </row>
    <row r="1950" spans="1:20" x14ac:dyDescent="0.25">
      <c r="A1950">
        <v>4</v>
      </c>
      <c r="B1950">
        <v>111</v>
      </c>
      <c r="C1950" t="s">
        <v>2808</v>
      </c>
      <c r="D1950" t="s">
        <v>4723</v>
      </c>
      <c r="E1950" t="s">
        <v>34</v>
      </c>
      <c r="F1950">
        <v>4</v>
      </c>
      <c r="G1950">
        <v>2019</v>
      </c>
      <c r="H1950" t="s">
        <v>2808</v>
      </c>
      <c r="I1950" t="s">
        <v>3882</v>
      </c>
      <c r="J1950" t="s">
        <v>2305</v>
      </c>
      <c r="Q1950">
        <v>2019</v>
      </c>
      <c r="R1950" t="s">
        <v>2745</v>
      </c>
      <c r="S1950" t="s">
        <v>2746</v>
      </c>
      <c r="T1950">
        <v>172</v>
      </c>
    </row>
    <row r="1951" spans="1:20" x14ac:dyDescent="0.25">
      <c r="A1951">
        <v>4</v>
      </c>
      <c r="B1951">
        <v>112</v>
      </c>
      <c r="C1951" t="s">
        <v>2794</v>
      </c>
      <c r="D1951" t="s">
        <v>4724</v>
      </c>
      <c r="E1951" t="s">
        <v>34</v>
      </c>
      <c r="F1951">
        <v>4</v>
      </c>
      <c r="G1951">
        <v>2019</v>
      </c>
      <c r="H1951" t="s">
        <v>2794</v>
      </c>
      <c r="I1951" t="s">
        <v>2388</v>
      </c>
      <c r="J1951" t="s">
        <v>2051</v>
      </c>
      <c r="Q1951">
        <v>2019</v>
      </c>
      <c r="R1951" t="s">
        <v>2734</v>
      </c>
      <c r="S1951" t="s">
        <v>2741</v>
      </c>
      <c r="T1951">
        <v>176</v>
      </c>
    </row>
    <row r="1952" spans="1:20" x14ac:dyDescent="0.25">
      <c r="A1952">
        <v>4</v>
      </c>
      <c r="B1952">
        <v>113</v>
      </c>
      <c r="C1952" t="s">
        <v>3917</v>
      </c>
      <c r="D1952" t="s">
        <v>4725</v>
      </c>
      <c r="E1952" t="s">
        <v>30</v>
      </c>
      <c r="F1952">
        <v>4</v>
      </c>
      <c r="G1952">
        <v>2019</v>
      </c>
      <c r="H1952" t="s">
        <v>3917</v>
      </c>
      <c r="I1952" t="s">
        <v>4726</v>
      </c>
      <c r="J1952" t="s">
        <v>4427</v>
      </c>
      <c r="Q1952">
        <v>2019</v>
      </c>
      <c r="R1952" t="s">
        <v>2779</v>
      </c>
      <c r="S1952" t="s">
        <v>2780</v>
      </c>
      <c r="T1952">
        <v>200</v>
      </c>
    </row>
    <row r="1953" spans="1:20" x14ac:dyDescent="0.25">
      <c r="A1953">
        <v>4</v>
      </c>
      <c r="B1953">
        <v>114</v>
      </c>
      <c r="C1953" t="s">
        <v>2752</v>
      </c>
      <c r="D1953" t="s">
        <v>4727</v>
      </c>
      <c r="E1953" t="s">
        <v>26</v>
      </c>
      <c r="F1953">
        <v>4</v>
      </c>
      <c r="G1953">
        <v>2019</v>
      </c>
      <c r="H1953" t="s">
        <v>2752</v>
      </c>
      <c r="I1953" t="s">
        <v>4246</v>
      </c>
      <c r="J1953" t="s">
        <v>3226</v>
      </c>
      <c r="Q1953">
        <v>2019</v>
      </c>
      <c r="R1953" t="s">
        <v>2799</v>
      </c>
      <c r="S1953" t="s">
        <v>2735</v>
      </c>
      <c r="T1953">
        <v>190</v>
      </c>
    </row>
    <row r="1954" spans="1:20" x14ac:dyDescent="0.25">
      <c r="A1954">
        <v>4</v>
      </c>
      <c r="B1954">
        <v>115</v>
      </c>
      <c r="C1954" t="s">
        <v>2772</v>
      </c>
      <c r="D1954" t="s">
        <v>4728</v>
      </c>
      <c r="E1954" t="s">
        <v>30</v>
      </c>
      <c r="F1954">
        <v>4</v>
      </c>
      <c r="G1954">
        <v>2019</v>
      </c>
      <c r="H1954" t="s">
        <v>2772</v>
      </c>
      <c r="I1954" t="s">
        <v>2340</v>
      </c>
      <c r="J1954" t="s">
        <v>2048</v>
      </c>
      <c r="Q1954">
        <v>2019</v>
      </c>
      <c r="R1954" t="s">
        <v>2799</v>
      </c>
      <c r="S1954" t="s">
        <v>2835</v>
      </c>
      <c r="T1954">
        <v>161</v>
      </c>
    </row>
    <row r="1955" spans="1:20" x14ac:dyDescent="0.25">
      <c r="A1955">
        <v>4</v>
      </c>
      <c r="B1955">
        <v>116</v>
      </c>
      <c r="C1955" t="s">
        <v>2806</v>
      </c>
      <c r="D1955" t="s">
        <v>4729</v>
      </c>
      <c r="E1955" t="s">
        <v>26</v>
      </c>
      <c r="F1955">
        <v>4</v>
      </c>
      <c r="G1955">
        <v>2019</v>
      </c>
      <c r="H1955" t="s">
        <v>2806</v>
      </c>
      <c r="I1955" t="s">
        <v>2893</v>
      </c>
      <c r="J1955" t="s">
        <v>2305</v>
      </c>
      <c r="Q1955">
        <v>2019</v>
      </c>
      <c r="R1955" t="s">
        <v>2745</v>
      </c>
      <c r="S1955" t="s">
        <v>2750</v>
      </c>
      <c r="T1955">
        <v>183</v>
      </c>
    </row>
    <row r="1956" spans="1:20" x14ac:dyDescent="0.25">
      <c r="A1956">
        <v>4</v>
      </c>
      <c r="B1956">
        <v>117</v>
      </c>
      <c r="C1956" t="s">
        <v>2859</v>
      </c>
      <c r="D1956" t="s">
        <v>4730</v>
      </c>
      <c r="E1956" t="s">
        <v>34</v>
      </c>
      <c r="F1956">
        <v>4</v>
      </c>
      <c r="G1956">
        <v>2019</v>
      </c>
      <c r="H1956" t="s">
        <v>2859</v>
      </c>
      <c r="I1956" t="s">
        <v>3936</v>
      </c>
      <c r="J1956" t="s">
        <v>2320</v>
      </c>
      <c r="Q1956">
        <v>2019</v>
      </c>
      <c r="R1956" t="s">
        <v>2799</v>
      </c>
      <c r="S1956" t="s">
        <v>2835</v>
      </c>
      <c r="T1956">
        <v>167</v>
      </c>
    </row>
    <row r="1957" spans="1:20" x14ac:dyDescent="0.25">
      <c r="A1957">
        <v>4</v>
      </c>
      <c r="B1957">
        <v>118</v>
      </c>
      <c r="C1957" t="s">
        <v>2814</v>
      </c>
      <c r="D1957" t="s">
        <v>4731</v>
      </c>
      <c r="E1957" t="s">
        <v>34</v>
      </c>
      <c r="F1957">
        <v>4</v>
      </c>
      <c r="G1957">
        <v>2019</v>
      </c>
      <c r="H1957" t="s">
        <v>2814</v>
      </c>
      <c r="I1957" t="s">
        <v>2283</v>
      </c>
      <c r="J1957" t="s">
        <v>4127</v>
      </c>
      <c r="Q1957">
        <v>2019</v>
      </c>
      <c r="R1957" t="s">
        <v>2734</v>
      </c>
      <c r="S1957" t="s">
        <v>2746</v>
      </c>
      <c r="T1957">
        <v>198</v>
      </c>
    </row>
    <row r="1958" spans="1:20" x14ac:dyDescent="0.25">
      <c r="A1958">
        <v>4</v>
      </c>
      <c r="B1958">
        <v>119</v>
      </c>
      <c r="C1958" t="s">
        <v>2766</v>
      </c>
      <c r="D1958" t="s">
        <v>4732</v>
      </c>
      <c r="E1958" t="s">
        <v>34</v>
      </c>
      <c r="F1958">
        <v>4</v>
      </c>
      <c r="G1958">
        <v>2019</v>
      </c>
      <c r="H1958" t="s">
        <v>2766</v>
      </c>
      <c r="I1958" t="s">
        <v>3013</v>
      </c>
      <c r="J1958" t="s">
        <v>4427</v>
      </c>
      <c r="Q1958">
        <v>2019</v>
      </c>
      <c r="R1958" t="s">
        <v>2779</v>
      </c>
      <c r="S1958" t="s">
        <v>2885</v>
      </c>
      <c r="T1958">
        <v>170</v>
      </c>
    </row>
    <row r="1959" spans="1:20" x14ac:dyDescent="0.25">
      <c r="A1959">
        <v>4</v>
      </c>
      <c r="B1959">
        <v>120</v>
      </c>
      <c r="C1959" t="s">
        <v>2777</v>
      </c>
      <c r="D1959" t="s">
        <v>4733</v>
      </c>
      <c r="E1959" t="s">
        <v>34</v>
      </c>
      <c r="F1959">
        <v>4</v>
      </c>
      <c r="G1959">
        <v>2019</v>
      </c>
      <c r="H1959" t="s">
        <v>2777</v>
      </c>
      <c r="I1959" t="s">
        <v>2830</v>
      </c>
      <c r="J1959" t="s">
        <v>2051</v>
      </c>
      <c r="Q1959">
        <v>2019</v>
      </c>
      <c r="R1959" t="s">
        <v>2738</v>
      </c>
      <c r="S1959" t="s">
        <v>2746</v>
      </c>
      <c r="T1959">
        <v>195</v>
      </c>
    </row>
    <row r="1960" spans="1:20" x14ac:dyDescent="0.25">
      <c r="A1960">
        <v>4</v>
      </c>
      <c r="B1960">
        <v>121</v>
      </c>
      <c r="C1960" t="s">
        <v>2872</v>
      </c>
      <c r="D1960" t="s">
        <v>4734</v>
      </c>
      <c r="E1960" t="s">
        <v>42</v>
      </c>
      <c r="F1960">
        <v>4</v>
      </c>
      <c r="G1960">
        <v>2019</v>
      </c>
      <c r="H1960" t="s">
        <v>2872</v>
      </c>
      <c r="I1960" t="s">
        <v>3877</v>
      </c>
      <c r="J1960" t="s">
        <v>4427</v>
      </c>
      <c r="Q1960">
        <v>2019</v>
      </c>
      <c r="R1960" t="s">
        <v>2779</v>
      </c>
      <c r="S1960" t="s">
        <v>2885</v>
      </c>
      <c r="T1960">
        <v>146</v>
      </c>
    </row>
    <row r="1961" spans="1:20" x14ac:dyDescent="0.25">
      <c r="A1961">
        <v>4</v>
      </c>
      <c r="B1961">
        <v>122</v>
      </c>
      <c r="C1961" t="s">
        <v>2774</v>
      </c>
      <c r="D1961" t="s">
        <v>4735</v>
      </c>
      <c r="E1961" t="s">
        <v>26</v>
      </c>
      <c r="F1961">
        <v>4</v>
      </c>
      <c r="G1961">
        <v>2019</v>
      </c>
      <c r="H1961" t="s">
        <v>2774</v>
      </c>
      <c r="I1961" t="s">
        <v>4073</v>
      </c>
      <c r="J1961" t="s">
        <v>2022</v>
      </c>
      <c r="Q1961">
        <v>2019</v>
      </c>
      <c r="R1961" t="s">
        <v>2738</v>
      </c>
      <c r="S1961" t="s">
        <v>2746</v>
      </c>
      <c r="T1961">
        <v>212</v>
      </c>
    </row>
    <row r="1962" spans="1:20" x14ac:dyDescent="0.25">
      <c r="A1962">
        <v>4</v>
      </c>
      <c r="B1962">
        <v>123</v>
      </c>
      <c r="C1962" t="s">
        <v>2739</v>
      </c>
      <c r="D1962" t="s">
        <v>4736</v>
      </c>
      <c r="E1962" t="s">
        <v>30</v>
      </c>
      <c r="F1962">
        <v>4</v>
      </c>
      <c r="G1962">
        <v>2019</v>
      </c>
      <c r="H1962" t="s">
        <v>2739</v>
      </c>
      <c r="I1962" t="s">
        <v>3372</v>
      </c>
      <c r="J1962" t="s">
        <v>2375</v>
      </c>
      <c r="Q1962">
        <v>2019</v>
      </c>
      <c r="R1962" t="s">
        <v>2779</v>
      </c>
      <c r="S1962" t="s">
        <v>2768</v>
      </c>
      <c r="T1962">
        <v>190</v>
      </c>
    </row>
    <row r="1963" spans="1:20" x14ac:dyDescent="0.25">
      <c r="A1963">
        <v>4</v>
      </c>
      <c r="B1963">
        <v>124</v>
      </c>
      <c r="C1963" t="s">
        <v>2772</v>
      </c>
      <c r="D1963" t="s">
        <v>4737</v>
      </c>
      <c r="E1963" t="s">
        <v>30</v>
      </c>
      <c r="F1963">
        <v>4</v>
      </c>
      <c r="G1963">
        <v>2019</v>
      </c>
      <c r="H1963" t="s">
        <v>2772</v>
      </c>
      <c r="I1963" t="s">
        <v>2073</v>
      </c>
      <c r="J1963" t="s">
        <v>2051</v>
      </c>
      <c r="Q1963">
        <v>2019</v>
      </c>
      <c r="R1963" t="s">
        <v>2734</v>
      </c>
      <c r="S1963" t="s">
        <v>2885</v>
      </c>
      <c r="T1963">
        <v>160</v>
      </c>
    </row>
    <row r="1964" spans="1:20" x14ac:dyDescent="0.25">
      <c r="A1964">
        <v>5</v>
      </c>
      <c r="B1964">
        <v>125</v>
      </c>
      <c r="C1964" t="s">
        <v>2811</v>
      </c>
      <c r="D1964" t="s">
        <v>4738</v>
      </c>
      <c r="E1964" t="s">
        <v>30</v>
      </c>
      <c r="F1964">
        <v>5</v>
      </c>
      <c r="G1964">
        <v>2019</v>
      </c>
      <c r="H1964" t="s">
        <v>2811</v>
      </c>
      <c r="I1964" t="s">
        <v>2113</v>
      </c>
      <c r="J1964" t="s">
        <v>2029</v>
      </c>
      <c r="Q1964">
        <v>2019</v>
      </c>
      <c r="R1964" t="s">
        <v>2734</v>
      </c>
      <c r="S1964" t="s">
        <v>2780</v>
      </c>
      <c r="T1964">
        <v>213</v>
      </c>
    </row>
    <row r="1965" spans="1:20" x14ac:dyDescent="0.25">
      <c r="A1965">
        <v>5</v>
      </c>
      <c r="B1965">
        <v>126</v>
      </c>
      <c r="C1965" t="s">
        <v>2790</v>
      </c>
      <c r="D1965" t="s">
        <v>4739</v>
      </c>
      <c r="E1965" t="s">
        <v>34</v>
      </c>
      <c r="F1965">
        <v>5</v>
      </c>
      <c r="G1965">
        <v>2019</v>
      </c>
      <c r="H1965" t="s">
        <v>2790</v>
      </c>
      <c r="I1965" t="s">
        <v>2282</v>
      </c>
      <c r="J1965" t="s">
        <v>2022</v>
      </c>
      <c r="Q1965">
        <v>2019</v>
      </c>
      <c r="R1965" t="s">
        <v>2738</v>
      </c>
      <c r="S1965" t="s">
        <v>2746</v>
      </c>
      <c r="T1965">
        <v>200</v>
      </c>
    </row>
    <row r="1966" spans="1:20" x14ac:dyDescent="0.25">
      <c r="A1966">
        <v>5</v>
      </c>
      <c r="B1966">
        <v>127</v>
      </c>
      <c r="C1966" t="s">
        <v>2814</v>
      </c>
      <c r="D1966" t="s">
        <v>4740</v>
      </c>
      <c r="E1966" t="s">
        <v>12</v>
      </c>
      <c r="F1966">
        <v>5</v>
      </c>
      <c r="G1966">
        <v>2019</v>
      </c>
      <c r="H1966" t="s">
        <v>2814</v>
      </c>
      <c r="I1966" t="s">
        <v>4076</v>
      </c>
      <c r="J1966" t="s">
        <v>2703</v>
      </c>
      <c r="Q1966">
        <v>2019</v>
      </c>
      <c r="R1966" t="s">
        <v>2738</v>
      </c>
      <c r="S1966" t="s">
        <v>2735</v>
      </c>
      <c r="T1966">
        <v>175</v>
      </c>
    </row>
    <row r="1967" spans="1:20" x14ac:dyDescent="0.25">
      <c r="A1967">
        <v>5</v>
      </c>
      <c r="B1967">
        <v>128</v>
      </c>
      <c r="C1967" t="s">
        <v>2832</v>
      </c>
      <c r="D1967" t="s">
        <v>4741</v>
      </c>
      <c r="E1967" t="s">
        <v>34</v>
      </c>
      <c r="F1967">
        <v>5</v>
      </c>
      <c r="G1967">
        <v>2019</v>
      </c>
      <c r="H1967" t="s">
        <v>2832</v>
      </c>
      <c r="I1967" t="s">
        <v>4742</v>
      </c>
      <c r="J1967" t="s">
        <v>2350</v>
      </c>
      <c r="Q1967">
        <v>2019</v>
      </c>
      <c r="R1967" t="s">
        <v>2734</v>
      </c>
      <c r="S1967" t="s">
        <v>2746</v>
      </c>
      <c r="T1967">
        <v>175</v>
      </c>
    </row>
    <row r="1968" spans="1:20" x14ac:dyDescent="0.25">
      <c r="A1968">
        <v>5</v>
      </c>
      <c r="B1968">
        <v>129</v>
      </c>
      <c r="C1968" t="s">
        <v>2814</v>
      </c>
      <c r="D1968" t="s">
        <v>4743</v>
      </c>
      <c r="E1968" t="s">
        <v>42</v>
      </c>
      <c r="F1968">
        <v>5</v>
      </c>
      <c r="G1968">
        <v>2019</v>
      </c>
      <c r="H1968" t="s">
        <v>2814</v>
      </c>
      <c r="I1968" t="s">
        <v>4046</v>
      </c>
      <c r="J1968" t="s">
        <v>2320</v>
      </c>
      <c r="Q1968">
        <v>2019</v>
      </c>
      <c r="R1968" t="s">
        <v>2799</v>
      </c>
      <c r="S1968" t="s">
        <v>2835</v>
      </c>
      <c r="T1968">
        <v>169</v>
      </c>
    </row>
    <row r="1969" spans="1:20" x14ac:dyDescent="0.25">
      <c r="A1969">
        <v>5</v>
      </c>
      <c r="B1969">
        <v>130</v>
      </c>
      <c r="C1969" t="s">
        <v>2794</v>
      </c>
      <c r="D1969" t="s">
        <v>4744</v>
      </c>
      <c r="E1969" t="s">
        <v>42</v>
      </c>
      <c r="F1969">
        <v>5</v>
      </c>
      <c r="G1969">
        <v>2019</v>
      </c>
      <c r="H1969" t="s">
        <v>2794</v>
      </c>
      <c r="I1969" t="s">
        <v>3013</v>
      </c>
      <c r="J1969" t="s">
        <v>4427</v>
      </c>
      <c r="Q1969">
        <v>2019</v>
      </c>
      <c r="R1969" t="s">
        <v>2779</v>
      </c>
      <c r="S1969" t="s">
        <v>3497</v>
      </c>
      <c r="T1969">
        <v>177</v>
      </c>
    </row>
    <row r="1970" spans="1:20" x14ac:dyDescent="0.25">
      <c r="A1970">
        <v>5</v>
      </c>
      <c r="B1970">
        <v>131</v>
      </c>
      <c r="C1970" t="s">
        <v>2790</v>
      </c>
      <c r="D1970" t="s">
        <v>4745</v>
      </c>
      <c r="E1970" t="s">
        <v>26</v>
      </c>
      <c r="F1970">
        <v>5</v>
      </c>
      <c r="G1970">
        <v>2019</v>
      </c>
      <c r="H1970" t="s">
        <v>2790</v>
      </c>
      <c r="I1970" t="s">
        <v>4746</v>
      </c>
      <c r="J1970" t="s">
        <v>2285</v>
      </c>
      <c r="Q1970">
        <v>2019</v>
      </c>
      <c r="R1970" t="s">
        <v>2734</v>
      </c>
      <c r="S1970" t="s">
        <v>3497</v>
      </c>
      <c r="T1970">
        <v>160</v>
      </c>
    </row>
    <row r="1971" spans="1:20" x14ac:dyDescent="0.25">
      <c r="A1971">
        <v>5</v>
      </c>
      <c r="B1971">
        <v>132</v>
      </c>
      <c r="C1971" t="s">
        <v>2788</v>
      </c>
      <c r="D1971" t="s">
        <v>4747</v>
      </c>
      <c r="E1971" t="s">
        <v>30</v>
      </c>
      <c r="F1971">
        <v>5</v>
      </c>
      <c r="G1971">
        <v>2019</v>
      </c>
      <c r="H1971" t="s">
        <v>2788</v>
      </c>
      <c r="I1971" t="s">
        <v>4748</v>
      </c>
      <c r="J1971" t="s">
        <v>2051</v>
      </c>
      <c r="Q1971">
        <v>2019</v>
      </c>
      <c r="R1971" t="s">
        <v>2734</v>
      </c>
      <c r="S1971" t="s">
        <v>2835</v>
      </c>
      <c r="T1971">
        <v>190</v>
      </c>
    </row>
    <row r="1972" spans="1:20" x14ac:dyDescent="0.25">
      <c r="A1972">
        <v>5</v>
      </c>
      <c r="B1972">
        <v>133</v>
      </c>
      <c r="C1972" t="s">
        <v>2774</v>
      </c>
      <c r="D1972" t="s">
        <v>4749</v>
      </c>
      <c r="E1972" t="s">
        <v>30</v>
      </c>
      <c r="F1972">
        <v>5</v>
      </c>
      <c r="G1972">
        <v>2019</v>
      </c>
      <c r="H1972" t="s">
        <v>2774</v>
      </c>
      <c r="I1972" t="s">
        <v>2113</v>
      </c>
      <c r="J1972" t="s">
        <v>2029</v>
      </c>
      <c r="Q1972">
        <v>2019</v>
      </c>
      <c r="R1972" t="s">
        <v>2738</v>
      </c>
      <c r="S1972" t="s">
        <v>2750</v>
      </c>
      <c r="T1972">
        <v>178</v>
      </c>
    </row>
    <row r="1973" spans="1:20" x14ac:dyDescent="0.25">
      <c r="A1973">
        <v>5</v>
      </c>
      <c r="B1973">
        <v>134</v>
      </c>
      <c r="C1973" t="s">
        <v>3917</v>
      </c>
      <c r="D1973" t="s">
        <v>4750</v>
      </c>
      <c r="E1973" t="s">
        <v>30</v>
      </c>
      <c r="F1973">
        <v>5</v>
      </c>
      <c r="G1973">
        <v>2019</v>
      </c>
      <c r="H1973" t="s">
        <v>3917</v>
      </c>
      <c r="I1973" t="s">
        <v>3170</v>
      </c>
      <c r="J1973" t="s">
        <v>2065</v>
      </c>
      <c r="Q1973">
        <v>2019</v>
      </c>
      <c r="R1973" t="s">
        <v>3790</v>
      </c>
      <c r="S1973" t="s">
        <v>2768</v>
      </c>
      <c r="T1973">
        <v>186</v>
      </c>
    </row>
    <row r="1974" spans="1:20" x14ac:dyDescent="0.25">
      <c r="A1974">
        <v>5</v>
      </c>
      <c r="B1974">
        <v>135</v>
      </c>
      <c r="C1974" t="s">
        <v>4111</v>
      </c>
      <c r="D1974" t="s">
        <v>4751</v>
      </c>
      <c r="E1974" t="s">
        <v>12</v>
      </c>
      <c r="F1974">
        <v>5</v>
      </c>
      <c r="G1974">
        <v>2019</v>
      </c>
      <c r="H1974" t="s">
        <v>4111</v>
      </c>
      <c r="I1974" t="s">
        <v>2328</v>
      </c>
      <c r="J1974" t="s">
        <v>2051</v>
      </c>
      <c r="Q1974">
        <v>2019</v>
      </c>
      <c r="R1974" t="s">
        <v>2734</v>
      </c>
      <c r="S1974" t="s">
        <v>2746</v>
      </c>
      <c r="T1974">
        <v>198</v>
      </c>
    </row>
    <row r="1975" spans="1:20" x14ac:dyDescent="0.25">
      <c r="A1975">
        <v>5</v>
      </c>
      <c r="B1975">
        <v>136</v>
      </c>
      <c r="C1975" t="s">
        <v>2762</v>
      </c>
      <c r="D1975" t="s">
        <v>4752</v>
      </c>
      <c r="E1975" t="s">
        <v>42</v>
      </c>
      <c r="F1975">
        <v>5</v>
      </c>
      <c r="G1975">
        <v>2019</v>
      </c>
      <c r="H1975" t="s">
        <v>2762</v>
      </c>
      <c r="I1975" t="s">
        <v>2317</v>
      </c>
      <c r="J1975" t="s">
        <v>2029</v>
      </c>
      <c r="Q1975">
        <v>2019</v>
      </c>
      <c r="R1975" t="s">
        <v>2738</v>
      </c>
      <c r="S1975" t="s">
        <v>2750</v>
      </c>
      <c r="T1975">
        <v>176</v>
      </c>
    </row>
    <row r="1976" spans="1:20" x14ac:dyDescent="0.25">
      <c r="A1976">
        <v>5</v>
      </c>
      <c r="B1976">
        <v>137</v>
      </c>
      <c r="C1976" t="s">
        <v>2762</v>
      </c>
      <c r="D1976" t="s">
        <v>4753</v>
      </c>
      <c r="E1976" t="s">
        <v>30</v>
      </c>
      <c r="F1976">
        <v>5</v>
      </c>
      <c r="G1976">
        <v>2019</v>
      </c>
      <c r="H1976" t="s">
        <v>2762</v>
      </c>
      <c r="I1976" t="s">
        <v>2283</v>
      </c>
      <c r="J1976" t="s">
        <v>4127</v>
      </c>
      <c r="Q1976">
        <v>2019</v>
      </c>
      <c r="R1976" t="s">
        <v>2734</v>
      </c>
      <c r="S1976" t="s">
        <v>2750</v>
      </c>
      <c r="T1976">
        <v>193</v>
      </c>
    </row>
    <row r="1977" spans="1:20" x14ac:dyDescent="0.25">
      <c r="A1977">
        <v>5</v>
      </c>
      <c r="B1977">
        <v>138</v>
      </c>
      <c r="C1977" t="s">
        <v>2790</v>
      </c>
      <c r="D1977" t="s">
        <v>4754</v>
      </c>
      <c r="E1977" t="s">
        <v>12</v>
      </c>
      <c r="F1977">
        <v>5</v>
      </c>
      <c r="G1977">
        <v>2019</v>
      </c>
      <c r="H1977" t="s">
        <v>2790</v>
      </c>
      <c r="I1977" t="s">
        <v>4756</v>
      </c>
      <c r="J1977" t="s">
        <v>4755</v>
      </c>
      <c r="Q1977">
        <v>2019</v>
      </c>
      <c r="R1977" t="s">
        <v>3123</v>
      </c>
      <c r="S1977" t="s">
        <v>2851</v>
      </c>
      <c r="T1977">
        <v>191</v>
      </c>
    </row>
    <row r="1978" spans="1:20" x14ac:dyDescent="0.25">
      <c r="A1978">
        <v>5</v>
      </c>
      <c r="B1978">
        <v>139</v>
      </c>
      <c r="C1978" t="s">
        <v>4111</v>
      </c>
      <c r="D1978" t="s">
        <v>4757</v>
      </c>
      <c r="E1978" t="s">
        <v>26</v>
      </c>
      <c r="F1978">
        <v>5</v>
      </c>
      <c r="G1978">
        <v>2019</v>
      </c>
      <c r="H1978" t="s">
        <v>4111</v>
      </c>
      <c r="I1978" t="s">
        <v>2366</v>
      </c>
      <c r="J1978" t="s">
        <v>2051</v>
      </c>
      <c r="Q1978">
        <v>2019</v>
      </c>
      <c r="R1978" t="s">
        <v>2779</v>
      </c>
      <c r="S1978" t="s">
        <v>2741</v>
      </c>
      <c r="T1978">
        <v>195</v>
      </c>
    </row>
    <row r="1979" spans="1:20" x14ac:dyDescent="0.25">
      <c r="A1979">
        <v>5</v>
      </c>
      <c r="B1979">
        <v>140</v>
      </c>
      <c r="C1979" t="s">
        <v>2785</v>
      </c>
      <c r="D1979" t="s">
        <v>4758</v>
      </c>
      <c r="E1979" t="s">
        <v>42</v>
      </c>
      <c r="F1979">
        <v>5</v>
      </c>
      <c r="G1979">
        <v>2019</v>
      </c>
      <c r="H1979" t="s">
        <v>2785</v>
      </c>
      <c r="I1979" t="s">
        <v>2328</v>
      </c>
      <c r="J1979" t="s">
        <v>2029</v>
      </c>
      <c r="Q1979">
        <v>2019</v>
      </c>
      <c r="R1979" t="s">
        <v>2738</v>
      </c>
      <c r="S1979" t="s">
        <v>2750</v>
      </c>
      <c r="T1979">
        <v>200</v>
      </c>
    </row>
    <row r="1980" spans="1:20" x14ac:dyDescent="0.25">
      <c r="A1980">
        <v>5</v>
      </c>
      <c r="B1980">
        <v>141</v>
      </c>
      <c r="C1980" t="s">
        <v>4111</v>
      </c>
      <c r="D1980" t="s">
        <v>4759</v>
      </c>
      <c r="E1980" t="s">
        <v>30</v>
      </c>
      <c r="F1980">
        <v>5</v>
      </c>
      <c r="G1980">
        <v>2019</v>
      </c>
      <c r="H1980" t="s">
        <v>4111</v>
      </c>
      <c r="I1980" t="s">
        <v>4008</v>
      </c>
      <c r="J1980" t="s">
        <v>2022</v>
      </c>
      <c r="Q1980">
        <v>2019</v>
      </c>
      <c r="R1980" t="s">
        <v>2738</v>
      </c>
      <c r="S1980" t="s">
        <v>2851</v>
      </c>
      <c r="T1980">
        <v>205</v>
      </c>
    </row>
    <row r="1981" spans="1:20" x14ac:dyDescent="0.25">
      <c r="A1981">
        <v>5</v>
      </c>
      <c r="B1981">
        <v>142</v>
      </c>
      <c r="C1981" t="s">
        <v>2808</v>
      </c>
      <c r="D1981" t="s">
        <v>4760</v>
      </c>
      <c r="E1981" t="s">
        <v>26</v>
      </c>
      <c r="F1981">
        <v>5</v>
      </c>
      <c r="G1981">
        <v>2019</v>
      </c>
      <c r="H1981" t="s">
        <v>2808</v>
      </c>
      <c r="I1981" t="s">
        <v>2277</v>
      </c>
      <c r="J1981" t="s">
        <v>2022</v>
      </c>
      <c r="Q1981">
        <v>2019</v>
      </c>
      <c r="R1981" t="s">
        <v>2738</v>
      </c>
      <c r="S1981" t="s">
        <v>2768</v>
      </c>
      <c r="T1981">
        <v>177</v>
      </c>
    </row>
    <row r="1982" spans="1:20" x14ac:dyDescent="0.25">
      <c r="A1982">
        <v>5</v>
      </c>
      <c r="B1982">
        <v>143</v>
      </c>
      <c r="C1982" t="s">
        <v>2802</v>
      </c>
      <c r="D1982" t="s">
        <v>4761</v>
      </c>
      <c r="E1982" t="s">
        <v>26</v>
      </c>
      <c r="F1982">
        <v>5</v>
      </c>
      <c r="G1982">
        <v>2019</v>
      </c>
      <c r="H1982" t="s">
        <v>2802</v>
      </c>
      <c r="I1982" t="s">
        <v>4762</v>
      </c>
      <c r="J1982" t="s">
        <v>2291</v>
      </c>
      <c r="Q1982">
        <v>2019</v>
      </c>
      <c r="R1982" t="s">
        <v>2745</v>
      </c>
      <c r="S1982" t="s">
        <v>2746</v>
      </c>
      <c r="T1982">
        <v>187</v>
      </c>
    </row>
    <row r="1983" spans="1:20" x14ac:dyDescent="0.25">
      <c r="A1983">
        <v>5</v>
      </c>
      <c r="B1983">
        <v>144</v>
      </c>
      <c r="C1983" t="s">
        <v>3917</v>
      </c>
      <c r="D1983" t="s">
        <v>4763</v>
      </c>
      <c r="E1983" t="s">
        <v>12</v>
      </c>
      <c r="F1983">
        <v>5</v>
      </c>
      <c r="G1983">
        <v>2019</v>
      </c>
      <c r="H1983" t="s">
        <v>3917</v>
      </c>
      <c r="I1983" t="s">
        <v>2783</v>
      </c>
      <c r="J1983" t="s">
        <v>2065</v>
      </c>
      <c r="Q1983">
        <v>2019</v>
      </c>
      <c r="R1983" t="s">
        <v>2734</v>
      </c>
      <c r="S1983" t="s">
        <v>2780</v>
      </c>
      <c r="T1983">
        <v>190</v>
      </c>
    </row>
    <row r="1984" spans="1:20" x14ac:dyDescent="0.25">
      <c r="A1984">
        <v>5</v>
      </c>
      <c r="B1984">
        <v>145</v>
      </c>
      <c r="C1984" t="s">
        <v>2736</v>
      </c>
      <c r="D1984" t="s">
        <v>4764</v>
      </c>
      <c r="E1984" t="s">
        <v>42</v>
      </c>
      <c r="F1984">
        <v>5</v>
      </c>
      <c r="G1984">
        <v>2019</v>
      </c>
      <c r="H1984" t="s">
        <v>2736</v>
      </c>
      <c r="I1984" t="s">
        <v>2283</v>
      </c>
      <c r="J1984" t="s">
        <v>4127</v>
      </c>
      <c r="Q1984">
        <v>2019</v>
      </c>
      <c r="R1984" t="s">
        <v>2734</v>
      </c>
      <c r="S1984" t="s">
        <v>2780</v>
      </c>
      <c r="T1984">
        <v>205</v>
      </c>
    </row>
    <row r="1985" spans="1:20" x14ac:dyDescent="0.25">
      <c r="A1985">
        <v>5</v>
      </c>
      <c r="B1985">
        <v>146</v>
      </c>
      <c r="C1985" t="s">
        <v>2772</v>
      </c>
      <c r="D1985" t="s">
        <v>4765</v>
      </c>
      <c r="E1985" t="s">
        <v>34</v>
      </c>
      <c r="F1985">
        <v>5</v>
      </c>
      <c r="G1985">
        <v>2019</v>
      </c>
      <c r="H1985" t="s">
        <v>2772</v>
      </c>
      <c r="I1985" t="s">
        <v>4746</v>
      </c>
      <c r="J1985" t="s">
        <v>2285</v>
      </c>
      <c r="Q1985">
        <v>2019</v>
      </c>
      <c r="R1985" t="s">
        <v>2734</v>
      </c>
      <c r="S1985" t="s">
        <v>3497</v>
      </c>
      <c r="T1985">
        <v>172</v>
      </c>
    </row>
    <row r="1986" spans="1:20" x14ac:dyDescent="0.25">
      <c r="A1986">
        <v>5</v>
      </c>
      <c r="B1986">
        <v>147</v>
      </c>
      <c r="C1986" t="s">
        <v>2754</v>
      </c>
      <c r="D1986" t="s">
        <v>4766</v>
      </c>
      <c r="E1986" t="s">
        <v>30</v>
      </c>
      <c r="F1986">
        <v>5</v>
      </c>
      <c r="G1986">
        <v>2019</v>
      </c>
      <c r="H1986" t="s">
        <v>2754</v>
      </c>
      <c r="I1986" t="s">
        <v>3087</v>
      </c>
      <c r="J1986" t="s">
        <v>2029</v>
      </c>
      <c r="Q1986">
        <v>2019</v>
      </c>
      <c r="R1986" t="s">
        <v>2738</v>
      </c>
      <c r="S1986" t="s">
        <v>2835</v>
      </c>
      <c r="T1986">
        <v>172</v>
      </c>
    </row>
    <row r="1987" spans="1:20" x14ac:dyDescent="0.25">
      <c r="A1987">
        <v>5</v>
      </c>
      <c r="B1987">
        <v>148</v>
      </c>
      <c r="C1987" t="s">
        <v>2859</v>
      </c>
      <c r="D1987" t="s">
        <v>4767</v>
      </c>
      <c r="E1987" t="s">
        <v>12</v>
      </c>
      <c r="F1987">
        <v>5</v>
      </c>
      <c r="G1987">
        <v>2019</v>
      </c>
      <c r="H1987" t="s">
        <v>2859</v>
      </c>
      <c r="I1987" t="s">
        <v>4768</v>
      </c>
      <c r="J1987" t="s">
        <v>2703</v>
      </c>
      <c r="Q1987">
        <v>2019</v>
      </c>
      <c r="R1987" t="s">
        <v>2734</v>
      </c>
      <c r="S1987" t="s">
        <v>2741</v>
      </c>
      <c r="T1987">
        <v>200</v>
      </c>
    </row>
    <row r="1988" spans="1:20" x14ac:dyDescent="0.25">
      <c r="A1988">
        <v>5</v>
      </c>
      <c r="B1988">
        <v>149</v>
      </c>
      <c r="C1988" t="s">
        <v>2760</v>
      </c>
      <c r="D1988" t="s">
        <v>4769</v>
      </c>
      <c r="E1988" t="s">
        <v>30</v>
      </c>
      <c r="F1988">
        <v>5</v>
      </c>
      <c r="G1988">
        <v>2019</v>
      </c>
      <c r="H1988" t="s">
        <v>2760</v>
      </c>
      <c r="I1988" t="s">
        <v>2881</v>
      </c>
      <c r="J1988" t="s">
        <v>2022</v>
      </c>
      <c r="Q1988">
        <v>2019</v>
      </c>
      <c r="R1988" t="s">
        <v>2799</v>
      </c>
      <c r="S1988" t="s">
        <v>2746</v>
      </c>
      <c r="T1988">
        <v>182</v>
      </c>
    </row>
    <row r="1989" spans="1:20" x14ac:dyDescent="0.25">
      <c r="A1989">
        <v>5</v>
      </c>
      <c r="B1989">
        <v>150</v>
      </c>
      <c r="C1989" t="s">
        <v>2806</v>
      </c>
      <c r="D1989" t="s">
        <v>4770</v>
      </c>
      <c r="E1989" t="s">
        <v>30</v>
      </c>
      <c r="F1989">
        <v>5</v>
      </c>
      <c r="G1989">
        <v>2019</v>
      </c>
      <c r="H1989" t="s">
        <v>2806</v>
      </c>
      <c r="I1989" t="s">
        <v>2391</v>
      </c>
      <c r="J1989" t="s">
        <v>2051</v>
      </c>
      <c r="Q1989">
        <v>2019</v>
      </c>
      <c r="R1989" t="s">
        <v>2734</v>
      </c>
      <c r="S1989" t="s">
        <v>2768</v>
      </c>
      <c r="T1989">
        <v>194</v>
      </c>
    </row>
    <row r="1990" spans="1:20" x14ac:dyDescent="0.25">
      <c r="A1990">
        <v>5</v>
      </c>
      <c r="B1990">
        <v>151</v>
      </c>
      <c r="C1990" t="s">
        <v>3996</v>
      </c>
      <c r="D1990" t="s">
        <v>4771</v>
      </c>
      <c r="E1990" t="s">
        <v>42</v>
      </c>
      <c r="F1990">
        <v>5</v>
      </c>
      <c r="G1990">
        <v>2019</v>
      </c>
      <c r="H1990" t="s">
        <v>3996</v>
      </c>
      <c r="I1990" t="s">
        <v>3877</v>
      </c>
      <c r="J1990" t="s">
        <v>4427</v>
      </c>
      <c r="Q1990">
        <v>2019</v>
      </c>
      <c r="R1990" t="s">
        <v>2779</v>
      </c>
      <c r="S1990" t="s">
        <v>2768</v>
      </c>
      <c r="T1990">
        <v>170</v>
      </c>
    </row>
    <row r="1991" spans="1:20" x14ac:dyDescent="0.25">
      <c r="A1991">
        <v>5</v>
      </c>
      <c r="B1991">
        <v>152</v>
      </c>
      <c r="C1991" t="s">
        <v>2872</v>
      </c>
      <c r="D1991" t="s">
        <v>4772</v>
      </c>
      <c r="E1991" t="s">
        <v>42</v>
      </c>
      <c r="F1991">
        <v>5</v>
      </c>
      <c r="G1991">
        <v>2019</v>
      </c>
      <c r="H1991" t="s">
        <v>2872</v>
      </c>
      <c r="I1991" t="s">
        <v>2801</v>
      </c>
      <c r="J1991" t="s">
        <v>2320</v>
      </c>
      <c r="Q1991">
        <v>2019</v>
      </c>
      <c r="R1991" t="s">
        <v>2799</v>
      </c>
      <c r="S1991" t="s">
        <v>2835</v>
      </c>
      <c r="T1991">
        <v>165</v>
      </c>
    </row>
    <row r="1992" spans="1:20" x14ac:dyDescent="0.25">
      <c r="A1992">
        <v>5</v>
      </c>
      <c r="B1992">
        <v>153</v>
      </c>
      <c r="C1992" t="s">
        <v>2743</v>
      </c>
      <c r="D1992" t="s">
        <v>4773</v>
      </c>
      <c r="E1992" t="s">
        <v>34</v>
      </c>
      <c r="F1992">
        <v>5</v>
      </c>
      <c r="G1992">
        <v>2019</v>
      </c>
      <c r="H1992" t="s">
        <v>2743</v>
      </c>
      <c r="I1992" t="s">
        <v>3328</v>
      </c>
      <c r="J1992" t="s">
        <v>4427</v>
      </c>
      <c r="Q1992">
        <v>2019</v>
      </c>
      <c r="R1992" t="s">
        <v>2764</v>
      </c>
      <c r="S1992" t="s">
        <v>2735</v>
      </c>
      <c r="T1992">
        <v>192</v>
      </c>
    </row>
    <row r="1993" spans="1:20" x14ac:dyDescent="0.25">
      <c r="A1993">
        <v>5</v>
      </c>
      <c r="B1993">
        <v>154</v>
      </c>
      <c r="C1993" t="s">
        <v>2748</v>
      </c>
      <c r="D1993" t="s">
        <v>4774</v>
      </c>
      <c r="E1993" t="s">
        <v>34</v>
      </c>
      <c r="F1993">
        <v>5</v>
      </c>
      <c r="G1993">
        <v>2019</v>
      </c>
      <c r="H1993" t="s">
        <v>2748</v>
      </c>
      <c r="I1993" t="s">
        <v>2801</v>
      </c>
      <c r="J1993" t="s">
        <v>2320</v>
      </c>
      <c r="Q1993">
        <v>2019</v>
      </c>
      <c r="R1993" t="s">
        <v>2799</v>
      </c>
      <c r="S1993" t="s">
        <v>2768</v>
      </c>
      <c r="T1993">
        <v>170</v>
      </c>
    </row>
    <row r="1994" spans="1:20" x14ac:dyDescent="0.25">
      <c r="A1994">
        <v>5</v>
      </c>
      <c r="B1994">
        <v>155</v>
      </c>
      <c r="C1994" t="s">
        <v>2732</v>
      </c>
      <c r="D1994" t="s">
        <v>4775</v>
      </c>
      <c r="E1994" t="s">
        <v>30</v>
      </c>
      <c r="F1994">
        <v>5</v>
      </c>
      <c r="G1994">
        <v>2019</v>
      </c>
      <c r="H1994" t="s">
        <v>2732</v>
      </c>
      <c r="I1994" t="s">
        <v>2928</v>
      </c>
      <c r="J1994" t="s">
        <v>2022</v>
      </c>
      <c r="Q1994">
        <v>2019</v>
      </c>
      <c r="R1994" t="s">
        <v>2738</v>
      </c>
      <c r="S1994" t="s">
        <v>2835</v>
      </c>
      <c r="T1994">
        <v>184</v>
      </c>
    </row>
    <row r="1995" spans="1:20" x14ac:dyDescent="0.25">
      <c r="A1995">
        <v>6</v>
      </c>
      <c r="B1995">
        <v>156</v>
      </c>
      <c r="C1995" t="s">
        <v>2774</v>
      </c>
      <c r="D1995" t="s">
        <v>4776</v>
      </c>
      <c r="E1995" t="s">
        <v>12</v>
      </c>
      <c r="F1995">
        <v>6</v>
      </c>
      <c r="G1995">
        <v>2019</v>
      </c>
      <c r="H1995" t="s">
        <v>2774</v>
      </c>
      <c r="I1995" t="s">
        <v>3982</v>
      </c>
      <c r="J1995" t="s">
        <v>2320</v>
      </c>
      <c r="Q1995">
        <v>2019</v>
      </c>
      <c r="R1995" t="s">
        <v>2917</v>
      </c>
      <c r="S1995" t="s">
        <v>2735</v>
      </c>
      <c r="T1995">
        <v>203</v>
      </c>
    </row>
    <row r="1996" spans="1:20" x14ac:dyDescent="0.25">
      <c r="A1996">
        <v>6</v>
      </c>
      <c r="B1996">
        <v>157</v>
      </c>
      <c r="C1996" t="s">
        <v>2766</v>
      </c>
      <c r="D1996" t="s">
        <v>4777</v>
      </c>
      <c r="E1996" t="s">
        <v>34</v>
      </c>
      <c r="F1996">
        <v>6</v>
      </c>
      <c r="G1996">
        <v>2019</v>
      </c>
      <c r="H1996" t="s">
        <v>2766</v>
      </c>
      <c r="I1996" t="s">
        <v>4041</v>
      </c>
      <c r="J1996" t="s">
        <v>2355</v>
      </c>
      <c r="Q1996">
        <v>2019</v>
      </c>
      <c r="R1996" t="s">
        <v>2734</v>
      </c>
      <c r="S1996" t="s">
        <v>2768</v>
      </c>
      <c r="T1996">
        <v>162</v>
      </c>
    </row>
    <row r="1997" spans="1:20" x14ac:dyDescent="0.25">
      <c r="A1997">
        <v>6</v>
      </c>
      <c r="B1997">
        <v>158</v>
      </c>
      <c r="C1997" t="s">
        <v>2814</v>
      </c>
      <c r="D1997" t="s">
        <v>4778</v>
      </c>
      <c r="E1997" t="s">
        <v>42</v>
      </c>
      <c r="F1997">
        <v>6</v>
      </c>
      <c r="G1997">
        <v>2019</v>
      </c>
      <c r="H1997" t="s">
        <v>2814</v>
      </c>
      <c r="I1997" t="s">
        <v>2283</v>
      </c>
      <c r="J1997" t="s">
        <v>4127</v>
      </c>
      <c r="Q1997">
        <v>2019</v>
      </c>
      <c r="R1997" t="s">
        <v>2734</v>
      </c>
      <c r="S1997" t="s">
        <v>2768</v>
      </c>
      <c r="T1997">
        <v>183</v>
      </c>
    </row>
    <row r="1998" spans="1:20" x14ac:dyDescent="0.25">
      <c r="A1998">
        <v>6</v>
      </c>
      <c r="B1998">
        <v>159</v>
      </c>
      <c r="C1998" t="s">
        <v>2832</v>
      </c>
      <c r="D1998" t="s">
        <v>4779</v>
      </c>
      <c r="E1998" t="s">
        <v>42</v>
      </c>
      <c r="F1998">
        <v>6</v>
      </c>
      <c r="G1998">
        <v>2019</v>
      </c>
      <c r="H1998" t="s">
        <v>2832</v>
      </c>
      <c r="I1998" t="s">
        <v>2385</v>
      </c>
      <c r="J1998" t="s">
        <v>2305</v>
      </c>
      <c r="Q1998">
        <v>2019</v>
      </c>
      <c r="R1998" t="s">
        <v>2745</v>
      </c>
      <c r="S1998" t="s">
        <v>2868</v>
      </c>
      <c r="T1998">
        <v>219</v>
      </c>
    </row>
    <row r="1999" spans="1:20" x14ac:dyDescent="0.25">
      <c r="A1999">
        <v>6</v>
      </c>
      <c r="B1999">
        <v>160</v>
      </c>
      <c r="C1999" t="s">
        <v>2802</v>
      </c>
      <c r="D1999" t="s">
        <v>4780</v>
      </c>
      <c r="E1999" t="s">
        <v>42</v>
      </c>
      <c r="F1999">
        <v>6</v>
      </c>
      <c r="G1999">
        <v>2019</v>
      </c>
      <c r="H1999" t="s">
        <v>2802</v>
      </c>
      <c r="I1999" t="s">
        <v>4781</v>
      </c>
      <c r="J1999" t="s">
        <v>4374</v>
      </c>
      <c r="Q1999">
        <v>2019</v>
      </c>
      <c r="R1999" t="s">
        <v>2764</v>
      </c>
      <c r="S1999" t="s">
        <v>2768</v>
      </c>
      <c r="T1999">
        <v>165</v>
      </c>
    </row>
    <row r="2000" spans="1:20" x14ac:dyDescent="0.25">
      <c r="A2000">
        <v>6</v>
      </c>
      <c r="B2000">
        <v>161</v>
      </c>
      <c r="C2000" t="s">
        <v>2794</v>
      </c>
      <c r="D2000" t="s">
        <v>4782</v>
      </c>
      <c r="E2000" t="s">
        <v>30</v>
      </c>
      <c r="F2000">
        <v>6</v>
      </c>
      <c r="G2000">
        <v>2019</v>
      </c>
      <c r="H2000" t="s">
        <v>2794</v>
      </c>
      <c r="I2000" t="s">
        <v>2309</v>
      </c>
      <c r="J2000" t="s">
        <v>2305</v>
      </c>
      <c r="Q2000">
        <v>2019</v>
      </c>
      <c r="R2000" t="s">
        <v>2745</v>
      </c>
      <c r="S2000" t="s">
        <v>2868</v>
      </c>
      <c r="T2000">
        <v>209</v>
      </c>
    </row>
    <row r="2001" spans="1:20" x14ac:dyDescent="0.25">
      <c r="A2001">
        <v>6</v>
      </c>
      <c r="B2001">
        <v>162</v>
      </c>
      <c r="C2001" t="s">
        <v>2840</v>
      </c>
      <c r="D2001" t="s">
        <v>4783</v>
      </c>
      <c r="E2001" t="s">
        <v>30</v>
      </c>
      <c r="F2001">
        <v>6</v>
      </c>
      <c r="G2001">
        <v>2019</v>
      </c>
      <c r="H2001" t="s">
        <v>2840</v>
      </c>
      <c r="I2001" t="s">
        <v>2451</v>
      </c>
      <c r="J2001" t="s">
        <v>3791</v>
      </c>
      <c r="Q2001">
        <v>2019</v>
      </c>
      <c r="R2001" t="s">
        <v>2764</v>
      </c>
      <c r="S2001" t="s">
        <v>2741</v>
      </c>
      <c r="T2001">
        <v>170</v>
      </c>
    </row>
    <row r="2002" spans="1:20" x14ac:dyDescent="0.25">
      <c r="A2002">
        <v>6</v>
      </c>
      <c r="B2002">
        <v>163</v>
      </c>
      <c r="C2002" t="s">
        <v>2788</v>
      </c>
      <c r="D2002" t="s">
        <v>4784</v>
      </c>
      <c r="E2002" t="s">
        <v>34</v>
      </c>
      <c r="F2002">
        <v>6</v>
      </c>
      <c r="G2002">
        <v>2019</v>
      </c>
      <c r="H2002" t="s">
        <v>2788</v>
      </c>
      <c r="I2002" t="s">
        <v>2307</v>
      </c>
      <c r="J2002" t="s">
        <v>2051</v>
      </c>
      <c r="Q2002">
        <v>2019</v>
      </c>
      <c r="R2002" t="s">
        <v>2734</v>
      </c>
      <c r="S2002" t="s">
        <v>2735</v>
      </c>
      <c r="T2002">
        <v>207</v>
      </c>
    </row>
    <row r="2003" spans="1:20" x14ac:dyDescent="0.25">
      <c r="A2003">
        <v>6</v>
      </c>
      <c r="B2003">
        <v>164</v>
      </c>
      <c r="C2003" t="s">
        <v>2781</v>
      </c>
      <c r="D2003" t="s">
        <v>4785</v>
      </c>
      <c r="E2003" t="s">
        <v>26</v>
      </c>
      <c r="F2003">
        <v>6</v>
      </c>
      <c r="G2003">
        <v>2019</v>
      </c>
      <c r="H2003" t="s">
        <v>2781</v>
      </c>
      <c r="I2003" t="s">
        <v>4025</v>
      </c>
      <c r="J2003" t="s">
        <v>2320</v>
      </c>
      <c r="Q2003">
        <v>2019</v>
      </c>
      <c r="R2003" t="s">
        <v>2799</v>
      </c>
      <c r="S2003" t="s">
        <v>2746</v>
      </c>
      <c r="T2003">
        <v>183</v>
      </c>
    </row>
    <row r="2004" spans="1:20" x14ac:dyDescent="0.25">
      <c r="A2004">
        <v>6</v>
      </c>
      <c r="B2004">
        <v>165</v>
      </c>
      <c r="C2004" t="s">
        <v>2796</v>
      </c>
      <c r="D2004" t="s">
        <v>4786</v>
      </c>
      <c r="E2004" t="s">
        <v>42</v>
      </c>
      <c r="F2004">
        <v>6</v>
      </c>
      <c r="G2004">
        <v>2019</v>
      </c>
      <c r="H2004" t="s">
        <v>2796</v>
      </c>
      <c r="I2004" t="s">
        <v>2340</v>
      </c>
      <c r="J2004" t="s">
        <v>2048</v>
      </c>
      <c r="Q2004">
        <v>2019</v>
      </c>
      <c r="R2004" t="s">
        <v>2799</v>
      </c>
      <c r="S2004" t="s">
        <v>2835</v>
      </c>
      <c r="T2004">
        <v>158</v>
      </c>
    </row>
    <row r="2005" spans="1:20" x14ac:dyDescent="0.25">
      <c r="A2005">
        <v>6</v>
      </c>
      <c r="B2005">
        <v>166</v>
      </c>
      <c r="C2005" t="s">
        <v>2760</v>
      </c>
      <c r="D2005" t="s">
        <v>4787</v>
      </c>
      <c r="E2005" t="s">
        <v>34</v>
      </c>
      <c r="F2005">
        <v>6</v>
      </c>
      <c r="G2005">
        <v>2019</v>
      </c>
      <c r="H2005" t="s">
        <v>2760</v>
      </c>
      <c r="I2005" t="s">
        <v>2283</v>
      </c>
      <c r="J2005" t="s">
        <v>4127</v>
      </c>
      <c r="Q2005">
        <v>2019</v>
      </c>
      <c r="R2005" t="s">
        <v>2734</v>
      </c>
      <c r="S2005" t="s">
        <v>2768</v>
      </c>
      <c r="T2005">
        <v>170</v>
      </c>
    </row>
    <row r="2006" spans="1:20" x14ac:dyDescent="0.25">
      <c r="A2006">
        <v>6</v>
      </c>
      <c r="B2006">
        <v>167</v>
      </c>
      <c r="C2006" t="s">
        <v>2739</v>
      </c>
      <c r="D2006" t="s">
        <v>4788</v>
      </c>
      <c r="E2006" t="s">
        <v>12</v>
      </c>
      <c r="F2006">
        <v>6</v>
      </c>
      <c r="G2006">
        <v>2019</v>
      </c>
      <c r="H2006" t="s">
        <v>2739</v>
      </c>
      <c r="I2006" t="s">
        <v>4789</v>
      </c>
      <c r="J2006" t="s">
        <v>2350</v>
      </c>
      <c r="Q2006">
        <v>2019</v>
      </c>
      <c r="R2006" t="s">
        <v>2734</v>
      </c>
      <c r="S2006" t="s">
        <v>2851</v>
      </c>
      <c r="T2006">
        <v>179</v>
      </c>
    </row>
    <row r="2007" spans="1:20" x14ac:dyDescent="0.25">
      <c r="A2007">
        <v>6</v>
      </c>
      <c r="B2007">
        <v>168</v>
      </c>
      <c r="C2007" t="s">
        <v>2762</v>
      </c>
      <c r="D2007" t="s">
        <v>4790</v>
      </c>
      <c r="E2007" t="s">
        <v>30</v>
      </c>
      <c r="F2007">
        <v>6</v>
      </c>
      <c r="G2007">
        <v>2019</v>
      </c>
      <c r="H2007" t="s">
        <v>2762</v>
      </c>
      <c r="I2007" t="s">
        <v>2326</v>
      </c>
      <c r="J2007" t="s">
        <v>2022</v>
      </c>
      <c r="Q2007">
        <v>2019</v>
      </c>
      <c r="R2007" t="s">
        <v>2738</v>
      </c>
      <c r="S2007" t="s">
        <v>2885</v>
      </c>
      <c r="T2007">
        <v>186</v>
      </c>
    </row>
    <row r="2008" spans="1:20" x14ac:dyDescent="0.25">
      <c r="A2008">
        <v>6</v>
      </c>
      <c r="B2008">
        <v>169</v>
      </c>
      <c r="C2008" t="s">
        <v>2796</v>
      </c>
      <c r="D2008" t="s">
        <v>4791</v>
      </c>
      <c r="E2008" t="s">
        <v>12</v>
      </c>
      <c r="F2008">
        <v>6</v>
      </c>
      <c r="G2008">
        <v>2019</v>
      </c>
      <c r="H2008" t="s">
        <v>2796</v>
      </c>
      <c r="I2008" t="s">
        <v>2317</v>
      </c>
      <c r="J2008" t="s">
        <v>2029</v>
      </c>
      <c r="Q2008">
        <v>2019</v>
      </c>
      <c r="R2008" t="s">
        <v>2738</v>
      </c>
      <c r="S2008" t="s">
        <v>2741</v>
      </c>
      <c r="T2008">
        <v>180</v>
      </c>
    </row>
    <row r="2009" spans="1:20" x14ac:dyDescent="0.25">
      <c r="A2009">
        <v>6</v>
      </c>
      <c r="B2009">
        <v>170</v>
      </c>
      <c r="C2009" t="s">
        <v>2790</v>
      </c>
      <c r="D2009" t="s">
        <v>4792</v>
      </c>
      <c r="E2009" t="s">
        <v>30</v>
      </c>
      <c r="F2009">
        <v>6</v>
      </c>
      <c r="G2009">
        <v>2019</v>
      </c>
      <c r="H2009" t="s">
        <v>2790</v>
      </c>
      <c r="I2009" t="s">
        <v>3975</v>
      </c>
      <c r="J2009" t="s">
        <v>2320</v>
      </c>
      <c r="Q2009">
        <v>2019</v>
      </c>
      <c r="R2009" t="s">
        <v>2799</v>
      </c>
      <c r="S2009" t="s">
        <v>2780</v>
      </c>
      <c r="T2009">
        <v>205</v>
      </c>
    </row>
    <row r="2010" spans="1:20" x14ac:dyDescent="0.25">
      <c r="A2010">
        <v>6</v>
      </c>
      <c r="B2010">
        <v>171</v>
      </c>
      <c r="C2010" t="s">
        <v>2785</v>
      </c>
      <c r="D2010" t="s">
        <v>4793</v>
      </c>
      <c r="E2010" t="s">
        <v>42</v>
      </c>
      <c r="F2010">
        <v>6</v>
      </c>
      <c r="G2010">
        <v>2019</v>
      </c>
      <c r="H2010" t="s">
        <v>2785</v>
      </c>
      <c r="I2010" t="s">
        <v>2377</v>
      </c>
      <c r="J2010" t="s">
        <v>2029</v>
      </c>
      <c r="Q2010">
        <v>2019</v>
      </c>
      <c r="R2010" t="s">
        <v>2738</v>
      </c>
      <c r="S2010" t="s">
        <v>2750</v>
      </c>
      <c r="T2010">
        <v>184</v>
      </c>
    </row>
    <row r="2011" spans="1:20" x14ac:dyDescent="0.25">
      <c r="A2011">
        <v>6</v>
      </c>
      <c r="B2011">
        <v>172</v>
      </c>
      <c r="C2011" t="s">
        <v>2760</v>
      </c>
      <c r="D2011" t="s">
        <v>4794</v>
      </c>
      <c r="E2011" t="s">
        <v>30</v>
      </c>
      <c r="F2011">
        <v>6</v>
      </c>
      <c r="G2011">
        <v>2019</v>
      </c>
      <c r="H2011" t="s">
        <v>2760</v>
      </c>
      <c r="I2011" t="s">
        <v>4057</v>
      </c>
      <c r="J2011" t="s">
        <v>3772</v>
      </c>
      <c r="Q2011">
        <v>2019</v>
      </c>
      <c r="R2011" t="s">
        <v>2734</v>
      </c>
      <c r="S2011" t="s">
        <v>2750</v>
      </c>
      <c r="T2011">
        <v>157</v>
      </c>
    </row>
    <row r="2012" spans="1:20" x14ac:dyDescent="0.25">
      <c r="A2012">
        <v>6</v>
      </c>
      <c r="B2012">
        <v>173</v>
      </c>
      <c r="C2012" t="s">
        <v>2808</v>
      </c>
      <c r="D2012" t="s">
        <v>4795</v>
      </c>
      <c r="E2012" t="s">
        <v>34</v>
      </c>
      <c r="F2012">
        <v>6</v>
      </c>
      <c r="G2012">
        <v>2019</v>
      </c>
      <c r="H2012" t="s">
        <v>2808</v>
      </c>
      <c r="I2012" t="s">
        <v>2038</v>
      </c>
      <c r="J2012" t="s">
        <v>4013</v>
      </c>
      <c r="Q2012">
        <v>2019</v>
      </c>
      <c r="R2012" t="s">
        <v>2734</v>
      </c>
      <c r="S2012" t="s">
        <v>2750</v>
      </c>
      <c r="T2012">
        <v>215</v>
      </c>
    </row>
    <row r="2013" spans="1:20" x14ac:dyDescent="0.25">
      <c r="A2013">
        <v>6</v>
      </c>
      <c r="B2013">
        <v>174</v>
      </c>
      <c r="C2013" t="s">
        <v>3996</v>
      </c>
      <c r="D2013" t="s">
        <v>4796</v>
      </c>
      <c r="E2013" t="s">
        <v>26</v>
      </c>
      <c r="F2013">
        <v>6</v>
      </c>
      <c r="G2013">
        <v>2019</v>
      </c>
      <c r="H2013" t="s">
        <v>3996</v>
      </c>
      <c r="I2013" t="s">
        <v>4797</v>
      </c>
      <c r="J2013" t="s">
        <v>3226</v>
      </c>
      <c r="Q2013">
        <v>2019</v>
      </c>
      <c r="R2013" t="s">
        <v>2799</v>
      </c>
      <c r="S2013" t="s">
        <v>2835</v>
      </c>
      <c r="T2013">
        <v>147</v>
      </c>
    </row>
    <row r="2014" spans="1:20" x14ac:dyDescent="0.25">
      <c r="A2014">
        <v>6</v>
      </c>
      <c r="B2014">
        <v>175</v>
      </c>
      <c r="C2014" t="s">
        <v>2774</v>
      </c>
      <c r="D2014" t="s">
        <v>4798</v>
      </c>
      <c r="E2014" t="s">
        <v>42</v>
      </c>
      <c r="F2014">
        <v>6</v>
      </c>
      <c r="G2014">
        <v>2019</v>
      </c>
      <c r="H2014" t="s">
        <v>2774</v>
      </c>
      <c r="I2014" t="s">
        <v>4029</v>
      </c>
      <c r="J2014" t="s">
        <v>4374</v>
      </c>
      <c r="Q2014">
        <v>2019</v>
      </c>
      <c r="R2014" t="s">
        <v>2764</v>
      </c>
      <c r="S2014" t="s">
        <v>2768</v>
      </c>
      <c r="T2014">
        <v>154</v>
      </c>
    </row>
    <row r="2015" spans="1:20" x14ac:dyDescent="0.25">
      <c r="A2015">
        <v>6</v>
      </c>
      <c r="B2015">
        <v>176</v>
      </c>
      <c r="C2015" t="s">
        <v>3996</v>
      </c>
      <c r="D2015" t="s">
        <v>4799</v>
      </c>
      <c r="E2015" t="s">
        <v>30</v>
      </c>
      <c r="F2015">
        <v>6</v>
      </c>
      <c r="G2015">
        <v>2019</v>
      </c>
      <c r="H2015" t="s">
        <v>3996</v>
      </c>
      <c r="I2015" t="s">
        <v>2830</v>
      </c>
      <c r="J2015" t="s">
        <v>2051</v>
      </c>
      <c r="Q2015">
        <v>2019</v>
      </c>
      <c r="R2015" t="s">
        <v>2738</v>
      </c>
      <c r="S2015" t="s">
        <v>2835</v>
      </c>
      <c r="T2015">
        <v>182</v>
      </c>
    </row>
    <row r="2016" spans="1:20" x14ac:dyDescent="0.25">
      <c r="A2016">
        <v>6</v>
      </c>
      <c r="B2016">
        <v>177</v>
      </c>
      <c r="C2016" t="s">
        <v>2832</v>
      </c>
      <c r="D2016" t="s">
        <v>4800</v>
      </c>
      <c r="E2016" t="s">
        <v>34</v>
      </c>
      <c r="F2016">
        <v>6</v>
      </c>
      <c r="G2016">
        <v>2019</v>
      </c>
      <c r="H2016" t="s">
        <v>2832</v>
      </c>
      <c r="I2016" t="s">
        <v>4026</v>
      </c>
      <c r="J2016" t="s">
        <v>4524</v>
      </c>
      <c r="Q2016">
        <v>2019</v>
      </c>
      <c r="R2016" t="s">
        <v>2745</v>
      </c>
      <c r="S2016" t="s">
        <v>2741</v>
      </c>
      <c r="T2016">
        <v>194</v>
      </c>
    </row>
    <row r="2017" spans="1:20" x14ac:dyDescent="0.25">
      <c r="A2017">
        <v>6</v>
      </c>
      <c r="B2017">
        <v>178</v>
      </c>
      <c r="C2017" t="s">
        <v>2754</v>
      </c>
      <c r="D2017" t="s">
        <v>4801</v>
      </c>
      <c r="E2017" t="s">
        <v>30</v>
      </c>
      <c r="F2017">
        <v>6</v>
      </c>
      <c r="G2017">
        <v>2019</v>
      </c>
      <c r="H2017" t="s">
        <v>2754</v>
      </c>
      <c r="I2017" t="s">
        <v>2810</v>
      </c>
      <c r="J2017" t="s">
        <v>2048</v>
      </c>
      <c r="Q2017">
        <v>2019</v>
      </c>
      <c r="R2017" t="s">
        <v>2738</v>
      </c>
      <c r="S2017" t="s">
        <v>2768</v>
      </c>
      <c r="T2017">
        <v>186</v>
      </c>
    </row>
    <row r="2018" spans="1:20" x14ac:dyDescent="0.25">
      <c r="A2018">
        <v>6</v>
      </c>
      <c r="B2018">
        <v>179</v>
      </c>
      <c r="C2018" t="s">
        <v>2859</v>
      </c>
      <c r="D2018" t="s">
        <v>4802</v>
      </c>
      <c r="E2018" t="s">
        <v>42</v>
      </c>
      <c r="F2018">
        <v>6</v>
      </c>
      <c r="G2018">
        <v>2019</v>
      </c>
      <c r="H2018" t="s">
        <v>2859</v>
      </c>
      <c r="I2018" t="s">
        <v>4803</v>
      </c>
      <c r="J2018" t="s">
        <v>4524</v>
      </c>
      <c r="Q2018">
        <v>2019</v>
      </c>
      <c r="R2018" t="s">
        <v>2745</v>
      </c>
      <c r="S2018" t="s">
        <v>2780</v>
      </c>
      <c r="T2018">
        <v>170</v>
      </c>
    </row>
    <row r="2019" spans="1:20" x14ac:dyDescent="0.25">
      <c r="A2019">
        <v>6</v>
      </c>
      <c r="B2019">
        <v>180</v>
      </c>
      <c r="C2019" t="s">
        <v>2774</v>
      </c>
      <c r="D2019" t="s">
        <v>4804</v>
      </c>
      <c r="E2019" t="s">
        <v>42</v>
      </c>
      <c r="F2019">
        <v>6</v>
      </c>
      <c r="G2019">
        <v>2019</v>
      </c>
      <c r="H2019" t="s">
        <v>2774</v>
      </c>
      <c r="I2019" t="s">
        <v>3920</v>
      </c>
      <c r="J2019" t="s">
        <v>2051</v>
      </c>
      <c r="Q2019">
        <v>2019</v>
      </c>
      <c r="R2019" t="s">
        <v>2734</v>
      </c>
      <c r="S2019" t="s">
        <v>2750</v>
      </c>
      <c r="T2019">
        <v>191</v>
      </c>
    </row>
    <row r="2020" spans="1:20" x14ac:dyDescent="0.25">
      <c r="A2020">
        <v>6</v>
      </c>
      <c r="B2020">
        <v>181</v>
      </c>
      <c r="C2020" t="s">
        <v>2872</v>
      </c>
      <c r="D2020" t="s">
        <v>4805</v>
      </c>
      <c r="E2020" t="s">
        <v>42</v>
      </c>
      <c r="F2020">
        <v>6</v>
      </c>
      <c r="G2020">
        <v>2019</v>
      </c>
      <c r="H2020" t="s">
        <v>2872</v>
      </c>
      <c r="I2020" t="s">
        <v>3170</v>
      </c>
      <c r="J2020" t="s">
        <v>2065</v>
      </c>
      <c r="Q2020">
        <v>2019</v>
      </c>
      <c r="R2020" t="s">
        <v>2734</v>
      </c>
      <c r="S2020" t="s">
        <v>2750</v>
      </c>
      <c r="T2020">
        <v>188</v>
      </c>
    </row>
    <row r="2021" spans="1:20" x14ac:dyDescent="0.25">
      <c r="A2021">
        <v>6</v>
      </c>
      <c r="B2021">
        <v>182</v>
      </c>
      <c r="C2021" t="s">
        <v>2777</v>
      </c>
      <c r="D2021" t="s">
        <v>4806</v>
      </c>
      <c r="E2021" t="s">
        <v>34</v>
      </c>
      <c r="F2021">
        <v>6</v>
      </c>
      <c r="G2021">
        <v>2019</v>
      </c>
      <c r="H2021" t="s">
        <v>2777</v>
      </c>
      <c r="I2021" t="s">
        <v>3003</v>
      </c>
      <c r="J2021" t="s">
        <v>2029</v>
      </c>
      <c r="Q2021">
        <v>2019</v>
      </c>
      <c r="R2021" t="s">
        <v>2738</v>
      </c>
      <c r="S2021" t="s">
        <v>2746</v>
      </c>
      <c r="T2021">
        <v>185</v>
      </c>
    </row>
    <row r="2022" spans="1:20" x14ac:dyDescent="0.25">
      <c r="A2022">
        <v>6</v>
      </c>
      <c r="B2022">
        <v>183</v>
      </c>
      <c r="C2022" t="s">
        <v>2872</v>
      </c>
      <c r="D2022" t="s">
        <v>4807</v>
      </c>
      <c r="E2022" t="s">
        <v>30</v>
      </c>
      <c r="F2022">
        <v>6</v>
      </c>
      <c r="G2022">
        <v>2019</v>
      </c>
      <c r="H2022" t="s">
        <v>2872</v>
      </c>
      <c r="I2022" t="s">
        <v>2299</v>
      </c>
      <c r="J2022" t="s">
        <v>2022</v>
      </c>
      <c r="Q2022">
        <v>2019</v>
      </c>
      <c r="R2022" t="s">
        <v>2738</v>
      </c>
      <c r="S2022" t="s">
        <v>2746</v>
      </c>
      <c r="T2022">
        <v>187</v>
      </c>
    </row>
    <row r="2023" spans="1:20" x14ac:dyDescent="0.25">
      <c r="A2023">
        <v>6</v>
      </c>
      <c r="B2023">
        <v>184</v>
      </c>
      <c r="C2023" t="s">
        <v>2781</v>
      </c>
      <c r="D2023" t="s">
        <v>4808</v>
      </c>
      <c r="E2023" t="s">
        <v>34</v>
      </c>
      <c r="F2023">
        <v>6</v>
      </c>
      <c r="G2023">
        <v>2019</v>
      </c>
      <c r="H2023" t="s">
        <v>2781</v>
      </c>
      <c r="I2023" t="s">
        <v>3022</v>
      </c>
      <c r="J2023" t="s">
        <v>4427</v>
      </c>
      <c r="Q2023">
        <v>2019</v>
      </c>
      <c r="R2023" t="s">
        <v>2779</v>
      </c>
      <c r="S2023" t="s">
        <v>2750</v>
      </c>
      <c r="T2023">
        <v>174</v>
      </c>
    </row>
    <row r="2024" spans="1:20" x14ac:dyDescent="0.25">
      <c r="A2024">
        <v>6</v>
      </c>
      <c r="B2024">
        <v>185</v>
      </c>
      <c r="C2024" t="s">
        <v>2748</v>
      </c>
      <c r="D2024" t="s">
        <v>4809</v>
      </c>
      <c r="E2024" t="s">
        <v>30</v>
      </c>
      <c r="F2024">
        <v>6</v>
      </c>
      <c r="G2024">
        <v>2019</v>
      </c>
      <c r="H2024" t="s">
        <v>2748</v>
      </c>
      <c r="I2024" t="s">
        <v>4810</v>
      </c>
      <c r="J2024" t="s">
        <v>4427</v>
      </c>
      <c r="Q2024">
        <v>2019</v>
      </c>
      <c r="R2024" t="s">
        <v>2779</v>
      </c>
      <c r="S2024" t="s">
        <v>2768</v>
      </c>
      <c r="T2024">
        <v>161</v>
      </c>
    </row>
    <row r="2025" spans="1:20" x14ac:dyDescent="0.25">
      <c r="A2025">
        <v>6</v>
      </c>
      <c r="B2025">
        <v>186</v>
      </c>
      <c r="C2025" t="s">
        <v>2788</v>
      </c>
      <c r="D2025" t="s">
        <v>4811</v>
      </c>
      <c r="E2025" t="s">
        <v>34</v>
      </c>
      <c r="F2025">
        <v>6</v>
      </c>
      <c r="G2025">
        <v>2019</v>
      </c>
      <c r="H2025" t="s">
        <v>2788</v>
      </c>
      <c r="I2025" t="s">
        <v>2342</v>
      </c>
      <c r="J2025" t="s">
        <v>2022</v>
      </c>
      <c r="Q2025">
        <v>2019</v>
      </c>
      <c r="R2025" t="s">
        <v>2738</v>
      </c>
      <c r="S2025" t="s">
        <v>2735</v>
      </c>
      <c r="T2025">
        <v>197</v>
      </c>
    </row>
    <row r="2026" spans="1:20" x14ac:dyDescent="0.25">
      <c r="A2026">
        <v>7</v>
      </c>
      <c r="B2026">
        <v>187</v>
      </c>
      <c r="C2026" t="s">
        <v>2811</v>
      </c>
      <c r="D2026" t="s">
        <v>4812</v>
      </c>
      <c r="E2026" t="s">
        <v>34</v>
      </c>
      <c r="F2026">
        <v>7</v>
      </c>
      <c r="G2026">
        <v>2019</v>
      </c>
      <c r="H2026" t="s">
        <v>2811</v>
      </c>
      <c r="I2026" t="s">
        <v>2318</v>
      </c>
      <c r="J2026" t="s">
        <v>2048</v>
      </c>
      <c r="Q2026">
        <v>2019</v>
      </c>
      <c r="R2026" t="s">
        <v>2738</v>
      </c>
      <c r="S2026" t="s">
        <v>2746</v>
      </c>
      <c r="T2026">
        <v>181</v>
      </c>
    </row>
    <row r="2027" spans="1:20" x14ac:dyDescent="0.25">
      <c r="A2027">
        <v>7</v>
      </c>
      <c r="B2027">
        <v>188</v>
      </c>
      <c r="C2027" t="s">
        <v>2766</v>
      </c>
      <c r="D2027" t="s">
        <v>4813</v>
      </c>
      <c r="E2027" t="s">
        <v>26</v>
      </c>
      <c r="F2027">
        <v>7</v>
      </c>
      <c r="G2027">
        <v>2019</v>
      </c>
      <c r="H2027" t="s">
        <v>2766</v>
      </c>
      <c r="I2027" t="s">
        <v>2830</v>
      </c>
      <c r="J2027" t="s">
        <v>2051</v>
      </c>
      <c r="Q2027">
        <v>2019</v>
      </c>
      <c r="R2027" t="s">
        <v>2745</v>
      </c>
      <c r="S2027" t="s">
        <v>2735</v>
      </c>
      <c r="T2027">
        <v>206</v>
      </c>
    </row>
    <row r="2028" spans="1:20" x14ac:dyDescent="0.25">
      <c r="A2028">
        <v>7</v>
      </c>
      <c r="B2028">
        <v>189</v>
      </c>
      <c r="C2028" t="s">
        <v>2814</v>
      </c>
      <c r="D2028" t="s">
        <v>4814</v>
      </c>
      <c r="E2028" t="s">
        <v>42</v>
      </c>
      <c r="F2028">
        <v>7</v>
      </c>
      <c r="G2028">
        <v>2019</v>
      </c>
      <c r="H2028" t="s">
        <v>2814</v>
      </c>
      <c r="I2028" t="s">
        <v>2304</v>
      </c>
      <c r="J2028" t="s">
        <v>2305</v>
      </c>
      <c r="Q2028">
        <v>2019</v>
      </c>
      <c r="R2028" t="s">
        <v>2745</v>
      </c>
      <c r="S2028" t="s">
        <v>2835</v>
      </c>
      <c r="T2028">
        <v>187</v>
      </c>
    </row>
    <row r="2029" spans="1:20" x14ac:dyDescent="0.25">
      <c r="A2029">
        <v>7</v>
      </c>
      <c r="B2029">
        <v>190</v>
      </c>
      <c r="C2029" t="s">
        <v>2832</v>
      </c>
      <c r="D2029" t="s">
        <v>4815</v>
      </c>
      <c r="E2029" t="s">
        <v>26</v>
      </c>
      <c r="F2029">
        <v>7</v>
      </c>
      <c r="G2029">
        <v>2019</v>
      </c>
      <c r="H2029" t="s">
        <v>2832</v>
      </c>
      <c r="I2029" t="s">
        <v>4816</v>
      </c>
      <c r="J2029" t="s">
        <v>2320</v>
      </c>
      <c r="Q2029">
        <v>2019</v>
      </c>
      <c r="R2029" t="s">
        <v>2799</v>
      </c>
      <c r="S2029" t="s">
        <v>2885</v>
      </c>
      <c r="T2029">
        <v>146</v>
      </c>
    </row>
    <row r="2030" spans="1:20" x14ac:dyDescent="0.25">
      <c r="A2030">
        <v>7</v>
      </c>
      <c r="B2030">
        <v>191</v>
      </c>
      <c r="C2030" t="s">
        <v>2832</v>
      </c>
      <c r="D2030" t="s">
        <v>4817</v>
      </c>
      <c r="E2030" t="s">
        <v>12</v>
      </c>
      <c r="F2030">
        <v>7</v>
      </c>
      <c r="G2030">
        <v>2019</v>
      </c>
      <c r="H2030" t="s">
        <v>2832</v>
      </c>
      <c r="I2030" t="s">
        <v>2947</v>
      </c>
      <c r="J2030" t="s">
        <v>2147</v>
      </c>
      <c r="Q2030">
        <v>2019</v>
      </c>
      <c r="R2030" t="s">
        <v>2738</v>
      </c>
      <c r="S2030" t="s">
        <v>2851</v>
      </c>
      <c r="T2030">
        <v>171</v>
      </c>
    </row>
    <row r="2031" spans="1:20" x14ac:dyDescent="0.25">
      <c r="A2031">
        <v>7</v>
      </c>
      <c r="B2031">
        <v>192</v>
      </c>
      <c r="C2031" t="s">
        <v>2748</v>
      </c>
      <c r="D2031" t="s">
        <v>4818</v>
      </c>
      <c r="E2031" t="s">
        <v>26</v>
      </c>
      <c r="F2031">
        <v>7</v>
      </c>
      <c r="G2031">
        <v>2019</v>
      </c>
      <c r="H2031" t="s">
        <v>2748</v>
      </c>
      <c r="I2031" t="s">
        <v>2073</v>
      </c>
      <c r="J2031" t="s">
        <v>2051</v>
      </c>
      <c r="Q2031">
        <v>2019</v>
      </c>
      <c r="R2031" t="s">
        <v>2734</v>
      </c>
      <c r="S2031" t="s">
        <v>2750</v>
      </c>
      <c r="T2031">
        <v>167</v>
      </c>
    </row>
    <row r="2032" spans="1:20" x14ac:dyDescent="0.25">
      <c r="A2032">
        <v>7</v>
      </c>
      <c r="B2032">
        <v>193</v>
      </c>
      <c r="C2032" t="s">
        <v>2840</v>
      </c>
      <c r="D2032" t="s">
        <v>4819</v>
      </c>
      <c r="E2032" t="s">
        <v>30</v>
      </c>
      <c r="F2032">
        <v>7</v>
      </c>
      <c r="G2032">
        <v>2019</v>
      </c>
      <c r="H2032" t="s">
        <v>2840</v>
      </c>
      <c r="I2032" t="s">
        <v>2801</v>
      </c>
      <c r="J2032" t="s">
        <v>2320</v>
      </c>
      <c r="Q2032">
        <v>2019</v>
      </c>
      <c r="R2032" t="s">
        <v>2799</v>
      </c>
      <c r="S2032" t="s">
        <v>2835</v>
      </c>
      <c r="T2032">
        <v>165</v>
      </c>
    </row>
    <row r="2033" spans="1:20" x14ac:dyDescent="0.25">
      <c r="A2033">
        <v>7</v>
      </c>
      <c r="B2033">
        <v>194</v>
      </c>
      <c r="C2033" t="s">
        <v>2739</v>
      </c>
      <c r="D2033" t="s">
        <v>4820</v>
      </c>
      <c r="E2033" t="s">
        <v>34</v>
      </c>
      <c r="F2033">
        <v>7</v>
      </c>
      <c r="G2033">
        <v>2019</v>
      </c>
      <c r="H2033" t="s">
        <v>2739</v>
      </c>
      <c r="I2033" t="s">
        <v>2783</v>
      </c>
      <c r="J2033" t="s">
        <v>2029</v>
      </c>
      <c r="Q2033">
        <v>2019</v>
      </c>
      <c r="R2033" t="s">
        <v>2738</v>
      </c>
      <c r="S2033" t="s">
        <v>2741</v>
      </c>
      <c r="T2033">
        <v>187</v>
      </c>
    </row>
    <row r="2034" spans="1:20" x14ac:dyDescent="0.25">
      <c r="A2034">
        <v>7</v>
      </c>
      <c r="B2034">
        <v>195</v>
      </c>
      <c r="C2034" t="s">
        <v>2774</v>
      </c>
      <c r="D2034" t="s">
        <v>4821</v>
      </c>
      <c r="E2034" t="s">
        <v>26</v>
      </c>
      <c r="F2034">
        <v>7</v>
      </c>
      <c r="G2034">
        <v>2019</v>
      </c>
      <c r="H2034" t="s">
        <v>2774</v>
      </c>
      <c r="I2034" t="s">
        <v>2307</v>
      </c>
      <c r="J2034" t="s">
        <v>2051</v>
      </c>
      <c r="Q2034">
        <v>2019</v>
      </c>
      <c r="R2034" t="s">
        <v>2734</v>
      </c>
      <c r="S2034" t="s">
        <v>2780</v>
      </c>
      <c r="T2034">
        <v>190</v>
      </c>
    </row>
    <row r="2035" spans="1:20" x14ac:dyDescent="0.25">
      <c r="A2035">
        <v>7</v>
      </c>
      <c r="B2035">
        <v>196</v>
      </c>
      <c r="C2035" t="s">
        <v>2796</v>
      </c>
      <c r="D2035" t="s">
        <v>4822</v>
      </c>
      <c r="E2035" t="s">
        <v>42</v>
      </c>
      <c r="F2035">
        <v>7</v>
      </c>
      <c r="G2035">
        <v>2019</v>
      </c>
      <c r="H2035" t="s">
        <v>2796</v>
      </c>
      <c r="I2035" t="s">
        <v>3879</v>
      </c>
      <c r="J2035" t="s">
        <v>2285</v>
      </c>
      <c r="Q2035">
        <v>2019</v>
      </c>
      <c r="R2035" t="s">
        <v>2734</v>
      </c>
      <c r="S2035" t="s">
        <v>2768</v>
      </c>
      <c r="T2035">
        <v>197</v>
      </c>
    </row>
    <row r="2036" spans="1:20" x14ac:dyDescent="0.25">
      <c r="A2036">
        <v>7</v>
      </c>
      <c r="B2036">
        <v>197</v>
      </c>
      <c r="C2036" t="s">
        <v>2760</v>
      </c>
      <c r="D2036" t="s">
        <v>4823</v>
      </c>
      <c r="E2036" t="s">
        <v>12</v>
      </c>
      <c r="F2036">
        <v>7</v>
      </c>
      <c r="G2036">
        <v>2019</v>
      </c>
      <c r="H2036" t="s">
        <v>2760</v>
      </c>
      <c r="I2036" t="s">
        <v>4562</v>
      </c>
      <c r="J2036" t="s">
        <v>2324</v>
      </c>
      <c r="Q2036">
        <v>2019</v>
      </c>
      <c r="R2036" t="s">
        <v>2779</v>
      </c>
      <c r="S2036" t="s">
        <v>2750</v>
      </c>
      <c r="T2036">
        <v>180</v>
      </c>
    </row>
    <row r="2037" spans="1:20" x14ac:dyDescent="0.25">
      <c r="A2037">
        <v>7</v>
      </c>
      <c r="B2037">
        <v>198</v>
      </c>
      <c r="C2037" t="s">
        <v>2777</v>
      </c>
      <c r="D2037" t="s">
        <v>4824</v>
      </c>
      <c r="E2037" t="s">
        <v>26</v>
      </c>
      <c r="F2037">
        <v>7</v>
      </c>
      <c r="G2037">
        <v>2019</v>
      </c>
      <c r="H2037" t="s">
        <v>2777</v>
      </c>
      <c r="I2037" t="s">
        <v>3965</v>
      </c>
      <c r="J2037" t="s">
        <v>2320</v>
      </c>
      <c r="Q2037">
        <v>2019</v>
      </c>
      <c r="R2037" t="s">
        <v>2799</v>
      </c>
      <c r="S2037" t="s">
        <v>2735</v>
      </c>
      <c r="T2037">
        <v>185</v>
      </c>
    </row>
    <row r="2038" spans="1:20" x14ac:dyDescent="0.25">
      <c r="A2038">
        <v>7</v>
      </c>
      <c r="B2038">
        <v>199</v>
      </c>
      <c r="C2038" t="s">
        <v>2762</v>
      </c>
      <c r="D2038" t="s">
        <v>4825</v>
      </c>
      <c r="E2038" t="s">
        <v>30</v>
      </c>
      <c r="F2038">
        <v>7</v>
      </c>
      <c r="G2038">
        <v>2019</v>
      </c>
      <c r="H2038" t="s">
        <v>2762</v>
      </c>
      <c r="I2038" t="s">
        <v>2317</v>
      </c>
      <c r="J2038" t="s">
        <v>2029</v>
      </c>
      <c r="Q2038">
        <v>2019</v>
      </c>
      <c r="R2038" t="s">
        <v>2738</v>
      </c>
      <c r="S2038" t="s">
        <v>2741</v>
      </c>
      <c r="T2038">
        <v>197</v>
      </c>
    </row>
    <row r="2039" spans="1:20" x14ac:dyDescent="0.25">
      <c r="A2039">
        <v>7</v>
      </c>
      <c r="B2039">
        <v>200</v>
      </c>
      <c r="C2039" t="s">
        <v>3996</v>
      </c>
      <c r="D2039" t="s">
        <v>4826</v>
      </c>
      <c r="E2039" t="s">
        <v>34</v>
      </c>
      <c r="F2039">
        <v>7</v>
      </c>
      <c r="G2039">
        <v>2019</v>
      </c>
      <c r="H2039" t="s">
        <v>3996</v>
      </c>
      <c r="I2039" t="s">
        <v>4236</v>
      </c>
      <c r="J2039" t="s">
        <v>2305</v>
      </c>
      <c r="Q2039">
        <v>2019</v>
      </c>
      <c r="R2039" t="s">
        <v>2745</v>
      </c>
      <c r="S2039" t="s">
        <v>2885</v>
      </c>
      <c r="T2039">
        <v>200</v>
      </c>
    </row>
    <row r="2040" spans="1:20" x14ac:dyDescent="0.25">
      <c r="A2040">
        <v>7</v>
      </c>
      <c r="B2040">
        <v>201</v>
      </c>
      <c r="C2040" t="s">
        <v>2790</v>
      </c>
      <c r="D2040" t="s">
        <v>4827</v>
      </c>
      <c r="E2040" t="s">
        <v>26</v>
      </c>
      <c r="F2040">
        <v>7</v>
      </c>
      <c r="G2040">
        <v>2019</v>
      </c>
      <c r="H2040" t="s">
        <v>2790</v>
      </c>
      <c r="I2040" t="s">
        <v>2810</v>
      </c>
      <c r="J2040" t="s">
        <v>2048</v>
      </c>
      <c r="Q2040">
        <v>2019</v>
      </c>
      <c r="R2040" t="s">
        <v>2738</v>
      </c>
      <c r="S2040" t="s">
        <v>3497</v>
      </c>
      <c r="T2040">
        <v>166</v>
      </c>
    </row>
    <row r="2041" spans="1:20" x14ac:dyDescent="0.25">
      <c r="A2041">
        <v>7</v>
      </c>
      <c r="B2041">
        <v>202</v>
      </c>
      <c r="C2041" t="s">
        <v>2785</v>
      </c>
      <c r="D2041" t="s">
        <v>4828</v>
      </c>
      <c r="E2041" t="s">
        <v>12</v>
      </c>
      <c r="F2041">
        <v>7</v>
      </c>
      <c r="G2041">
        <v>2019</v>
      </c>
      <c r="H2041" t="s">
        <v>2785</v>
      </c>
      <c r="I2041" t="s">
        <v>2165</v>
      </c>
      <c r="J2041" t="s">
        <v>2029</v>
      </c>
      <c r="Q2041">
        <v>2019</v>
      </c>
      <c r="R2041" t="s">
        <v>2738</v>
      </c>
      <c r="S2041" t="s">
        <v>2746</v>
      </c>
      <c r="T2041">
        <v>187</v>
      </c>
    </row>
    <row r="2042" spans="1:20" x14ac:dyDescent="0.25">
      <c r="A2042">
        <v>7</v>
      </c>
      <c r="B2042">
        <v>203</v>
      </c>
      <c r="C2042" t="s">
        <v>2736</v>
      </c>
      <c r="D2042" t="s">
        <v>4829</v>
      </c>
      <c r="E2042" t="s">
        <v>42</v>
      </c>
      <c r="F2042">
        <v>7</v>
      </c>
      <c r="G2042">
        <v>2019</v>
      </c>
      <c r="H2042" t="s">
        <v>2736</v>
      </c>
      <c r="I2042" t="s">
        <v>2701</v>
      </c>
      <c r="J2042" t="s">
        <v>2375</v>
      </c>
      <c r="Q2042">
        <v>2019</v>
      </c>
      <c r="R2042" t="s">
        <v>2779</v>
      </c>
      <c r="S2042" t="s">
        <v>2885</v>
      </c>
      <c r="T2042">
        <v>183</v>
      </c>
    </row>
    <row r="2043" spans="1:20" x14ac:dyDescent="0.25">
      <c r="A2043">
        <v>7</v>
      </c>
      <c r="B2043">
        <v>204</v>
      </c>
      <c r="C2043" t="s">
        <v>2772</v>
      </c>
      <c r="D2043" t="s">
        <v>4830</v>
      </c>
      <c r="E2043" t="s">
        <v>34</v>
      </c>
      <c r="F2043">
        <v>7</v>
      </c>
      <c r="G2043">
        <v>2019</v>
      </c>
      <c r="H2043" t="s">
        <v>2772</v>
      </c>
      <c r="I2043" t="s">
        <v>4831</v>
      </c>
      <c r="J2043" t="s">
        <v>3990</v>
      </c>
      <c r="Q2043">
        <v>2019</v>
      </c>
      <c r="R2043" t="s">
        <v>2779</v>
      </c>
      <c r="S2043" t="s">
        <v>2885</v>
      </c>
      <c r="T2043">
        <v>186</v>
      </c>
    </row>
    <row r="2044" spans="1:20" x14ac:dyDescent="0.25">
      <c r="A2044">
        <v>7</v>
      </c>
      <c r="B2044">
        <v>205</v>
      </c>
      <c r="C2044" t="s">
        <v>2794</v>
      </c>
      <c r="D2044" t="s">
        <v>4832</v>
      </c>
      <c r="E2044" t="s">
        <v>42</v>
      </c>
      <c r="F2044">
        <v>7</v>
      </c>
      <c r="G2044">
        <v>2019</v>
      </c>
      <c r="H2044" t="s">
        <v>2794</v>
      </c>
      <c r="I2044" t="s">
        <v>3962</v>
      </c>
      <c r="J2044" t="s">
        <v>2289</v>
      </c>
      <c r="Q2044">
        <v>2019</v>
      </c>
      <c r="R2044" t="s">
        <v>2738</v>
      </c>
      <c r="S2044" t="s">
        <v>2835</v>
      </c>
      <c r="T2044">
        <v>160</v>
      </c>
    </row>
    <row r="2045" spans="1:20" x14ac:dyDescent="0.25">
      <c r="A2045">
        <v>7</v>
      </c>
      <c r="B2045">
        <v>206</v>
      </c>
      <c r="C2045" t="s">
        <v>2790</v>
      </c>
      <c r="D2045" t="s">
        <v>4833</v>
      </c>
      <c r="E2045" t="s">
        <v>34</v>
      </c>
      <c r="F2045">
        <v>7</v>
      </c>
      <c r="G2045">
        <v>2019</v>
      </c>
      <c r="H2045" t="s">
        <v>2790</v>
      </c>
      <c r="I2045" t="s">
        <v>4835</v>
      </c>
      <c r="J2045" t="s">
        <v>4834</v>
      </c>
      <c r="Q2045">
        <v>2019</v>
      </c>
      <c r="R2045" t="s">
        <v>2738</v>
      </c>
      <c r="S2045" t="s">
        <v>2868</v>
      </c>
      <c r="T2045">
        <v>201</v>
      </c>
    </row>
    <row r="2046" spans="1:20" x14ac:dyDescent="0.25">
      <c r="A2046">
        <v>7</v>
      </c>
      <c r="B2046">
        <v>207</v>
      </c>
      <c r="C2046" t="s">
        <v>3996</v>
      </c>
      <c r="D2046" t="s">
        <v>4836</v>
      </c>
      <c r="E2046" t="s">
        <v>30</v>
      </c>
      <c r="F2046">
        <v>7</v>
      </c>
      <c r="G2046">
        <v>2019</v>
      </c>
      <c r="H2046" t="s">
        <v>3996</v>
      </c>
      <c r="I2046" t="s">
        <v>2300</v>
      </c>
      <c r="J2046" t="s">
        <v>2048</v>
      </c>
      <c r="Q2046">
        <v>2019</v>
      </c>
      <c r="R2046" t="s">
        <v>2941</v>
      </c>
      <c r="S2046" t="s">
        <v>2835</v>
      </c>
      <c r="T2046">
        <v>165</v>
      </c>
    </row>
    <row r="2047" spans="1:20" x14ac:dyDescent="0.25">
      <c r="A2047">
        <v>7</v>
      </c>
      <c r="B2047">
        <v>208</v>
      </c>
      <c r="C2047" t="s">
        <v>2732</v>
      </c>
      <c r="D2047" t="s">
        <v>4837</v>
      </c>
      <c r="E2047" t="s">
        <v>12</v>
      </c>
      <c r="F2047">
        <v>7</v>
      </c>
      <c r="G2047">
        <v>2019</v>
      </c>
      <c r="H2047" t="s">
        <v>2732</v>
      </c>
      <c r="I2047" t="s">
        <v>3757</v>
      </c>
      <c r="J2047" t="s">
        <v>2320</v>
      </c>
      <c r="Q2047">
        <v>2019</v>
      </c>
      <c r="R2047" t="s">
        <v>2799</v>
      </c>
      <c r="S2047" t="s">
        <v>2746</v>
      </c>
      <c r="T2047">
        <v>176</v>
      </c>
    </row>
    <row r="2048" spans="1:20" x14ac:dyDescent="0.25">
      <c r="A2048">
        <v>7</v>
      </c>
      <c r="B2048">
        <v>209</v>
      </c>
      <c r="C2048" t="s">
        <v>2754</v>
      </c>
      <c r="D2048" t="s">
        <v>4838</v>
      </c>
      <c r="E2048" t="s">
        <v>42</v>
      </c>
      <c r="F2048">
        <v>7</v>
      </c>
      <c r="G2048">
        <v>2019</v>
      </c>
      <c r="H2048" t="s">
        <v>2754</v>
      </c>
      <c r="I2048" t="s">
        <v>2277</v>
      </c>
      <c r="J2048" t="s">
        <v>2022</v>
      </c>
      <c r="Q2048">
        <v>2019</v>
      </c>
      <c r="R2048" t="s">
        <v>2734</v>
      </c>
      <c r="S2048" t="s">
        <v>2750</v>
      </c>
      <c r="T2048">
        <v>198</v>
      </c>
    </row>
    <row r="2049" spans="1:20" x14ac:dyDescent="0.25">
      <c r="A2049">
        <v>7</v>
      </c>
      <c r="B2049">
        <v>210</v>
      </c>
      <c r="C2049" t="s">
        <v>2859</v>
      </c>
      <c r="D2049" t="s">
        <v>4839</v>
      </c>
      <c r="E2049" t="s">
        <v>30</v>
      </c>
      <c r="F2049">
        <v>7</v>
      </c>
      <c r="G2049">
        <v>2019</v>
      </c>
      <c r="H2049" t="s">
        <v>2859</v>
      </c>
      <c r="I2049" t="s">
        <v>3829</v>
      </c>
      <c r="J2049" t="s">
        <v>4427</v>
      </c>
      <c r="Q2049">
        <v>2019</v>
      </c>
      <c r="R2049" t="s">
        <v>2779</v>
      </c>
      <c r="S2049" t="s">
        <v>2741</v>
      </c>
      <c r="T2049">
        <v>203</v>
      </c>
    </row>
    <row r="2050" spans="1:20" x14ac:dyDescent="0.25">
      <c r="A2050">
        <v>7</v>
      </c>
      <c r="B2050">
        <v>211</v>
      </c>
      <c r="C2050" t="s">
        <v>2736</v>
      </c>
      <c r="D2050" t="s">
        <v>4840</v>
      </c>
      <c r="E2050" t="s">
        <v>34</v>
      </c>
      <c r="F2050">
        <v>7</v>
      </c>
      <c r="G2050">
        <v>2019</v>
      </c>
      <c r="H2050" t="s">
        <v>2736</v>
      </c>
      <c r="I2050" t="s">
        <v>4810</v>
      </c>
      <c r="J2050" t="s">
        <v>4427</v>
      </c>
      <c r="Q2050">
        <v>2019</v>
      </c>
      <c r="R2050" t="s">
        <v>2779</v>
      </c>
      <c r="S2050" t="s">
        <v>2768</v>
      </c>
      <c r="T2050">
        <v>163</v>
      </c>
    </row>
    <row r="2051" spans="1:20" x14ac:dyDescent="0.25">
      <c r="A2051">
        <v>7</v>
      </c>
      <c r="B2051">
        <v>212</v>
      </c>
      <c r="C2051" t="s">
        <v>2752</v>
      </c>
      <c r="D2051" t="s">
        <v>4841</v>
      </c>
      <c r="E2051" t="s">
        <v>30</v>
      </c>
      <c r="F2051">
        <v>7</v>
      </c>
      <c r="G2051">
        <v>2019</v>
      </c>
      <c r="H2051" t="s">
        <v>2752</v>
      </c>
      <c r="I2051" t="s">
        <v>2862</v>
      </c>
      <c r="J2051" t="s">
        <v>2022</v>
      </c>
      <c r="Q2051">
        <v>2019</v>
      </c>
      <c r="R2051" t="s">
        <v>2738</v>
      </c>
      <c r="S2051" t="s">
        <v>2885</v>
      </c>
      <c r="T2051">
        <v>167</v>
      </c>
    </row>
    <row r="2052" spans="1:20" x14ac:dyDescent="0.25">
      <c r="A2052">
        <v>7</v>
      </c>
      <c r="B2052">
        <v>213</v>
      </c>
      <c r="C2052" t="s">
        <v>2777</v>
      </c>
      <c r="D2052" t="s">
        <v>4842</v>
      </c>
      <c r="E2052" t="s">
        <v>26</v>
      </c>
      <c r="F2052">
        <v>7</v>
      </c>
      <c r="G2052">
        <v>2019</v>
      </c>
      <c r="H2052" t="s">
        <v>2777</v>
      </c>
      <c r="I2052" t="s">
        <v>2295</v>
      </c>
      <c r="J2052" t="s">
        <v>2051</v>
      </c>
      <c r="Q2052">
        <v>2019</v>
      </c>
      <c r="R2052" t="s">
        <v>2734</v>
      </c>
      <c r="S2052" t="s">
        <v>2835</v>
      </c>
      <c r="T2052">
        <v>167</v>
      </c>
    </row>
    <row r="2053" spans="1:20" x14ac:dyDescent="0.25">
      <c r="A2053">
        <v>7</v>
      </c>
      <c r="B2053">
        <v>214</v>
      </c>
      <c r="C2053" t="s">
        <v>2806</v>
      </c>
      <c r="D2053" t="s">
        <v>4843</v>
      </c>
      <c r="E2053" t="s">
        <v>12</v>
      </c>
      <c r="F2053">
        <v>7</v>
      </c>
      <c r="G2053">
        <v>2019</v>
      </c>
      <c r="H2053" t="s">
        <v>2806</v>
      </c>
      <c r="I2053" t="s">
        <v>2759</v>
      </c>
      <c r="J2053" t="s">
        <v>2029</v>
      </c>
      <c r="Q2053">
        <v>2019</v>
      </c>
      <c r="R2053" t="s">
        <v>2734</v>
      </c>
      <c r="S2053" t="s">
        <v>2768</v>
      </c>
      <c r="T2053">
        <v>156</v>
      </c>
    </row>
    <row r="2054" spans="1:20" x14ac:dyDescent="0.25">
      <c r="A2054">
        <v>7</v>
      </c>
      <c r="B2054">
        <v>215</v>
      </c>
      <c r="C2054" t="s">
        <v>2774</v>
      </c>
      <c r="D2054" t="s">
        <v>4844</v>
      </c>
      <c r="E2054" t="s">
        <v>30</v>
      </c>
      <c r="F2054">
        <v>7</v>
      </c>
      <c r="G2054">
        <v>2019</v>
      </c>
      <c r="H2054" t="s">
        <v>2774</v>
      </c>
      <c r="I2054" t="s">
        <v>2304</v>
      </c>
      <c r="J2054" t="s">
        <v>2305</v>
      </c>
      <c r="Q2054">
        <v>2019</v>
      </c>
      <c r="R2054" t="s">
        <v>2745</v>
      </c>
      <c r="S2054" t="s">
        <v>2835</v>
      </c>
      <c r="T2054">
        <v>180</v>
      </c>
    </row>
    <row r="2055" spans="1:20" x14ac:dyDescent="0.25">
      <c r="A2055">
        <v>7</v>
      </c>
      <c r="B2055">
        <v>216</v>
      </c>
      <c r="C2055" t="s">
        <v>2872</v>
      </c>
      <c r="D2055" t="s">
        <v>4845</v>
      </c>
      <c r="E2055" t="s">
        <v>30</v>
      </c>
      <c r="F2055">
        <v>7</v>
      </c>
      <c r="G2055">
        <v>2019</v>
      </c>
      <c r="H2055" t="s">
        <v>2872</v>
      </c>
      <c r="I2055" t="s">
        <v>2945</v>
      </c>
      <c r="J2055" t="s">
        <v>2065</v>
      </c>
      <c r="Q2055">
        <v>2019</v>
      </c>
      <c r="R2055" t="s">
        <v>2738</v>
      </c>
      <c r="S2055" t="s">
        <v>2835</v>
      </c>
      <c r="T2055">
        <v>175</v>
      </c>
    </row>
    <row r="2056" spans="1:20" x14ac:dyDescent="0.25">
      <c r="A2056">
        <v>7</v>
      </c>
      <c r="B2056">
        <v>217</v>
      </c>
      <c r="C2056" t="s">
        <v>2732</v>
      </c>
      <c r="D2056" t="s">
        <v>4846</v>
      </c>
      <c r="E2056" t="s">
        <v>26</v>
      </c>
      <c r="F2056">
        <v>7</v>
      </c>
      <c r="G2056">
        <v>2019</v>
      </c>
      <c r="H2056" t="s">
        <v>2732</v>
      </c>
      <c r="I2056" t="s">
        <v>2318</v>
      </c>
      <c r="J2056" t="s">
        <v>2048</v>
      </c>
      <c r="Q2056">
        <v>2019</v>
      </c>
      <c r="R2056" t="s">
        <v>2738</v>
      </c>
      <c r="S2056" t="s">
        <v>2750</v>
      </c>
      <c r="T2056">
        <v>165</v>
      </c>
    </row>
    <row r="2057" spans="1:20" x14ac:dyDescent="0.25">
      <c r="A2057">
        <v>1</v>
      </c>
      <c r="B2057">
        <v>1</v>
      </c>
      <c r="C2057" t="s">
        <v>2794</v>
      </c>
      <c r="D2057" t="s">
        <v>4847</v>
      </c>
      <c r="E2057" t="s">
        <v>26</v>
      </c>
      <c r="F2057">
        <v>1</v>
      </c>
      <c r="G2057">
        <v>2020</v>
      </c>
      <c r="H2057" t="s">
        <v>2794</v>
      </c>
      <c r="I2057" t="s">
        <v>3189</v>
      </c>
      <c r="J2057" t="s">
        <v>2048</v>
      </c>
      <c r="Q2057">
        <v>2020</v>
      </c>
      <c r="R2057" t="s">
        <v>2738</v>
      </c>
      <c r="S2057" t="s">
        <v>2746</v>
      </c>
      <c r="T2057">
        <v>193</v>
      </c>
    </row>
    <row r="2058" spans="1:20" x14ac:dyDescent="0.25">
      <c r="A2058">
        <v>1</v>
      </c>
      <c r="B2058">
        <v>2</v>
      </c>
      <c r="C2058" t="s">
        <v>2766</v>
      </c>
      <c r="D2058" t="s">
        <v>4848</v>
      </c>
      <c r="E2058" t="s">
        <v>30</v>
      </c>
      <c r="F2058">
        <v>1</v>
      </c>
      <c r="G2058">
        <v>2020</v>
      </c>
      <c r="H2058" t="s">
        <v>2766</v>
      </c>
      <c r="I2058" t="s">
        <v>2299</v>
      </c>
      <c r="J2058" t="s">
        <v>2022</v>
      </c>
      <c r="Q2058">
        <v>2020</v>
      </c>
      <c r="R2058" t="s">
        <v>2738</v>
      </c>
      <c r="S2058" t="s">
        <v>2735</v>
      </c>
      <c r="T2058">
        <v>215</v>
      </c>
    </row>
    <row r="2059" spans="1:20" x14ac:dyDescent="0.25">
      <c r="A2059">
        <v>1</v>
      </c>
      <c r="B2059">
        <v>3</v>
      </c>
      <c r="C2059" t="s">
        <v>2811</v>
      </c>
      <c r="D2059" t="s">
        <v>4849</v>
      </c>
      <c r="E2059" t="s">
        <v>26</v>
      </c>
      <c r="F2059">
        <v>1</v>
      </c>
      <c r="G2059">
        <v>2020</v>
      </c>
      <c r="H2059" t="s">
        <v>2811</v>
      </c>
      <c r="I2059" t="s">
        <v>4610</v>
      </c>
      <c r="J2059" t="s">
        <v>2953</v>
      </c>
      <c r="Q2059">
        <v>2020</v>
      </c>
      <c r="R2059" t="s">
        <v>2952</v>
      </c>
      <c r="S2059" t="s">
        <v>2746</v>
      </c>
      <c r="T2059">
        <v>187</v>
      </c>
    </row>
    <row r="2060" spans="1:20" x14ac:dyDescent="0.25">
      <c r="A2060">
        <v>1</v>
      </c>
      <c r="B2060">
        <v>4</v>
      </c>
      <c r="C2060" t="s">
        <v>2832</v>
      </c>
      <c r="D2060" t="s">
        <v>4850</v>
      </c>
      <c r="E2060" t="s">
        <v>26</v>
      </c>
      <c r="F2060">
        <v>1</v>
      </c>
      <c r="G2060">
        <v>2020</v>
      </c>
      <c r="H2060" t="s">
        <v>2832</v>
      </c>
      <c r="I2060" t="s">
        <v>2394</v>
      </c>
      <c r="J2060" t="s">
        <v>2291</v>
      </c>
      <c r="Q2060">
        <v>2020</v>
      </c>
      <c r="R2060" t="s">
        <v>2745</v>
      </c>
      <c r="S2060" t="s">
        <v>2768</v>
      </c>
      <c r="T2060">
        <v>170</v>
      </c>
    </row>
    <row r="2061" spans="1:20" x14ac:dyDescent="0.25">
      <c r="A2061">
        <v>1</v>
      </c>
      <c r="B2061">
        <v>5</v>
      </c>
      <c r="C2061" t="s">
        <v>2811</v>
      </c>
      <c r="D2061" t="s">
        <v>4851</v>
      </c>
      <c r="E2061" t="s">
        <v>34</v>
      </c>
      <c r="F2061">
        <v>1</v>
      </c>
      <c r="G2061">
        <v>2020</v>
      </c>
      <c r="H2061" t="s">
        <v>2811</v>
      </c>
      <c r="I2061" t="s">
        <v>2283</v>
      </c>
      <c r="J2061" t="s">
        <v>4127</v>
      </c>
      <c r="Q2061">
        <v>2020</v>
      </c>
      <c r="R2061" t="s">
        <v>2734</v>
      </c>
      <c r="S2061" t="s">
        <v>2746</v>
      </c>
      <c r="T2061">
        <v>185</v>
      </c>
    </row>
    <row r="2062" spans="1:20" x14ac:dyDescent="0.25">
      <c r="A2062">
        <v>1</v>
      </c>
      <c r="B2062">
        <v>6</v>
      </c>
      <c r="C2062" t="s">
        <v>2788</v>
      </c>
      <c r="D2062" t="s">
        <v>4852</v>
      </c>
      <c r="E2062" t="s">
        <v>34</v>
      </c>
      <c r="F2062">
        <v>1</v>
      </c>
      <c r="G2062">
        <v>2020</v>
      </c>
      <c r="H2062" t="s">
        <v>2788</v>
      </c>
      <c r="I2062" t="s">
        <v>3206</v>
      </c>
      <c r="J2062" t="s">
        <v>2022</v>
      </c>
      <c r="Q2062">
        <v>2020</v>
      </c>
      <c r="R2062" t="s">
        <v>2738</v>
      </c>
      <c r="S2062" t="s">
        <v>2768</v>
      </c>
      <c r="T2062">
        <v>175</v>
      </c>
    </row>
    <row r="2063" spans="1:20" x14ac:dyDescent="0.25">
      <c r="A2063">
        <v>1</v>
      </c>
      <c r="B2063">
        <v>7</v>
      </c>
      <c r="C2063" t="s">
        <v>2814</v>
      </c>
      <c r="D2063" t="s">
        <v>4853</v>
      </c>
      <c r="E2063" t="s">
        <v>42</v>
      </c>
      <c r="F2063">
        <v>1</v>
      </c>
      <c r="G2063">
        <v>2020</v>
      </c>
      <c r="H2063" t="s">
        <v>2814</v>
      </c>
      <c r="I2063" t="s">
        <v>2335</v>
      </c>
      <c r="J2063" t="s">
        <v>2291</v>
      </c>
      <c r="Q2063">
        <v>2020</v>
      </c>
      <c r="R2063" t="s">
        <v>2745</v>
      </c>
      <c r="S2063" t="s">
        <v>2768</v>
      </c>
      <c r="T2063">
        <v>192</v>
      </c>
    </row>
    <row r="2064" spans="1:20" x14ac:dyDescent="0.25">
      <c r="A2064">
        <v>1</v>
      </c>
      <c r="B2064">
        <v>8</v>
      </c>
      <c r="C2064" t="s">
        <v>2802</v>
      </c>
      <c r="D2064" t="s">
        <v>4854</v>
      </c>
      <c r="E2064" t="s">
        <v>42</v>
      </c>
      <c r="F2064">
        <v>1</v>
      </c>
      <c r="G2064">
        <v>2020</v>
      </c>
      <c r="H2064" t="s">
        <v>2802</v>
      </c>
      <c r="I2064" t="s">
        <v>2126</v>
      </c>
      <c r="J2064" t="s">
        <v>2022</v>
      </c>
      <c r="Q2064">
        <v>2020</v>
      </c>
      <c r="R2064" t="s">
        <v>2738</v>
      </c>
      <c r="S2064" t="s">
        <v>2750</v>
      </c>
      <c r="T2064">
        <v>176</v>
      </c>
    </row>
    <row r="2065" spans="1:20" x14ac:dyDescent="0.25">
      <c r="A2065">
        <v>1</v>
      </c>
      <c r="B2065">
        <v>9</v>
      </c>
      <c r="C2065" t="s">
        <v>2760</v>
      </c>
      <c r="D2065" t="s">
        <v>4855</v>
      </c>
      <c r="E2065" t="s">
        <v>30</v>
      </c>
      <c r="F2065">
        <v>1</v>
      </c>
      <c r="G2065">
        <v>2020</v>
      </c>
      <c r="H2065" t="s">
        <v>2760</v>
      </c>
      <c r="I2065" t="s">
        <v>2126</v>
      </c>
      <c r="J2065" t="s">
        <v>2022</v>
      </c>
      <c r="Q2065">
        <v>2020</v>
      </c>
      <c r="R2065" t="s">
        <v>2776</v>
      </c>
      <c r="S2065" t="s">
        <v>2885</v>
      </c>
      <c r="T2065">
        <v>183</v>
      </c>
    </row>
    <row r="2066" spans="1:20" x14ac:dyDescent="0.25">
      <c r="A2066">
        <v>1</v>
      </c>
      <c r="B2066">
        <v>10</v>
      </c>
      <c r="C2066" t="s">
        <v>3917</v>
      </c>
      <c r="D2066" t="s">
        <v>4856</v>
      </c>
      <c r="E2066" t="s">
        <v>30</v>
      </c>
      <c r="F2066">
        <v>1</v>
      </c>
      <c r="G2066">
        <v>2020</v>
      </c>
      <c r="H2066" t="s">
        <v>3917</v>
      </c>
      <c r="I2066" t="s">
        <v>2277</v>
      </c>
      <c r="J2066" t="s">
        <v>2022</v>
      </c>
      <c r="Q2066">
        <v>2020</v>
      </c>
      <c r="R2066" t="s">
        <v>2738</v>
      </c>
      <c r="S2066" t="s">
        <v>2835</v>
      </c>
      <c r="T2066">
        <v>177</v>
      </c>
    </row>
    <row r="2067" spans="1:20" x14ac:dyDescent="0.25">
      <c r="A2067">
        <v>1</v>
      </c>
      <c r="B2067">
        <v>11</v>
      </c>
      <c r="C2067" t="s">
        <v>2859</v>
      </c>
      <c r="D2067" t="s">
        <v>4857</v>
      </c>
      <c r="E2067" t="s">
        <v>12</v>
      </c>
      <c r="F2067">
        <v>1</v>
      </c>
      <c r="G2067">
        <v>2020</v>
      </c>
      <c r="H2067" t="s">
        <v>2859</v>
      </c>
      <c r="I2067" t="s">
        <v>4615</v>
      </c>
      <c r="J2067" t="s">
        <v>3226</v>
      </c>
      <c r="Q2067">
        <v>2020</v>
      </c>
      <c r="R2067" t="s">
        <v>2799</v>
      </c>
      <c r="S2067" t="s">
        <v>2780</v>
      </c>
      <c r="T2067">
        <v>176</v>
      </c>
    </row>
    <row r="2068" spans="1:20" x14ac:dyDescent="0.25">
      <c r="A2068">
        <v>1</v>
      </c>
      <c r="B2068">
        <v>12</v>
      </c>
      <c r="C2068" t="s">
        <v>2762</v>
      </c>
      <c r="D2068" t="s">
        <v>4858</v>
      </c>
      <c r="E2068" t="s">
        <v>30</v>
      </c>
      <c r="F2068">
        <v>1</v>
      </c>
      <c r="G2068">
        <v>2020</v>
      </c>
      <c r="H2068" t="s">
        <v>2762</v>
      </c>
      <c r="I2068" t="s">
        <v>2039</v>
      </c>
      <c r="J2068" t="s">
        <v>2375</v>
      </c>
      <c r="Q2068">
        <v>2020</v>
      </c>
      <c r="R2068" t="s">
        <v>2779</v>
      </c>
      <c r="S2068" t="s">
        <v>2746</v>
      </c>
      <c r="T2068">
        <v>185</v>
      </c>
    </row>
    <row r="2069" spans="1:20" x14ac:dyDescent="0.25">
      <c r="A2069">
        <v>1</v>
      </c>
      <c r="B2069">
        <v>13</v>
      </c>
      <c r="C2069" t="s">
        <v>2872</v>
      </c>
      <c r="D2069" t="s">
        <v>4859</v>
      </c>
      <c r="E2069" t="s">
        <v>30</v>
      </c>
      <c r="F2069">
        <v>1</v>
      </c>
      <c r="G2069">
        <v>2020</v>
      </c>
      <c r="H2069" t="s">
        <v>2872</v>
      </c>
      <c r="I2069" t="s">
        <v>3087</v>
      </c>
      <c r="J2069" t="s">
        <v>2029</v>
      </c>
      <c r="Q2069">
        <v>2020</v>
      </c>
      <c r="R2069" t="s">
        <v>2738</v>
      </c>
      <c r="S2069" t="s">
        <v>2885</v>
      </c>
      <c r="T2069">
        <v>175</v>
      </c>
    </row>
    <row r="2070" spans="1:20" x14ac:dyDescent="0.25">
      <c r="A2070">
        <v>1</v>
      </c>
      <c r="B2070">
        <v>14</v>
      </c>
      <c r="C2070" t="s">
        <v>2840</v>
      </c>
      <c r="D2070" t="s">
        <v>4860</v>
      </c>
      <c r="E2070" t="s">
        <v>30</v>
      </c>
      <c r="F2070">
        <v>1</v>
      </c>
      <c r="G2070">
        <v>2020</v>
      </c>
      <c r="H2070" t="s">
        <v>2840</v>
      </c>
      <c r="I2070" t="s">
        <v>4861</v>
      </c>
      <c r="J2070" t="s">
        <v>4013</v>
      </c>
      <c r="Q2070">
        <v>2020</v>
      </c>
      <c r="R2070" t="s">
        <v>2738</v>
      </c>
      <c r="S2070" t="s">
        <v>2750</v>
      </c>
      <c r="T2070">
        <v>203</v>
      </c>
    </row>
    <row r="2071" spans="1:20" x14ac:dyDescent="0.25">
      <c r="A2071">
        <v>1</v>
      </c>
      <c r="B2071">
        <v>15</v>
      </c>
      <c r="C2071" t="s">
        <v>2772</v>
      </c>
      <c r="D2071" t="s">
        <v>4862</v>
      </c>
      <c r="E2071" t="s">
        <v>26</v>
      </c>
      <c r="F2071">
        <v>1</v>
      </c>
      <c r="G2071">
        <v>2020</v>
      </c>
      <c r="H2071" t="s">
        <v>2772</v>
      </c>
      <c r="I2071" t="s">
        <v>3976</v>
      </c>
      <c r="J2071" t="s">
        <v>2362</v>
      </c>
      <c r="Q2071">
        <v>2020</v>
      </c>
      <c r="R2071" t="s">
        <v>2799</v>
      </c>
      <c r="S2071" t="s">
        <v>2750</v>
      </c>
      <c r="T2071">
        <v>177</v>
      </c>
    </row>
    <row r="2072" spans="1:20" x14ac:dyDescent="0.25">
      <c r="A2072">
        <v>1</v>
      </c>
      <c r="B2072">
        <v>16</v>
      </c>
      <c r="C2072" t="s">
        <v>2790</v>
      </c>
      <c r="D2072" t="s">
        <v>4863</v>
      </c>
      <c r="E2072" t="s">
        <v>34</v>
      </c>
      <c r="F2072">
        <v>1</v>
      </c>
      <c r="G2072">
        <v>2020</v>
      </c>
      <c r="H2072" t="s">
        <v>2790</v>
      </c>
      <c r="I2072" t="s">
        <v>2296</v>
      </c>
      <c r="J2072" t="s">
        <v>2029</v>
      </c>
      <c r="Q2072">
        <v>2020</v>
      </c>
      <c r="R2072" t="s">
        <v>2738</v>
      </c>
      <c r="S2072" t="s">
        <v>2741</v>
      </c>
      <c r="T2072">
        <v>186</v>
      </c>
    </row>
    <row r="2073" spans="1:20" x14ac:dyDescent="0.25">
      <c r="A2073">
        <v>1</v>
      </c>
      <c r="B2073">
        <v>17</v>
      </c>
      <c r="C2073" t="s">
        <v>2739</v>
      </c>
      <c r="D2073" t="s">
        <v>4864</v>
      </c>
      <c r="E2073" t="s">
        <v>26</v>
      </c>
      <c r="F2073">
        <v>1</v>
      </c>
      <c r="G2073">
        <v>2020</v>
      </c>
      <c r="H2073" t="s">
        <v>2739</v>
      </c>
      <c r="I2073" t="s">
        <v>3233</v>
      </c>
      <c r="J2073" t="s">
        <v>2953</v>
      </c>
      <c r="Q2073">
        <v>2020</v>
      </c>
      <c r="R2073" t="s">
        <v>2952</v>
      </c>
      <c r="S2073" t="s">
        <v>2750</v>
      </c>
      <c r="T2073">
        <v>170</v>
      </c>
    </row>
    <row r="2074" spans="1:20" x14ac:dyDescent="0.25">
      <c r="A2074">
        <v>1</v>
      </c>
      <c r="B2074">
        <v>18</v>
      </c>
      <c r="C2074" t="s">
        <v>2814</v>
      </c>
      <c r="D2074" t="s">
        <v>4865</v>
      </c>
      <c r="E2074" t="s">
        <v>30</v>
      </c>
      <c r="F2074">
        <v>1</v>
      </c>
      <c r="G2074">
        <v>2020</v>
      </c>
      <c r="H2074" t="s">
        <v>2814</v>
      </c>
      <c r="I2074" t="s">
        <v>3424</v>
      </c>
      <c r="J2074" t="s">
        <v>2048</v>
      </c>
      <c r="Q2074">
        <v>2020</v>
      </c>
      <c r="R2074" t="s">
        <v>2738</v>
      </c>
      <c r="S2074" t="s">
        <v>2750</v>
      </c>
      <c r="T2074">
        <v>180</v>
      </c>
    </row>
    <row r="2075" spans="1:20" x14ac:dyDescent="0.25">
      <c r="A2075">
        <v>1</v>
      </c>
      <c r="B2075">
        <v>19</v>
      </c>
      <c r="C2075" t="s">
        <v>2794</v>
      </c>
      <c r="D2075" t="s">
        <v>4866</v>
      </c>
      <c r="E2075" t="s">
        <v>34</v>
      </c>
      <c r="F2075">
        <v>1</v>
      </c>
      <c r="G2075">
        <v>2020</v>
      </c>
      <c r="H2075" t="s">
        <v>2794</v>
      </c>
      <c r="I2075" t="s">
        <v>2377</v>
      </c>
      <c r="J2075" t="s">
        <v>2029</v>
      </c>
      <c r="Q2075">
        <v>2020</v>
      </c>
      <c r="R2075" t="s">
        <v>2738</v>
      </c>
      <c r="S2075" t="s">
        <v>2741</v>
      </c>
      <c r="T2075">
        <v>202</v>
      </c>
    </row>
    <row r="2076" spans="1:20" x14ac:dyDescent="0.25">
      <c r="A2076">
        <v>1</v>
      </c>
      <c r="B2076">
        <v>20</v>
      </c>
      <c r="C2076" t="s">
        <v>2814</v>
      </c>
      <c r="D2076" t="s">
        <v>4867</v>
      </c>
      <c r="E2076" t="s">
        <v>34</v>
      </c>
      <c r="F2076">
        <v>1</v>
      </c>
      <c r="G2076">
        <v>2020</v>
      </c>
      <c r="H2076" t="s">
        <v>2814</v>
      </c>
      <c r="I2076" t="s">
        <v>3976</v>
      </c>
      <c r="J2076" t="s">
        <v>2362</v>
      </c>
      <c r="Q2076">
        <v>2020</v>
      </c>
      <c r="R2076" t="s">
        <v>2799</v>
      </c>
      <c r="S2076" t="s">
        <v>2780</v>
      </c>
      <c r="T2076">
        <v>178</v>
      </c>
    </row>
    <row r="2077" spans="1:20" x14ac:dyDescent="0.25">
      <c r="A2077">
        <v>1</v>
      </c>
      <c r="B2077">
        <v>21</v>
      </c>
      <c r="C2077" t="s">
        <v>2752</v>
      </c>
      <c r="D2077" t="s">
        <v>4868</v>
      </c>
      <c r="E2077" t="s">
        <v>42</v>
      </c>
      <c r="F2077">
        <v>1</v>
      </c>
      <c r="G2077">
        <v>2020</v>
      </c>
      <c r="H2077" t="s">
        <v>2752</v>
      </c>
      <c r="I2077" t="s">
        <v>4046</v>
      </c>
      <c r="J2077" t="s">
        <v>2320</v>
      </c>
      <c r="Q2077">
        <v>2020</v>
      </c>
      <c r="R2077" t="s">
        <v>2799</v>
      </c>
      <c r="S2077" t="s">
        <v>2750</v>
      </c>
      <c r="T2077">
        <v>178</v>
      </c>
    </row>
    <row r="2078" spans="1:20" x14ac:dyDescent="0.25">
      <c r="A2078">
        <v>1</v>
      </c>
      <c r="B2078">
        <v>22</v>
      </c>
      <c r="C2078" t="s">
        <v>2743</v>
      </c>
      <c r="D2078" t="s">
        <v>4869</v>
      </c>
      <c r="E2078" t="s">
        <v>30</v>
      </c>
      <c r="F2078">
        <v>1</v>
      </c>
      <c r="G2078">
        <v>2020</v>
      </c>
      <c r="H2078" t="s">
        <v>2743</v>
      </c>
      <c r="I2078" t="s">
        <v>3424</v>
      </c>
      <c r="J2078" t="s">
        <v>2048</v>
      </c>
      <c r="Q2078">
        <v>2020</v>
      </c>
      <c r="R2078" t="s">
        <v>2738</v>
      </c>
      <c r="S2078" t="s">
        <v>2768</v>
      </c>
      <c r="T2078">
        <v>179</v>
      </c>
    </row>
    <row r="2079" spans="1:20" x14ac:dyDescent="0.25">
      <c r="A2079">
        <v>1</v>
      </c>
      <c r="B2079">
        <v>23</v>
      </c>
      <c r="C2079" t="s">
        <v>2796</v>
      </c>
      <c r="D2079" t="s">
        <v>4870</v>
      </c>
      <c r="E2079" t="s">
        <v>42</v>
      </c>
      <c r="F2079">
        <v>1</v>
      </c>
      <c r="G2079">
        <v>2020</v>
      </c>
      <c r="H2079" t="s">
        <v>2796</v>
      </c>
      <c r="I2079" t="s">
        <v>2342</v>
      </c>
      <c r="J2079" t="s">
        <v>2022</v>
      </c>
      <c r="Q2079">
        <v>2020</v>
      </c>
      <c r="R2079" t="s">
        <v>2738</v>
      </c>
      <c r="S2079" t="s">
        <v>2746</v>
      </c>
      <c r="T2079">
        <v>194</v>
      </c>
    </row>
    <row r="2080" spans="1:20" x14ac:dyDescent="0.25">
      <c r="A2080">
        <v>1</v>
      </c>
      <c r="B2080">
        <v>24</v>
      </c>
      <c r="C2080" t="s">
        <v>2806</v>
      </c>
      <c r="D2080" t="s">
        <v>4871</v>
      </c>
      <c r="E2080" t="s">
        <v>30</v>
      </c>
      <c r="F2080">
        <v>1</v>
      </c>
      <c r="G2080">
        <v>2020</v>
      </c>
      <c r="H2080" t="s">
        <v>2806</v>
      </c>
      <c r="I2080" t="s">
        <v>3003</v>
      </c>
      <c r="J2080" t="s">
        <v>2029</v>
      </c>
      <c r="Q2080">
        <v>2020</v>
      </c>
      <c r="R2080" t="s">
        <v>2738</v>
      </c>
      <c r="S2080" t="s">
        <v>2750</v>
      </c>
      <c r="T2080">
        <v>178</v>
      </c>
    </row>
    <row r="2081" spans="1:20" x14ac:dyDescent="0.25">
      <c r="A2081">
        <v>1</v>
      </c>
      <c r="B2081">
        <v>25</v>
      </c>
      <c r="C2081" t="s">
        <v>2785</v>
      </c>
      <c r="D2081" t="s">
        <v>4872</v>
      </c>
      <c r="E2081" t="s">
        <v>34</v>
      </c>
      <c r="F2081">
        <v>1</v>
      </c>
      <c r="G2081">
        <v>2020</v>
      </c>
      <c r="H2081" t="s">
        <v>2785</v>
      </c>
      <c r="I2081" t="s">
        <v>2301</v>
      </c>
      <c r="J2081" t="s">
        <v>2048</v>
      </c>
      <c r="Q2081">
        <v>2020</v>
      </c>
      <c r="R2081" t="s">
        <v>2738</v>
      </c>
      <c r="S2081" t="s">
        <v>2746</v>
      </c>
      <c r="T2081">
        <v>195</v>
      </c>
    </row>
    <row r="2082" spans="1:20" x14ac:dyDescent="0.25">
      <c r="A2082">
        <v>1</v>
      </c>
      <c r="B2082">
        <v>26</v>
      </c>
      <c r="C2082" t="s">
        <v>2732</v>
      </c>
      <c r="D2082" t="s">
        <v>4873</v>
      </c>
      <c r="E2082" t="s">
        <v>26</v>
      </c>
      <c r="F2082">
        <v>1</v>
      </c>
      <c r="G2082">
        <v>2020</v>
      </c>
      <c r="H2082" t="s">
        <v>2732</v>
      </c>
      <c r="I2082" t="s">
        <v>2020</v>
      </c>
      <c r="J2082" t="s">
        <v>2029</v>
      </c>
      <c r="Q2082">
        <v>2020</v>
      </c>
      <c r="R2082" t="s">
        <v>2738</v>
      </c>
      <c r="S2082" t="s">
        <v>2768</v>
      </c>
      <c r="T2082">
        <v>195</v>
      </c>
    </row>
    <row r="2083" spans="1:20" x14ac:dyDescent="0.25">
      <c r="A2083">
        <v>1</v>
      </c>
      <c r="B2083">
        <v>27</v>
      </c>
      <c r="C2083" t="s">
        <v>2788</v>
      </c>
      <c r="D2083" t="s">
        <v>4874</v>
      </c>
      <c r="E2083" t="s">
        <v>42</v>
      </c>
      <c r="F2083">
        <v>1</v>
      </c>
      <c r="G2083">
        <v>2020</v>
      </c>
      <c r="H2083" t="s">
        <v>2788</v>
      </c>
      <c r="I2083" t="s">
        <v>2923</v>
      </c>
      <c r="J2083" t="s">
        <v>2022</v>
      </c>
      <c r="Q2083">
        <v>2020</v>
      </c>
      <c r="R2083" t="s">
        <v>2738</v>
      </c>
      <c r="S2083" t="s">
        <v>2768</v>
      </c>
      <c r="T2083">
        <v>192</v>
      </c>
    </row>
    <row r="2084" spans="1:20" x14ac:dyDescent="0.25">
      <c r="A2084">
        <v>1</v>
      </c>
      <c r="B2084">
        <v>28</v>
      </c>
      <c r="C2084" t="s">
        <v>2811</v>
      </c>
      <c r="D2084" t="s">
        <v>4875</v>
      </c>
      <c r="E2084" t="s">
        <v>30</v>
      </c>
      <c r="F2084">
        <v>1</v>
      </c>
      <c r="G2084">
        <v>2020</v>
      </c>
      <c r="H2084" t="s">
        <v>2811</v>
      </c>
      <c r="I2084" t="s">
        <v>2377</v>
      </c>
      <c r="J2084" t="s">
        <v>2029</v>
      </c>
      <c r="Q2084">
        <v>2020</v>
      </c>
      <c r="R2084" t="s">
        <v>2738</v>
      </c>
      <c r="S2084" t="s">
        <v>2768</v>
      </c>
      <c r="T2084">
        <v>163</v>
      </c>
    </row>
    <row r="2085" spans="1:20" x14ac:dyDescent="0.25">
      <c r="A2085">
        <v>1</v>
      </c>
      <c r="B2085">
        <v>29</v>
      </c>
      <c r="C2085" t="s">
        <v>4111</v>
      </c>
      <c r="D2085" t="s">
        <v>4876</v>
      </c>
      <c r="E2085" t="s">
        <v>30</v>
      </c>
      <c r="F2085">
        <v>1</v>
      </c>
      <c r="G2085">
        <v>2020</v>
      </c>
      <c r="H2085" t="s">
        <v>4111</v>
      </c>
      <c r="I2085" t="s">
        <v>2073</v>
      </c>
      <c r="J2085" t="s">
        <v>2051</v>
      </c>
      <c r="Q2085">
        <v>2020</v>
      </c>
      <c r="R2085" t="s">
        <v>2734</v>
      </c>
      <c r="S2085" t="s">
        <v>2835</v>
      </c>
      <c r="T2085">
        <v>179</v>
      </c>
    </row>
    <row r="2086" spans="1:20" x14ac:dyDescent="0.25">
      <c r="A2086">
        <v>1</v>
      </c>
      <c r="B2086">
        <v>30</v>
      </c>
      <c r="C2086" t="s">
        <v>2808</v>
      </c>
      <c r="D2086" t="s">
        <v>4877</v>
      </c>
      <c r="E2086" t="s">
        <v>30</v>
      </c>
      <c r="F2086">
        <v>1</v>
      </c>
      <c r="G2086">
        <v>2020</v>
      </c>
      <c r="H2086" t="s">
        <v>2808</v>
      </c>
      <c r="I2086" t="s">
        <v>2300</v>
      </c>
      <c r="J2086" t="s">
        <v>2048</v>
      </c>
      <c r="Q2086">
        <v>2020</v>
      </c>
      <c r="R2086" t="s">
        <v>2738</v>
      </c>
      <c r="S2086" t="s">
        <v>2835</v>
      </c>
      <c r="T2086">
        <v>178</v>
      </c>
    </row>
    <row r="2087" spans="1:20" x14ac:dyDescent="0.25">
      <c r="A2087">
        <v>1</v>
      </c>
      <c r="B2087">
        <v>31</v>
      </c>
      <c r="C2087" t="s">
        <v>2781</v>
      </c>
      <c r="D2087" t="s">
        <v>4878</v>
      </c>
      <c r="E2087" t="s">
        <v>30</v>
      </c>
      <c r="F2087">
        <v>1</v>
      </c>
      <c r="G2087">
        <v>2020</v>
      </c>
      <c r="H2087" t="s">
        <v>2781</v>
      </c>
      <c r="I2087" t="s">
        <v>2296</v>
      </c>
      <c r="J2087" t="s">
        <v>2029</v>
      </c>
      <c r="Q2087">
        <v>2020</v>
      </c>
      <c r="R2087" t="s">
        <v>2738</v>
      </c>
      <c r="S2087" t="s">
        <v>2885</v>
      </c>
      <c r="T2087">
        <v>183</v>
      </c>
    </row>
    <row r="2088" spans="1:20" x14ac:dyDescent="0.25">
      <c r="A2088">
        <v>2</v>
      </c>
      <c r="B2088">
        <v>32</v>
      </c>
      <c r="C2088" t="s">
        <v>2832</v>
      </c>
      <c r="D2088" t="s">
        <v>4879</v>
      </c>
      <c r="E2088" t="s">
        <v>34</v>
      </c>
      <c r="F2088">
        <v>2</v>
      </c>
      <c r="G2088">
        <v>2020</v>
      </c>
      <c r="H2088" t="s">
        <v>2832</v>
      </c>
      <c r="I2088" t="s">
        <v>3888</v>
      </c>
      <c r="J2088" t="s">
        <v>2305</v>
      </c>
      <c r="Q2088">
        <v>2020</v>
      </c>
      <c r="R2088" t="s">
        <v>2745</v>
      </c>
      <c r="S2088" t="s">
        <v>2735</v>
      </c>
      <c r="T2088">
        <v>191</v>
      </c>
    </row>
    <row r="2089" spans="1:20" x14ac:dyDescent="0.25">
      <c r="A2089">
        <v>2</v>
      </c>
      <c r="B2089">
        <v>33</v>
      </c>
      <c r="C2089" t="s">
        <v>2811</v>
      </c>
      <c r="D2089" t="s">
        <v>4880</v>
      </c>
      <c r="E2089" t="s">
        <v>26</v>
      </c>
      <c r="F2089">
        <v>2</v>
      </c>
      <c r="G2089">
        <v>2020</v>
      </c>
      <c r="H2089" t="s">
        <v>2811</v>
      </c>
      <c r="I2089" t="s">
        <v>4881</v>
      </c>
      <c r="J2089" t="s">
        <v>3990</v>
      </c>
      <c r="Q2089">
        <v>2020</v>
      </c>
      <c r="R2089" t="s">
        <v>2779</v>
      </c>
      <c r="S2089" t="s">
        <v>2741</v>
      </c>
      <c r="T2089">
        <v>191</v>
      </c>
    </row>
    <row r="2090" spans="1:20" x14ac:dyDescent="0.25">
      <c r="A2090">
        <v>2</v>
      </c>
      <c r="B2090">
        <v>34</v>
      </c>
      <c r="C2090" t="s">
        <v>2802</v>
      </c>
      <c r="D2090" t="s">
        <v>4882</v>
      </c>
      <c r="E2090" t="s">
        <v>42</v>
      </c>
      <c r="F2090">
        <v>2</v>
      </c>
      <c r="G2090">
        <v>2020</v>
      </c>
      <c r="H2090" t="s">
        <v>2802</v>
      </c>
      <c r="I2090" t="s">
        <v>4883</v>
      </c>
      <c r="J2090" t="s">
        <v>2953</v>
      </c>
      <c r="Q2090">
        <v>2020</v>
      </c>
      <c r="R2090" t="s">
        <v>2952</v>
      </c>
      <c r="S2090" t="s">
        <v>2768</v>
      </c>
      <c r="T2090">
        <v>192</v>
      </c>
    </row>
    <row r="2091" spans="1:20" x14ac:dyDescent="0.25">
      <c r="A2091">
        <v>2</v>
      </c>
      <c r="B2091">
        <v>35</v>
      </c>
      <c r="C2091" t="s">
        <v>2766</v>
      </c>
      <c r="D2091" t="s">
        <v>4884</v>
      </c>
      <c r="E2091" t="s">
        <v>34</v>
      </c>
      <c r="F2091">
        <v>2</v>
      </c>
      <c r="G2091">
        <v>2020</v>
      </c>
      <c r="H2091" t="s">
        <v>2766</v>
      </c>
      <c r="I2091" t="s">
        <v>2346</v>
      </c>
      <c r="J2091" t="s">
        <v>2305</v>
      </c>
      <c r="Q2091">
        <v>2020</v>
      </c>
      <c r="R2091" t="s">
        <v>2745</v>
      </c>
      <c r="S2091" t="s">
        <v>2741</v>
      </c>
      <c r="T2091">
        <v>206</v>
      </c>
    </row>
    <row r="2092" spans="1:20" x14ac:dyDescent="0.25">
      <c r="A2092">
        <v>2</v>
      </c>
      <c r="B2092">
        <v>36</v>
      </c>
      <c r="C2092" t="s">
        <v>2788</v>
      </c>
      <c r="D2092" t="s">
        <v>4885</v>
      </c>
      <c r="E2092" t="s">
        <v>42</v>
      </c>
      <c r="F2092">
        <v>2</v>
      </c>
      <c r="G2092">
        <v>2020</v>
      </c>
      <c r="H2092" t="s">
        <v>2788</v>
      </c>
      <c r="I2092" t="s">
        <v>2073</v>
      </c>
      <c r="J2092" t="s">
        <v>2051</v>
      </c>
      <c r="Q2092">
        <v>2020</v>
      </c>
      <c r="R2092" t="s">
        <v>2734</v>
      </c>
      <c r="S2092" t="s">
        <v>2746</v>
      </c>
      <c r="T2092">
        <v>205</v>
      </c>
    </row>
    <row r="2093" spans="1:20" x14ac:dyDescent="0.25">
      <c r="A2093">
        <v>2</v>
      </c>
      <c r="B2093">
        <v>37</v>
      </c>
      <c r="C2093" t="s">
        <v>2760</v>
      </c>
      <c r="D2093" t="s">
        <v>4886</v>
      </c>
      <c r="E2093" t="s">
        <v>30</v>
      </c>
      <c r="F2093">
        <v>2</v>
      </c>
      <c r="G2093">
        <v>2020</v>
      </c>
      <c r="H2093" t="s">
        <v>2760</v>
      </c>
      <c r="I2093" t="s">
        <v>4025</v>
      </c>
      <c r="J2093" t="s">
        <v>2320</v>
      </c>
      <c r="Q2093">
        <v>2020</v>
      </c>
      <c r="R2093" t="s">
        <v>2799</v>
      </c>
      <c r="S2093" t="s">
        <v>2768</v>
      </c>
      <c r="T2093">
        <v>176</v>
      </c>
    </row>
    <row r="2094" spans="1:20" x14ac:dyDescent="0.25">
      <c r="A2094">
        <v>2</v>
      </c>
      <c r="B2094">
        <v>38</v>
      </c>
      <c r="C2094" t="s">
        <v>2781</v>
      </c>
      <c r="D2094" t="s">
        <v>4887</v>
      </c>
      <c r="E2094" t="s">
        <v>30</v>
      </c>
      <c r="F2094">
        <v>2</v>
      </c>
      <c r="G2094">
        <v>2020</v>
      </c>
      <c r="H2094" t="s">
        <v>2781</v>
      </c>
      <c r="I2094" t="s">
        <v>2283</v>
      </c>
      <c r="J2094" t="s">
        <v>4127</v>
      </c>
      <c r="Q2094">
        <v>2020</v>
      </c>
      <c r="R2094" t="s">
        <v>2734</v>
      </c>
      <c r="S2094" t="s">
        <v>2885</v>
      </c>
      <c r="T2094">
        <v>175</v>
      </c>
    </row>
    <row r="2095" spans="1:20" x14ac:dyDescent="0.25">
      <c r="A2095">
        <v>2</v>
      </c>
      <c r="B2095">
        <v>39</v>
      </c>
      <c r="C2095" t="s">
        <v>2760</v>
      </c>
      <c r="D2095" t="s">
        <v>4888</v>
      </c>
      <c r="E2095" t="s">
        <v>34</v>
      </c>
      <c r="F2095">
        <v>2</v>
      </c>
      <c r="G2095">
        <v>2020</v>
      </c>
      <c r="H2095" t="s">
        <v>2760</v>
      </c>
      <c r="I2095" t="s">
        <v>2282</v>
      </c>
      <c r="J2095" t="s">
        <v>2022</v>
      </c>
      <c r="Q2095">
        <v>2020</v>
      </c>
      <c r="R2095" t="s">
        <v>2738</v>
      </c>
      <c r="S2095" t="s">
        <v>2750</v>
      </c>
      <c r="T2095">
        <v>178</v>
      </c>
    </row>
    <row r="2096" spans="1:20" x14ac:dyDescent="0.25">
      <c r="A2096">
        <v>2</v>
      </c>
      <c r="B2096">
        <v>40</v>
      </c>
      <c r="C2096" t="s">
        <v>3917</v>
      </c>
      <c r="D2096" t="s">
        <v>4889</v>
      </c>
      <c r="E2096" t="s">
        <v>26</v>
      </c>
      <c r="F2096">
        <v>2</v>
      </c>
      <c r="G2096">
        <v>2020</v>
      </c>
      <c r="H2096" t="s">
        <v>3917</v>
      </c>
      <c r="I2096" t="s">
        <v>2385</v>
      </c>
      <c r="J2096" t="s">
        <v>2305</v>
      </c>
      <c r="Q2096">
        <v>2020</v>
      </c>
      <c r="R2096" t="s">
        <v>2745</v>
      </c>
      <c r="S2096" t="s">
        <v>2741</v>
      </c>
      <c r="T2096">
        <v>199</v>
      </c>
    </row>
    <row r="2097" spans="1:20" x14ac:dyDescent="0.25">
      <c r="A2097">
        <v>2</v>
      </c>
      <c r="B2097">
        <v>41</v>
      </c>
      <c r="C2097" t="s">
        <v>2872</v>
      </c>
      <c r="D2097" t="s">
        <v>4890</v>
      </c>
      <c r="E2097" t="s">
        <v>42</v>
      </c>
      <c r="F2097">
        <v>2</v>
      </c>
      <c r="G2097">
        <v>2020</v>
      </c>
      <c r="H2097" t="s">
        <v>2872</v>
      </c>
      <c r="I2097" t="s">
        <v>3231</v>
      </c>
      <c r="J2097" t="s">
        <v>2291</v>
      </c>
      <c r="Q2097">
        <v>2020</v>
      </c>
      <c r="R2097" t="s">
        <v>2745</v>
      </c>
      <c r="S2097" t="s">
        <v>2741</v>
      </c>
      <c r="T2097">
        <v>176</v>
      </c>
    </row>
    <row r="2098" spans="1:20" x14ac:dyDescent="0.25">
      <c r="A2098">
        <v>2</v>
      </c>
      <c r="B2098">
        <v>42</v>
      </c>
      <c r="C2098" t="s">
        <v>2859</v>
      </c>
      <c r="D2098" t="s">
        <v>4891</v>
      </c>
      <c r="E2098" t="s">
        <v>42</v>
      </c>
      <c r="F2098">
        <v>2</v>
      </c>
      <c r="G2098">
        <v>2020</v>
      </c>
      <c r="H2098" t="s">
        <v>2859</v>
      </c>
      <c r="I2098" t="s">
        <v>2881</v>
      </c>
      <c r="J2098" t="s">
        <v>2022</v>
      </c>
      <c r="Q2098">
        <v>2020</v>
      </c>
      <c r="R2098" t="s">
        <v>2738</v>
      </c>
      <c r="S2098" t="s">
        <v>2768</v>
      </c>
      <c r="T2098">
        <v>166</v>
      </c>
    </row>
    <row r="2099" spans="1:20" x14ac:dyDescent="0.25">
      <c r="A2099">
        <v>2</v>
      </c>
      <c r="B2099">
        <v>43</v>
      </c>
      <c r="C2099" t="s">
        <v>2762</v>
      </c>
      <c r="D2099" t="s">
        <v>4892</v>
      </c>
      <c r="E2099" t="s">
        <v>26</v>
      </c>
      <c r="F2099">
        <v>2</v>
      </c>
      <c r="G2099">
        <v>2020</v>
      </c>
      <c r="H2099" t="s">
        <v>2762</v>
      </c>
      <c r="I2099" t="s">
        <v>4236</v>
      </c>
      <c r="J2099" t="s">
        <v>2305</v>
      </c>
      <c r="Q2099">
        <v>2020</v>
      </c>
      <c r="R2099" t="s">
        <v>2745</v>
      </c>
      <c r="S2099" t="s">
        <v>2746</v>
      </c>
      <c r="T2099">
        <v>185</v>
      </c>
    </row>
    <row r="2100" spans="1:20" x14ac:dyDescent="0.25">
      <c r="A2100">
        <v>2</v>
      </c>
      <c r="B2100">
        <v>44</v>
      </c>
      <c r="C2100" t="s">
        <v>2811</v>
      </c>
      <c r="D2100" t="s">
        <v>4893</v>
      </c>
      <c r="E2100" t="s">
        <v>34</v>
      </c>
      <c r="F2100">
        <v>2</v>
      </c>
      <c r="G2100">
        <v>2020</v>
      </c>
      <c r="H2100" t="s">
        <v>2811</v>
      </c>
      <c r="I2100" t="s">
        <v>2283</v>
      </c>
      <c r="J2100" t="s">
        <v>4127</v>
      </c>
      <c r="Q2100">
        <v>2020</v>
      </c>
      <c r="R2100" t="s">
        <v>2734</v>
      </c>
      <c r="S2100" t="s">
        <v>2735</v>
      </c>
      <c r="T2100">
        <v>200</v>
      </c>
    </row>
    <row r="2101" spans="1:20" x14ac:dyDescent="0.25">
      <c r="A2101">
        <v>2</v>
      </c>
      <c r="B2101">
        <v>45</v>
      </c>
      <c r="C2101" t="s">
        <v>2766</v>
      </c>
      <c r="D2101" t="s">
        <v>4894</v>
      </c>
      <c r="E2101" t="s">
        <v>34</v>
      </c>
      <c r="F2101">
        <v>2</v>
      </c>
      <c r="G2101">
        <v>2020</v>
      </c>
      <c r="H2101" t="s">
        <v>2766</v>
      </c>
      <c r="I2101" t="s">
        <v>2283</v>
      </c>
      <c r="J2101" t="s">
        <v>4127</v>
      </c>
      <c r="Q2101">
        <v>2020</v>
      </c>
      <c r="R2101" t="s">
        <v>2734</v>
      </c>
      <c r="S2101" t="s">
        <v>2750</v>
      </c>
      <c r="T2101">
        <v>190</v>
      </c>
    </row>
    <row r="2102" spans="1:20" x14ac:dyDescent="0.25">
      <c r="A2102">
        <v>2</v>
      </c>
      <c r="B2102">
        <v>46</v>
      </c>
      <c r="C2102" t="s">
        <v>2739</v>
      </c>
      <c r="D2102" t="s">
        <v>4895</v>
      </c>
      <c r="E2102" t="s">
        <v>12</v>
      </c>
      <c r="F2102">
        <v>2</v>
      </c>
      <c r="G2102">
        <v>2020</v>
      </c>
      <c r="H2102" t="s">
        <v>2739</v>
      </c>
      <c r="I2102" t="s">
        <v>2283</v>
      </c>
      <c r="J2102" t="s">
        <v>4127</v>
      </c>
      <c r="Q2102">
        <v>2020</v>
      </c>
      <c r="R2102" t="s">
        <v>2734</v>
      </c>
      <c r="S2102" t="s">
        <v>2741</v>
      </c>
      <c r="T2102">
        <v>180</v>
      </c>
    </row>
    <row r="2103" spans="1:20" x14ac:dyDescent="0.25">
      <c r="A2103">
        <v>2</v>
      </c>
      <c r="B2103">
        <v>47</v>
      </c>
      <c r="C2103" t="s">
        <v>2790</v>
      </c>
      <c r="D2103" t="s">
        <v>4896</v>
      </c>
      <c r="E2103" t="s">
        <v>26</v>
      </c>
      <c r="F2103">
        <v>2</v>
      </c>
      <c r="G2103">
        <v>2020</v>
      </c>
      <c r="H2103" t="s">
        <v>2790</v>
      </c>
      <c r="I2103" t="s">
        <v>2283</v>
      </c>
      <c r="J2103" t="s">
        <v>4127</v>
      </c>
      <c r="Q2103">
        <v>2020</v>
      </c>
      <c r="R2103" t="s">
        <v>2734</v>
      </c>
      <c r="S2103" t="s">
        <v>2741</v>
      </c>
      <c r="T2103">
        <v>203</v>
      </c>
    </row>
    <row r="2104" spans="1:20" x14ac:dyDescent="0.25">
      <c r="A2104">
        <v>2</v>
      </c>
      <c r="B2104">
        <v>48</v>
      </c>
      <c r="C2104" t="s">
        <v>2790</v>
      </c>
      <c r="D2104" t="s">
        <v>4897</v>
      </c>
      <c r="E2104" t="s">
        <v>30</v>
      </c>
      <c r="F2104">
        <v>2</v>
      </c>
      <c r="G2104">
        <v>2020</v>
      </c>
      <c r="H2104" t="s">
        <v>2790</v>
      </c>
      <c r="I2104" t="s">
        <v>3068</v>
      </c>
      <c r="J2104" t="s">
        <v>2022</v>
      </c>
      <c r="Q2104">
        <v>2020</v>
      </c>
      <c r="R2104" t="s">
        <v>2764</v>
      </c>
      <c r="S2104" t="s">
        <v>2835</v>
      </c>
      <c r="T2104">
        <v>175</v>
      </c>
    </row>
    <row r="2105" spans="1:20" x14ac:dyDescent="0.25">
      <c r="A2105">
        <v>2</v>
      </c>
      <c r="B2105">
        <v>50</v>
      </c>
      <c r="C2105" t="s">
        <v>2806</v>
      </c>
      <c r="D2105" t="s">
        <v>4899</v>
      </c>
      <c r="E2105" t="s">
        <v>34</v>
      </c>
      <c r="F2105">
        <v>2</v>
      </c>
      <c r="G2105">
        <v>2020</v>
      </c>
      <c r="H2105" t="s">
        <v>2806</v>
      </c>
      <c r="I2105" t="s">
        <v>4901</v>
      </c>
      <c r="J2105" t="s">
        <v>2324</v>
      </c>
      <c r="Q2105">
        <v>2020</v>
      </c>
      <c r="S2105" t="s">
        <v>4900</v>
      </c>
      <c r="T2105">
        <v>209</v>
      </c>
    </row>
    <row r="2106" spans="1:20" x14ac:dyDescent="0.25">
      <c r="A2106">
        <v>2</v>
      </c>
      <c r="B2106">
        <v>51</v>
      </c>
      <c r="C2106" t="s">
        <v>2832</v>
      </c>
      <c r="D2106" t="s">
        <v>4902</v>
      </c>
      <c r="E2106" t="s">
        <v>30</v>
      </c>
      <c r="F2106">
        <v>2</v>
      </c>
      <c r="G2106">
        <v>2020</v>
      </c>
      <c r="H2106" t="s">
        <v>2832</v>
      </c>
      <c r="I2106" t="s">
        <v>2385</v>
      </c>
      <c r="J2106" t="s">
        <v>2305</v>
      </c>
      <c r="Q2106">
        <v>2020</v>
      </c>
      <c r="S2106" t="s">
        <v>4903</v>
      </c>
      <c r="T2106">
        <v>172</v>
      </c>
    </row>
    <row r="2107" spans="1:20" x14ac:dyDescent="0.25">
      <c r="A2107">
        <v>2</v>
      </c>
      <c r="B2107">
        <v>52</v>
      </c>
      <c r="C2107" t="s">
        <v>2736</v>
      </c>
      <c r="D2107" t="s">
        <v>4904</v>
      </c>
      <c r="E2107" t="s">
        <v>12</v>
      </c>
      <c r="F2107">
        <v>2</v>
      </c>
      <c r="G2107">
        <v>2020</v>
      </c>
      <c r="H2107" t="s">
        <v>2736</v>
      </c>
      <c r="I2107" t="s">
        <v>3877</v>
      </c>
      <c r="J2107" t="s">
        <v>4427</v>
      </c>
      <c r="Q2107">
        <v>2020</v>
      </c>
      <c r="S2107" t="s">
        <v>4905</v>
      </c>
      <c r="T2107">
        <v>183</v>
      </c>
    </row>
    <row r="2108" spans="1:20" x14ac:dyDescent="0.25">
      <c r="A2108">
        <v>2</v>
      </c>
      <c r="B2108">
        <v>53</v>
      </c>
      <c r="C2108" t="s">
        <v>2872</v>
      </c>
      <c r="D2108" t="s">
        <v>4906</v>
      </c>
      <c r="E2108" t="s">
        <v>30</v>
      </c>
      <c r="F2108">
        <v>2</v>
      </c>
      <c r="G2108">
        <v>2020</v>
      </c>
      <c r="H2108" t="s">
        <v>2872</v>
      </c>
      <c r="I2108" t="s">
        <v>2300</v>
      </c>
      <c r="J2108" t="s">
        <v>2048</v>
      </c>
      <c r="Q2108">
        <v>2020</v>
      </c>
      <c r="S2108" t="s">
        <v>4907</v>
      </c>
      <c r="T2108">
        <v>180</v>
      </c>
    </row>
    <row r="2109" spans="1:20" x14ac:dyDescent="0.25">
      <c r="A2109">
        <v>2</v>
      </c>
      <c r="B2109">
        <v>54</v>
      </c>
      <c r="C2109" t="s">
        <v>2796</v>
      </c>
      <c r="D2109" t="s">
        <v>4908</v>
      </c>
      <c r="E2109" t="s">
        <v>34</v>
      </c>
      <c r="F2109">
        <v>2</v>
      </c>
      <c r="G2109">
        <v>2020</v>
      </c>
      <c r="H2109" t="s">
        <v>2796</v>
      </c>
      <c r="I2109" t="s">
        <v>4910</v>
      </c>
      <c r="J2109" t="s">
        <v>2305</v>
      </c>
      <c r="Q2109">
        <v>2020</v>
      </c>
      <c r="S2109" t="s">
        <v>4909</v>
      </c>
      <c r="T2109">
        <v>181</v>
      </c>
    </row>
    <row r="2110" spans="1:20" x14ac:dyDescent="0.25">
      <c r="A2110">
        <v>2</v>
      </c>
      <c r="B2110">
        <v>55</v>
      </c>
      <c r="C2110" t="s">
        <v>2832</v>
      </c>
      <c r="D2110" t="s">
        <v>4911</v>
      </c>
      <c r="E2110" t="s">
        <v>26</v>
      </c>
      <c r="F2110">
        <v>2</v>
      </c>
      <c r="G2110">
        <v>2020</v>
      </c>
      <c r="H2110" t="s">
        <v>2832</v>
      </c>
      <c r="I2110" t="s">
        <v>3087</v>
      </c>
      <c r="J2110" t="s">
        <v>2029</v>
      </c>
      <c r="Q2110">
        <v>2020</v>
      </c>
      <c r="S2110" t="s">
        <v>4912</v>
      </c>
      <c r="T2110">
        <v>167</v>
      </c>
    </row>
    <row r="2111" spans="1:20" x14ac:dyDescent="0.25">
      <c r="A2111">
        <v>2</v>
      </c>
      <c r="B2111">
        <v>56</v>
      </c>
      <c r="C2111" t="s">
        <v>2781</v>
      </c>
      <c r="D2111" t="s">
        <v>4913</v>
      </c>
      <c r="E2111" t="s">
        <v>30</v>
      </c>
      <c r="F2111">
        <v>2</v>
      </c>
      <c r="G2111">
        <v>2020</v>
      </c>
      <c r="H2111" t="s">
        <v>2781</v>
      </c>
      <c r="I2111" t="s">
        <v>2343</v>
      </c>
      <c r="J2111" t="s">
        <v>2029</v>
      </c>
      <c r="Q2111">
        <v>2020</v>
      </c>
      <c r="S2111" t="s">
        <v>4907</v>
      </c>
      <c r="T2111">
        <v>176</v>
      </c>
    </row>
    <row r="2112" spans="1:20" x14ac:dyDescent="0.25">
      <c r="A2112">
        <v>2</v>
      </c>
      <c r="B2112">
        <v>57</v>
      </c>
      <c r="C2112" t="s">
        <v>2777</v>
      </c>
      <c r="D2112" t="s">
        <v>4914</v>
      </c>
      <c r="E2112" t="s">
        <v>30</v>
      </c>
      <c r="F2112">
        <v>2</v>
      </c>
      <c r="G2112">
        <v>2020</v>
      </c>
      <c r="H2112" t="s">
        <v>2777</v>
      </c>
      <c r="I2112" t="s">
        <v>2336</v>
      </c>
      <c r="J2112" t="s">
        <v>2029</v>
      </c>
      <c r="Q2112">
        <v>2020</v>
      </c>
      <c r="S2112" t="s">
        <v>4915</v>
      </c>
      <c r="T2112">
        <v>213</v>
      </c>
    </row>
    <row r="2113" spans="1:20" x14ac:dyDescent="0.25">
      <c r="A2113">
        <v>2</v>
      </c>
      <c r="B2113">
        <v>58</v>
      </c>
      <c r="C2113" t="s">
        <v>2748</v>
      </c>
      <c r="D2113" t="s">
        <v>4916</v>
      </c>
      <c r="E2113" t="s">
        <v>34</v>
      </c>
      <c r="F2113">
        <v>2</v>
      </c>
      <c r="G2113">
        <v>2020</v>
      </c>
      <c r="H2113" t="s">
        <v>2748</v>
      </c>
      <c r="I2113" t="s">
        <v>2295</v>
      </c>
      <c r="J2113" t="s">
        <v>2051</v>
      </c>
      <c r="Q2113">
        <v>2020</v>
      </c>
      <c r="S2113" t="s">
        <v>4917</v>
      </c>
      <c r="T2113">
        <v>195</v>
      </c>
    </row>
    <row r="2114" spans="1:20" x14ac:dyDescent="0.25">
      <c r="A2114">
        <v>2</v>
      </c>
      <c r="B2114">
        <v>59</v>
      </c>
      <c r="C2114" t="s">
        <v>2772</v>
      </c>
      <c r="D2114" t="s">
        <v>4918</v>
      </c>
      <c r="E2114" t="s">
        <v>30</v>
      </c>
      <c r="F2114">
        <v>2</v>
      </c>
      <c r="G2114">
        <v>2020</v>
      </c>
      <c r="H2114" t="s">
        <v>2772</v>
      </c>
      <c r="I2114" t="s">
        <v>2866</v>
      </c>
      <c r="J2114" t="s">
        <v>2375</v>
      </c>
      <c r="Q2114">
        <v>2020</v>
      </c>
      <c r="S2114" t="s">
        <v>4919</v>
      </c>
      <c r="T2114">
        <v>170</v>
      </c>
    </row>
    <row r="2115" spans="1:20" x14ac:dyDescent="0.25">
      <c r="A2115">
        <v>2</v>
      </c>
      <c r="B2115">
        <v>60</v>
      </c>
      <c r="C2115" t="s">
        <v>2794</v>
      </c>
      <c r="D2115" t="s">
        <v>4920</v>
      </c>
      <c r="E2115" t="s">
        <v>26</v>
      </c>
      <c r="F2115">
        <v>2</v>
      </c>
      <c r="G2115">
        <v>2020</v>
      </c>
      <c r="H2115" t="s">
        <v>2794</v>
      </c>
      <c r="I2115" t="s">
        <v>2862</v>
      </c>
      <c r="J2115" t="s">
        <v>2022</v>
      </c>
      <c r="Q2115">
        <v>2020</v>
      </c>
      <c r="S2115" t="s">
        <v>4921</v>
      </c>
      <c r="T2115">
        <v>204</v>
      </c>
    </row>
    <row r="2116" spans="1:20" x14ac:dyDescent="0.25">
      <c r="A2116">
        <v>2</v>
      </c>
      <c r="B2116">
        <v>61</v>
      </c>
      <c r="C2116" t="s">
        <v>2811</v>
      </c>
      <c r="D2116" t="s">
        <v>4922</v>
      </c>
      <c r="E2116" t="s">
        <v>26</v>
      </c>
      <c r="F2116">
        <v>2</v>
      </c>
      <c r="G2116">
        <v>2020</v>
      </c>
      <c r="H2116" t="s">
        <v>2811</v>
      </c>
      <c r="I2116" t="s">
        <v>2287</v>
      </c>
      <c r="J2116" t="s">
        <v>2048</v>
      </c>
      <c r="Q2116">
        <v>2020</v>
      </c>
      <c r="S2116" t="s">
        <v>4900</v>
      </c>
      <c r="T2116">
        <v>235</v>
      </c>
    </row>
    <row r="2117" spans="1:20" x14ac:dyDescent="0.25">
      <c r="A2117">
        <v>2</v>
      </c>
      <c r="B2117">
        <v>62</v>
      </c>
      <c r="C2117" t="s">
        <v>2777</v>
      </c>
      <c r="D2117" t="s">
        <v>4923</v>
      </c>
      <c r="E2117" t="s">
        <v>30</v>
      </c>
      <c r="F2117">
        <v>2</v>
      </c>
      <c r="G2117">
        <v>2020</v>
      </c>
      <c r="H2117" t="s">
        <v>2777</v>
      </c>
      <c r="I2117" t="s">
        <v>2759</v>
      </c>
      <c r="J2117" t="s">
        <v>2029</v>
      </c>
      <c r="Q2117">
        <v>2020</v>
      </c>
      <c r="S2117" t="s">
        <v>4912</v>
      </c>
      <c r="T2117">
        <v>165</v>
      </c>
    </row>
    <row r="2118" spans="1:20" x14ac:dyDescent="0.25">
      <c r="A2118">
        <v>3</v>
      </c>
      <c r="B2118">
        <v>63</v>
      </c>
      <c r="C2118" t="s">
        <v>2832</v>
      </c>
      <c r="D2118" t="s">
        <v>4924</v>
      </c>
      <c r="E2118" t="s">
        <v>34</v>
      </c>
      <c r="F2118">
        <v>3</v>
      </c>
      <c r="G2118">
        <v>2020</v>
      </c>
      <c r="H2118" t="s">
        <v>2832</v>
      </c>
      <c r="I2118" t="s">
        <v>2326</v>
      </c>
      <c r="J2118" t="s">
        <v>2022</v>
      </c>
      <c r="Q2118">
        <v>2020</v>
      </c>
      <c r="S2118" t="s">
        <v>4905</v>
      </c>
      <c r="T2118">
        <v>189</v>
      </c>
    </row>
    <row r="2119" spans="1:20" x14ac:dyDescent="0.25">
      <c r="A2119">
        <v>3</v>
      </c>
      <c r="B2119">
        <v>64</v>
      </c>
      <c r="C2119" t="s">
        <v>2772</v>
      </c>
      <c r="D2119" t="s">
        <v>4925</v>
      </c>
      <c r="E2119" t="s">
        <v>34</v>
      </c>
      <c r="F2119">
        <v>3</v>
      </c>
      <c r="G2119">
        <v>2020</v>
      </c>
      <c r="H2119" t="s">
        <v>2772</v>
      </c>
      <c r="I2119" t="s">
        <v>3924</v>
      </c>
      <c r="J2119" t="s">
        <v>2375</v>
      </c>
      <c r="Q2119">
        <v>2020</v>
      </c>
      <c r="S2119" t="s">
        <v>4903</v>
      </c>
      <c r="T2119">
        <v>162</v>
      </c>
    </row>
    <row r="2120" spans="1:20" x14ac:dyDescent="0.25">
      <c r="A2120">
        <v>3</v>
      </c>
      <c r="B2120">
        <v>65</v>
      </c>
      <c r="C2120" t="s">
        <v>2760</v>
      </c>
      <c r="D2120" t="s">
        <v>4926</v>
      </c>
      <c r="E2120" t="s">
        <v>34</v>
      </c>
      <c r="F2120">
        <v>3</v>
      </c>
      <c r="G2120">
        <v>2020</v>
      </c>
      <c r="H2120" t="s">
        <v>2760</v>
      </c>
      <c r="I2120" t="s">
        <v>2837</v>
      </c>
      <c r="J2120" t="s">
        <v>2029</v>
      </c>
      <c r="Q2120">
        <v>2020</v>
      </c>
      <c r="S2120" t="s">
        <v>4912</v>
      </c>
      <c r="T2120">
        <v>198</v>
      </c>
    </row>
    <row r="2121" spans="1:20" x14ac:dyDescent="0.25">
      <c r="A2121">
        <v>3</v>
      </c>
      <c r="B2121">
        <v>66</v>
      </c>
      <c r="C2121" t="s">
        <v>2766</v>
      </c>
      <c r="D2121" t="s">
        <v>4927</v>
      </c>
      <c r="E2121" t="s">
        <v>42</v>
      </c>
      <c r="F2121">
        <v>3</v>
      </c>
      <c r="G2121">
        <v>2020</v>
      </c>
      <c r="H2121" t="s">
        <v>2766</v>
      </c>
      <c r="I2121" t="s">
        <v>3328</v>
      </c>
      <c r="J2121" t="s">
        <v>4427</v>
      </c>
      <c r="Q2121">
        <v>2020</v>
      </c>
      <c r="S2121" t="s">
        <v>4928</v>
      </c>
      <c r="T2121">
        <v>179</v>
      </c>
    </row>
    <row r="2122" spans="1:20" x14ac:dyDescent="0.25">
      <c r="A2122">
        <v>3</v>
      </c>
      <c r="B2122">
        <v>67</v>
      </c>
      <c r="C2122" t="s">
        <v>2788</v>
      </c>
      <c r="D2122" t="s">
        <v>4929</v>
      </c>
      <c r="E2122" t="s">
        <v>34</v>
      </c>
      <c r="F2122">
        <v>3</v>
      </c>
      <c r="G2122">
        <v>2020</v>
      </c>
      <c r="H2122" t="s">
        <v>2788</v>
      </c>
      <c r="I2122" t="s">
        <v>4930</v>
      </c>
      <c r="J2122" t="s">
        <v>2355</v>
      </c>
      <c r="Q2122">
        <v>2020</v>
      </c>
      <c r="S2122" t="s">
        <v>4921</v>
      </c>
      <c r="T2122">
        <v>171</v>
      </c>
    </row>
    <row r="2123" spans="1:20" x14ac:dyDescent="0.25">
      <c r="A2123">
        <v>3</v>
      </c>
      <c r="B2123">
        <v>68</v>
      </c>
      <c r="C2123" t="s">
        <v>4111</v>
      </c>
      <c r="D2123" t="s">
        <v>4931</v>
      </c>
      <c r="E2123" t="s">
        <v>34</v>
      </c>
      <c r="F2123">
        <v>3</v>
      </c>
      <c r="G2123">
        <v>2020</v>
      </c>
      <c r="H2123" t="s">
        <v>4111</v>
      </c>
      <c r="I2123" t="s">
        <v>3997</v>
      </c>
      <c r="J2123" t="s">
        <v>2048</v>
      </c>
      <c r="Q2123">
        <v>2020</v>
      </c>
      <c r="S2123" t="s">
        <v>4919</v>
      </c>
      <c r="T2123">
        <v>180</v>
      </c>
    </row>
    <row r="2124" spans="1:20" x14ac:dyDescent="0.25">
      <c r="A2124">
        <v>3</v>
      </c>
      <c r="B2124">
        <v>69</v>
      </c>
      <c r="C2124" t="s">
        <v>2872</v>
      </c>
      <c r="D2124" t="s">
        <v>4932</v>
      </c>
      <c r="E2124" t="s">
        <v>34</v>
      </c>
      <c r="F2124">
        <v>3</v>
      </c>
      <c r="G2124">
        <v>2020</v>
      </c>
      <c r="H2124" t="s">
        <v>2872</v>
      </c>
      <c r="I2124" t="s">
        <v>4933</v>
      </c>
      <c r="J2124" t="s">
        <v>2362</v>
      </c>
      <c r="Q2124">
        <v>2020</v>
      </c>
      <c r="S2124" t="s">
        <v>4917</v>
      </c>
      <c r="T2124">
        <v>196</v>
      </c>
    </row>
    <row r="2125" spans="1:20" x14ac:dyDescent="0.25">
      <c r="A2125">
        <v>3</v>
      </c>
      <c r="B2125">
        <v>70</v>
      </c>
      <c r="C2125" t="s">
        <v>2832</v>
      </c>
      <c r="D2125" t="s">
        <v>4934</v>
      </c>
      <c r="E2125" t="s">
        <v>34</v>
      </c>
      <c r="F2125">
        <v>3</v>
      </c>
      <c r="G2125">
        <v>2020</v>
      </c>
      <c r="H2125" t="s">
        <v>2832</v>
      </c>
      <c r="I2125" t="s">
        <v>2502</v>
      </c>
      <c r="J2125" t="s">
        <v>2375</v>
      </c>
      <c r="Q2125">
        <v>2020</v>
      </c>
      <c r="S2125" t="s">
        <v>4912</v>
      </c>
      <c r="T2125">
        <v>168</v>
      </c>
    </row>
    <row r="2126" spans="1:20" x14ac:dyDescent="0.25">
      <c r="A2126">
        <v>3</v>
      </c>
      <c r="B2126">
        <v>71</v>
      </c>
      <c r="C2126" t="s">
        <v>2811</v>
      </c>
      <c r="D2126" t="s">
        <v>4935</v>
      </c>
      <c r="E2126" t="s">
        <v>12</v>
      </c>
      <c r="F2126">
        <v>3</v>
      </c>
      <c r="G2126">
        <v>2020</v>
      </c>
      <c r="H2126" t="s">
        <v>2811</v>
      </c>
      <c r="I2126" t="s">
        <v>3877</v>
      </c>
      <c r="J2126" t="s">
        <v>4427</v>
      </c>
      <c r="Q2126">
        <v>2020</v>
      </c>
      <c r="S2126" t="s">
        <v>4921</v>
      </c>
      <c r="T2126">
        <v>158</v>
      </c>
    </row>
    <row r="2127" spans="1:20" x14ac:dyDescent="0.25">
      <c r="A2127">
        <v>3</v>
      </c>
      <c r="B2127">
        <v>72</v>
      </c>
      <c r="C2127" t="s">
        <v>2806</v>
      </c>
      <c r="D2127" t="s">
        <v>4936</v>
      </c>
      <c r="E2127" t="s">
        <v>34</v>
      </c>
      <c r="F2127">
        <v>3</v>
      </c>
      <c r="G2127">
        <v>2020</v>
      </c>
      <c r="H2127" t="s">
        <v>2806</v>
      </c>
      <c r="I2127" t="s">
        <v>2360</v>
      </c>
      <c r="J2127" t="s">
        <v>2048</v>
      </c>
      <c r="Q2127">
        <v>2020</v>
      </c>
      <c r="S2127" t="s">
        <v>4912</v>
      </c>
      <c r="T2127">
        <v>196</v>
      </c>
    </row>
    <row r="2128" spans="1:20" x14ac:dyDescent="0.25">
      <c r="A2128">
        <v>3</v>
      </c>
      <c r="B2128">
        <v>73</v>
      </c>
      <c r="C2128" t="s">
        <v>2859</v>
      </c>
      <c r="D2128" t="s">
        <v>4937</v>
      </c>
      <c r="E2128" t="s">
        <v>34</v>
      </c>
      <c r="F2128">
        <v>3</v>
      </c>
      <c r="G2128">
        <v>2020</v>
      </c>
      <c r="H2128" t="s">
        <v>2859</v>
      </c>
      <c r="I2128" t="s">
        <v>2113</v>
      </c>
      <c r="J2128" t="s">
        <v>2029</v>
      </c>
      <c r="Q2128">
        <v>2020</v>
      </c>
      <c r="S2128" t="s">
        <v>4900</v>
      </c>
      <c r="T2128">
        <v>217</v>
      </c>
    </row>
    <row r="2129" spans="1:20" x14ac:dyDescent="0.25">
      <c r="A2129">
        <v>3</v>
      </c>
      <c r="B2129">
        <v>74</v>
      </c>
      <c r="C2129" t="s">
        <v>2762</v>
      </c>
      <c r="D2129" t="s">
        <v>4938</v>
      </c>
      <c r="E2129" t="s">
        <v>30</v>
      </c>
      <c r="F2129">
        <v>3</v>
      </c>
      <c r="G2129">
        <v>2020</v>
      </c>
      <c r="H2129" t="s">
        <v>2762</v>
      </c>
      <c r="I2129" t="s">
        <v>2283</v>
      </c>
      <c r="J2129" t="s">
        <v>4127</v>
      </c>
      <c r="Q2129">
        <v>2020</v>
      </c>
      <c r="S2129" t="s">
        <v>4905</v>
      </c>
      <c r="T2129">
        <v>175</v>
      </c>
    </row>
    <row r="2130" spans="1:20" x14ac:dyDescent="0.25">
      <c r="A2130">
        <v>3</v>
      </c>
      <c r="B2130">
        <v>75</v>
      </c>
      <c r="C2130" t="s">
        <v>2785</v>
      </c>
      <c r="D2130" t="s">
        <v>4939</v>
      </c>
      <c r="E2130" t="s">
        <v>30</v>
      </c>
      <c r="F2130">
        <v>3</v>
      </c>
      <c r="G2130">
        <v>2020</v>
      </c>
      <c r="H2130" t="s">
        <v>2785</v>
      </c>
      <c r="I2130" t="s">
        <v>2862</v>
      </c>
      <c r="J2130" t="s">
        <v>2022</v>
      </c>
      <c r="Q2130">
        <v>2020</v>
      </c>
      <c r="S2130" t="s">
        <v>4903</v>
      </c>
      <c r="T2130">
        <v>177</v>
      </c>
    </row>
    <row r="2131" spans="1:20" x14ac:dyDescent="0.25">
      <c r="A2131">
        <v>3</v>
      </c>
      <c r="B2131">
        <v>76</v>
      </c>
      <c r="C2131" t="s">
        <v>2781</v>
      </c>
      <c r="D2131" t="s">
        <v>4940</v>
      </c>
      <c r="E2131" t="s">
        <v>26</v>
      </c>
      <c r="F2131">
        <v>3</v>
      </c>
      <c r="G2131">
        <v>2020</v>
      </c>
      <c r="H2131" t="s">
        <v>2781</v>
      </c>
      <c r="I2131" t="s">
        <v>3961</v>
      </c>
      <c r="J2131" t="s">
        <v>2051</v>
      </c>
      <c r="Q2131">
        <v>2020</v>
      </c>
      <c r="S2131" t="s">
        <v>4909</v>
      </c>
      <c r="T2131">
        <v>165</v>
      </c>
    </row>
    <row r="2132" spans="1:20" x14ac:dyDescent="0.25">
      <c r="A2132">
        <v>3</v>
      </c>
      <c r="B2132">
        <v>77</v>
      </c>
      <c r="C2132" t="s">
        <v>2736</v>
      </c>
      <c r="D2132" t="s">
        <v>4941</v>
      </c>
      <c r="E2132" t="s">
        <v>12</v>
      </c>
      <c r="F2132">
        <v>3</v>
      </c>
      <c r="G2132">
        <v>2020</v>
      </c>
      <c r="H2132" t="s">
        <v>2736</v>
      </c>
      <c r="I2132" t="s">
        <v>3934</v>
      </c>
      <c r="J2132" t="s">
        <v>2305</v>
      </c>
      <c r="Q2132">
        <v>2020</v>
      </c>
      <c r="S2132" t="s">
        <v>4921</v>
      </c>
      <c r="T2132">
        <v>194</v>
      </c>
    </row>
    <row r="2133" spans="1:20" x14ac:dyDescent="0.25">
      <c r="A2133">
        <v>3</v>
      </c>
      <c r="B2133">
        <v>78</v>
      </c>
      <c r="C2133" t="s">
        <v>2752</v>
      </c>
      <c r="D2133" t="s">
        <v>4942</v>
      </c>
      <c r="E2133" t="s">
        <v>34</v>
      </c>
      <c r="F2133">
        <v>3</v>
      </c>
      <c r="G2133">
        <v>2020</v>
      </c>
      <c r="H2133" t="s">
        <v>2752</v>
      </c>
      <c r="I2133" t="s">
        <v>3829</v>
      </c>
      <c r="J2133" t="s">
        <v>4427</v>
      </c>
      <c r="Q2133">
        <v>2020</v>
      </c>
      <c r="S2133" t="s">
        <v>4912</v>
      </c>
      <c r="T2133">
        <v>191</v>
      </c>
    </row>
    <row r="2134" spans="1:20" x14ac:dyDescent="0.25">
      <c r="A2134">
        <v>3</v>
      </c>
      <c r="B2134">
        <v>79</v>
      </c>
      <c r="C2134" t="s">
        <v>2739</v>
      </c>
      <c r="D2134" t="s">
        <v>4943</v>
      </c>
      <c r="E2134" t="s">
        <v>26</v>
      </c>
      <c r="F2134">
        <v>3</v>
      </c>
      <c r="G2134">
        <v>2020</v>
      </c>
      <c r="H2134" t="s">
        <v>2739</v>
      </c>
      <c r="I2134" t="s">
        <v>2283</v>
      </c>
      <c r="J2134" t="s">
        <v>4127</v>
      </c>
      <c r="Q2134">
        <v>2020</v>
      </c>
      <c r="S2134" t="s">
        <v>4903</v>
      </c>
      <c r="T2134">
        <v>180</v>
      </c>
    </row>
    <row r="2135" spans="1:20" x14ac:dyDescent="0.25">
      <c r="A2135">
        <v>3</v>
      </c>
      <c r="B2135">
        <v>80</v>
      </c>
      <c r="C2135" t="s">
        <v>2806</v>
      </c>
      <c r="D2135" t="s">
        <v>4944</v>
      </c>
      <c r="E2135" t="s">
        <v>34</v>
      </c>
      <c r="F2135">
        <v>3</v>
      </c>
      <c r="G2135">
        <v>2020</v>
      </c>
      <c r="H2135" t="s">
        <v>2806</v>
      </c>
      <c r="I2135" t="s">
        <v>4337</v>
      </c>
      <c r="J2135" t="s">
        <v>2285</v>
      </c>
      <c r="Q2135">
        <v>2020</v>
      </c>
      <c r="S2135" t="s">
        <v>4912</v>
      </c>
      <c r="T2135">
        <v>188</v>
      </c>
    </row>
    <row r="2136" spans="1:20" x14ac:dyDescent="0.25">
      <c r="A2136">
        <v>3</v>
      </c>
      <c r="B2136">
        <v>81</v>
      </c>
      <c r="C2136" t="s">
        <v>2739</v>
      </c>
      <c r="D2136" t="s">
        <v>4945</v>
      </c>
      <c r="E2136" t="s">
        <v>34</v>
      </c>
      <c r="F2136">
        <v>3</v>
      </c>
      <c r="G2136">
        <v>2020</v>
      </c>
      <c r="H2136" t="s">
        <v>2739</v>
      </c>
      <c r="I2136" t="s">
        <v>3658</v>
      </c>
      <c r="J2136" t="s">
        <v>2285</v>
      </c>
      <c r="Q2136">
        <v>2020</v>
      </c>
      <c r="S2136" t="s">
        <v>4903</v>
      </c>
      <c r="T2136">
        <v>173</v>
      </c>
    </row>
    <row r="2137" spans="1:20" x14ac:dyDescent="0.25">
      <c r="A2137">
        <v>3</v>
      </c>
      <c r="B2137">
        <v>82</v>
      </c>
      <c r="C2137" t="s">
        <v>2774</v>
      </c>
      <c r="D2137" t="s">
        <v>4946</v>
      </c>
      <c r="E2137" t="s">
        <v>34</v>
      </c>
      <c r="F2137">
        <v>3</v>
      </c>
      <c r="G2137">
        <v>2020</v>
      </c>
      <c r="H2137" t="s">
        <v>2774</v>
      </c>
      <c r="I2137" t="s">
        <v>3022</v>
      </c>
      <c r="J2137" t="s">
        <v>4427</v>
      </c>
      <c r="Q2137">
        <v>2020</v>
      </c>
      <c r="S2137" t="s">
        <v>4900</v>
      </c>
      <c r="T2137">
        <v>192</v>
      </c>
    </row>
    <row r="2138" spans="1:20" x14ac:dyDescent="0.25">
      <c r="A2138">
        <v>3</v>
      </c>
      <c r="B2138">
        <v>83</v>
      </c>
      <c r="C2138" t="s">
        <v>2766</v>
      </c>
      <c r="D2138" t="s">
        <v>4947</v>
      </c>
      <c r="E2138" t="s">
        <v>42</v>
      </c>
      <c r="F2138">
        <v>3</v>
      </c>
      <c r="G2138">
        <v>2020</v>
      </c>
      <c r="H2138" t="s">
        <v>2766</v>
      </c>
      <c r="I2138" t="s">
        <v>2756</v>
      </c>
      <c r="J2138" t="s">
        <v>2051</v>
      </c>
      <c r="Q2138">
        <v>2020</v>
      </c>
      <c r="S2138" t="s">
        <v>4903</v>
      </c>
      <c r="T2138">
        <v>173</v>
      </c>
    </row>
    <row r="2139" spans="1:20" x14ac:dyDescent="0.25">
      <c r="A2139">
        <v>3</v>
      </c>
      <c r="B2139">
        <v>84</v>
      </c>
      <c r="C2139" t="s">
        <v>2814</v>
      </c>
      <c r="D2139" t="s">
        <v>4948</v>
      </c>
      <c r="E2139" t="s">
        <v>12</v>
      </c>
      <c r="F2139">
        <v>3</v>
      </c>
      <c r="G2139">
        <v>2020</v>
      </c>
      <c r="H2139" t="s">
        <v>2814</v>
      </c>
      <c r="I2139" t="s">
        <v>2276</v>
      </c>
      <c r="J2139" t="s">
        <v>2022</v>
      </c>
      <c r="Q2139">
        <v>2020</v>
      </c>
      <c r="S2139" t="s">
        <v>4917</v>
      </c>
      <c r="T2139">
        <v>199</v>
      </c>
    </row>
    <row r="2140" spans="1:20" x14ac:dyDescent="0.25">
      <c r="A2140">
        <v>3</v>
      </c>
      <c r="B2140">
        <v>85</v>
      </c>
      <c r="C2140" t="s">
        <v>2777</v>
      </c>
      <c r="D2140" t="s">
        <v>4949</v>
      </c>
      <c r="E2140" t="s">
        <v>42</v>
      </c>
      <c r="F2140">
        <v>3</v>
      </c>
      <c r="G2140">
        <v>2020</v>
      </c>
      <c r="H2140" t="s">
        <v>2777</v>
      </c>
      <c r="I2140" t="s">
        <v>4950</v>
      </c>
      <c r="J2140" t="s">
        <v>2362</v>
      </c>
      <c r="Q2140">
        <v>2020</v>
      </c>
      <c r="S2140" t="s">
        <v>4921</v>
      </c>
      <c r="T2140">
        <v>194</v>
      </c>
    </row>
    <row r="2141" spans="1:20" x14ac:dyDescent="0.25">
      <c r="A2141">
        <v>3</v>
      </c>
      <c r="B2141">
        <v>86</v>
      </c>
      <c r="C2141" t="s">
        <v>2732</v>
      </c>
      <c r="D2141" t="s">
        <v>4951</v>
      </c>
      <c r="E2141" t="s">
        <v>30</v>
      </c>
      <c r="F2141">
        <v>3</v>
      </c>
      <c r="G2141">
        <v>2020</v>
      </c>
      <c r="H2141" t="s">
        <v>2732</v>
      </c>
      <c r="I2141" t="s">
        <v>2283</v>
      </c>
      <c r="J2141" t="s">
        <v>4127</v>
      </c>
      <c r="Q2141">
        <v>2020</v>
      </c>
      <c r="S2141" t="s">
        <v>4900</v>
      </c>
      <c r="T2141">
        <v>192</v>
      </c>
    </row>
    <row r="2142" spans="1:20" x14ac:dyDescent="0.25">
      <c r="A2142">
        <v>3</v>
      </c>
      <c r="B2142">
        <v>87</v>
      </c>
      <c r="C2142" t="s">
        <v>2762</v>
      </c>
      <c r="D2142" t="s">
        <v>4952</v>
      </c>
      <c r="E2142" t="s">
        <v>42</v>
      </c>
      <c r="F2142">
        <v>3</v>
      </c>
      <c r="G2142">
        <v>2020</v>
      </c>
      <c r="H2142" t="s">
        <v>2762</v>
      </c>
      <c r="I2142" t="s">
        <v>2165</v>
      </c>
      <c r="J2142" t="s">
        <v>2029</v>
      </c>
      <c r="Q2142">
        <v>2020</v>
      </c>
      <c r="S2142" t="s">
        <v>4907</v>
      </c>
      <c r="T2142">
        <v>173</v>
      </c>
    </row>
    <row r="2143" spans="1:20" x14ac:dyDescent="0.25">
      <c r="A2143">
        <v>3</v>
      </c>
      <c r="B2143">
        <v>88</v>
      </c>
      <c r="C2143" t="s">
        <v>2732</v>
      </c>
      <c r="D2143" t="s">
        <v>4953</v>
      </c>
      <c r="E2143" t="s">
        <v>34</v>
      </c>
      <c r="F2143">
        <v>3</v>
      </c>
      <c r="G2143">
        <v>2020</v>
      </c>
      <c r="H2143" t="s">
        <v>2732</v>
      </c>
      <c r="I2143" t="s">
        <v>3101</v>
      </c>
      <c r="J2143" t="s">
        <v>2305</v>
      </c>
      <c r="Q2143">
        <v>2020</v>
      </c>
      <c r="S2143" t="s">
        <v>4905</v>
      </c>
      <c r="T2143">
        <v>176</v>
      </c>
    </row>
    <row r="2144" spans="1:20" x14ac:dyDescent="0.25">
      <c r="A2144">
        <v>3</v>
      </c>
      <c r="B2144">
        <v>89</v>
      </c>
      <c r="C2144" t="s">
        <v>2748</v>
      </c>
      <c r="D2144" t="s">
        <v>4954</v>
      </c>
      <c r="E2144" t="s">
        <v>30</v>
      </c>
      <c r="F2144">
        <v>3</v>
      </c>
      <c r="G2144">
        <v>2020</v>
      </c>
      <c r="H2144" t="s">
        <v>2748</v>
      </c>
      <c r="I2144" t="s">
        <v>3920</v>
      </c>
      <c r="J2144" t="s">
        <v>2051</v>
      </c>
      <c r="Q2144">
        <v>2020</v>
      </c>
      <c r="S2144" t="s">
        <v>4903</v>
      </c>
      <c r="T2144">
        <v>197</v>
      </c>
    </row>
    <row r="2145" spans="1:20" x14ac:dyDescent="0.25">
      <c r="A2145">
        <v>3</v>
      </c>
      <c r="B2145">
        <v>90</v>
      </c>
      <c r="C2145" t="s">
        <v>2754</v>
      </c>
      <c r="D2145" t="s">
        <v>4955</v>
      </c>
      <c r="E2145" t="s">
        <v>42</v>
      </c>
      <c r="F2145">
        <v>3</v>
      </c>
      <c r="G2145">
        <v>2020</v>
      </c>
      <c r="H2145" t="s">
        <v>2754</v>
      </c>
      <c r="I2145" t="s">
        <v>2316</v>
      </c>
      <c r="J2145" t="s">
        <v>2305</v>
      </c>
      <c r="Q2145">
        <v>2020</v>
      </c>
      <c r="S2145" t="s">
        <v>4912</v>
      </c>
      <c r="T2145">
        <v>179</v>
      </c>
    </row>
    <row r="2146" spans="1:20" x14ac:dyDescent="0.25">
      <c r="A2146">
        <v>3</v>
      </c>
      <c r="B2146">
        <v>91</v>
      </c>
      <c r="C2146" t="s">
        <v>4111</v>
      </c>
      <c r="D2146" t="s">
        <v>4956</v>
      </c>
      <c r="E2146" t="s">
        <v>26</v>
      </c>
      <c r="F2146">
        <v>3</v>
      </c>
      <c r="G2146">
        <v>2020</v>
      </c>
      <c r="H2146" t="s">
        <v>4111</v>
      </c>
      <c r="I2146" t="s">
        <v>3913</v>
      </c>
      <c r="J2146" t="s">
        <v>2285</v>
      </c>
      <c r="Q2146">
        <v>2020</v>
      </c>
      <c r="S2146" t="s">
        <v>4903</v>
      </c>
      <c r="T2146">
        <v>163</v>
      </c>
    </row>
    <row r="2147" spans="1:20" x14ac:dyDescent="0.25">
      <c r="A2147">
        <v>3</v>
      </c>
      <c r="B2147">
        <v>92</v>
      </c>
      <c r="C2147" t="s">
        <v>2794</v>
      </c>
      <c r="D2147" t="s">
        <v>4957</v>
      </c>
      <c r="E2147" t="s">
        <v>30</v>
      </c>
      <c r="F2147">
        <v>3</v>
      </c>
      <c r="G2147">
        <v>2020</v>
      </c>
      <c r="H2147" t="s">
        <v>2794</v>
      </c>
      <c r="I2147" t="s">
        <v>3882</v>
      </c>
      <c r="J2147" t="s">
        <v>2305</v>
      </c>
      <c r="Q2147">
        <v>2020</v>
      </c>
      <c r="S2147" t="s">
        <v>4912</v>
      </c>
      <c r="T2147">
        <v>158</v>
      </c>
    </row>
    <row r="2148" spans="1:20" x14ac:dyDescent="0.25">
      <c r="A2148">
        <v>3</v>
      </c>
      <c r="B2148">
        <v>93</v>
      </c>
      <c r="C2148" t="s">
        <v>2777</v>
      </c>
      <c r="D2148" t="s">
        <v>4958</v>
      </c>
      <c r="E2148" t="s">
        <v>34</v>
      </c>
      <c r="F2148">
        <v>3</v>
      </c>
      <c r="G2148">
        <v>2020</v>
      </c>
      <c r="H2148" t="s">
        <v>2777</v>
      </c>
      <c r="I2148" t="s">
        <v>2299</v>
      </c>
      <c r="J2148" t="s">
        <v>2022</v>
      </c>
      <c r="Q2148">
        <v>2020</v>
      </c>
      <c r="S2148" t="s">
        <v>4912</v>
      </c>
      <c r="T2148">
        <v>178</v>
      </c>
    </row>
    <row r="2149" spans="1:20" x14ac:dyDescent="0.25">
      <c r="A2149">
        <v>4</v>
      </c>
      <c r="B2149">
        <v>94</v>
      </c>
      <c r="C2149" t="s">
        <v>2796</v>
      </c>
      <c r="D2149" t="s">
        <v>4959</v>
      </c>
      <c r="E2149" t="s">
        <v>42</v>
      </c>
      <c r="F2149">
        <v>4</v>
      </c>
      <c r="G2149">
        <v>2020</v>
      </c>
      <c r="H2149" t="s">
        <v>2796</v>
      </c>
      <c r="I2149" t="s">
        <v>2787</v>
      </c>
      <c r="J2149" t="s">
        <v>2022</v>
      </c>
      <c r="Q2149">
        <v>2020</v>
      </c>
      <c r="S2149" t="s">
        <v>4907</v>
      </c>
      <c r="T2149">
        <v>195</v>
      </c>
    </row>
    <row r="2150" spans="1:20" x14ac:dyDescent="0.25">
      <c r="A2150">
        <v>4</v>
      </c>
      <c r="B2150">
        <v>95</v>
      </c>
      <c r="C2150" t="s">
        <v>2762</v>
      </c>
      <c r="D2150" t="s">
        <v>4960</v>
      </c>
      <c r="E2150" t="s">
        <v>34</v>
      </c>
      <c r="F2150">
        <v>4</v>
      </c>
      <c r="G2150">
        <v>2020</v>
      </c>
      <c r="H2150" t="s">
        <v>2762</v>
      </c>
      <c r="I2150" t="s">
        <v>2947</v>
      </c>
      <c r="J2150" t="s">
        <v>2147</v>
      </c>
      <c r="Q2150">
        <v>2020</v>
      </c>
      <c r="S2150" t="s">
        <v>4909</v>
      </c>
      <c r="T2150">
        <v>177</v>
      </c>
    </row>
    <row r="2151" spans="1:20" x14ac:dyDescent="0.25">
      <c r="A2151">
        <v>4</v>
      </c>
      <c r="B2151">
        <v>96</v>
      </c>
      <c r="C2151" t="s">
        <v>2806</v>
      </c>
      <c r="D2151" t="s">
        <v>4961</v>
      </c>
      <c r="E2151" t="s">
        <v>12</v>
      </c>
      <c r="F2151">
        <v>4</v>
      </c>
      <c r="G2151">
        <v>2020</v>
      </c>
      <c r="H2151" t="s">
        <v>2806</v>
      </c>
      <c r="I2151" t="s">
        <v>4962</v>
      </c>
      <c r="J2151" t="s">
        <v>2320</v>
      </c>
      <c r="Q2151">
        <v>2020</v>
      </c>
      <c r="S2151" t="s">
        <v>4917</v>
      </c>
      <c r="T2151">
        <v>187</v>
      </c>
    </row>
    <row r="2152" spans="1:20" x14ac:dyDescent="0.25">
      <c r="A2152">
        <v>4</v>
      </c>
      <c r="B2152">
        <v>97</v>
      </c>
      <c r="C2152" t="s">
        <v>2832</v>
      </c>
      <c r="D2152" t="s">
        <v>4963</v>
      </c>
      <c r="E2152" t="s">
        <v>42</v>
      </c>
      <c r="F2152">
        <v>4</v>
      </c>
      <c r="G2152">
        <v>2020</v>
      </c>
      <c r="H2152" t="s">
        <v>2832</v>
      </c>
      <c r="I2152" t="s">
        <v>2830</v>
      </c>
      <c r="J2152" t="s">
        <v>2051</v>
      </c>
      <c r="Q2152">
        <v>2020</v>
      </c>
      <c r="S2152" t="s">
        <v>4912</v>
      </c>
      <c r="T2152">
        <v>200</v>
      </c>
    </row>
    <row r="2153" spans="1:20" x14ac:dyDescent="0.25">
      <c r="A2153">
        <v>4</v>
      </c>
      <c r="B2153">
        <v>98</v>
      </c>
      <c r="C2153" t="s">
        <v>2781</v>
      </c>
      <c r="D2153" t="s">
        <v>4964</v>
      </c>
      <c r="E2153" t="s">
        <v>42</v>
      </c>
      <c r="F2153">
        <v>4</v>
      </c>
      <c r="G2153">
        <v>2020</v>
      </c>
      <c r="H2153" t="s">
        <v>2781</v>
      </c>
      <c r="I2153" t="s">
        <v>4008</v>
      </c>
      <c r="J2153" t="s">
        <v>2022</v>
      </c>
      <c r="Q2153">
        <v>2020</v>
      </c>
      <c r="S2153" t="s">
        <v>4900</v>
      </c>
      <c r="T2153">
        <v>188</v>
      </c>
    </row>
    <row r="2154" spans="1:20" x14ac:dyDescent="0.25">
      <c r="A2154">
        <v>4</v>
      </c>
      <c r="B2154">
        <v>99</v>
      </c>
      <c r="C2154" t="s">
        <v>2814</v>
      </c>
      <c r="D2154" t="s">
        <v>4965</v>
      </c>
      <c r="E2154" t="s">
        <v>30</v>
      </c>
      <c r="F2154">
        <v>4</v>
      </c>
      <c r="G2154">
        <v>2020</v>
      </c>
      <c r="H2154" t="s">
        <v>2814</v>
      </c>
      <c r="I2154" t="s">
        <v>2282</v>
      </c>
      <c r="J2154" t="s">
        <v>2022</v>
      </c>
      <c r="Q2154">
        <v>2020</v>
      </c>
      <c r="S2154" t="s">
        <v>4921</v>
      </c>
      <c r="T2154">
        <v>200</v>
      </c>
    </row>
    <row r="2155" spans="1:20" x14ac:dyDescent="0.25">
      <c r="A2155">
        <v>4</v>
      </c>
      <c r="B2155">
        <v>100</v>
      </c>
      <c r="C2155" t="s">
        <v>2840</v>
      </c>
      <c r="D2155" t="s">
        <v>4966</v>
      </c>
      <c r="E2155" t="s">
        <v>26</v>
      </c>
      <c r="F2155">
        <v>4</v>
      </c>
      <c r="G2155">
        <v>2020</v>
      </c>
      <c r="H2155" t="s">
        <v>2840</v>
      </c>
      <c r="I2155" t="s">
        <v>2947</v>
      </c>
      <c r="J2155" t="s">
        <v>2147</v>
      </c>
      <c r="Q2155">
        <v>2020</v>
      </c>
      <c r="S2155" t="s">
        <v>4919</v>
      </c>
      <c r="T2155">
        <v>192</v>
      </c>
    </row>
    <row r="2156" spans="1:20" x14ac:dyDescent="0.25">
      <c r="A2156">
        <v>4</v>
      </c>
      <c r="B2156">
        <v>101</v>
      </c>
      <c r="C2156" t="s">
        <v>2859</v>
      </c>
      <c r="D2156" t="s">
        <v>4967</v>
      </c>
      <c r="E2156" t="s">
        <v>34</v>
      </c>
      <c r="F2156">
        <v>4</v>
      </c>
      <c r="G2156">
        <v>2020</v>
      </c>
      <c r="H2156" t="s">
        <v>2859</v>
      </c>
      <c r="I2156" t="s">
        <v>2843</v>
      </c>
      <c r="J2156" t="s">
        <v>2373</v>
      </c>
      <c r="Q2156">
        <v>2020</v>
      </c>
      <c r="S2156" t="s">
        <v>4912</v>
      </c>
      <c r="T2156">
        <v>183</v>
      </c>
    </row>
    <row r="2157" spans="1:20" x14ac:dyDescent="0.25">
      <c r="A2157">
        <v>4</v>
      </c>
      <c r="B2157">
        <v>102</v>
      </c>
      <c r="C2157" t="s">
        <v>2790</v>
      </c>
      <c r="D2157" t="s">
        <v>4968</v>
      </c>
      <c r="E2157" t="s">
        <v>30</v>
      </c>
      <c r="F2157">
        <v>4</v>
      </c>
      <c r="G2157">
        <v>2020</v>
      </c>
      <c r="H2157" t="s">
        <v>2790</v>
      </c>
      <c r="I2157" t="s">
        <v>4969</v>
      </c>
      <c r="J2157" t="s">
        <v>2285</v>
      </c>
      <c r="Q2157">
        <v>2020</v>
      </c>
      <c r="S2157" t="s">
        <v>4903</v>
      </c>
      <c r="T2157">
        <v>182</v>
      </c>
    </row>
    <row r="2158" spans="1:20" x14ac:dyDescent="0.25">
      <c r="A2158">
        <v>4</v>
      </c>
      <c r="B2158">
        <v>103</v>
      </c>
      <c r="C2158" t="s">
        <v>2794</v>
      </c>
      <c r="D2158" t="s">
        <v>4970</v>
      </c>
      <c r="E2158" t="s">
        <v>12</v>
      </c>
      <c r="F2158">
        <v>4</v>
      </c>
      <c r="G2158">
        <v>2020</v>
      </c>
      <c r="H2158" t="s">
        <v>2794</v>
      </c>
      <c r="I2158" t="s">
        <v>3003</v>
      </c>
      <c r="J2158" t="s">
        <v>2029</v>
      </c>
      <c r="Q2158">
        <v>2020</v>
      </c>
      <c r="S2158" t="s">
        <v>4912</v>
      </c>
      <c r="T2158">
        <v>173</v>
      </c>
    </row>
    <row r="2159" spans="1:20" x14ac:dyDescent="0.25">
      <c r="A2159">
        <v>4</v>
      </c>
      <c r="B2159">
        <v>104</v>
      </c>
      <c r="C2159" t="s">
        <v>2788</v>
      </c>
      <c r="D2159" t="s">
        <v>4971</v>
      </c>
      <c r="E2159" t="s">
        <v>34</v>
      </c>
      <c r="F2159">
        <v>4</v>
      </c>
      <c r="G2159">
        <v>2020</v>
      </c>
      <c r="H2159" t="s">
        <v>2788</v>
      </c>
      <c r="I2159" t="s">
        <v>2392</v>
      </c>
      <c r="J2159" t="s">
        <v>2048</v>
      </c>
      <c r="Q2159">
        <v>2020</v>
      </c>
      <c r="S2159" t="s">
        <v>4921</v>
      </c>
      <c r="T2159">
        <v>176</v>
      </c>
    </row>
    <row r="2160" spans="1:20" x14ac:dyDescent="0.25">
      <c r="A2160">
        <v>4</v>
      </c>
      <c r="B2160">
        <v>105</v>
      </c>
      <c r="C2160" t="s">
        <v>2762</v>
      </c>
      <c r="D2160" t="s">
        <v>4972</v>
      </c>
      <c r="E2160" t="s">
        <v>34</v>
      </c>
      <c r="F2160">
        <v>4</v>
      </c>
      <c r="G2160">
        <v>2020</v>
      </c>
      <c r="H2160" t="s">
        <v>2762</v>
      </c>
      <c r="I2160" t="s">
        <v>3832</v>
      </c>
      <c r="J2160" t="s">
        <v>2324</v>
      </c>
      <c r="Q2160">
        <v>2020</v>
      </c>
      <c r="S2160" t="s">
        <v>4905</v>
      </c>
      <c r="T2160">
        <v>180</v>
      </c>
    </row>
    <row r="2161" spans="1:20" x14ac:dyDescent="0.25">
      <c r="A2161">
        <v>4</v>
      </c>
      <c r="B2161">
        <v>106</v>
      </c>
      <c r="C2161" t="s">
        <v>2772</v>
      </c>
      <c r="D2161" t="s">
        <v>4973</v>
      </c>
      <c r="E2161" t="s">
        <v>12</v>
      </c>
      <c r="F2161">
        <v>4</v>
      </c>
      <c r="G2161">
        <v>2020</v>
      </c>
      <c r="H2161" t="s">
        <v>2772</v>
      </c>
      <c r="I2161" t="s">
        <v>4517</v>
      </c>
      <c r="J2161" t="s">
        <v>2320</v>
      </c>
      <c r="Q2161">
        <v>2020</v>
      </c>
      <c r="S2161" t="s">
        <v>4905</v>
      </c>
      <c r="T2161">
        <v>167</v>
      </c>
    </row>
    <row r="2162" spans="1:20" x14ac:dyDescent="0.25">
      <c r="A2162">
        <v>4</v>
      </c>
      <c r="B2162">
        <v>107</v>
      </c>
      <c r="C2162" t="s">
        <v>2832</v>
      </c>
      <c r="D2162" t="s">
        <v>4974</v>
      </c>
      <c r="E2162" t="s">
        <v>12</v>
      </c>
      <c r="F2162">
        <v>4</v>
      </c>
      <c r="G2162">
        <v>2020</v>
      </c>
      <c r="H2162" t="s">
        <v>2832</v>
      </c>
      <c r="I2162" t="s">
        <v>4975</v>
      </c>
      <c r="J2162" t="s">
        <v>4039</v>
      </c>
      <c r="Q2162">
        <v>2020</v>
      </c>
      <c r="S2162" t="s">
        <v>4900</v>
      </c>
      <c r="T2162">
        <v>196</v>
      </c>
    </row>
    <row r="2163" spans="1:20" x14ac:dyDescent="0.25">
      <c r="A2163">
        <v>4</v>
      </c>
      <c r="B2163">
        <v>108</v>
      </c>
      <c r="C2163" t="s">
        <v>2736</v>
      </c>
      <c r="D2163" t="s">
        <v>4976</v>
      </c>
      <c r="E2163" t="s">
        <v>30</v>
      </c>
      <c r="F2163">
        <v>4</v>
      </c>
      <c r="G2163">
        <v>2020</v>
      </c>
      <c r="H2163" t="s">
        <v>2736</v>
      </c>
      <c r="I2163" t="s">
        <v>2322</v>
      </c>
      <c r="J2163" t="s">
        <v>2029</v>
      </c>
      <c r="Q2163">
        <v>2020</v>
      </c>
      <c r="S2163" t="s">
        <v>4907</v>
      </c>
      <c r="T2163">
        <v>165</v>
      </c>
    </row>
    <row r="2164" spans="1:20" x14ac:dyDescent="0.25">
      <c r="A2164">
        <v>4</v>
      </c>
      <c r="B2164">
        <v>109</v>
      </c>
      <c r="C2164" t="s">
        <v>2790</v>
      </c>
      <c r="D2164" t="s">
        <v>4977</v>
      </c>
      <c r="E2164" t="s">
        <v>30</v>
      </c>
      <c r="F2164">
        <v>4</v>
      </c>
      <c r="G2164">
        <v>2020</v>
      </c>
      <c r="H2164" t="s">
        <v>2790</v>
      </c>
      <c r="I2164" t="s">
        <v>4153</v>
      </c>
      <c r="J2164" t="s">
        <v>2285</v>
      </c>
      <c r="Q2164">
        <v>2020</v>
      </c>
      <c r="S2164" t="s">
        <v>4912</v>
      </c>
      <c r="T2164">
        <v>191</v>
      </c>
    </row>
    <row r="2165" spans="1:20" x14ac:dyDescent="0.25">
      <c r="A2165">
        <v>4</v>
      </c>
      <c r="B2165">
        <v>110</v>
      </c>
      <c r="C2165" t="s">
        <v>2739</v>
      </c>
      <c r="D2165" t="s">
        <v>4978</v>
      </c>
      <c r="E2165" t="s">
        <v>34</v>
      </c>
      <c r="F2165">
        <v>4</v>
      </c>
      <c r="G2165">
        <v>2020</v>
      </c>
      <c r="H2165" t="s">
        <v>2739</v>
      </c>
      <c r="I2165" t="s">
        <v>2363</v>
      </c>
      <c r="J2165" t="s">
        <v>2358</v>
      </c>
      <c r="Q2165">
        <v>2020</v>
      </c>
      <c r="S2165" t="s">
        <v>4917</v>
      </c>
      <c r="T2165">
        <v>202</v>
      </c>
    </row>
    <row r="2166" spans="1:20" x14ac:dyDescent="0.25">
      <c r="A2166">
        <v>4</v>
      </c>
      <c r="B2166">
        <v>111</v>
      </c>
      <c r="C2166" t="s">
        <v>3996</v>
      </c>
      <c r="D2166" t="s">
        <v>4979</v>
      </c>
      <c r="E2166" t="s">
        <v>34</v>
      </c>
      <c r="F2166">
        <v>4</v>
      </c>
      <c r="G2166">
        <v>2020</v>
      </c>
      <c r="H2166" t="s">
        <v>3996</v>
      </c>
      <c r="I2166" t="s">
        <v>2328</v>
      </c>
      <c r="J2166" t="s">
        <v>2051</v>
      </c>
      <c r="Q2166">
        <v>2020</v>
      </c>
      <c r="S2166" t="s">
        <v>4907</v>
      </c>
      <c r="T2166">
        <v>180</v>
      </c>
    </row>
    <row r="2167" spans="1:20" x14ac:dyDescent="0.25">
      <c r="A2167">
        <v>4</v>
      </c>
      <c r="B2167">
        <v>112</v>
      </c>
      <c r="C2167" t="s">
        <v>2766</v>
      </c>
      <c r="D2167" t="s">
        <v>4980</v>
      </c>
      <c r="E2167" t="s">
        <v>12</v>
      </c>
      <c r="F2167">
        <v>4</v>
      </c>
      <c r="G2167">
        <v>2020</v>
      </c>
      <c r="H2167" t="s">
        <v>2766</v>
      </c>
      <c r="I2167" t="s">
        <v>4810</v>
      </c>
      <c r="J2167" t="s">
        <v>4427</v>
      </c>
      <c r="Q2167">
        <v>2020</v>
      </c>
      <c r="S2167" t="s">
        <v>4921</v>
      </c>
      <c r="T2167">
        <v>146</v>
      </c>
    </row>
    <row r="2168" spans="1:20" x14ac:dyDescent="0.25">
      <c r="A2168">
        <v>4</v>
      </c>
      <c r="B2168">
        <v>113</v>
      </c>
      <c r="C2168" t="s">
        <v>2774</v>
      </c>
      <c r="D2168" t="s">
        <v>4981</v>
      </c>
      <c r="E2168" t="s">
        <v>26</v>
      </c>
      <c r="F2168">
        <v>4</v>
      </c>
      <c r="G2168">
        <v>2020</v>
      </c>
      <c r="H2168" t="s">
        <v>2774</v>
      </c>
      <c r="I2168" t="s">
        <v>2308</v>
      </c>
      <c r="J2168" t="s">
        <v>2285</v>
      </c>
      <c r="Q2168">
        <v>2020</v>
      </c>
      <c r="S2168" t="s">
        <v>4917</v>
      </c>
      <c r="T2168">
        <v>210</v>
      </c>
    </row>
    <row r="2169" spans="1:20" x14ac:dyDescent="0.25">
      <c r="A2169">
        <v>4</v>
      </c>
      <c r="B2169">
        <v>114</v>
      </c>
      <c r="C2169" t="s">
        <v>2752</v>
      </c>
      <c r="D2169" t="s">
        <v>4982</v>
      </c>
      <c r="E2169" t="s">
        <v>26</v>
      </c>
      <c r="F2169">
        <v>4</v>
      </c>
      <c r="G2169">
        <v>2020</v>
      </c>
      <c r="H2169" t="s">
        <v>2752</v>
      </c>
      <c r="I2169" t="s">
        <v>3829</v>
      </c>
      <c r="J2169" t="s">
        <v>4427</v>
      </c>
      <c r="Q2169">
        <v>2020</v>
      </c>
      <c r="S2169" t="s">
        <v>4903</v>
      </c>
      <c r="T2169">
        <v>154</v>
      </c>
    </row>
    <row r="2170" spans="1:20" x14ac:dyDescent="0.25">
      <c r="A2170">
        <v>4</v>
      </c>
      <c r="B2170">
        <v>115</v>
      </c>
      <c r="C2170" t="s">
        <v>2872</v>
      </c>
      <c r="D2170" t="s">
        <v>4983</v>
      </c>
      <c r="E2170" t="s">
        <v>26</v>
      </c>
      <c r="F2170">
        <v>4</v>
      </c>
      <c r="G2170">
        <v>2020</v>
      </c>
      <c r="H2170" t="s">
        <v>2872</v>
      </c>
      <c r="I2170" t="s">
        <v>4910</v>
      </c>
      <c r="J2170" t="s">
        <v>2305</v>
      </c>
      <c r="Q2170">
        <v>2020</v>
      </c>
      <c r="S2170" t="s">
        <v>4984</v>
      </c>
      <c r="T2170">
        <v>182</v>
      </c>
    </row>
    <row r="2171" spans="1:20" x14ac:dyDescent="0.25">
      <c r="A2171">
        <v>4</v>
      </c>
      <c r="B2171">
        <v>116</v>
      </c>
      <c r="C2171" t="s">
        <v>2777</v>
      </c>
      <c r="D2171" t="s">
        <v>4985</v>
      </c>
      <c r="E2171" t="s">
        <v>34</v>
      </c>
      <c r="F2171">
        <v>4</v>
      </c>
      <c r="G2171">
        <v>2020</v>
      </c>
      <c r="H2171" t="s">
        <v>2777</v>
      </c>
      <c r="I2171" t="s">
        <v>2283</v>
      </c>
      <c r="J2171" t="s">
        <v>4127</v>
      </c>
      <c r="Q2171">
        <v>2020</v>
      </c>
      <c r="S2171" t="s">
        <v>4903</v>
      </c>
      <c r="T2171">
        <v>165</v>
      </c>
    </row>
    <row r="2172" spans="1:20" x14ac:dyDescent="0.25">
      <c r="A2172">
        <v>4</v>
      </c>
      <c r="B2172">
        <v>117</v>
      </c>
      <c r="C2172" t="s">
        <v>2743</v>
      </c>
      <c r="D2172" t="s">
        <v>4986</v>
      </c>
      <c r="E2172" t="s">
        <v>42</v>
      </c>
      <c r="F2172">
        <v>4</v>
      </c>
      <c r="G2172">
        <v>2020</v>
      </c>
      <c r="H2172" t="s">
        <v>2743</v>
      </c>
      <c r="I2172" t="s">
        <v>3757</v>
      </c>
      <c r="J2172" t="s">
        <v>2320</v>
      </c>
      <c r="Q2172">
        <v>2020</v>
      </c>
      <c r="S2172" t="s">
        <v>4917</v>
      </c>
      <c r="T2172">
        <v>198</v>
      </c>
    </row>
    <row r="2173" spans="1:20" x14ac:dyDescent="0.25">
      <c r="A2173">
        <v>4</v>
      </c>
      <c r="B2173">
        <v>118</v>
      </c>
      <c r="C2173" t="s">
        <v>2785</v>
      </c>
      <c r="D2173" t="s">
        <v>4987</v>
      </c>
      <c r="E2173" t="s">
        <v>30</v>
      </c>
      <c r="F2173">
        <v>4</v>
      </c>
      <c r="G2173">
        <v>2020</v>
      </c>
      <c r="H2173" t="s">
        <v>2785</v>
      </c>
      <c r="I2173" t="s">
        <v>2328</v>
      </c>
      <c r="J2173" t="s">
        <v>2051</v>
      </c>
      <c r="Q2173">
        <v>2020</v>
      </c>
      <c r="S2173" t="s">
        <v>4909</v>
      </c>
      <c r="T2173">
        <v>170</v>
      </c>
    </row>
    <row r="2174" spans="1:20" x14ac:dyDescent="0.25">
      <c r="A2174">
        <v>4</v>
      </c>
      <c r="B2174">
        <v>119</v>
      </c>
      <c r="C2174" t="s">
        <v>2732</v>
      </c>
      <c r="D2174" t="s">
        <v>4988</v>
      </c>
      <c r="E2174" t="s">
        <v>30</v>
      </c>
      <c r="F2174">
        <v>4</v>
      </c>
      <c r="G2174">
        <v>2020</v>
      </c>
      <c r="H2174" t="s">
        <v>2732</v>
      </c>
      <c r="I2174" t="s">
        <v>2282</v>
      </c>
      <c r="J2174" t="s">
        <v>2022</v>
      </c>
      <c r="Q2174">
        <v>2020</v>
      </c>
      <c r="S2174" t="s">
        <v>4903</v>
      </c>
      <c r="T2174">
        <v>150</v>
      </c>
    </row>
    <row r="2175" spans="1:20" x14ac:dyDescent="0.25">
      <c r="A2175">
        <v>4</v>
      </c>
      <c r="B2175">
        <v>120</v>
      </c>
      <c r="C2175" t="s">
        <v>2814</v>
      </c>
      <c r="D2175" t="s">
        <v>4989</v>
      </c>
      <c r="E2175" t="s">
        <v>34</v>
      </c>
      <c r="F2175">
        <v>4</v>
      </c>
      <c r="G2175">
        <v>2020</v>
      </c>
      <c r="H2175" t="s">
        <v>2814</v>
      </c>
      <c r="I2175" t="s">
        <v>3081</v>
      </c>
      <c r="J2175" t="s">
        <v>2147</v>
      </c>
      <c r="Q2175">
        <v>2020</v>
      </c>
      <c r="S2175" t="s">
        <v>4919</v>
      </c>
      <c r="T2175">
        <v>166</v>
      </c>
    </row>
    <row r="2176" spans="1:20" x14ac:dyDescent="0.25">
      <c r="A2176">
        <v>4</v>
      </c>
      <c r="B2176">
        <v>121</v>
      </c>
      <c r="C2176" t="s">
        <v>2754</v>
      </c>
      <c r="D2176" t="s">
        <v>4990</v>
      </c>
      <c r="E2176" t="s">
        <v>26</v>
      </c>
      <c r="F2176">
        <v>4</v>
      </c>
      <c r="G2176">
        <v>2020</v>
      </c>
      <c r="H2176" t="s">
        <v>2754</v>
      </c>
      <c r="I2176" t="s">
        <v>3271</v>
      </c>
      <c r="J2176" t="s">
        <v>2350</v>
      </c>
      <c r="Q2176">
        <v>2020</v>
      </c>
      <c r="S2176" t="s">
        <v>4903</v>
      </c>
      <c r="T2176">
        <v>195</v>
      </c>
    </row>
    <row r="2177" spans="1:20" x14ac:dyDescent="0.25">
      <c r="A2177">
        <v>4</v>
      </c>
      <c r="B2177">
        <v>122</v>
      </c>
      <c r="C2177" t="s">
        <v>2772</v>
      </c>
      <c r="D2177" t="s">
        <v>4991</v>
      </c>
      <c r="E2177" t="s">
        <v>34</v>
      </c>
      <c r="F2177">
        <v>4</v>
      </c>
      <c r="G2177">
        <v>2020</v>
      </c>
      <c r="H2177" t="s">
        <v>2772</v>
      </c>
      <c r="I2177" t="s">
        <v>2360</v>
      </c>
      <c r="J2177" t="s">
        <v>2048</v>
      </c>
      <c r="Q2177">
        <v>2020</v>
      </c>
      <c r="S2177" t="s">
        <v>4905</v>
      </c>
      <c r="T2177">
        <v>175</v>
      </c>
    </row>
    <row r="2178" spans="1:20" x14ac:dyDescent="0.25">
      <c r="A2178">
        <v>4</v>
      </c>
      <c r="B2178">
        <v>123</v>
      </c>
      <c r="C2178" t="s">
        <v>2808</v>
      </c>
      <c r="D2178" t="s">
        <v>4992</v>
      </c>
      <c r="E2178" t="s">
        <v>26</v>
      </c>
      <c r="F2178">
        <v>4</v>
      </c>
      <c r="G2178">
        <v>2020</v>
      </c>
      <c r="H2178" t="s">
        <v>2808</v>
      </c>
      <c r="I2178" t="s">
        <v>2881</v>
      </c>
      <c r="J2178" t="s">
        <v>2022</v>
      </c>
      <c r="Q2178">
        <v>2020</v>
      </c>
      <c r="S2178" t="s">
        <v>4907</v>
      </c>
      <c r="T2178">
        <v>168</v>
      </c>
    </row>
    <row r="2179" spans="1:20" x14ac:dyDescent="0.25">
      <c r="A2179">
        <v>4</v>
      </c>
      <c r="B2179">
        <v>124</v>
      </c>
      <c r="C2179" t="s">
        <v>2790</v>
      </c>
      <c r="D2179" t="s">
        <v>4993</v>
      </c>
      <c r="E2179" t="s">
        <v>30</v>
      </c>
      <c r="F2179">
        <v>4</v>
      </c>
      <c r="G2179">
        <v>2020</v>
      </c>
      <c r="H2179" t="s">
        <v>2790</v>
      </c>
      <c r="I2179" t="s">
        <v>2073</v>
      </c>
      <c r="J2179" t="s">
        <v>2051</v>
      </c>
      <c r="Q2179">
        <v>2020</v>
      </c>
      <c r="S2179" t="s">
        <v>4909</v>
      </c>
      <c r="T2179">
        <v>175</v>
      </c>
    </row>
    <row r="2180" spans="1:20" x14ac:dyDescent="0.25">
      <c r="A2180">
        <v>5</v>
      </c>
      <c r="B2180">
        <v>125</v>
      </c>
      <c r="C2180" t="s">
        <v>4111</v>
      </c>
      <c r="D2180" t="s">
        <v>4994</v>
      </c>
      <c r="E2180" t="s">
        <v>12</v>
      </c>
      <c r="F2180">
        <v>5</v>
      </c>
      <c r="G2180">
        <v>2020</v>
      </c>
      <c r="H2180" t="s">
        <v>4111</v>
      </c>
      <c r="I2180" t="s">
        <v>3882</v>
      </c>
      <c r="J2180" t="s">
        <v>2305</v>
      </c>
      <c r="Q2180">
        <v>2020</v>
      </c>
      <c r="S2180" t="s">
        <v>4917</v>
      </c>
      <c r="T2180">
        <v>179</v>
      </c>
    </row>
    <row r="2181" spans="1:20" x14ac:dyDescent="0.25">
      <c r="A2181">
        <v>5</v>
      </c>
      <c r="B2181">
        <v>126</v>
      </c>
      <c r="C2181" t="s">
        <v>2840</v>
      </c>
      <c r="D2181" t="s">
        <v>4995</v>
      </c>
      <c r="E2181" t="s">
        <v>42</v>
      </c>
      <c r="F2181">
        <v>5</v>
      </c>
      <c r="G2181">
        <v>2020</v>
      </c>
      <c r="H2181" t="s">
        <v>2840</v>
      </c>
      <c r="I2181" t="s">
        <v>2292</v>
      </c>
      <c r="J2181" t="s">
        <v>2022</v>
      </c>
      <c r="Q2181">
        <v>2020</v>
      </c>
      <c r="S2181" t="s">
        <v>4907</v>
      </c>
      <c r="T2181">
        <v>165</v>
      </c>
    </row>
    <row r="2182" spans="1:20" x14ac:dyDescent="0.25">
      <c r="A2182">
        <v>5</v>
      </c>
      <c r="B2182">
        <v>127</v>
      </c>
      <c r="C2182" t="s">
        <v>2794</v>
      </c>
      <c r="D2182" t="s">
        <v>4996</v>
      </c>
      <c r="E2182" t="s">
        <v>30</v>
      </c>
      <c r="F2182">
        <v>5</v>
      </c>
      <c r="G2182">
        <v>2020</v>
      </c>
      <c r="H2182" t="s">
        <v>2794</v>
      </c>
      <c r="I2182" t="s">
        <v>2342</v>
      </c>
      <c r="J2182" t="s">
        <v>2022</v>
      </c>
      <c r="Q2182">
        <v>2020</v>
      </c>
      <c r="S2182" t="s">
        <v>4912</v>
      </c>
      <c r="T2182">
        <v>167</v>
      </c>
    </row>
    <row r="2183" spans="1:20" x14ac:dyDescent="0.25">
      <c r="A2183">
        <v>5</v>
      </c>
      <c r="B2183">
        <v>128</v>
      </c>
      <c r="C2183" t="s">
        <v>2766</v>
      </c>
      <c r="D2183" t="s">
        <v>4997</v>
      </c>
      <c r="E2183" t="s">
        <v>42</v>
      </c>
      <c r="F2183">
        <v>5</v>
      </c>
      <c r="G2183">
        <v>2020</v>
      </c>
      <c r="H2183" t="s">
        <v>2766</v>
      </c>
      <c r="I2183" t="s">
        <v>2787</v>
      </c>
      <c r="J2183" t="s">
        <v>2022</v>
      </c>
      <c r="Q2183">
        <v>2020</v>
      </c>
      <c r="S2183" t="s">
        <v>4903</v>
      </c>
      <c r="T2183">
        <v>187</v>
      </c>
    </row>
    <row r="2184" spans="1:20" x14ac:dyDescent="0.25">
      <c r="A2184">
        <v>5</v>
      </c>
      <c r="B2184">
        <v>129</v>
      </c>
      <c r="C2184" t="s">
        <v>2788</v>
      </c>
      <c r="D2184" t="s">
        <v>4998</v>
      </c>
      <c r="E2184" t="s">
        <v>26</v>
      </c>
      <c r="F2184">
        <v>5</v>
      </c>
      <c r="G2184">
        <v>2020</v>
      </c>
      <c r="H2184" t="s">
        <v>2788</v>
      </c>
      <c r="I2184" t="s">
        <v>3469</v>
      </c>
      <c r="J2184" t="s">
        <v>2362</v>
      </c>
      <c r="Q2184">
        <v>2020</v>
      </c>
      <c r="S2184" t="s">
        <v>4912</v>
      </c>
      <c r="T2184">
        <v>176</v>
      </c>
    </row>
    <row r="2185" spans="1:20" x14ac:dyDescent="0.25">
      <c r="A2185">
        <v>5</v>
      </c>
      <c r="B2185">
        <v>130</v>
      </c>
      <c r="C2185" t="s">
        <v>2814</v>
      </c>
      <c r="D2185" t="s">
        <v>4999</v>
      </c>
      <c r="E2185" t="s">
        <v>30</v>
      </c>
      <c r="F2185">
        <v>5</v>
      </c>
      <c r="G2185">
        <v>2020</v>
      </c>
      <c r="H2185" t="s">
        <v>2814</v>
      </c>
      <c r="I2185" t="s">
        <v>2308</v>
      </c>
      <c r="J2185" t="s">
        <v>2285</v>
      </c>
      <c r="Q2185">
        <v>2020</v>
      </c>
      <c r="S2185" t="s">
        <v>4905</v>
      </c>
      <c r="T2185">
        <v>165</v>
      </c>
    </row>
    <row r="2186" spans="1:20" x14ac:dyDescent="0.25">
      <c r="A2186">
        <v>5</v>
      </c>
      <c r="B2186">
        <v>131</v>
      </c>
      <c r="C2186" t="s">
        <v>2802</v>
      </c>
      <c r="D2186" t="s">
        <v>5000</v>
      </c>
      <c r="E2186" t="s">
        <v>30</v>
      </c>
      <c r="F2186">
        <v>5</v>
      </c>
      <c r="G2186">
        <v>2020</v>
      </c>
      <c r="H2186" t="s">
        <v>2802</v>
      </c>
      <c r="I2186" t="s">
        <v>5001</v>
      </c>
      <c r="J2186" t="s">
        <v>2289</v>
      </c>
      <c r="Q2186">
        <v>2020</v>
      </c>
      <c r="S2186" t="s">
        <v>4903</v>
      </c>
      <c r="T2186">
        <v>173</v>
      </c>
    </row>
    <row r="2187" spans="1:20" x14ac:dyDescent="0.25">
      <c r="A2187">
        <v>5</v>
      </c>
      <c r="B2187">
        <v>132</v>
      </c>
      <c r="C2187" t="s">
        <v>2832</v>
      </c>
      <c r="D2187" t="s">
        <v>5002</v>
      </c>
      <c r="E2187" t="s">
        <v>34</v>
      </c>
      <c r="F2187">
        <v>5</v>
      </c>
      <c r="G2187">
        <v>2020</v>
      </c>
      <c r="H2187" t="s">
        <v>2832</v>
      </c>
      <c r="I2187" t="s">
        <v>2380</v>
      </c>
      <c r="J2187" t="s">
        <v>2029</v>
      </c>
      <c r="Q2187">
        <v>2020</v>
      </c>
      <c r="S2187" t="s">
        <v>4905</v>
      </c>
      <c r="T2187">
        <v>175</v>
      </c>
    </row>
    <row r="2188" spans="1:20" x14ac:dyDescent="0.25">
      <c r="A2188">
        <v>5</v>
      </c>
      <c r="B2188">
        <v>133</v>
      </c>
      <c r="C2188" t="s">
        <v>3917</v>
      </c>
      <c r="D2188" t="s">
        <v>5003</v>
      </c>
      <c r="E2188" t="s">
        <v>34</v>
      </c>
      <c r="F2188">
        <v>5</v>
      </c>
      <c r="G2188">
        <v>2020</v>
      </c>
      <c r="H2188" t="s">
        <v>3917</v>
      </c>
      <c r="I2188" t="s">
        <v>4910</v>
      </c>
      <c r="J2188" t="s">
        <v>2305</v>
      </c>
      <c r="Q2188">
        <v>2020</v>
      </c>
      <c r="S2188" t="s">
        <v>4919</v>
      </c>
      <c r="T2188">
        <v>144</v>
      </c>
    </row>
    <row r="2189" spans="1:20" x14ac:dyDescent="0.25">
      <c r="A2189">
        <v>5</v>
      </c>
      <c r="B2189">
        <v>134</v>
      </c>
      <c r="C2189" t="s">
        <v>2794</v>
      </c>
      <c r="D2189" t="s">
        <v>5004</v>
      </c>
      <c r="E2189" t="s">
        <v>26</v>
      </c>
      <c r="F2189">
        <v>5</v>
      </c>
      <c r="G2189">
        <v>2020</v>
      </c>
      <c r="H2189" t="s">
        <v>2794</v>
      </c>
      <c r="I2189" t="s">
        <v>2283</v>
      </c>
      <c r="J2189" t="s">
        <v>4127</v>
      </c>
      <c r="Q2189">
        <v>2020</v>
      </c>
      <c r="S2189" t="s">
        <v>4919</v>
      </c>
      <c r="T2189">
        <v>155</v>
      </c>
    </row>
    <row r="2190" spans="1:20" x14ac:dyDescent="0.25">
      <c r="A2190">
        <v>5</v>
      </c>
      <c r="B2190">
        <v>135</v>
      </c>
      <c r="C2190" t="s">
        <v>2796</v>
      </c>
      <c r="D2190" t="s">
        <v>5005</v>
      </c>
      <c r="E2190" t="s">
        <v>26</v>
      </c>
      <c r="F2190">
        <v>5</v>
      </c>
      <c r="G2190">
        <v>2020</v>
      </c>
      <c r="H2190" t="s">
        <v>2796</v>
      </c>
      <c r="I2190" t="s">
        <v>2886</v>
      </c>
      <c r="J2190" t="s">
        <v>2048</v>
      </c>
      <c r="Q2190">
        <v>2020</v>
      </c>
      <c r="S2190" t="s">
        <v>4907</v>
      </c>
      <c r="T2190">
        <v>183</v>
      </c>
    </row>
    <row r="2191" spans="1:20" x14ac:dyDescent="0.25">
      <c r="A2191">
        <v>5</v>
      </c>
      <c r="B2191">
        <v>136</v>
      </c>
      <c r="C2191" t="s">
        <v>2790</v>
      </c>
      <c r="D2191" t="s">
        <v>5006</v>
      </c>
      <c r="E2191" t="s">
        <v>12</v>
      </c>
      <c r="F2191">
        <v>5</v>
      </c>
      <c r="G2191">
        <v>2020</v>
      </c>
      <c r="H2191" t="s">
        <v>2790</v>
      </c>
      <c r="I2191" t="s">
        <v>2337</v>
      </c>
      <c r="J2191" t="s">
        <v>2051</v>
      </c>
      <c r="Q2191">
        <v>2020</v>
      </c>
      <c r="S2191" t="s">
        <v>4917</v>
      </c>
      <c r="T2191">
        <v>200</v>
      </c>
    </row>
    <row r="2192" spans="1:20" x14ac:dyDescent="0.25">
      <c r="A2192">
        <v>5</v>
      </c>
      <c r="B2192">
        <v>137</v>
      </c>
      <c r="C2192" t="s">
        <v>2772</v>
      </c>
      <c r="D2192" t="s">
        <v>5007</v>
      </c>
      <c r="E2192" t="s">
        <v>30</v>
      </c>
      <c r="F2192">
        <v>5</v>
      </c>
      <c r="G2192">
        <v>2020</v>
      </c>
      <c r="H2192" t="s">
        <v>2772</v>
      </c>
      <c r="I2192" t="s">
        <v>4587</v>
      </c>
      <c r="J2192" t="s">
        <v>2320</v>
      </c>
      <c r="Q2192">
        <v>2020</v>
      </c>
      <c r="S2192" t="s">
        <v>4903</v>
      </c>
      <c r="T2192">
        <v>161</v>
      </c>
    </row>
    <row r="2193" spans="1:20" x14ac:dyDescent="0.25">
      <c r="A2193">
        <v>5</v>
      </c>
      <c r="B2193">
        <v>138</v>
      </c>
      <c r="C2193" t="s">
        <v>2840</v>
      </c>
      <c r="D2193" t="s">
        <v>5008</v>
      </c>
      <c r="E2193" t="s">
        <v>26</v>
      </c>
      <c r="F2193">
        <v>5</v>
      </c>
      <c r="G2193">
        <v>2020</v>
      </c>
      <c r="H2193" t="s">
        <v>2840</v>
      </c>
      <c r="I2193" t="s">
        <v>2801</v>
      </c>
      <c r="J2193" t="s">
        <v>2320</v>
      </c>
      <c r="Q2193">
        <v>2020</v>
      </c>
      <c r="S2193" t="s">
        <v>4921</v>
      </c>
      <c r="T2193">
        <v>201</v>
      </c>
    </row>
    <row r="2194" spans="1:20" x14ac:dyDescent="0.25">
      <c r="A2194">
        <v>5</v>
      </c>
      <c r="B2194">
        <v>139</v>
      </c>
      <c r="C2194" t="s">
        <v>2785</v>
      </c>
      <c r="D2194" t="s">
        <v>5009</v>
      </c>
      <c r="E2194" t="s">
        <v>42</v>
      </c>
      <c r="F2194">
        <v>5</v>
      </c>
      <c r="G2194">
        <v>2020</v>
      </c>
      <c r="H2194" t="s">
        <v>2785</v>
      </c>
      <c r="I2194" t="s">
        <v>3277</v>
      </c>
      <c r="J2194" t="s">
        <v>2051</v>
      </c>
      <c r="Q2194">
        <v>2020</v>
      </c>
      <c r="S2194" t="s">
        <v>4912</v>
      </c>
      <c r="T2194">
        <v>175</v>
      </c>
    </row>
    <row r="2195" spans="1:20" x14ac:dyDescent="0.25">
      <c r="A2195">
        <v>5</v>
      </c>
      <c r="B2195">
        <v>140</v>
      </c>
      <c r="C2195" t="s">
        <v>2766</v>
      </c>
      <c r="D2195" t="s">
        <v>5010</v>
      </c>
      <c r="E2195" t="s">
        <v>34</v>
      </c>
      <c r="F2195">
        <v>5</v>
      </c>
      <c r="G2195">
        <v>2020</v>
      </c>
      <c r="H2195" t="s">
        <v>2766</v>
      </c>
      <c r="I2195" t="s">
        <v>2307</v>
      </c>
      <c r="J2195" t="s">
        <v>2051</v>
      </c>
      <c r="Q2195">
        <v>2020</v>
      </c>
      <c r="S2195" t="s">
        <v>4912</v>
      </c>
      <c r="T2195">
        <v>178</v>
      </c>
    </row>
    <row r="2196" spans="1:20" x14ac:dyDescent="0.25">
      <c r="A2196">
        <v>5</v>
      </c>
      <c r="B2196">
        <v>141</v>
      </c>
      <c r="C2196" t="s">
        <v>2739</v>
      </c>
      <c r="D2196" t="s">
        <v>5011</v>
      </c>
      <c r="E2196" t="s">
        <v>34</v>
      </c>
      <c r="F2196">
        <v>5</v>
      </c>
      <c r="G2196">
        <v>2020</v>
      </c>
      <c r="H2196" t="s">
        <v>2739</v>
      </c>
      <c r="I2196" t="s">
        <v>2299</v>
      </c>
      <c r="J2196" t="s">
        <v>2022</v>
      </c>
      <c r="Q2196">
        <v>2020</v>
      </c>
      <c r="S2196" t="s">
        <v>4921</v>
      </c>
      <c r="T2196">
        <v>193</v>
      </c>
    </row>
    <row r="2197" spans="1:20" x14ac:dyDescent="0.25">
      <c r="A2197">
        <v>5</v>
      </c>
      <c r="B2197">
        <v>142</v>
      </c>
      <c r="C2197" t="s">
        <v>3996</v>
      </c>
      <c r="D2197" t="s">
        <v>5012</v>
      </c>
      <c r="E2197" t="s">
        <v>26</v>
      </c>
      <c r="F2197">
        <v>5</v>
      </c>
      <c r="G2197">
        <v>2020</v>
      </c>
      <c r="H2197" t="s">
        <v>3996</v>
      </c>
      <c r="I2197" t="s">
        <v>4058</v>
      </c>
      <c r="J2197" t="s">
        <v>2051</v>
      </c>
      <c r="Q2197">
        <v>2020</v>
      </c>
      <c r="S2197" t="s">
        <v>4900</v>
      </c>
      <c r="T2197">
        <v>194</v>
      </c>
    </row>
    <row r="2198" spans="1:20" x14ac:dyDescent="0.25">
      <c r="A2198">
        <v>5</v>
      </c>
      <c r="B2198">
        <v>143</v>
      </c>
      <c r="C2198" t="s">
        <v>2806</v>
      </c>
      <c r="D2198" t="s">
        <v>5013</v>
      </c>
      <c r="E2198" t="s">
        <v>42</v>
      </c>
      <c r="F2198">
        <v>5</v>
      </c>
      <c r="G2198">
        <v>2020</v>
      </c>
      <c r="H2198" t="s">
        <v>2806</v>
      </c>
      <c r="I2198" t="s">
        <v>2287</v>
      </c>
      <c r="J2198" t="s">
        <v>2048</v>
      </c>
      <c r="Q2198">
        <v>2020</v>
      </c>
      <c r="S2198" t="s">
        <v>4919</v>
      </c>
      <c r="T2198">
        <v>170</v>
      </c>
    </row>
    <row r="2199" spans="1:20" x14ac:dyDescent="0.25">
      <c r="A2199">
        <v>5</v>
      </c>
      <c r="B2199">
        <v>144</v>
      </c>
      <c r="C2199" t="s">
        <v>2774</v>
      </c>
      <c r="D2199" t="s">
        <v>5014</v>
      </c>
      <c r="E2199" t="s">
        <v>34</v>
      </c>
      <c r="F2199">
        <v>5</v>
      </c>
      <c r="G2199">
        <v>2020</v>
      </c>
      <c r="H2199" t="s">
        <v>2774</v>
      </c>
      <c r="I2199" t="s">
        <v>2283</v>
      </c>
      <c r="J2199" t="s">
        <v>4127</v>
      </c>
      <c r="Q2199">
        <v>2020</v>
      </c>
      <c r="S2199" t="s">
        <v>4912</v>
      </c>
      <c r="T2199">
        <v>170</v>
      </c>
    </row>
    <row r="2200" spans="1:20" x14ac:dyDescent="0.25">
      <c r="A2200">
        <v>5</v>
      </c>
      <c r="B2200">
        <v>145</v>
      </c>
      <c r="C2200" t="s">
        <v>2752</v>
      </c>
      <c r="D2200" t="s">
        <v>5015</v>
      </c>
      <c r="E2200" t="s">
        <v>34</v>
      </c>
      <c r="F2200">
        <v>5</v>
      </c>
      <c r="G2200">
        <v>2020</v>
      </c>
      <c r="H2200" t="s">
        <v>2752</v>
      </c>
      <c r="I2200" t="s">
        <v>2928</v>
      </c>
      <c r="J2200" t="s">
        <v>2022</v>
      </c>
      <c r="Q2200">
        <v>2020</v>
      </c>
      <c r="S2200" t="s">
        <v>4921</v>
      </c>
      <c r="T2200">
        <v>190</v>
      </c>
    </row>
    <row r="2201" spans="1:20" x14ac:dyDescent="0.25">
      <c r="A2201">
        <v>5</v>
      </c>
      <c r="B2201">
        <v>146</v>
      </c>
      <c r="C2201" t="s">
        <v>2760</v>
      </c>
      <c r="D2201" t="s">
        <v>5016</v>
      </c>
      <c r="E2201" t="s">
        <v>42</v>
      </c>
      <c r="F2201">
        <v>5</v>
      </c>
      <c r="G2201">
        <v>2020</v>
      </c>
      <c r="H2201" t="s">
        <v>2760</v>
      </c>
      <c r="I2201" t="s">
        <v>2339</v>
      </c>
      <c r="J2201" t="s">
        <v>2029</v>
      </c>
      <c r="Q2201">
        <v>2020</v>
      </c>
      <c r="S2201" t="s">
        <v>4919</v>
      </c>
      <c r="T2201">
        <v>170</v>
      </c>
    </row>
    <row r="2202" spans="1:20" x14ac:dyDescent="0.25">
      <c r="A2202">
        <v>5</v>
      </c>
      <c r="B2202">
        <v>147</v>
      </c>
      <c r="C2202" t="s">
        <v>2777</v>
      </c>
      <c r="D2202" t="s">
        <v>5017</v>
      </c>
      <c r="E2202" t="s">
        <v>26</v>
      </c>
      <c r="F2202">
        <v>5</v>
      </c>
      <c r="G2202">
        <v>2020</v>
      </c>
      <c r="H2202" t="s">
        <v>2777</v>
      </c>
      <c r="I2202" t="s">
        <v>3087</v>
      </c>
      <c r="J2202" t="s">
        <v>2029</v>
      </c>
      <c r="Q2202">
        <v>2020</v>
      </c>
      <c r="S2202" t="s">
        <v>4903</v>
      </c>
      <c r="T2202">
        <v>173</v>
      </c>
    </row>
    <row r="2203" spans="1:20" x14ac:dyDescent="0.25">
      <c r="A2203">
        <v>5</v>
      </c>
      <c r="B2203">
        <v>148</v>
      </c>
      <c r="C2203" t="s">
        <v>2743</v>
      </c>
      <c r="D2203" t="s">
        <v>5018</v>
      </c>
      <c r="E2203" t="s">
        <v>30</v>
      </c>
      <c r="F2203">
        <v>5</v>
      </c>
      <c r="G2203">
        <v>2020</v>
      </c>
      <c r="H2203" t="s">
        <v>2743</v>
      </c>
      <c r="I2203" t="s">
        <v>2336</v>
      </c>
      <c r="J2203" t="s">
        <v>2029</v>
      </c>
      <c r="Q2203">
        <v>2020</v>
      </c>
      <c r="S2203" t="s">
        <v>4912</v>
      </c>
      <c r="T2203">
        <v>171</v>
      </c>
    </row>
    <row r="2204" spans="1:20" x14ac:dyDescent="0.25">
      <c r="A2204">
        <v>5</v>
      </c>
      <c r="B2204">
        <v>149</v>
      </c>
      <c r="C2204" t="s">
        <v>2736</v>
      </c>
      <c r="D2204" t="s">
        <v>5019</v>
      </c>
      <c r="E2204" t="s">
        <v>42</v>
      </c>
      <c r="F2204">
        <v>5</v>
      </c>
      <c r="G2204">
        <v>2020</v>
      </c>
      <c r="H2204" t="s">
        <v>2736</v>
      </c>
      <c r="I2204" t="s">
        <v>2341</v>
      </c>
      <c r="J2204" t="s">
        <v>2048</v>
      </c>
      <c r="Q2204">
        <v>2020</v>
      </c>
      <c r="S2204" t="s">
        <v>4912</v>
      </c>
      <c r="T2204">
        <v>191</v>
      </c>
    </row>
    <row r="2205" spans="1:20" x14ac:dyDescent="0.25">
      <c r="A2205">
        <v>5</v>
      </c>
      <c r="B2205">
        <v>150</v>
      </c>
      <c r="C2205" t="s">
        <v>2732</v>
      </c>
      <c r="D2205" t="s">
        <v>5020</v>
      </c>
      <c r="E2205" t="s">
        <v>34</v>
      </c>
      <c r="F2205">
        <v>5</v>
      </c>
      <c r="G2205">
        <v>2020</v>
      </c>
      <c r="H2205" t="s">
        <v>2732</v>
      </c>
      <c r="I2205" t="s">
        <v>4562</v>
      </c>
      <c r="J2205" t="s">
        <v>2324</v>
      </c>
      <c r="Q2205">
        <v>2020</v>
      </c>
      <c r="S2205" t="s">
        <v>4921</v>
      </c>
      <c r="T2205">
        <v>205</v>
      </c>
    </row>
    <row r="2206" spans="1:20" x14ac:dyDescent="0.25">
      <c r="A2206">
        <v>5</v>
      </c>
      <c r="B2206">
        <v>151</v>
      </c>
      <c r="C2206" t="s">
        <v>2748</v>
      </c>
      <c r="D2206" t="s">
        <v>5021</v>
      </c>
      <c r="E2206" t="s">
        <v>34</v>
      </c>
      <c r="F2206">
        <v>5</v>
      </c>
      <c r="G2206">
        <v>2020</v>
      </c>
      <c r="H2206" t="s">
        <v>2748</v>
      </c>
      <c r="I2206" t="s">
        <v>2302</v>
      </c>
      <c r="J2206" t="s">
        <v>2285</v>
      </c>
      <c r="Q2206">
        <v>2020</v>
      </c>
      <c r="S2206" t="s">
        <v>4921</v>
      </c>
      <c r="T2206">
        <v>166</v>
      </c>
    </row>
    <row r="2207" spans="1:20" x14ac:dyDescent="0.25">
      <c r="A2207">
        <v>5</v>
      </c>
      <c r="B2207">
        <v>152</v>
      </c>
      <c r="C2207" t="s">
        <v>2754</v>
      </c>
      <c r="D2207" t="s">
        <v>5022</v>
      </c>
      <c r="E2207" t="s">
        <v>42</v>
      </c>
      <c r="F2207">
        <v>5</v>
      </c>
      <c r="G2207">
        <v>2020</v>
      </c>
      <c r="H2207" t="s">
        <v>2754</v>
      </c>
      <c r="I2207" t="s">
        <v>2392</v>
      </c>
      <c r="J2207" t="s">
        <v>2048</v>
      </c>
      <c r="Q2207">
        <v>2020</v>
      </c>
      <c r="S2207" t="s">
        <v>4921</v>
      </c>
      <c r="T2207">
        <v>195</v>
      </c>
    </row>
    <row r="2208" spans="1:20" x14ac:dyDescent="0.25">
      <c r="A2208">
        <v>5</v>
      </c>
      <c r="B2208">
        <v>153</v>
      </c>
      <c r="C2208" t="s">
        <v>2762</v>
      </c>
      <c r="D2208" t="s">
        <v>5023</v>
      </c>
      <c r="E2208" t="s">
        <v>34</v>
      </c>
      <c r="F2208">
        <v>5</v>
      </c>
      <c r="G2208">
        <v>2020</v>
      </c>
      <c r="H2208" t="s">
        <v>2762</v>
      </c>
      <c r="I2208" t="s">
        <v>2759</v>
      </c>
      <c r="J2208" t="s">
        <v>2029</v>
      </c>
      <c r="Q2208">
        <v>2020</v>
      </c>
      <c r="S2208" t="s">
        <v>4903</v>
      </c>
      <c r="T2208">
        <v>180</v>
      </c>
    </row>
    <row r="2209" spans="1:20" x14ac:dyDescent="0.25">
      <c r="A2209">
        <v>5</v>
      </c>
      <c r="B2209">
        <v>154</v>
      </c>
      <c r="C2209" t="s">
        <v>2808</v>
      </c>
      <c r="D2209" t="s">
        <v>5024</v>
      </c>
      <c r="E2209" t="s">
        <v>30</v>
      </c>
      <c r="F2209">
        <v>5</v>
      </c>
      <c r="G2209">
        <v>2020</v>
      </c>
      <c r="H2209" t="s">
        <v>2808</v>
      </c>
      <c r="I2209" t="s">
        <v>2304</v>
      </c>
      <c r="J2209" t="s">
        <v>2305</v>
      </c>
      <c r="Q2209">
        <v>2020</v>
      </c>
      <c r="S2209" t="s">
        <v>4912</v>
      </c>
      <c r="T2209">
        <v>166</v>
      </c>
    </row>
    <row r="2210" spans="1:20" x14ac:dyDescent="0.25">
      <c r="A2210">
        <v>5</v>
      </c>
      <c r="B2210">
        <v>155</v>
      </c>
      <c r="C2210" t="s">
        <v>2811</v>
      </c>
      <c r="D2210" t="s">
        <v>5025</v>
      </c>
      <c r="E2210" t="s">
        <v>26</v>
      </c>
      <c r="F2210">
        <v>5</v>
      </c>
      <c r="G2210">
        <v>2020</v>
      </c>
      <c r="H2210" t="s">
        <v>2811</v>
      </c>
      <c r="I2210" t="s">
        <v>2346</v>
      </c>
      <c r="J2210" t="s">
        <v>2305</v>
      </c>
      <c r="Q2210">
        <v>2020</v>
      </c>
      <c r="S2210" t="s">
        <v>4900</v>
      </c>
      <c r="T2210">
        <v>209</v>
      </c>
    </row>
    <row r="2211" spans="1:20" x14ac:dyDescent="0.25">
      <c r="A2211">
        <v>6</v>
      </c>
      <c r="B2211">
        <v>156</v>
      </c>
      <c r="C2211" t="s">
        <v>2832</v>
      </c>
      <c r="D2211" t="s">
        <v>5026</v>
      </c>
      <c r="E2211" t="s">
        <v>34</v>
      </c>
      <c r="F2211">
        <v>6</v>
      </c>
      <c r="G2211">
        <v>2020</v>
      </c>
      <c r="H2211" t="s">
        <v>2832</v>
      </c>
      <c r="I2211" t="s">
        <v>2328</v>
      </c>
      <c r="J2211" t="s">
        <v>2051</v>
      </c>
      <c r="Q2211">
        <v>2020</v>
      </c>
      <c r="S2211" t="s">
        <v>4907</v>
      </c>
      <c r="T2211">
        <v>164</v>
      </c>
    </row>
    <row r="2212" spans="1:20" x14ac:dyDescent="0.25">
      <c r="A2212">
        <v>6</v>
      </c>
      <c r="B2212">
        <v>157</v>
      </c>
      <c r="C2212" t="s">
        <v>2777</v>
      </c>
      <c r="D2212" t="s">
        <v>5027</v>
      </c>
      <c r="E2212" t="s">
        <v>42</v>
      </c>
      <c r="F2212">
        <v>6</v>
      </c>
      <c r="G2212">
        <v>2020</v>
      </c>
      <c r="H2212" t="s">
        <v>2777</v>
      </c>
      <c r="I2212" t="s">
        <v>2328</v>
      </c>
      <c r="J2212" t="s">
        <v>2051</v>
      </c>
      <c r="Q2212">
        <v>2020</v>
      </c>
      <c r="S2212" t="s">
        <v>4905</v>
      </c>
      <c r="T2212">
        <v>202</v>
      </c>
    </row>
    <row r="2213" spans="1:20" x14ac:dyDescent="0.25">
      <c r="A2213">
        <v>6</v>
      </c>
      <c r="B2213">
        <v>158</v>
      </c>
      <c r="C2213" t="s">
        <v>2811</v>
      </c>
      <c r="D2213" t="s">
        <v>5028</v>
      </c>
      <c r="E2213" t="s">
        <v>30</v>
      </c>
      <c r="F2213">
        <v>6</v>
      </c>
      <c r="G2213">
        <v>2020</v>
      </c>
      <c r="H2213" t="s">
        <v>2811</v>
      </c>
      <c r="I2213" t="s">
        <v>2886</v>
      </c>
      <c r="J2213" t="s">
        <v>2048</v>
      </c>
      <c r="Q2213">
        <v>2020</v>
      </c>
      <c r="S2213" t="s">
        <v>4903</v>
      </c>
      <c r="T2213">
        <v>151</v>
      </c>
    </row>
    <row r="2214" spans="1:20" x14ac:dyDescent="0.25">
      <c r="A2214">
        <v>6</v>
      </c>
      <c r="B2214">
        <v>159</v>
      </c>
      <c r="C2214" t="s">
        <v>2872</v>
      </c>
      <c r="D2214" t="s">
        <v>5029</v>
      </c>
      <c r="E2214" t="s">
        <v>30</v>
      </c>
      <c r="F2214">
        <v>6</v>
      </c>
      <c r="G2214">
        <v>2020</v>
      </c>
      <c r="H2214" t="s">
        <v>2872</v>
      </c>
      <c r="I2214" t="s">
        <v>2898</v>
      </c>
      <c r="J2214" t="s">
        <v>2350</v>
      </c>
      <c r="Q2214">
        <v>2020</v>
      </c>
      <c r="S2214" t="s">
        <v>4917</v>
      </c>
      <c r="T2214">
        <v>191</v>
      </c>
    </row>
    <row r="2215" spans="1:20" x14ac:dyDescent="0.25">
      <c r="A2215">
        <v>6</v>
      </c>
      <c r="B2215">
        <v>160</v>
      </c>
      <c r="C2215" t="s">
        <v>2788</v>
      </c>
      <c r="D2215" t="s">
        <v>5030</v>
      </c>
      <c r="E2215" t="s">
        <v>30</v>
      </c>
      <c r="F2215">
        <v>6</v>
      </c>
      <c r="G2215">
        <v>2020</v>
      </c>
      <c r="H2215" t="s">
        <v>2788</v>
      </c>
      <c r="I2215" t="s">
        <v>3655</v>
      </c>
      <c r="J2215" t="s">
        <v>2291</v>
      </c>
      <c r="Q2215">
        <v>2020</v>
      </c>
      <c r="S2215" t="s">
        <v>4921</v>
      </c>
      <c r="T2215">
        <v>187</v>
      </c>
    </row>
    <row r="2216" spans="1:20" x14ac:dyDescent="0.25">
      <c r="A2216">
        <v>6</v>
      </c>
      <c r="B2216">
        <v>161</v>
      </c>
      <c r="C2216" t="s">
        <v>2814</v>
      </c>
      <c r="D2216" t="s">
        <v>5031</v>
      </c>
      <c r="E2216" t="s">
        <v>30</v>
      </c>
      <c r="F2216">
        <v>6</v>
      </c>
      <c r="G2216">
        <v>2020</v>
      </c>
      <c r="H2216" t="s">
        <v>2814</v>
      </c>
      <c r="I2216" t="s">
        <v>4252</v>
      </c>
      <c r="J2216" t="s">
        <v>2313</v>
      </c>
      <c r="Q2216">
        <v>2020</v>
      </c>
      <c r="S2216" t="s">
        <v>4919</v>
      </c>
      <c r="T2216">
        <v>165</v>
      </c>
    </row>
    <row r="2217" spans="1:20" x14ac:dyDescent="0.25">
      <c r="A2217">
        <v>6</v>
      </c>
      <c r="B2217">
        <v>162</v>
      </c>
      <c r="C2217" t="s">
        <v>2808</v>
      </c>
      <c r="D2217" t="s">
        <v>5032</v>
      </c>
      <c r="E2217" t="s">
        <v>26</v>
      </c>
      <c r="F2217">
        <v>6</v>
      </c>
      <c r="G2217">
        <v>2020</v>
      </c>
      <c r="H2217" t="s">
        <v>2808</v>
      </c>
      <c r="I2217" t="s">
        <v>4073</v>
      </c>
      <c r="J2217" t="s">
        <v>2022</v>
      </c>
      <c r="Q2217">
        <v>2020</v>
      </c>
      <c r="S2217" t="s">
        <v>4928</v>
      </c>
      <c r="T2217">
        <v>163</v>
      </c>
    </row>
    <row r="2218" spans="1:20" x14ac:dyDescent="0.25">
      <c r="A2218">
        <v>6</v>
      </c>
      <c r="B2218">
        <v>163</v>
      </c>
      <c r="C2218" t="s">
        <v>2732</v>
      </c>
      <c r="D2218" t="s">
        <v>5033</v>
      </c>
      <c r="E2218" t="s">
        <v>12</v>
      </c>
      <c r="F2218">
        <v>6</v>
      </c>
      <c r="G2218">
        <v>2020</v>
      </c>
      <c r="H2218" t="s">
        <v>2732</v>
      </c>
      <c r="I2218" t="s">
        <v>2126</v>
      </c>
      <c r="J2218" t="s">
        <v>2022</v>
      </c>
      <c r="Q2218">
        <v>2020</v>
      </c>
      <c r="S2218" t="s">
        <v>4917</v>
      </c>
      <c r="T2218">
        <v>183</v>
      </c>
    </row>
    <row r="2219" spans="1:20" x14ac:dyDescent="0.25">
      <c r="A2219">
        <v>6</v>
      </c>
      <c r="B2219">
        <v>164</v>
      </c>
      <c r="C2219" t="s">
        <v>3917</v>
      </c>
      <c r="D2219" t="s">
        <v>5034</v>
      </c>
      <c r="E2219" t="s">
        <v>34</v>
      </c>
      <c r="F2219">
        <v>6</v>
      </c>
      <c r="G2219">
        <v>2020</v>
      </c>
      <c r="H2219" t="s">
        <v>3917</v>
      </c>
      <c r="I2219" t="s">
        <v>2317</v>
      </c>
      <c r="J2219" t="s">
        <v>2029</v>
      </c>
      <c r="Q2219">
        <v>2020</v>
      </c>
      <c r="S2219" t="s">
        <v>4917</v>
      </c>
      <c r="T2219">
        <v>206</v>
      </c>
    </row>
    <row r="2220" spans="1:20" x14ac:dyDescent="0.25">
      <c r="A2220">
        <v>6</v>
      </c>
      <c r="B2220">
        <v>165</v>
      </c>
      <c r="C2220" t="s">
        <v>2794</v>
      </c>
      <c r="D2220" t="s">
        <v>5035</v>
      </c>
      <c r="E2220" t="s">
        <v>30</v>
      </c>
      <c r="F2220">
        <v>6</v>
      </c>
      <c r="G2220">
        <v>2020</v>
      </c>
      <c r="H2220" t="s">
        <v>2794</v>
      </c>
      <c r="I2220" t="s">
        <v>2317</v>
      </c>
      <c r="J2220" t="s">
        <v>2029</v>
      </c>
      <c r="Q2220">
        <v>2020</v>
      </c>
      <c r="S2220" t="s">
        <v>5036</v>
      </c>
      <c r="T2220">
        <v>207</v>
      </c>
    </row>
    <row r="2221" spans="1:20" x14ac:dyDescent="0.25">
      <c r="A2221">
        <v>6</v>
      </c>
      <c r="B2221">
        <v>166</v>
      </c>
      <c r="C2221" t="s">
        <v>2859</v>
      </c>
      <c r="D2221" t="s">
        <v>5037</v>
      </c>
      <c r="E2221" t="s">
        <v>34</v>
      </c>
      <c r="F2221">
        <v>6</v>
      </c>
      <c r="G2221">
        <v>2020</v>
      </c>
      <c r="H2221" t="s">
        <v>2859</v>
      </c>
      <c r="I2221" t="s">
        <v>2073</v>
      </c>
      <c r="J2221" t="s">
        <v>2051</v>
      </c>
      <c r="Q2221">
        <v>2020</v>
      </c>
      <c r="S2221" t="s">
        <v>4903</v>
      </c>
      <c r="T2221">
        <v>190</v>
      </c>
    </row>
    <row r="2222" spans="1:20" x14ac:dyDescent="0.25">
      <c r="A2222">
        <v>6</v>
      </c>
      <c r="B2222">
        <v>167</v>
      </c>
      <c r="C2222" t="s">
        <v>2785</v>
      </c>
      <c r="D2222" t="s">
        <v>5038</v>
      </c>
      <c r="E2222" t="s">
        <v>30</v>
      </c>
      <c r="F2222">
        <v>6</v>
      </c>
      <c r="G2222">
        <v>2020</v>
      </c>
      <c r="H2222" t="s">
        <v>2785</v>
      </c>
      <c r="I2222" t="s">
        <v>4236</v>
      </c>
      <c r="J2222" t="s">
        <v>2305</v>
      </c>
      <c r="Q2222">
        <v>2020</v>
      </c>
      <c r="S2222" t="s">
        <v>4921</v>
      </c>
      <c r="T2222">
        <v>179</v>
      </c>
    </row>
    <row r="2223" spans="1:20" x14ac:dyDescent="0.25">
      <c r="A2223">
        <v>6</v>
      </c>
      <c r="B2223">
        <v>168</v>
      </c>
      <c r="C2223" t="s">
        <v>2772</v>
      </c>
      <c r="D2223" t="s">
        <v>5039</v>
      </c>
      <c r="E2223" t="s">
        <v>42</v>
      </c>
      <c r="F2223">
        <v>6</v>
      </c>
      <c r="G2223">
        <v>2020</v>
      </c>
      <c r="H2223" t="s">
        <v>2772</v>
      </c>
      <c r="I2223" t="s">
        <v>5040</v>
      </c>
      <c r="J2223" t="s">
        <v>4427</v>
      </c>
      <c r="Q2223">
        <v>2020</v>
      </c>
      <c r="S2223" t="s">
        <v>4919</v>
      </c>
      <c r="T2223">
        <v>161</v>
      </c>
    </row>
    <row r="2224" spans="1:20" x14ac:dyDescent="0.25">
      <c r="A2224">
        <v>6</v>
      </c>
      <c r="B2224">
        <v>169</v>
      </c>
      <c r="C2224" t="s">
        <v>2840</v>
      </c>
      <c r="D2224" t="s">
        <v>5041</v>
      </c>
      <c r="E2224" t="s">
        <v>30</v>
      </c>
      <c r="F2224">
        <v>6</v>
      </c>
      <c r="G2224">
        <v>2020</v>
      </c>
      <c r="H2224" t="s">
        <v>2840</v>
      </c>
      <c r="I2224" t="s">
        <v>3974</v>
      </c>
      <c r="J2224" t="s">
        <v>2324</v>
      </c>
      <c r="Q2224">
        <v>2020</v>
      </c>
      <c r="S2224" t="s">
        <v>4912</v>
      </c>
      <c r="T2224">
        <v>187</v>
      </c>
    </row>
    <row r="2225" spans="1:20" x14ac:dyDescent="0.25">
      <c r="A2225">
        <v>6</v>
      </c>
      <c r="B2225">
        <v>170</v>
      </c>
      <c r="C2225" t="s">
        <v>2736</v>
      </c>
      <c r="D2225" t="s">
        <v>5042</v>
      </c>
      <c r="E2225" t="s">
        <v>30</v>
      </c>
      <c r="F2225">
        <v>6</v>
      </c>
      <c r="G2225">
        <v>2020</v>
      </c>
      <c r="H2225" t="s">
        <v>2736</v>
      </c>
      <c r="I2225" t="s">
        <v>2283</v>
      </c>
      <c r="J2225" t="s">
        <v>4127</v>
      </c>
      <c r="Q2225">
        <v>2020</v>
      </c>
      <c r="S2225" t="s">
        <v>4907</v>
      </c>
      <c r="T2225">
        <v>176</v>
      </c>
    </row>
    <row r="2226" spans="1:20" x14ac:dyDescent="0.25">
      <c r="A2226">
        <v>6</v>
      </c>
      <c r="B2226">
        <v>171</v>
      </c>
      <c r="C2226" t="s">
        <v>2790</v>
      </c>
      <c r="D2226" t="s">
        <v>5043</v>
      </c>
      <c r="E2226" t="s">
        <v>42</v>
      </c>
      <c r="F2226">
        <v>6</v>
      </c>
      <c r="G2226">
        <v>2020</v>
      </c>
      <c r="H2226" t="s">
        <v>2790</v>
      </c>
      <c r="I2226" t="s">
        <v>4025</v>
      </c>
      <c r="J2226" t="s">
        <v>2320</v>
      </c>
      <c r="Q2226">
        <v>2020</v>
      </c>
      <c r="S2226" t="s">
        <v>4905</v>
      </c>
      <c r="T2226">
        <v>194</v>
      </c>
    </row>
    <row r="2227" spans="1:20" x14ac:dyDescent="0.25">
      <c r="A2227">
        <v>6</v>
      </c>
      <c r="B2227">
        <v>172</v>
      </c>
      <c r="C2227" t="s">
        <v>2739</v>
      </c>
      <c r="D2227" t="s">
        <v>5044</v>
      </c>
      <c r="E2227" t="s">
        <v>30</v>
      </c>
      <c r="F2227">
        <v>6</v>
      </c>
      <c r="G2227">
        <v>2020</v>
      </c>
      <c r="H2227" t="s">
        <v>2739</v>
      </c>
      <c r="I2227" t="s">
        <v>3206</v>
      </c>
      <c r="J2227" t="s">
        <v>2022</v>
      </c>
      <c r="Q2227">
        <v>2020</v>
      </c>
      <c r="S2227" t="s">
        <v>4903</v>
      </c>
      <c r="T2227">
        <v>178</v>
      </c>
    </row>
    <row r="2228" spans="1:20" x14ac:dyDescent="0.25">
      <c r="A2228">
        <v>6</v>
      </c>
      <c r="B2228">
        <v>173</v>
      </c>
      <c r="C2228" t="s">
        <v>3996</v>
      </c>
      <c r="D2228" t="s">
        <v>5045</v>
      </c>
      <c r="E2228" t="s">
        <v>30</v>
      </c>
      <c r="F2228">
        <v>6</v>
      </c>
      <c r="G2228">
        <v>2020</v>
      </c>
      <c r="H2228" t="s">
        <v>3996</v>
      </c>
      <c r="I2228" t="s">
        <v>4082</v>
      </c>
      <c r="J2228" t="s">
        <v>2305</v>
      </c>
      <c r="Q2228">
        <v>2020</v>
      </c>
      <c r="S2228" t="s">
        <v>4903</v>
      </c>
      <c r="T2228">
        <v>159</v>
      </c>
    </row>
    <row r="2229" spans="1:20" x14ac:dyDescent="0.25">
      <c r="A2229">
        <v>6</v>
      </c>
      <c r="B2229">
        <v>174</v>
      </c>
      <c r="C2229" t="s">
        <v>2806</v>
      </c>
      <c r="D2229" t="s">
        <v>5046</v>
      </c>
      <c r="E2229" t="s">
        <v>30</v>
      </c>
      <c r="F2229">
        <v>6</v>
      </c>
      <c r="G2229">
        <v>2020</v>
      </c>
      <c r="H2229" t="s">
        <v>2806</v>
      </c>
      <c r="I2229" t="s">
        <v>2282</v>
      </c>
      <c r="J2229" t="s">
        <v>2022</v>
      </c>
      <c r="Q2229">
        <v>2020</v>
      </c>
      <c r="S2229" t="s">
        <v>4907</v>
      </c>
      <c r="T2229">
        <v>175</v>
      </c>
    </row>
    <row r="2230" spans="1:20" x14ac:dyDescent="0.25">
      <c r="A2230">
        <v>6</v>
      </c>
      <c r="B2230">
        <v>175</v>
      </c>
      <c r="C2230" t="s">
        <v>2774</v>
      </c>
      <c r="D2230" t="s">
        <v>5047</v>
      </c>
      <c r="E2230" t="s">
        <v>30</v>
      </c>
      <c r="F2230">
        <v>6</v>
      </c>
      <c r="G2230">
        <v>2020</v>
      </c>
      <c r="H2230" t="s">
        <v>2774</v>
      </c>
      <c r="I2230" t="s">
        <v>3757</v>
      </c>
      <c r="J2230" t="s">
        <v>2320</v>
      </c>
      <c r="Q2230">
        <v>2020</v>
      </c>
      <c r="S2230" t="s">
        <v>4903</v>
      </c>
      <c r="T2230">
        <v>185</v>
      </c>
    </row>
    <row r="2231" spans="1:20" x14ac:dyDescent="0.25">
      <c r="A2231">
        <v>6</v>
      </c>
      <c r="B2231">
        <v>176</v>
      </c>
      <c r="C2231" t="s">
        <v>2752</v>
      </c>
      <c r="D2231" t="s">
        <v>5048</v>
      </c>
      <c r="E2231" t="s">
        <v>34</v>
      </c>
      <c r="F2231">
        <v>6</v>
      </c>
      <c r="G2231">
        <v>2020</v>
      </c>
      <c r="H2231" t="s">
        <v>2752</v>
      </c>
      <c r="I2231" t="s">
        <v>3322</v>
      </c>
      <c r="J2231" t="s">
        <v>2291</v>
      </c>
      <c r="Q2231">
        <v>2020</v>
      </c>
      <c r="S2231" t="s">
        <v>4903</v>
      </c>
      <c r="T2231">
        <v>176</v>
      </c>
    </row>
    <row r="2232" spans="1:20" x14ac:dyDescent="0.25">
      <c r="A2232">
        <v>6</v>
      </c>
      <c r="B2232">
        <v>177</v>
      </c>
      <c r="C2232" t="s">
        <v>2772</v>
      </c>
      <c r="D2232" t="s">
        <v>5049</v>
      </c>
      <c r="E2232" t="s">
        <v>34</v>
      </c>
      <c r="F2232">
        <v>6</v>
      </c>
      <c r="G2232">
        <v>2020</v>
      </c>
      <c r="H2232" t="s">
        <v>2772</v>
      </c>
      <c r="I2232" t="s">
        <v>4692</v>
      </c>
      <c r="J2232" t="s">
        <v>2375</v>
      </c>
      <c r="Q2232">
        <v>2020</v>
      </c>
      <c r="S2232" t="s">
        <v>4903</v>
      </c>
      <c r="T2232">
        <v>176</v>
      </c>
    </row>
    <row r="2233" spans="1:20" x14ac:dyDescent="0.25">
      <c r="A2233">
        <v>6</v>
      </c>
      <c r="B2233">
        <v>178</v>
      </c>
      <c r="C2233" t="s">
        <v>2796</v>
      </c>
      <c r="D2233" t="s">
        <v>5050</v>
      </c>
      <c r="E2233" t="s">
        <v>42</v>
      </c>
      <c r="F2233">
        <v>6</v>
      </c>
      <c r="G2233">
        <v>2020</v>
      </c>
      <c r="H2233" t="s">
        <v>2796</v>
      </c>
      <c r="I2233" t="s">
        <v>2246</v>
      </c>
      <c r="J2233" t="s">
        <v>2029</v>
      </c>
      <c r="Q2233">
        <v>2020</v>
      </c>
      <c r="S2233" t="s">
        <v>4928</v>
      </c>
      <c r="T2233">
        <v>163</v>
      </c>
    </row>
    <row r="2234" spans="1:20" x14ac:dyDescent="0.25">
      <c r="A2234">
        <v>6</v>
      </c>
      <c r="B2234">
        <v>179</v>
      </c>
      <c r="C2234" t="s">
        <v>2743</v>
      </c>
      <c r="D2234" t="s">
        <v>5051</v>
      </c>
      <c r="E2234" t="s">
        <v>12</v>
      </c>
      <c r="F2234">
        <v>6</v>
      </c>
      <c r="G2234">
        <v>2020</v>
      </c>
      <c r="H2234" t="s">
        <v>2743</v>
      </c>
      <c r="I2234" t="s">
        <v>2322</v>
      </c>
      <c r="J2234" t="s">
        <v>2029</v>
      </c>
      <c r="Q2234">
        <v>2020</v>
      </c>
      <c r="S2234" t="s">
        <v>4905</v>
      </c>
      <c r="T2234">
        <v>173</v>
      </c>
    </row>
    <row r="2235" spans="1:20" x14ac:dyDescent="0.25">
      <c r="A2235">
        <v>6</v>
      </c>
      <c r="B2235">
        <v>180</v>
      </c>
      <c r="C2235" t="s">
        <v>2772</v>
      </c>
      <c r="D2235" t="s">
        <v>5052</v>
      </c>
      <c r="E2235" t="s">
        <v>30</v>
      </c>
      <c r="F2235">
        <v>6</v>
      </c>
      <c r="G2235">
        <v>2020</v>
      </c>
      <c r="H2235" t="s">
        <v>2772</v>
      </c>
      <c r="I2235" t="s">
        <v>5053</v>
      </c>
      <c r="J2235" t="s">
        <v>2285</v>
      </c>
      <c r="Q2235">
        <v>2020</v>
      </c>
      <c r="S2235" t="s">
        <v>4909</v>
      </c>
      <c r="T2235">
        <v>147</v>
      </c>
    </row>
    <row r="2236" spans="1:20" x14ac:dyDescent="0.25">
      <c r="A2236">
        <v>6</v>
      </c>
      <c r="B2236">
        <v>181</v>
      </c>
      <c r="C2236" t="s">
        <v>2811</v>
      </c>
      <c r="D2236" t="s">
        <v>5054</v>
      </c>
      <c r="E2236" t="s">
        <v>26</v>
      </c>
      <c r="F2236">
        <v>6</v>
      </c>
      <c r="G2236">
        <v>2020</v>
      </c>
      <c r="H2236" t="s">
        <v>2811</v>
      </c>
      <c r="I2236" t="s">
        <v>2377</v>
      </c>
      <c r="J2236" t="s">
        <v>2029</v>
      </c>
      <c r="Q2236">
        <v>2020</v>
      </c>
      <c r="S2236" t="s">
        <v>4905</v>
      </c>
      <c r="T2236">
        <v>200</v>
      </c>
    </row>
    <row r="2237" spans="1:20" x14ac:dyDescent="0.25">
      <c r="A2237">
        <v>6</v>
      </c>
      <c r="B2237">
        <v>182</v>
      </c>
      <c r="C2237" t="s">
        <v>2748</v>
      </c>
      <c r="D2237" t="s">
        <v>5055</v>
      </c>
      <c r="E2237" t="s">
        <v>30</v>
      </c>
      <c r="F2237">
        <v>6</v>
      </c>
      <c r="G2237">
        <v>2020</v>
      </c>
      <c r="H2237" t="s">
        <v>2748</v>
      </c>
      <c r="I2237" t="s">
        <v>4041</v>
      </c>
      <c r="J2237" t="s">
        <v>2355</v>
      </c>
      <c r="Q2237">
        <v>2020</v>
      </c>
      <c r="S2237" t="s">
        <v>4905</v>
      </c>
      <c r="T2237">
        <v>174</v>
      </c>
    </row>
    <row r="2238" spans="1:20" x14ac:dyDescent="0.25">
      <c r="A2238">
        <v>6</v>
      </c>
      <c r="B2238">
        <v>183</v>
      </c>
      <c r="C2238" t="s">
        <v>2754</v>
      </c>
      <c r="D2238" t="s">
        <v>5056</v>
      </c>
      <c r="E2238" t="s">
        <v>34</v>
      </c>
      <c r="F2238">
        <v>6</v>
      </c>
      <c r="G2238">
        <v>2020</v>
      </c>
      <c r="H2238" t="s">
        <v>2754</v>
      </c>
      <c r="I2238" t="s">
        <v>3995</v>
      </c>
      <c r="J2238" t="s">
        <v>4427</v>
      </c>
      <c r="Q2238">
        <v>2020</v>
      </c>
      <c r="S2238" t="s">
        <v>4900</v>
      </c>
      <c r="T2238">
        <v>201</v>
      </c>
    </row>
    <row r="2239" spans="1:20" x14ac:dyDescent="0.25">
      <c r="A2239">
        <v>6</v>
      </c>
      <c r="B2239">
        <v>184</v>
      </c>
      <c r="C2239" t="s">
        <v>4111</v>
      </c>
      <c r="D2239" t="s">
        <v>5057</v>
      </c>
      <c r="E2239" t="s">
        <v>34</v>
      </c>
      <c r="F2239">
        <v>6</v>
      </c>
      <c r="G2239">
        <v>2020</v>
      </c>
      <c r="H2239" t="s">
        <v>4111</v>
      </c>
      <c r="I2239" t="s">
        <v>2756</v>
      </c>
      <c r="J2239" t="s">
        <v>2051</v>
      </c>
      <c r="Q2239">
        <v>2020</v>
      </c>
      <c r="S2239" t="s">
        <v>4905</v>
      </c>
      <c r="T2239">
        <v>191</v>
      </c>
    </row>
    <row r="2240" spans="1:20" x14ac:dyDescent="0.25">
      <c r="A2240">
        <v>6</v>
      </c>
      <c r="B2240">
        <v>185</v>
      </c>
      <c r="C2240" t="s">
        <v>2808</v>
      </c>
      <c r="D2240" t="s">
        <v>5058</v>
      </c>
      <c r="E2240" t="s">
        <v>12</v>
      </c>
      <c r="F2240">
        <v>6</v>
      </c>
      <c r="G2240">
        <v>2020</v>
      </c>
      <c r="H2240" t="s">
        <v>2808</v>
      </c>
      <c r="I2240" t="s">
        <v>2306</v>
      </c>
      <c r="J2240" t="s">
        <v>2048</v>
      </c>
      <c r="Q2240">
        <v>2020</v>
      </c>
      <c r="S2240" t="s">
        <v>4921</v>
      </c>
      <c r="T2240">
        <v>217</v>
      </c>
    </row>
    <row r="2241" spans="1:20" x14ac:dyDescent="0.25">
      <c r="A2241">
        <v>6</v>
      </c>
      <c r="B2241">
        <v>186</v>
      </c>
      <c r="C2241" t="s">
        <v>2777</v>
      </c>
      <c r="D2241" t="s">
        <v>5059</v>
      </c>
      <c r="E2241" t="s">
        <v>12</v>
      </c>
      <c r="F2241">
        <v>6</v>
      </c>
      <c r="G2241">
        <v>2020</v>
      </c>
      <c r="H2241" t="s">
        <v>2777</v>
      </c>
      <c r="I2241" t="s">
        <v>4246</v>
      </c>
      <c r="J2241" t="s">
        <v>3226</v>
      </c>
      <c r="Q2241">
        <v>2020</v>
      </c>
      <c r="S2241" t="s">
        <v>4912</v>
      </c>
      <c r="T2241">
        <v>172</v>
      </c>
    </row>
    <row r="2242" spans="1:20" x14ac:dyDescent="0.25">
      <c r="A2242">
        <v>7</v>
      </c>
      <c r="B2242">
        <v>187</v>
      </c>
      <c r="C2242" t="s">
        <v>2832</v>
      </c>
      <c r="D2242" t="s">
        <v>5060</v>
      </c>
      <c r="E2242" t="s">
        <v>42</v>
      </c>
      <c r="F2242">
        <v>7</v>
      </c>
      <c r="G2242">
        <v>2020</v>
      </c>
      <c r="H2242" t="s">
        <v>2832</v>
      </c>
      <c r="I2242" t="s">
        <v>2588</v>
      </c>
      <c r="J2242" t="s">
        <v>4004</v>
      </c>
      <c r="Q2242">
        <v>2020</v>
      </c>
      <c r="S2242" t="s">
        <v>4912</v>
      </c>
      <c r="T2242">
        <v>187</v>
      </c>
    </row>
    <row r="2243" spans="1:20" x14ac:dyDescent="0.25">
      <c r="A2243">
        <v>7</v>
      </c>
      <c r="B2243">
        <v>188</v>
      </c>
      <c r="C2243" t="s">
        <v>2739</v>
      </c>
      <c r="D2243" t="s">
        <v>5061</v>
      </c>
      <c r="E2243" t="s">
        <v>34</v>
      </c>
      <c r="F2243">
        <v>7</v>
      </c>
      <c r="G2243">
        <v>2020</v>
      </c>
      <c r="H2243" t="s">
        <v>2739</v>
      </c>
      <c r="I2243" t="s">
        <v>3424</v>
      </c>
      <c r="J2243" t="s">
        <v>2048</v>
      </c>
      <c r="Q2243">
        <v>2020</v>
      </c>
      <c r="S2243" t="s">
        <v>5036</v>
      </c>
      <c r="T2243">
        <v>209</v>
      </c>
    </row>
    <row r="2244" spans="1:20" x14ac:dyDescent="0.25">
      <c r="A2244">
        <v>7</v>
      </c>
      <c r="B2244">
        <v>189</v>
      </c>
      <c r="C2244" t="s">
        <v>2772</v>
      </c>
      <c r="D2244" t="s">
        <v>5062</v>
      </c>
      <c r="E2244" t="s">
        <v>34</v>
      </c>
      <c r="F2244">
        <v>7</v>
      </c>
      <c r="G2244">
        <v>2020</v>
      </c>
      <c r="H2244" t="s">
        <v>2772</v>
      </c>
      <c r="I2244" t="s">
        <v>3987</v>
      </c>
      <c r="J2244" t="s">
        <v>2355</v>
      </c>
      <c r="Q2244">
        <v>2020</v>
      </c>
      <c r="S2244" t="s">
        <v>4919</v>
      </c>
      <c r="T2244">
        <v>174</v>
      </c>
    </row>
    <row r="2245" spans="1:20" x14ac:dyDescent="0.25">
      <c r="A2245">
        <v>7</v>
      </c>
      <c r="B2245">
        <v>190</v>
      </c>
      <c r="C2245" t="s">
        <v>2766</v>
      </c>
      <c r="D2245" t="s">
        <v>5063</v>
      </c>
      <c r="E2245" t="s">
        <v>42</v>
      </c>
      <c r="F2245">
        <v>7</v>
      </c>
      <c r="G2245">
        <v>2020</v>
      </c>
      <c r="H2245" t="s">
        <v>2766</v>
      </c>
      <c r="I2245" t="s">
        <v>3995</v>
      </c>
      <c r="J2245" t="s">
        <v>4427</v>
      </c>
      <c r="Q2245">
        <v>2020</v>
      </c>
      <c r="S2245" t="s">
        <v>4905</v>
      </c>
      <c r="T2245">
        <v>154</v>
      </c>
    </row>
    <row r="2246" spans="1:20" x14ac:dyDescent="0.25">
      <c r="A2246">
        <v>7</v>
      </c>
      <c r="B2246">
        <v>191</v>
      </c>
      <c r="C2246" t="s">
        <v>2774</v>
      </c>
      <c r="D2246" t="s">
        <v>5064</v>
      </c>
      <c r="E2246" t="s">
        <v>34</v>
      </c>
      <c r="F2246">
        <v>7</v>
      </c>
      <c r="G2246">
        <v>2020</v>
      </c>
      <c r="H2246" t="s">
        <v>2774</v>
      </c>
      <c r="I2246" t="s">
        <v>2316</v>
      </c>
      <c r="J2246" t="s">
        <v>2305</v>
      </c>
      <c r="Q2246">
        <v>2020</v>
      </c>
      <c r="S2246" t="s">
        <v>4921</v>
      </c>
      <c r="T2246">
        <v>192</v>
      </c>
    </row>
    <row r="2247" spans="1:20" x14ac:dyDescent="0.25">
      <c r="A2247">
        <v>7</v>
      </c>
      <c r="B2247">
        <v>192</v>
      </c>
      <c r="C2247" t="s">
        <v>3996</v>
      </c>
      <c r="D2247" t="s">
        <v>5065</v>
      </c>
      <c r="E2247" t="s">
        <v>42</v>
      </c>
      <c r="F2247">
        <v>7</v>
      </c>
      <c r="G2247">
        <v>2020</v>
      </c>
      <c r="H2247" t="s">
        <v>3996</v>
      </c>
      <c r="I2247" t="s">
        <v>2305</v>
      </c>
      <c r="J2247" t="s">
        <v>2305</v>
      </c>
      <c r="Q2247">
        <v>2020</v>
      </c>
      <c r="S2247" t="s">
        <v>4900</v>
      </c>
      <c r="T2247">
        <v>216</v>
      </c>
    </row>
    <row r="2248" spans="1:20" x14ac:dyDescent="0.25">
      <c r="A2248">
        <v>7</v>
      </c>
      <c r="B2248">
        <v>193</v>
      </c>
      <c r="C2248" t="s">
        <v>2802</v>
      </c>
      <c r="D2248" t="s">
        <v>5067</v>
      </c>
      <c r="E2248" t="s">
        <v>34</v>
      </c>
      <c r="F2248">
        <v>7</v>
      </c>
      <c r="G2248">
        <v>2020</v>
      </c>
      <c r="H2248" t="s">
        <v>2802</v>
      </c>
      <c r="I2248" t="s">
        <v>2304</v>
      </c>
      <c r="J2248" t="s">
        <v>2305</v>
      </c>
      <c r="Q2248">
        <v>2020</v>
      </c>
      <c r="S2248" t="s">
        <v>4903</v>
      </c>
      <c r="T2248">
        <v>187</v>
      </c>
    </row>
    <row r="2249" spans="1:20" x14ac:dyDescent="0.25">
      <c r="A2249">
        <v>7</v>
      </c>
      <c r="B2249">
        <v>194</v>
      </c>
      <c r="C2249" t="s">
        <v>2732</v>
      </c>
      <c r="D2249" t="s">
        <v>5068</v>
      </c>
      <c r="E2249" t="s">
        <v>34</v>
      </c>
      <c r="F2249">
        <v>7</v>
      </c>
      <c r="G2249">
        <v>2020</v>
      </c>
      <c r="H2249" t="s">
        <v>2732</v>
      </c>
      <c r="I2249" t="s">
        <v>2391</v>
      </c>
      <c r="J2249" t="s">
        <v>2051</v>
      </c>
      <c r="Q2249">
        <v>2020</v>
      </c>
      <c r="S2249" t="s">
        <v>4917</v>
      </c>
      <c r="T2249">
        <v>184</v>
      </c>
    </row>
    <row r="2250" spans="1:20" x14ac:dyDescent="0.25">
      <c r="A2250">
        <v>7</v>
      </c>
      <c r="B2250">
        <v>195</v>
      </c>
      <c r="C2250" t="s">
        <v>2772</v>
      </c>
      <c r="D2250" t="s">
        <v>5069</v>
      </c>
      <c r="E2250" t="s">
        <v>30</v>
      </c>
      <c r="F2250">
        <v>7</v>
      </c>
      <c r="G2250">
        <v>2020</v>
      </c>
      <c r="H2250" t="s">
        <v>2772</v>
      </c>
      <c r="I2250" t="s">
        <v>3277</v>
      </c>
      <c r="J2250" t="s">
        <v>2051</v>
      </c>
      <c r="Q2250">
        <v>2020</v>
      </c>
      <c r="S2250" t="s">
        <v>4907</v>
      </c>
      <c r="T2250">
        <v>200</v>
      </c>
    </row>
    <row r="2251" spans="1:20" x14ac:dyDescent="0.25">
      <c r="A2251">
        <v>7</v>
      </c>
      <c r="B2251">
        <v>196</v>
      </c>
      <c r="C2251" t="s">
        <v>2781</v>
      </c>
      <c r="D2251" t="s">
        <v>5070</v>
      </c>
      <c r="E2251" t="s">
        <v>30</v>
      </c>
      <c r="F2251">
        <v>7</v>
      </c>
      <c r="G2251">
        <v>2020</v>
      </c>
      <c r="H2251" t="s">
        <v>2781</v>
      </c>
      <c r="I2251" t="s">
        <v>3890</v>
      </c>
      <c r="J2251" t="s">
        <v>2147</v>
      </c>
      <c r="Q2251">
        <v>2020</v>
      </c>
      <c r="S2251" t="s">
        <v>4907</v>
      </c>
      <c r="T2251">
        <v>170</v>
      </c>
    </row>
    <row r="2252" spans="1:20" x14ac:dyDescent="0.25">
      <c r="A2252">
        <v>7</v>
      </c>
      <c r="B2252">
        <v>197</v>
      </c>
      <c r="C2252" t="s">
        <v>2794</v>
      </c>
      <c r="D2252" t="s">
        <v>5071</v>
      </c>
      <c r="E2252" t="s">
        <v>12</v>
      </c>
      <c r="F2252">
        <v>7</v>
      </c>
      <c r="G2252">
        <v>2020</v>
      </c>
      <c r="H2252" t="s">
        <v>2794</v>
      </c>
      <c r="I2252" t="s">
        <v>2304</v>
      </c>
      <c r="J2252" t="s">
        <v>2305</v>
      </c>
      <c r="Q2252">
        <v>2020</v>
      </c>
      <c r="S2252" t="s">
        <v>5036</v>
      </c>
      <c r="T2252">
        <v>220</v>
      </c>
    </row>
    <row r="2253" spans="1:20" x14ac:dyDescent="0.25">
      <c r="A2253">
        <v>7</v>
      </c>
      <c r="B2253">
        <v>198</v>
      </c>
      <c r="C2253" t="s">
        <v>2762</v>
      </c>
      <c r="D2253" t="s">
        <v>5072</v>
      </c>
      <c r="E2253" t="s">
        <v>30</v>
      </c>
      <c r="F2253">
        <v>7</v>
      </c>
      <c r="G2253">
        <v>2020</v>
      </c>
      <c r="H2253" t="s">
        <v>2762</v>
      </c>
      <c r="I2253" t="s">
        <v>2304</v>
      </c>
      <c r="J2253" t="s">
        <v>2305</v>
      </c>
      <c r="Q2253">
        <v>2020</v>
      </c>
      <c r="S2253" t="s">
        <v>4919</v>
      </c>
      <c r="T2253">
        <v>162</v>
      </c>
    </row>
    <row r="2254" spans="1:20" x14ac:dyDescent="0.25">
      <c r="A2254">
        <v>7</v>
      </c>
      <c r="B2254">
        <v>199</v>
      </c>
      <c r="C2254" t="s">
        <v>2872</v>
      </c>
      <c r="D2254" t="s">
        <v>5073</v>
      </c>
      <c r="E2254" t="s">
        <v>42</v>
      </c>
      <c r="F2254">
        <v>7</v>
      </c>
      <c r="G2254">
        <v>2020</v>
      </c>
      <c r="H2254" t="s">
        <v>2872</v>
      </c>
      <c r="I2254" t="s">
        <v>3936</v>
      </c>
      <c r="J2254" t="s">
        <v>2320</v>
      </c>
      <c r="Q2254">
        <v>2020</v>
      </c>
      <c r="S2254" t="s">
        <v>4909</v>
      </c>
      <c r="T2254">
        <v>154</v>
      </c>
    </row>
    <row r="2255" spans="1:20" x14ac:dyDescent="0.25">
      <c r="A2255">
        <v>7</v>
      </c>
      <c r="B2255">
        <v>200</v>
      </c>
      <c r="C2255" t="s">
        <v>2840</v>
      </c>
      <c r="D2255" t="s">
        <v>5074</v>
      </c>
      <c r="E2255" t="s">
        <v>42</v>
      </c>
      <c r="F2255">
        <v>7</v>
      </c>
      <c r="G2255">
        <v>2020</v>
      </c>
      <c r="H2255" t="s">
        <v>2840</v>
      </c>
      <c r="I2255" t="s">
        <v>3888</v>
      </c>
      <c r="J2255" t="s">
        <v>2305</v>
      </c>
      <c r="Q2255">
        <v>2020</v>
      </c>
      <c r="S2255" t="s">
        <v>4921</v>
      </c>
      <c r="T2255">
        <v>183</v>
      </c>
    </row>
    <row r="2256" spans="1:20" x14ac:dyDescent="0.25">
      <c r="A2256">
        <v>7</v>
      </c>
      <c r="B2256">
        <v>201</v>
      </c>
      <c r="C2256" t="s">
        <v>2781</v>
      </c>
      <c r="D2256" t="s">
        <v>5075</v>
      </c>
      <c r="E2256" t="s">
        <v>42</v>
      </c>
      <c r="F2256">
        <v>7</v>
      </c>
      <c r="G2256">
        <v>2020</v>
      </c>
      <c r="H2256" t="s">
        <v>2781</v>
      </c>
      <c r="I2256" t="s">
        <v>3189</v>
      </c>
      <c r="J2256" t="s">
        <v>2048</v>
      </c>
      <c r="Q2256">
        <v>2020</v>
      </c>
      <c r="S2256" t="s">
        <v>4907</v>
      </c>
      <c r="T2256">
        <v>178</v>
      </c>
    </row>
    <row r="2257" spans="1:20" x14ac:dyDescent="0.25">
      <c r="A2257">
        <v>7</v>
      </c>
      <c r="B2257">
        <v>202</v>
      </c>
      <c r="C2257" t="s">
        <v>2859</v>
      </c>
      <c r="D2257" t="s">
        <v>5076</v>
      </c>
      <c r="E2257" t="s">
        <v>26</v>
      </c>
      <c r="F2257">
        <v>7</v>
      </c>
      <c r="G2257">
        <v>2020</v>
      </c>
      <c r="H2257" t="s">
        <v>2859</v>
      </c>
      <c r="I2257" t="s">
        <v>2073</v>
      </c>
      <c r="J2257" t="s">
        <v>2051</v>
      </c>
      <c r="Q2257">
        <v>2020</v>
      </c>
      <c r="S2257" t="s">
        <v>4909</v>
      </c>
      <c r="T2257">
        <v>172</v>
      </c>
    </row>
    <row r="2258" spans="1:20" x14ac:dyDescent="0.25">
      <c r="A2258">
        <v>7</v>
      </c>
      <c r="B2258">
        <v>203</v>
      </c>
      <c r="C2258" t="s">
        <v>2832</v>
      </c>
      <c r="D2258" t="s">
        <v>5077</v>
      </c>
      <c r="E2258" t="s">
        <v>26</v>
      </c>
      <c r="F2258">
        <v>7</v>
      </c>
      <c r="G2258">
        <v>2020</v>
      </c>
      <c r="H2258" t="s">
        <v>2832</v>
      </c>
      <c r="I2258" t="s">
        <v>2337</v>
      </c>
      <c r="J2258" t="s">
        <v>2051</v>
      </c>
      <c r="Q2258">
        <v>2020</v>
      </c>
      <c r="S2258" t="s">
        <v>4903</v>
      </c>
      <c r="T2258">
        <v>180</v>
      </c>
    </row>
    <row r="2259" spans="1:20" x14ac:dyDescent="0.25">
      <c r="A2259">
        <v>7</v>
      </c>
      <c r="B2259">
        <v>204</v>
      </c>
      <c r="C2259" t="s">
        <v>3996</v>
      </c>
      <c r="D2259" t="s">
        <v>5078</v>
      </c>
      <c r="E2259" t="s">
        <v>26</v>
      </c>
      <c r="F2259">
        <v>7</v>
      </c>
      <c r="G2259">
        <v>2020</v>
      </c>
      <c r="H2259" t="s">
        <v>3996</v>
      </c>
      <c r="I2259" t="s">
        <v>2377</v>
      </c>
      <c r="J2259" t="s">
        <v>2029</v>
      </c>
      <c r="Q2259">
        <v>2020</v>
      </c>
      <c r="S2259" t="s">
        <v>4903</v>
      </c>
      <c r="T2259">
        <v>182</v>
      </c>
    </row>
    <row r="2260" spans="1:20" x14ac:dyDescent="0.25">
      <c r="A2260">
        <v>7</v>
      </c>
      <c r="B2260">
        <v>205</v>
      </c>
      <c r="C2260" t="s">
        <v>2806</v>
      </c>
      <c r="D2260" t="s">
        <v>5079</v>
      </c>
      <c r="E2260" t="s">
        <v>34</v>
      </c>
      <c r="F2260">
        <v>7</v>
      </c>
      <c r="G2260">
        <v>2020</v>
      </c>
      <c r="H2260" t="s">
        <v>2806</v>
      </c>
      <c r="I2260" t="s">
        <v>2277</v>
      </c>
      <c r="J2260" t="s">
        <v>2022</v>
      </c>
      <c r="Q2260">
        <v>2020</v>
      </c>
      <c r="S2260" t="s">
        <v>4921</v>
      </c>
      <c r="T2260">
        <v>208</v>
      </c>
    </row>
    <row r="2261" spans="1:20" x14ac:dyDescent="0.25">
      <c r="A2261">
        <v>7</v>
      </c>
      <c r="B2261">
        <v>206</v>
      </c>
      <c r="C2261" t="s">
        <v>2781</v>
      </c>
      <c r="D2261" t="s">
        <v>5080</v>
      </c>
      <c r="E2261" t="s">
        <v>30</v>
      </c>
      <c r="F2261">
        <v>7</v>
      </c>
      <c r="G2261">
        <v>2020</v>
      </c>
      <c r="H2261" t="s">
        <v>2781</v>
      </c>
      <c r="I2261" t="s">
        <v>4704</v>
      </c>
      <c r="J2261" t="s">
        <v>2291</v>
      </c>
      <c r="Q2261">
        <v>2020</v>
      </c>
      <c r="S2261" t="s">
        <v>4912</v>
      </c>
      <c r="T2261">
        <v>202</v>
      </c>
    </row>
    <row r="2262" spans="1:20" x14ac:dyDescent="0.25">
      <c r="A2262">
        <v>7</v>
      </c>
      <c r="B2262">
        <v>207</v>
      </c>
      <c r="C2262" t="s">
        <v>2788</v>
      </c>
      <c r="D2262" t="s">
        <v>5081</v>
      </c>
      <c r="E2262" t="s">
        <v>30</v>
      </c>
      <c r="F2262">
        <v>7</v>
      </c>
      <c r="G2262">
        <v>2020</v>
      </c>
      <c r="H2262" t="s">
        <v>2788</v>
      </c>
      <c r="I2262" t="s">
        <v>3170</v>
      </c>
      <c r="J2262" t="s">
        <v>2065</v>
      </c>
      <c r="Q2262">
        <v>2020</v>
      </c>
      <c r="S2262" t="s">
        <v>4905</v>
      </c>
      <c r="T2262">
        <v>154</v>
      </c>
    </row>
    <row r="2263" spans="1:20" x14ac:dyDescent="0.25">
      <c r="A2263">
        <v>7</v>
      </c>
      <c r="B2263">
        <v>208</v>
      </c>
      <c r="C2263" t="s">
        <v>2872</v>
      </c>
      <c r="D2263" t="s">
        <v>5082</v>
      </c>
      <c r="E2263" t="s">
        <v>34</v>
      </c>
      <c r="F2263">
        <v>7</v>
      </c>
      <c r="G2263">
        <v>2020</v>
      </c>
      <c r="H2263" t="s">
        <v>2872</v>
      </c>
      <c r="I2263" t="s">
        <v>2759</v>
      </c>
      <c r="J2263" t="s">
        <v>2029</v>
      </c>
      <c r="Q2263">
        <v>2020</v>
      </c>
      <c r="S2263" t="s">
        <v>4903</v>
      </c>
      <c r="T2263">
        <v>176</v>
      </c>
    </row>
    <row r="2264" spans="1:20" x14ac:dyDescent="0.25">
      <c r="A2264">
        <v>7</v>
      </c>
      <c r="B2264">
        <v>209</v>
      </c>
      <c r="C2264" t="s">
        <v>2859</v>
      </c>
      <c r="D2264" t="s">
        <v>5083</v>
      </c>
      <c r="E2264" t="s">
        <v>30</v>
      </c>
      <c r="F2264">
        <v>7</v>
      </c>
      <c r="G2264">
        <v>2020</v>
      </c>
      <c r="H2264" t="s">
        <v>2859</v>
      </c>
      <c r="I2264" t="s">
        <v>2328</v>
      </c>
      <c r="J2264" t="s">
        <v>2051</v>
      </c>
      <c r="Q2264">
        <v>2020</v>
      </c>
      <c r="S2264" t="s">
        <v>4905</v>
      </c>
      <c r="T2264">
        <v>175</v>
      </c>
    </row>
    <row r="2265" spans="1:20" x14ac:dyDescent="0.25">
      <c r="A2265">
        <v>7</v>
      </c>
      <c r="B2265">
        <v>210</v>
      </c>
      <c r="C2265" t="s">
        <v>2781</v>
      </c>
      <c r="D2265" t="s">
        <v>5084</v>
      </c>
      <c r="E2265" t="s">
        <v>42</v>
      </c>
      <c r="F2265">
        <v>7</v>
      </c>
      <c r="G2265">
        <v>2020</v>
      </c>
      <c r="H2265" t="s">
        <v>2781</v>
      </c>
      <c r="I2265" t="s">
        <v>4050</v>
      </c>
      <c r="J2265" t="s">
        <v>4049</v>
      </c>
      <c r="Q2265">
        <v>2020</v>
      </c>
      <c r="S2265" t="s">
        <v>4903</v>
      </c>
      <c r="T2265">
        <v>174</v>
      </c>
    </row>
    <row r="2266" spans="1:20" x14ac:dyDescent="0.25">
      <c r="A2266">
        <v>7</v>
      </c>
      <c r="B2266">
        <v>211</v>
      </c>
      <c r="C2266" t="s">
        <v>2743</v>
      </c>
      <c r="D2266" t="s">
        <v>5085</v>
      </c>
      <c r="E2266" t="s">
        <v>26</v>
      </c>
      <c r="F2266">
        <v>7</v>
      </c>
      <c r="G2266">
        <v>2020</v>
      </c>
      <c r="H2266" t="s">
        <v>2743</v>
      </c>
      <c r="I2266" t="s">
        <v>2346</v>
      </c>
      <c r="J2266" t="s">
        <v>2305</v>
      </c>
      <c r="Q2266">
        <v>2020</v>
      </c>
      <c r="S2266" t="s">
        <v>4919</v>
      </c>
      <c r="T2266">
        <v>166</v>
      </c>
    </row>
    <row r="2267" spans="1:20" x14ac:dyDescent="0.25">
      <c r="A2267">
        <v>7</v>
      </c>
      <c r="B2267">
        <v>212</v>
      </c>
      <c r="C2267" t="s">
        <v>2762</v>
      </c>
      <c r="D2267" t="s">
        <v>5086</v>
      </c>
      <c r="E2267" t="s">
        <v>12</v>
      </c>
      <c r="F2267">
        <v>7</v>
      </c>
      <c r="G2267">
        <v>2020</v>
      </c>
      <c r="H2267" t="s">
        <v>2762</v>
      </c>
      <c r="I2267" t="s">
        <v>4028</v>
      </c>
      <c r="J2267" t="s">
        <v>2140</v>
      </c>
      <c r="Q2267">
        <v>2020</v>
      </c>
      <c r="S2267" t="s">
        <v>4912</v>
      </c>
      <c r="T2267">
        <v>184</v>
      </c>
    </row>
    <row r="2268" spans="1:20" x14ac:dyDescent="0.25">
      <c r="A2268">
        <v>7</v>
      </c>
      <c r="B2268">
        <v>213</v>
      </c>
      <c r="C2268" t="s">
        <v>2772</v>
      </c>
      <c r="D2268" t="s">
        <v>5087</v>
      </c>
      <c r="E2268" t="s">
        <v>30</v>
      </c>
      <c r="F2268">
        <v>7</v>
      </c>
      <c r="G2268">
        <v>2020</v>
      </c>
      <c r="H2268" t="s">
        <v>2772</v>
      </c>
      <c r="I2268" t="s">
        <v>3962</v>
      </c>
      <c r="J2268" t="s">
        <v>2289</v>
      </c>
      <c r="Q2268">
        <v>2020</v>
      </c>
      <c r="S2268" t="s">
        <v>4919</v>
      </c>
      <c r="T2268">
        <v>168</v>
      </c>
    </row>
    <row r="2269" spans="1:20" x14ac:dyDescent="0.25">
      <c r="A2269">
        <v>7</v>
      </c>
      <c r="B2269">
        <v>214</v>
      </c>
      <c r="C2269" t="s">
        <v>2754</v>
      </c>
      <c r="D2269" t="s">
        <v>5088</v>
      </c>
      <c r="E2269" t="s">
        <v>12</v>
      </c>
      <c r="F2269">
        <v>7</v>
      </c>
      <c r="G2269">
        <v>2020</v>
      </c>
      <c r="H2269" t="s">
        <v>2754</v>
      </c>
      <c r="I2269" t="s">
        <v>3922</v>
      </c>
      <c r="J2269" t="s">
        <v>4427</v>
      </c>
      <c r="Q2269">
        <v>2020</v>
      </c>
      <c r="S2269" t="s">
        <v>5089</v>
      </c>
      <c r="T2269">
        <v>200</v>
      </c>
    </row>
    <row r="2270" spans="1:20" x14ac:dyDescent="0.25">
      <c r="A2270">
        <v>7</v>
      </c>
      <c r="B2270">
        <v>215</v>
      </c>
      <c r="C2270" t="s">
        <v>4111</v>
      </c>
      <c r="D2270" t="s">
        <v>5090</v>
      </c>
      <c r="E2270" t="s">
        <v>30</v>
      </c>
      <c r="F2270">
        <v>7</v>
      </c>
      <c r="G2270">
        <v>2020</v>
      </c>
      <c r="H2270" t="s">
        <v>4111</v>
      </c>
      <c r="I2270" t="s">
        <v>4246</v>
      </c>
      <c r="J2270" t="s">
        <v>3226</v>
      </c>
      <c r="Q2270">
        <v>2020</v>
      </c>
      <c r="S2270" t="s">
        <v>4905</v>
      </c>
      <c r="T2270">
        <v>176</v>
      </c>
    </row>
    <row r="2271" spans="1:20" x14ac:dyDescent="0.25">
      <c r="A2271">
        <v>7</v>
      </c>
      <c r="B2271">
        <v>216</v>
      </c>
      <c r="C2271" t="s">
        <v>2802</v>
      </c>
      <c r="D2271" t="s">
        <v>5091</v>
      </c>
      <c r="E2271" t="s">
        <v>30</v>
      </c>
      <c r="F2271">
        <v>7</v>
      </c>
      <c r="G2271">
        <v>2020</v>
      </c>
      <c r="H2271" t="s">
        <v>2802</v>
      </c>
      <c r="I2271" t="s">
        <v>2363</v>
      </c>
      <c r="J2271" t="s">
        <v>2358</v>
      </c>
      <c r="Q2271">
        <v>2020</v>
      </c>
      <c r="S2271" t="s">
        <v>4907</v>
      </c>
      <c r="T2271">
        <v>150</v>
      </c>
    </row>
    <row r="2272" spans="1:20" x14ac:dyDescent="0.25">
      <c r="A2272">
        <v>7</v>
      </c>
      <c r="B2272">
        <v>217</v>
      </c>
      <c r="C2272" t="s">
        <v>2777</v>
      </c>
      <c r="D2272" t="s">
        <v>5092</v>
      </c>
      <c r="E2272" t="s">
        <v>42</v>
      </c>
      <c r="F2272">
        <v>7</v>
      </c>
      <c r="G2272">
        <v>2020</v>
      </c>
      <c r="H2272" t="s">
        <v>2777</v>
      </c>
      <c r="I2272" t="s">
        <v>2326</v>
      </c>
      <c r="J2272" t="s">
        <v>2022</v>
      </c>
      <c r="Q2272">
        <v>2020</v>
      </c>
      <c r="S2272" t="s">
        <v>4919</v>
      </c>
      <c r="T2272">
        <v>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88"/>
  <sheetViews>
    <sheetView topLeftCell="A3147" workbookViewId="0">
      <selection activeCell="A2110" sqref="A2110:L3188"/>
    </sheetView>
  </sheetViews>
  <sheetFormatPr defaultRowHeight="15" x14ac:dyDescent="0.25"/>
  <cols>
    <col min="1" max="1" width="4.42578125" bestFit="1" customWidth="1"/>
    <col min="2" max="2" width="4.5703125" bestFit="1" customWidth="1"/>
    <col min="3" max="3" width="7.42578125" bestFit="1" customWidth="1"/>
    <col min="4" max="4" width="5.85546875" bestFit="1" customWidth="1"/>
    <col min="5" max="5" width="26" bestFit="1" customWidth="1"/>
    <col min="6" max="6" width="7.5703125" bestFit="1" customWidth="1"/>
    <col min="7" max="7" width="8" bestFit="1" customWidth="1"/>
    <col min="8" max="8" width="6.85546875" bestFit="1" customWidth="1"/>
    <col min="9" max="9" width="7.42578125" bestFit="1" customWidth="1"/>
    <col min="10" max="10" width="15.85546875" bestFit="1" customWidth="1"/>
    <col min="11" max="11" width="33" bestFit="1" customWidth="1"/>
    <col min="12" max="12" width="5" bestFit="1" customWidth="1"/>
  </cols>
  <sheetData>
    <row r="1" spans="1:12" x14ac:dyDescent="0.25">
      <c r="A1" t="s">
        <v>2724</v>
      </c>
      <c r="B1" t="s">
        <v>2725</v>
      </c>
      <c r="C1" t="s">
        <v>3</v>
      </c>
      <c r="D1" t="s">
        <v>4</v>
      </c>
      <c r="E1" t="s">
        <v>5</v>
      </c>
      <c r="F1" t="s">
        <v>7</v>
      </c>
      <c r="G1" t="s">
        <v>2726</v>
      </c>
      <c r="H1" t="s">
        <v>2727</v>
      </c>
      <c r="I1" t="s">
        <v>2728</v>
      </c>
      <c r="J1" t="s">
        <v>2729</v>
      </c>
      <c r="K1" t="s">
        <v>2730</v>
      </c>
      <c r="L1" t="s">
        <v>2731</v>
      </c>
    </row>
    <row r="2" spans="1:12" x14ac:dyDescent="0.25">
      <c r="A2">
        <v>1</v>
      </c>
      <c r="B2">
        <v>1</v>
      </c>
      <c r="C2">
        <v>1</v>
      </c>
      <c r="D2" t="s">
        <v>2732</v>
      </c>
      <c r="E2" t="s">
        <v>2733</v>
      </c>
      <c r="F2" t="s">
        <v>34</v>
      </c>
      <c r="G2" t="s">
        <v>2734</v>
      </c>
      <c r="H2" t="s">
        <v>2735</v>
      </c>
      <c r="I2">
        <v>232</v>
      </c>
      <c r="J2" t="s">
        <v>2734</v>
      </c>
      <c r="K2" t="s">
        <v>2283</v>
      </c>
      <c r="L2">
        <v>2006</v>
      </c>
    </row>
    <row r="3" spans="1:12" x14ac:dyDescent="0.25">
      <c r="A3">
        <v>1</v>
      </c>
      <c r="B3">
        <v>2</v>
      </c>
      <c r="C3">
        <v>2</v>
      </c>
      <c r="D3" t="s">
        <v>2736</v>
      </c>
      <c r="E3" t="s">
        <v>2737</v>
      </c>
      <c r="F3" t="s">
        <v>30</v>
      </c>
      <c r="G3" t="s">
        <v>2738</v>
      </c>
      <c r="H3" t="s">
        <v>2735</v>
      </c>
      <c r="I3">
        <v>220</v>
      </c>
      <c r="J3" t="s">
        <v>2022</v>
      </c>
      <c r="K3" t="s">
        <v>2297</v>
      </c>
      <c r="L3">
        <v>2006</v>
      </c>
    </row>
    <row r="4" spans="1:12" x14ac:dyDescent="0.25">
      <c r="A4">
        <v>1</v>
      </c>
      <c r="B4">
        <v>3</v>
      </c>
      <c r="C4">
        <v>3</v>
      </c>
      <c r="D4" t="s">
        <v>2739</v>
      </c>
      <c r="E4" t="s">
        <v>2740</v>
      </c>
      <c r="F4" t="s">
        <v>260</v>
      </c>
      <c r="G4" t="s">
        <v>2738</v>
      </c>
      <c r="H4" t="s">
        <v>2741</v>
      </c>
      <c r="I4">
        <v>210</v>
      </c>
      <c r="J4" t="s">
        <v>2294</v>
      </c>
      <c r="K4" t="s">
        <v>2742</v>
      </c>
      <c r="L4">
        <v>2006</v>
      </c>
    </row>
    <row r="5" spans="1:12" x14ac:dyDescent="0.25">
      <c r="A5">
        <v>1</v>
      </c>
      <c r="B5">
        <v>4</v>
      </c>
      <c r="C5">
        <v>4</v>
      </c>
      <c r="D5" t="s">
        <v>2743</v>
      </c>
      <c r="E5" t="s">
        <v>2744</v>
      </c>
      <c r="F5" t="s">
        <v>30</v>
      </c>
      <c r="G5" t="s">
        <v>2745</v>
      </c>
      <c r="H5" t="s">
        <v>2746</v>
      </c>
      <c r="I5">
        <v>210</v>
      </c>
      <c r="J5" t="s">
        <v>2291</v>
      </c>
      <c r="K5" t="s">
        <v>2747</v>
      </c>
      <c r="L5">
        <v>2006</v>
      </c>
    </row>
    <row r="6" spans="1:12" x14ac:dyDescent="0.25">
      <c r="A6">
        <v>1</v>
      </c>
      <c r="B6">
        <v>5</v>
      </c>
      <c r="C6">
        <v>5</v>
      </c>
      <c r="D6" t="s">
        <v>2748</v>
      </c>
      <c r="E6" t="s">
        <v>2749</v>
      </c>
      <c r="F6" t="s">
        <v>30</v>
      </c>
      <c r="G6" t="s">
        <v>2734</v>
      </c>
      <c r="H6" t="s">
        <v>2750</v>
      </c>
      <c r="I6">
        <v>202</v>
      </c>
      <c r="J6" t="s">
        <v>2294</v>
      </c>
      <c r="K6" t="s">
        <v>2751</v>
      </c>
      <c r="L6">
        <v>2006</v>
      </c>
    </row>
    <row r="7" spans="1:12" x14ac:dyDescent="0.25">
      <c r="A7">
        <v>1</v>
      </c>
      <c r="B7">
        <v>6</v>
      </c>
      <c r="C7">
        <v>6</v>
      </c>
      <c r="D7" t="s">
        <v>2752</v>
      </c>
      <c r="E7" t="s">
        <v>2753</v>
      </c>
      <c r="F7" t="s">
        <v>30</v>
      </c>
      <c r="G7" t="s">
        <v>2738</v>
      </c>
      <c r="H7" t="s">
        <v>2746</v>
      </c>
      <c r="I7">
        <v>199</v>
      </c>
      <c r="J7" t="s">
        <v>2048</v>
      </c>
      <c r="K7" t="s">
        <v>2392</v>
      </c>
      <c r="L7">
        <v>2006</v>
      </c>
    </row>
    <row r="8" spans="1:12" x14ac:dyDescent="0.25">
      <c r="A8">
        <v>1</v>
      </c>
      <c r="B8">
        <v>7</v>
      </c>
      <c r="C8">
        <v>7</v>
      </c>
      <c r="D8" t="s">
        <v>2754</v>
      </c>
      <c r="E8" t="s">
        <v>2755</v>
      </c>
      <c r="F8" t="s">
        <v>42</v>
      </c>
      <c r="G8" t="s">
        <v>2734</v>
      </c>
      <c r="H8" t="s">
        <v>2750</v>
      </c>
      <c r="I8">
        <v>210</v>
      </c>
      <c r="J8" t="s">
        <v>2051</v>
      </c>
      <c r="K8" t="s">
        <v>2756</v>
      </c>
      <c r="L8">
        <v>2006</v>
      </c>
    </row>
    <row r="9" spans="1:12" x14ac:dyDescent="0.25">
      <c r="A9">
        <v>1</v>
      </c>
      <c r="B9">
        <v>8</v>
      </c>
      <c r="C9">
        <v>8</v>
      </c>
      <c r="D9" t="s">
        <v>2757</v>
      </c>
      <c r="E9" t="s">
        <v>2758</v>
      </c>
      <c r="F9" t="s">
        <v>30</v>
      </c>
      <c r="G9" t="s">
        <v>2734</v>
      </c>
      <c r="H9" t="s">
        <v>2741</v>
      </c>
      <c r="I9">
        <v>204</v>
      </c>
      <c r="J9" t="s">
        <v>2029</v>
      </c>
      <c r="K9" t="s">
        <v>2759</v>
      </c>
      <c r="L9">
        <v>2006</v>
      </c>
    </row>
    <row r="10" spans="1:12" x14ac:dyDescent="0.25">
      <c r="A10">
        <v>1</v>
      </c>
      <c r="B10">
        <v>9</v>
      </c>
      <c r="C10">
        <v>9</v>
      </c>
      <c r="D10" t="s">
        <v>2760</v>
      </c>
      <c r="E10" t="s">
        <v>2761</v>
      </c>
      <c r="F10" t="s">
        <v>30</v>
      </c>
      <c r="G10" t="s">
        <v>2738</v>
      </c>
      <c r="H10" t="s">
        <v>2741</v>
      </c>
      <c r="I10">
        <v>210</v>
      </c>
      <c r="J10" t="s">
        <v>2048</v>
      </c>
      <c r="K10" t="s">
        <v>2287</v>
      </c>
      <c r="L10">
        <v>2006</v>
      </c>
    </row>
    <row r="11" spans="1:12" x14ac:dyDescent="0.25">
      <c r="A11">
        <v>1</v>
      </c>
      <c r="B11">
        <v>10</v>
      </c>
      <c r="C11">
        <v>10</v>
      </c>
      <c r="D11" t="s">
        <v>2762</v>
      </c>
      <c r="E11" t="s">
        <v>2763</v>
      </c>
      <c r="F11" t="s">
        <v>260</v>
      </c>
      <c r="G11" t="s">
        <v>2764</v>
      </c>
      <c r="H11" t="s">
        <v>2746</v>
      </c>
      <c r="I11">
        <v>185</v>
      </c>
      <c r="J11" t="s">
        <v>2764</v>
      </c>
      <c r="K11" t="s">
        <v>2765</v>
      </c>
      <c r="L11">
        <v>2006</v>
      </c>
    </row>
    <row r="12" spans="1:12" x14ac:dyDescent="0.25">
      <c r="A12">
        <v>1</v>
      </c>
      <c r="B12">
        <v>11</v>
      </c>
      <c r="C12">
        <v>11</v>
      </c>
      <c r="D12" t="s">
        <v>2766</v>
      </c>
      <c r="E12" t="s">
        <v>2767</v>
      </c>
      <c r="F12" t="s">
        <v>12</v>
      </c>
      <c r="G12" t="s">
        <v>2738</v>
      </c>
      <c r="H12" t="s">
        <v>2768</v>
      </c>
      <c r="I12">
        <v>186</v>
      </c>
      <c r="J12" t="s">
        <v>2048</v>
      </c>
      <c r="K12" t="s">
        <v>2769</v>
      </c>
      <c r="L12">
        <v>2006</v>
      </c>
    </row>
    <row r="13" spans="1:12" x14ac:dyDescent="0.25">
      <c r="A13">
        <v>1</v>
      </c>
      <c r="B13">
        <v>12</v>
      </c>
      <c r="C13">
        <v>12</v>
      </c>
      <c r="D13" t="s">
        <v>2770</v>
      </c>
      <c r="E13" t="s">
        <v>2771</v>
      </c>
      <c r="F13" t="s">
        <v>30</v>
      </c>
      <c r="G13" t="s">
        <v>2738</v>
      </c>
      <c r="H13" t="s">
        <v>2768</v>
      </c>
      <c r="I13">
        <v>185</v>
      </c>
      <c r="J13" t="s">
        <v>2022</v>
      </c>
      <c r="K13" t="s">
        <v>2342</v>
      </c>
      <c r="L13">
        <v>2006</v>
      </c>
    </row>
    <row r="14" spans="1:12" x14ac:dyDescent="0.25">
      <c r="A14">
        <v>1</v>
      </c>
      <c r="B14">
        <v>13</v>
      </c>
      <c r="C14">
        <v>13</v>
      </c>
      <c r="D14" t="s">
        <v>2772</v>
      </c>
      <c r="E14" t="s">
        <v>2773</v>
      </c>
      <c r="F14" t="s">
        <v>260</v>
      </c>
      <c r="G14" t="s">
        <v>2764</v>
      </c>
      <c r="H14" t="s">
        <v>2750</v>
      </c>
      <c r="I14">
        <v>209</v>
      </c>
      <c r="J14" t="s">
        <v>2764</v>
      </c>
      <c r="K14" t="s">
        <v>2765</v>
      </c>
      <c r="L14">
        <v>2006</v>
      </c>
    </row>
    <row r="15" spans="1:12" x14ac:dyDescent="0.25">
      <c r="A15">
        <v>1</v>
      </c>
      <c r="B15">
        <v>14</v>
      </c>
      <c r="C15">
        <v>14</v>
      </c>
      <c r="D15" t="s">
        <v>2774</v>
      </c>
      <c r="E15" t="s">
        <v>2775</v>
      </c>
      <c r="F15" t="s">
        <v>42</v>
      </c>
      <c r="G15" t="s">
        <v>2776</v>
      </c>
      <c r="H15" t="s">
        <v>2750</v>
      </c>
      <c r="I15">
        <v>170</v>
      </c>
      <c r="J15" t="s">
        <v>2029</v>
      </c>
      <c r="K15" t="s">
        <v>2336</v>
      </c>
      <c r="L15">
        <v>2006</v>
      </c>
    </row>
    <row r="16" spans="1:12" x14ac:dyDescent="0.25">
      <c r="A16">
        <v>1</v>
      </c>
      <c r="B16">
        <v>15</v>
      </c>
      <c r="C16">
        <v>15</v>
      </c>
      <c r="D16" t="s">
        <v>2777</v>
      </c>
      <c r="E16" t="s">
        <v>2778</v>
      </c>
      <c r="F16" t="s">
        <v>12</v>
      </c>
      <c r="G16" t="s">
        <v>2779</v>
      </c>
      <c r="H16" t="s">
        <v>2780</v>
      </c>
      <c r="I16">
        <v>211</v>
      </c>
      <c r="J16" t="s">
        <v>2375</v>
      </c>
      <c r="K16" t="s">
        <v>2230</v>
      </c>
      <c r="L16">
        <v>2006</v>
      </c>
    </row>
    <row r="17" spans="1:12" x14ac:dyDescent="0.25">
      <c r="A17">
        <v>1</v>
      </c>
      <c r="B17">
        <v>16</v>
      </c>
      <c r="C17">
        <v>16</v>
      </c>
      <c r="D17" t="s">
        <v>2781</v>
      </c>
      <c r="E17" t="s">
        <v>2782</v>
      </c>
      <c r="F17" t="s">
        <v>34</v>
      </c>
      <c r="G17" t="s">
        <v>2738</v>
      </c>
      <c r="H17" t="s">
        <v>2735</v>
      </c>
      <c r="I17">
        <v>222</v>
      </c>
      <c r="J17" t="s">
        <v>2029</v>
      </c>
      <c r="K17" t="s">
        <v>2783</v>
      </c>
      <c r="L17">
        <v>2006</v>
      </c>
    </row>
    <row r="18" spans="1:12" x14ac:dyDescent="0.25">
      <c r="A18">
        <v>1</v>
      </c>
      <c r="B18">
        <v>17</v>
      </c>
      <c r="C18">
        <v>17</v>
      </c>
      <c r="D18" t="s">
        <v>2766</v>
      </c>
      <c r="E18" t="s">
        <v>2784</v>
      </c>
      <c r="F18" t="s">
        <v>30</v>
      </c>
      <c r="G18" t="s">
        <v>2734</v>
      </c>
      <c r="H18" t="s">
        <v>2746</v>
      </c>
      <c r="I18">
        <v>195</v>
      </c>
      <c r="J18" t="s">
        <v>2051</v>
      </c>
      <c r="K18" t="s">
        <v>2756</v>
      </c>
      <c r="L18">
        <v>2006</v>
      </c>
    </row>
    <row r="19" spans="1:12" x14ac:dyDescent="0.25">
      <c r="A19">
        <v>1</v>
      </c>
      <c r="B19">
        <v>18</v>
      </c>
      <c r="C19">
        <v>18</v>
      </c>
      <c r="D19" t="s">
        <v>2785</v>
      </c>
      <c r="E19" t="s">
        <v>2786</v>
      </c>
      <c r="F19" t="s">
        <v>42</v>
      </c>
      <c r="G19" t="s">
        <v>2738</v>
      </c>
      <c r="H19" t="s">
        <v>2741</v>
      </c>
      <c r="I19">
        <v>228</v>
      </c>
      <c r="J19" t="s">
        <v>2022</v>
      </c>
      <c r="K19" t="s">
        <v>2787</v>
      </c>
      <c r="L19">
        <v>2006</v>
      </c>
    </row>
    <row r="20" spans="1:12" x14ac:dyDescent="0.25">
      <c r="A20">
        <v>1</v>
      </c>
      <c r="B20">
        <v>19</v>
      </c>
      <c r="C20">
        <v>19</v>
      </c>
      <c r="D20" t="s">
        <v>2788</v>
      </c>
      <c r="E20" t="s">
        <v>2789</v>
      </c>
      <c r="F20" t="s">
        <v>34</v>
      </c>
      <c r="G20" t="s">
        <v>2734</v>
      </c>
      <c r="H20" t="s">
        <v>2780</v>
      </c>
      <c r="I20">
        <v>202</v>
      </c>
      <c r="J20" t="s">
        <v>2280</v>
      </c>
      <c r="K20" t="s">
        <v>2534</v>
      </c>
      <c r="L20">
        <v>2006</v>
      </c>
    </row>
    <row r="21" spans="1:12" x14ac:dyDescent="0.25">
      <c r="A21">
        <v>1</v>
      </c>
      <c r="B21">
        <v>20</v>
      </c>
      <c r="C21">
        <v>20</v>
      </c>
      <c r="D21" t="s">
        <v>2790</v>
      </c>
      <c r="E21" t="s">
        <v>2791</v>
      </c>
      <c r="F21" t="s">
        <v>34</v>
      </c>
      <c r="G21" t="s">
        <v>2734</v>
      </c>
      <c r="H21" t="s">
        <v>2780</v>
      </c>
      <c r="I21">
        <v>185</v>
      </c>
      <c r="J21" t="s">
        <v>2792</v>
      </c>
      <c r="K21" t="s">
        <v>2793</v>
      </c>
      <c r="L21">
        <v>2006</v>
      </c>
    </row>
    <row r="22" spans="1:12" x14ac:dyDescent="0.25">
      <c r="A22">
        <v>1</v>
      </c>
      <c r="B22">
        <v>21</v>
      </c>
      <c r="C22">
        <v>21</v>
      </c>
      <c r="D22" t="s">
        <v>2794</v>
      </c>
      <c r="E22" t="s">
        <v>2795</v>
      </c>
      <c r="F22" t="s">
        <v>34</v>
      </c>
      <c r="G22" t="s">
        <v>2734</v>
      </c>
      <c r="H22" t="s">
        <v>2780</v>
      </c>
      <c r="I22">
        <v>190</v>
      </c>
      <c r="J22" t="s">
        <v>2022</v>
      </c>
      <c r="K22" t="s">
        <v>2344</v>
      </c>
      <c r="L22">
        <v>2006</v>
      </c>
    </row>
    <row r="23" spans="1:12" x14ac:dyDescent="0.25">
      <c r="A23">
        <v>1</v>
      </c>
      <c r="B23">
        <v>22</v>
      </c>
      <c r="C23">
        <v>22</v>
      </c>
      <c r="D23" t="s">
        <v>2796</v>
      </c>
      <c r="E23" t="s">
        <v>2797</v>
      </c>
      <c r="F23" t="s">
        <v>42</v>
      </c>
      <c r="G23" t="s">
        <v>2738</v>
      </c>
      <c r="H23" t="s">
        <v>2768</v>
      </c>
      <c r="I23">
        <v>172</v>
      </c>
      <c r="J23" t="s">
        <v>2048</v>
      </c>
      <c r="K23" t="s">
        <v>2306</v>
      </c>
      <c r="L23">
        <v>2006</v>
      </c>
    </row>
    <row r="24" spans="1:12" x14ac:dyDescent="0.25">
      <c r="A24">
        <v>1</v>
      </c>
      <c r="B24">
        <v>23</v>
      </c>
      <c r="C24">
        <v>23</v>
      </c>
      <c r="D24" t="s">
        <v>2743</v>
      </c>
      <c r="E24" t="s">
        <v>2798</v>
      </c>
      <c r="F24" t="s">
        <v>12</v>
      </c>
      <c r="G24" t="s">
        <v>2799</v>
      </c>
      <c r="H24" t="s">
        <v>2741</v>
      </c>
      <c r="I24">
        <v>209</v>
      </c>
      <c r="J24" t="s">
        <v>2800</v>
      </c>
      <c r="K24" t="s">
        <v>2801</v>
      </c>
      <c r="L24">
        <v>2006</v>
      </c>
    </row>
    <row r="25" spans="1:12" x14ac:dyDescent="0.25">
      <c r="A25">
        <v>1</v>
      </c>
      <c r="B25">
        <v>24</v>
      </c>
      <c r="C25">
        <v>24</v>
      </c>
      <c r="D25" t="s">
        <v>2802</v>
      </c>
      <c r="E25" t="s">
        <v>2803</v>
      </c>
      <c r="F25" t="s">
        <v>34</v>
      </c>
      <c r="G25" t="s">
        <v>2745</v>
      </c>
      <c r="H25" t="s">
        <v>2746</v>
      </c>
      <c r="I25">
        <v>192</v>
      </c>
      <c r="J25" t="s">
        <v>2291</v>
      </c>
      <c r="K25" t="s">
        <v>2804</v>
      </c>
      <c r="L25">
        <v>2006</v>
      </c>
    </row>
    <row r="26" spans="1:12" x14ac:dyDescent="0.25">
      <c r="A26">
        <v>1</v>
      </c>
      <c r="B26">
        <v>25</v>
      </c>
      <c r="C26">
        <v>25</v>
      </c>
      <c r="D26" t="s">
        <v>2732</v>
      </c>
      <c r="E26" t="s">
        <v>2805</v>
      </c>
      <c r="F26" t="s">
        <v>30</v>
      </c>
      <c r="G26" t="s">
        <v>2745</v>
      </c>
      <c r="H26" t="s">
        <v>2735</v>
      </c>
      <c r="I26">
        <v>218</v>
      </c>
      <c r="J26" t="s">
        <v>2291</v>
      </c>
      <c r="K26" t="s">
        <v>2804</v>
      </c>
      <c r="L26">
        <v>2006</v>
      </c>
    </row>
    <row r="27" spans="1:12" x14ac:dyDescent="0.25">
      <c r="A27">
        <v>1</v>
      </c>
      <c r="B27">
        <v>26</v>
      </c>
      <c r="C27">
        <v>26</v>
      </c>
      <c r="D27" t="s">
        <v>2806</v>
      </c>
      <c r="E27" t="s">
        <v>2807</v>
      </c>
      <c r="F27" t="s">
        <v>12</v>
      </c>
      <c r="G27" t="s">
        <v>2738</v>
      </c>
      <c r="H27" t="s">
        <v>2750</v>
      </c>
      <c r="I27">
        <v>177</v>
      </c>
      <c r="J27" t="s">
        <v>2029</v>
      </c>
      <c r="K27" t="s">
        <v>2759</v>
      </c>
      <c r="L27">
        <v>2006</v>
      </c>
    </row>
    <row r="28" spans="1:12" x14ac:dyDescent="0.25">
      <c r="A28">
        <v>1</v>
      </c>
      <c r="B28">
        <v>27</v>
      </c>
      <c r="C28">
        <v>27</v>
      </c>
      <c r="D28" t="s">
        <v>2808</v>
      </c>
      <c r="E28" t="s">
        <v>2809</v>
      </c>
      <c r="F28" t="s">
        <v>34</v>
      </c>
      <c r="G28" t="s">
        <v>2799</v>
      </c>
      <c r="H28" t="s">
        <v>2750</v>
      </c>
      <c r="I28">
        <v>193</v>
      </c>
      <c r="J28" t="s">
        <v>2048</v>
      </c>
      <c r="K28" t="s">
        <v>2810</v>
      </c>
      <c r="L28">
        <v>2006</v>
      </c>
    </row>
    <row r="29" spans="1:12" x14ac:dyDescent="0.25">
      <c r="A29">
        <v>1</v>
      </c>
      <c r="B29">
        <v>28</v>
      </c>
      <c r="C29">
        <v>28</v>
      </c>
      <c r="D29" t="s">
        <v>2811</v>
      </c>
      <c r="E29" t="s">
        <v>2812</v>
      </c>
      <c r="F29" t="s">
        <v>26</v>
      </c>
      <c r="G29" t="s">
        <v>2734</v>
      </c>
      <c r="H29" t="s">
        <v>2750</v>
      </c>
      <c r="I29">
        <v>208</v>
      </c>
      <c r="J29" t="s">
        <v>2022</v>
      </c>
      <c r="K29" t="s">
        <v>2299</v>
      </c>
      <c r="L29">
        <v>2006</v>
      </c>
    </row>
    <row r="30" spans="1:12" x14ac:dyDescent="0.25">
      <c r="A30">
        <v>1</v>
      </c>
      <c r="B30">
        <v>29</v>
      </c>
      <c r="C30">
        <v>29</v>
      </c>
      <c r="D30" t="s">
        <v>2757</v>
      </c>
      <c r="E30" t="s">
        <v>2813</v>
      </c>
      <c r="F30" t="s">
        <v>34</v>
      </c>
      <c r="G30" t="s">
        <v>2734</v>
      </c>
      <c r="H30" t="s">
        <v>2741</v>
      </c>
      <c r="I30">
        <v>180</v>
      </c>
      <c r="J30" t="s">
        <v>2734</v>
      </c>
      <c r="K30" t="s">
        <v>2283</v>
      </c>
      <c r="L30">
        <v>2006</v>
      </c>
    </row>
    <row r="31" spans="1:12" x14ac:dyDescent="0.25">
      <c r="A31">
        <v>1</v>
      </c>
      <c r="B31">
        <v>30</v>
      </c>
      <c r="C31">
        <v>30</v>
      </c>
      <c r="D31" t="s">
        <v>2814</v>
      </c>
      <c r="E31" t="s">
        <v>2815</v>
      </c>
      <c r="F31" t="s">
        <v>34</v>
      </c>
      <c r="G31" t="s">
        <v>2738</v>
      </c>
      <c r="H31" t="s">
        <v>2750</v>
      </c>
      <c r="I31">
        <v>205</v>
      </c>
      <c r="J31" t="s">
        <v>2022</v>
      </c>
      <c r="K31" t="s">
        <v>2277</v>
      </c>
      <c r="L31">
        <v>2006</v>
      </c>
    </row>
    <row r="32" spans="1:12" x14ac:dyDescent="0.25">
      <c r="A32">
        <v>2</v>
      </c>
      <c r="B32">
        <v>1</v>
      </c>
      <c r="C32">
        <v>31</v>
      </c>
      <c r="D32" t="s">
        <v>2732</v>
      </c>
      <c r="E32" t="s">
        <v>2816</v>
      </c>
      <c r="F32" t="s">
        <v>30</v>
      </c>
      <c r="G32" t="s">
        <v>2764</v>
      </c>
      <c r="H32" t="s">
        <v>2750</v>
      </c>
      <c r="I32">
        <v>204</v>
      </c>
      <c r="J32" t="s">
        <v>2764</v>
      </c>
      <c r="K32" t="s">
        <v>2817</v>
      </c>
      <c r="L32">
        <v>2006</v>
      </c>
    </row>
    <row r="33" spans="1:12" x14ac:dyDescent="0.25">
      <c r="A33">
        <v>2</v>
      </c>
      <c r="B33">
        <v>2</v>
      </c>
      <c r="C33">
        <v>32</v>
      </c>
      <c r="D33" t="s">
        <v>2736</v>
      </c>
      <c r="E33" t="s">
        <v>2818</v>
      </c>
      <c r="F33" t="s">
        <v>34</v>
      </c>
      <c r="G33" t="s">
        <v>2734</v>
      </c>
      <c r="H33" t="s">
        <v>2735</v>
      </c>
      <c r="I33">
        <v>210</v>
      </c>
      <c r="J33" t="s">
        <v>2792</v>
      </c>
      <c r="K33" t="s">
        <v>2819</v>
      </c>
      <c r="L33">
        <v>2006</v>
      </c>
    </row>
    <row r="34" spans="1:12" x14ac:dyDescent="0.25">
      <c r="A34">
        <v>2</v>
      </c>
      <c r="B34">
        <v>3</v>
      </c>
      <c r="C34">
        <v>33</v>
      </c>
      <c r="D34" t="s">
        <v>2739</v>
      </c>
      <c r="E34" t="s">
        <v>2820</v>
      </c>
      <c r="F34" t="s">
        <v>42</v>
      </c>
      <c r="G34" t="s">
        <v>2799</v>
      </c>
      <c r="H34" t="s">
        <v>2746</v>
      </c>
      <c r="I34">
        <v>195</v>
      </c>
      <c r="J34" t="s">
        <v>2799</v>
      </c>
      <c r="K34" t="s">
        <v>2821</v>
      </c>
      <c r="L34">
        <v>2006</v>
      </c>
    </row>
    <row r="35" spans="1:12" x14ac:dyDescent="0.25">
      <c r="A35">
        <v>2</v>
      </c>
      <c r="B35">
        <v>4</v>
      </c>
      <c r="C35">
        <v>34</v>
      </c>
      <c r="D35" t="s">
        <v>2743</v>
      </c>
      <c r="E35" t="s">
        <v>2822</v>
      </c>
      <c r="F35" t="s">
        <v>12</v>
      </c>
      <c r="G35" t="s">
        <v>2764</v>
      </c>
      <c r="H35" t="s">
        <v>2746</v>
      </c>
      <c r="I35">
        <v>190</v>
      </c>
      <c r="J35" t="s">
        <v>2823</v>
      </c>
      <c r="K35" t="s">
        <v>2363</v>
      </c>
      <c r="L35">
        <v>2006</v>
      </c>
    </row>
    <row r="36" spans="1:12" x14ac:dyDescent="0.25">
      <c r="A36">
        <v>2</v>
      </c>
      <c r="B36">
        <v>5</v>
      </c>
      <c r="C36">
        <v>35</v>
      </c>
      <c r="D36" t="s">
        <v>2743</v>
      </c>
      <c r="E36" t="s">
        <v>2824</v>
      </c>
      <c r="F36" t="s">
        <v>42</v>
      </c>
      <c r="G36" t="s">
        <v>2738</v>
      </c>
      <c r="H36" t="s">
        <v>2746</v>
      </c>
      <c r="I36">
        <v>195</v>
      </c>
      <c r="J36" t="s">
        <v>2048</v>
      </c>
      <c r="K36" t="s">
        <v>2341</v>
      </c>
      <c r="L36">
        <v>2006</v>
      </c>
    </row>
    <row r="37" spans="1:12" x14ac:dyDescent="0.25">
      <c r="A37">
        <v>2</v>
      </c>
      <c r="B37">
        <v>6</v>
      </c>
      <c r="C37">
        <v>36</v>
      </c>
      <c r="D37" t="s">
        <v>2781</v>
      </c>
      <c r="E37" t="s">
        <v>2825</v>
      </c>
      <c r="F37" t="s">
        <v>26</v>
      </c>
      <c r="G37" t="s">
        <v>2738</v>
      </c>
      <c r="H37" t="s">
        <v>2746</v>
      </c>
      <c r="I37">
        <v>205</v>
      </c>
      <c r="J37" t="s">
        <v>2022</v>
      </c>
      <c r="K37" t="s">
        <v>2126</v>
      </c>
      <c r="L37">
        <v>2006</v>
      </c>
    </row>
    <row r="38" spans="1:12" x14ac:dyDescent="0.25">
      <c r="A38">
        <v>2</v>
      </c>
      <c r="B38">
        <v>7</v>
      </c>
      <c r="C38">
        <v>37</v>
      </c>
      <c r="D38" t="s">
        <v>2748</v>
      </c>
      <c r="E38" t="s">
        <v>2826</v>
      </c>
      <c r="F38" t="s">
        <v>34</v>
      </c>
      <c r="G38" t="s">
        <v>2799</v>
      </c>
      <c r="H38" t="s">
        <v>2750</v>
      </c>
      <c r="I38">
        <v>185</v>
      </c>
      <c r="J38" t="s">
        <v>2799</v>
      </c>
      <c r="K38" t="s">
        <v>2827</v>
      </c>
      <c r="L38">
        <v>2006</v>
      </c>
    </row>
    <row r="39" spans="1:12" x14ac:dyDescent="0.25">
      <c r="A39">
        <v>2</v>
      </c>
      <c r="B39">
        <v>8</v>
      </c>
      <c r="C39">
        <v>38</v>
      </c>
      <c r="D39" t="s">
        <v>2788</v>
      </c>
      <c r="E39" t="s">
        <v>2828</v>
      </c>
      <c r="F39" t="s">
        <v>42</v>
      </c>
      <c r="G39" t="s">
        <v>2738</v>
      </c>
      <c r="H39" t="s">
        <v>2741</v>
      </c>
      <c r="I39">
        <v>191</v>
      </c>
      <c r="J39" t="s">
        <v>2048</v>
      </c>
      <c r="K39" t="s">
        <v>2301</v>
      </c>
      <c r="L39">
        <v>2006</v>
      </c>
    </row>
    <row r="40" spans="1:12" x14ac:dyDescent="0.25">
      <c r="A40">
        <v>2</v>
      </c>
      <c r="B40">
        <v>9</v>
      </c>
      <c r="C40">
        <v>39</v>
      </c>
      <c r="D40" t="s">
        <v>2796</v>
      </c>
      <c r="E40" t="s">
        <v>2829</v>
      </c>
      <c r="F40" t="s">
        <v>42</v>
      </c>
      <c r="G40" t="s">
        <v>2776</v>
      </c>
      <c r="H40" t="s">
        <v>2746</v>
      </c>
      <c r="I40">
        <v>196</v>
      </c>
      <c r="J40" t="s">
        <v>2051</v>
      </c>
      <c r="K40" t="s">
        <v>2830</v>
      </c>
      <c r="L40">
        <v>2006</v>
      </c>
    </row>
    <row r="41" spans="1:12" x14ac:dyDescent="0.25">
      <c r="A41">
        <v>2</v>
      </c>
      <c r="B41">
        <v>10</v>
      </c>
      <c r="C41">
        <v>40</v>
      </c>
      <c r="D41" t="s">
        <v>2760</v>
      </c>
      <c r="E41" t="s">
        <v>2831</v>
      </c>
      <c r="F41" t="s">
        <v>30</v>
      </c>
      <c r="G41" t="s">
        <v>2764</v>
      </c>
      <c r="H41" t="s">
        <v>2746</v>
      </c>
      <c r="I41">
        <v>183</v>
      </c>
      <c r="J41" t="s">
        <v>2029</v>
      </c>
      <c r="K41" t="s">
        <v>2759</v>
      </c>
      <c r="L41">
        <v>2006</v>
      </c>
    </row>
    <row r="42" spans="1:12" x14ac:dyDescent="0.25">
      <c r="A42">
        <v>2</v>
      </c>
      <c r="B42">
        <v>11</v>
      </c>
      <c r="C42">
        <v>41</v>
      </c>
      <c r="D42" t="s">
        <v>2832</v>
      </c>
      <c r="E42" t="s">
        <v>2833</v>
      </c>
      <c r="F42" t="s">
        <v>260</v>
      </c>
      <c r="G42" t="s">
        <v>2738</v>
      </c>
      <c r="H42" t="s">
        <v>2750</v>
      </c>
      <c r="I42">
        <v>190</v>
      </c>
      <c r="J42" t="s">
        <v>2022</v>
      </c>
      <c r="K42" t="s">
        <v>2787</v>
      </c>
      <c r="L42">
        <v>2006</v>
      </c>
    </row>
    <row r="43" spans="1:12" x14ac:dyDescent="0.25">
      <c r="A43">
        <v>2</v>
      </c>
      <c r="B43">
        <v>12</v>
      </c>
      <c r="C43">
        <v>42</v>
      </c>
      <c r="D43" t="s">
        <v>2796</v>
      </c>
      <c r="E43" t="s">
        <v>2834</v>
      </c>
      <c r="F43" t="s">
        <v>34</v>
      </c>
      <c r="G43" t="s">
        <v>2734</v>
      </c>
      <c r="H43" t="s">
        <v>2835</v>
      </c>
      <c r="I43">
        <v>175</v>
      </c>
      <c r="J43" t="s">
        <v>2734</v>
      </c>
      <c r="K43" t="s">
        <v>2283</v>
      </c>
      <c r="L43">
        <v>2006</v>
      </c>
    </row>
    <row r="44" spans="1:12" x14ac:dyDescent="0.25">
      <c r="A44">
        <v>2</v>
      </c>
      <c r="B44">
        <v>13</v>
      </c>
      <c r="C44">
        <v>43</v>
      </c>
      <c r="D44" t="s">
        <v>2770</v>
      </c>
      <c r="E44" t="s">
        <v>2836</v>
      </c>
      <c r="F44" t="s">
        <v>30</v>
      </c>
      <c r="G44" t="s">
        <v>2738</v>
      </c>
      <c r="H44" t="s">
        <v>2741</v>
      </c>
      <c r="I44">
        <v>190</v>
      </c>
      <c r="J44" t="s">
        <v>2029</v>
      </c>
      <c r="K44" t="s">
        <v>2837</v>
      </c>
      <c r="L44">
        <v>2006</v>
      </c>
    </row>
    <row r="45" spans="1:12" x14ac:dyDescent="0.25">
      <c r="A45">
        <v>2</v>
      </c>
      <c r="B45">
        <v>14</v>
      </c>
      <c r="C45">
        <v>44</v>
      </c>
      <c r="D45" t="s">
        <v>2772</v>
      </c>
      <c r="E45" t="s">
        <v>2838</v>
      </c>
      <c r="F45" t="s">
        <v>260</v>
      </c>
      <c r="G45" t="s">
        <v>2799</v>
      </c>
      <c r="H45" t="s">
        <v>2746</v>
      </c>
      <c r="I45">
        <v>225</v>
      </c>
      <c r="J45" t="s">
        <v>2799</v>
      </c>
      <c r="K45" t="s">
        <v>2839</v>
      </c>
      <c r="L45">
        <v>2006</v>
      </c>
    </row>
    <row r="46" spans="1:12" x14ac:dyDescent="0.25">
      <c r="A46">
        <v>2</v>
      </c>
      <c r="B46">
        <v>15</v>
      </c>
      <c r="C46">
        <v>45</v>
      </c>
      <c r="D46" t="s">
        <v>2840</v>
      </c>
      <c r="E46" t="s">
        <v>2841</v>
      </c>
      <c r="F46" t="s">
        <v>34</v>
      </c>
      <c r="G46" t="s">
        <v>2734</v>
      </c>
      <c r="H46" t="s">
        <v>2780</v>
      </c>
      <c r="I46">
        <v>196</v>
      </c>
      <c r="J46" t="s">
        <v>2051</v>
      </c>
      <c r="K46" t="s">
        <v>2756</v>
      </c>
      <c r="L46">
        <v>2006</v>
      </c>
    </row>
    <row r="47" spans="1:12" x14ac:dyDescent="0.25">
      <c r="A47">
        <v>2</v>
      </c>
      <c r="B47">
        <v>16</v>
      </c>
      <c r="C47">
        <v>46</v>
      </c>
      <c r="D47" t="s">
        <v>2802</v>
      </c>
      <c r="E47" t="s">
        <v>2842</v>
      </c>
      <c r="F47" t="s">
        <v>12</v>
      </c>
      <c r="G47" t="s">
        <v>2745</v>
      </c>
      <c r="H47" t="s">
        <v>2835</v>
      </c>
      <c r="I47">
        <v>166</v>
      </c>
      <c r="J47" t="s">
        <v>2291</v>
      </c>
      <c r="K47" t="s">
        <v>2843</v>
      </c>
      <c r="L47">
        <v>2006</v>
      </c>
    </row>
    <row r="48" spans="1:12" x14ac:dyDescent="0.25">
      <c r="A48">
        <v>2</v>
      </c>
      <c r="B48">
        <v>17</v>
      </c>
      <c r="C48">
        <v>47</v>
      </c>
      <c r="D48" t="s">
        <v>2832</v>
      </c>
      <c r="E48" t="s">
        <v>2844</v>
      </c>
      <c r="F48" t="s">
        <v>30</v>
      </c>
      <c r="G48" t="s">
        <v>2738</v>
      </c>
      <c r="H48" t="s">
        <v>2741</v>
      </c>
      <c r="I48">
        <v>213</v>
      </c>
      <c r="J48" t="s">
        <v>2022</v>
      </c>
      <c r="K48" t="s">
        <v>2353</v>
      </c>
      <c r="L48">
        <v>2006</v>
      </c>
    </row>
    <row r="49" spans="1:12" x14ac:dyDescent="0.25">
      <c r="A49">
        <v>2</v>
      </c>
      <c r="B49">
        <v>18</v>
      </c>
      <c r="C49">
        <v>48</v>
      </c>
      <c r="D49" t="s">
        <v>2766</v>
      </c>
      <c r="E49" t="s">
        <v>2845</v>
      </c>
      <c r="F49" t="s">
        <v>34</v>
      </c>
      <c r="G49" t="s">
        <v>2734</v>
      </c>
      <c r="H49" t="s">
        <v>2741</v>
      </c>
      <c r="I49">
        <v>189</v>
      </c>
      <c r="J49" t="s">
        <v>2048</v>
      </c>
      <c r="K49" t="s">
        <v>2846</v>
      </c>
      <c r="L49">
        <v>2006</v>
      </c>
    </row>
    <row r="50" spans="1:12" x14ac:dyDescent="0.25">
      <c r="A50">
        <v>2</v>
      </c>
      <c r="B50">
        <v>19</v>
      </c>
      <c r="C50">
        <v>49</v>
      </c>
      <c r="D50" t="s">
        <v>2790</v>
      </c>
      <c r="E50" t="s">
        <v>2847</v>
      </c>
      <c r="F50" t="s">
        <v>30</v>
      </c>
      <c r="G50" t="s">
        <v>2738</v>
      </c>
      <c r="H50" t="s">
        <v>2746</v>
      </c>
      <c r="I50">
        <v>195</v>
      </c>
      <c r="J50" t="s">
        <v>2029</v>
      </c>
      <c r="K50" t="s">
        <v>2848</v>
      </c>
      <c r="L50">
        <v>2006</v>
      </c>
    </row>
    <row r="51" spans="1:12" x14ac:dyDescent="0.25">
      <c r="A51">
        <v>2</v>
      </c>
      <c r="B51">
        <v>20</v>
      </c>
      <c r="C51">
        <v>50</v>
      </c>
      <c r="D51" t="s">
        <v>2748</v>
      </c>
      <c r="E51" t="s">
        <v>2849</v>
      </c>
      <c r="F51" t="s">
        <v>26</v>
      </c>
      <c r="G51" t="s">
        <v>2738</v>
      </c>
      <c r="H51" t="s">
        <v>2735</v>
      </c>
      <c r="I51">
        <v>220</v>
      </c>
      <c r="J51" t="s">
        <v>2029</v>
      </c>
      <c r="K51" t="s">
        <v>2165</v>
      </c>
      <c r="L51">
        <v>2006</v>
      </c>
    </row>
    <row r="52" spans="1:12" x14ac:dyDescent="0.25">
      <c r="A52">
        <v>2</v>
      </c>
      <c r="B52">
        <v>21</v>
      </c>
      <c r="C52">
        <v>51</v>
      </c>
      <c r="D52" t="s">
        <v>2785</v>
      </c>
      <c r="E52" t="s">
        <v>2850</v>
      </c>
      <c r="F52" t="s">
        <v>34</v>
      </c>
      <c r="G52" t="s">
        <v>2734</v>
      </c>
      <c r="H52" t="s">
        <v>2851</v>
      </c>
      <c r="I52">
        <v>237</v>
      </c>
      <c r="J52" t="s">
        <v>2734</v>
      </c>
      <c r="K52" t="s">
        <v>2283</v>
      </c>
      <c r="L52">
        <v>2006</v>
      </c>
    </row>
    <row r="53" spans="1:12" x14ac:dyDescent="0.25">
      <c r="A53">
        <v>2</v>
      </c>
      <c r="B53">
        <v>22</v>
      </c>
      <c r="C53">
        <v>52</v>
      </c>
      <c r="D53" t="s">
        <v>2743</v>
      </c>
      <c r="E53" t="s">
        <v>2852</v>
      </c>
      <c r="F53" t="s">
        <v>34</v>
      </c>
      <c r="G53" t="s">
        <v>2738</v>
      </c>
      <c r="H53" t="s">
        <v>2750</v>
      </c>
      <c r="I53">
        <v>198</v>
      </c>
      <c r="J53" t="s">
        <v>2065</v>
      </c>
      <c r="K53" t="s">
        <v>2853</v>
      </c>
      <c r="L53">
        <v>2006</v>
      </c>
    </row>
    <row r="54" spans="1:12" x14ac:dyDescent="0.25">
      <c r="A54">
        <v>2</v>
      </c>
      <c r="B54">
        <v>23</v>
      </c>
      <c r="C54">
        <v>53</v>
      </c>
      <c r="D54" t="s">
        <v>2790</v>
      </c>
      <c r="E54" t="s">
        <v>2854</v>
      </c>
      <c r="F54" t="s">
        <v>34</v>
      </c>
      <c r="G54" t="s">
        <v>2738</v>
      </c>
      <c r="H54" t="s">
        <v>2750</v>
      </c>
      <c r="I54">
        <v>203</v>
      </c>
      <c r="J54" t="s">
        <v>2048</v>
      </c>
      <c r="K54" t="s">
        <v>2855</v>
      </c>
      <c r="L54">
        <v>2006</v>
      </c>
    </row>
    <row r="55" spans="1:12" x14ac:dyDescent="0.25">
      <c r="A55">
        <v>2</v>
      </c>
      <c r="B55">
        <v>24</v>
      </c>
      <c r="C55">
        <v>54</v>
      </c>
      <c r="D55" t="s">
        <v>2794</v>
      </c>
      <c r="E55" t="s">
        <v>2856</v>
      </c>
      <c r="F55" t="s">
        <v>30</v>
      </c>
      <c r="G55" t="s">
        <v>2799</v>
      </c>
      <c r="H55" t="s">
        <v>2735</v>
      </c>
      <c r="I55">
        <v>200</v>
      </c>
      <c r="J55" t="s">
        <v>2799</v>
      </c>
      <c r="K55" t="s">
        <v>2361</v>
      </c>
      <c r="L55">
        <v>2006</v>
      </c>
    </row>
    <row r="56" spans="1:12" x14ac:dyDescent="0.25">
      <c r="A56">
        <v>2</v>
      </c>
      <c r="B56">
        <v>25</v>
      </c>
      <c r="C56">
        <v>55</v>
      </c>
      <c r="D56" t="s">
        <v>2796</v>
      </c>
      <c r="E56" t="s">
        <v>2857</v>
      </c>
      <c r="F56" t="s">
        <v>34</v>
      </c>
      <c r="G56" t="s">
        <v>2799</v>
      </c>
      <c r="H56" t="s">
        <v>2750</v>
      </c>
      <c r="I56">
        <v>185</v>
      </c>
      <c r="J56" t="s">
        <v>2799</v>
      </c>
      <c r="K56" t="s">
        <v>2858</v>
      </c>
      <c r="L56">
        <v>2006</v>
      </c>
    </row>
    <row r="57" spans="1:12" x14ac:dyDescent="0.25">
      <c r="A57">
        <v>2</v>
      </c>
      <c r="B57">
        <v>26</v>
      </c>
      <c r="C57">
        <v>56</v>
      </c>
      <c r="D57" t="s">
        <v>2859</v>
      </c>
      <c r="E57" t="s">
        <v>2860</v>
      </c>
      <c r="F57" t="s">
        <v>26</v>
      </c>
      <c r="G57" t="s">
        <v>2734</v>
      </c>
      <c r="H57" t="s">
        <v>2746</v>
      </c>
      <c r="I57">
        <v>192</v>
      </c>
      <c r="J57" t="s">
        <v>2734</v>
      </c>
      <c r="K57" t="s">
        <v>2283</v>
      </c>
      <c r="L57">
        <v>2006</v>
      </c>
    </row>
    <row r="58" spans="1:12" x14ac:dyDescent="0.25">
      <c r="A58">
        <v>2</v>
      </c>
      <c r="B58">
        <v>27</v>
      </c>
      <c r="C58">
        <v>57</v>
      </c>
      <c r="D58" t="s">
        <v>2802</v>
      </c>
      <c r="E58" t="s">
        <v>2861</v>
      </c>
      <c r="F58" t="s">
        <v>34</v>
      </c>
      <c r="G58" t="s">
        <v>2734</v>
      </c>
      <c r="H58" t="s">
        <v>2741</v>
      </c>
      <c r="I58">
        <v>211</v>
      </c>
      <c r="J58" t="s">
        <v>2022</v>
      </c>
      <c r="K58" t="s">
        <v>2862</v>
      </c>
      <c r="L58">
        <v>2006</v>
      </c>
    </row>
    <row r="59" spans="1:12" x14ac:dyDescent="0.25">
      <c r="A59">
        <v>2</v>
      </c>
      <c r="B59">
        <v>28</v>
      </c>
      <c r="C59">
        <v>58</v>
      </c>
      <c r="D59" t="s">
        <v>2814</v>
      </c>
      <c r="E59" t="s">
        <v>2863</v>
      </c>
      <c r="F59" t="s">
        <v>26</v>
      </c>
      <c r="G59" t="s">
        <v>2799</v>
      </c>
      <c r="H59" t="s">
        <v>2746</v>
      </c>
      <c r="I59">
        <v>210</v>
      </c>
      <c r="J59" t="s">
        <v>2800</v>
      </c>
      <c r="K59" t="s">
        <v>2801</v>
      </c>
      <c r="L59">
        <v>2006</v>
      </c>
    </row>
    <row r="60" spans="1:12" x14ac:dyDescent="0.25">
      <c r="A60">
        <v>2</v>
      </c>
      <c r="B60">
        <v>29</v>
      </c>
      <c r="C60">
        <v>59</v>
      </c>
      <c r="D60" t="s">
        <v>2785</v>
      </c>
      <c r="E60" t="s">
        <v>2864</v>
      </c>
      <c r="F60" t="s">
        <v>30</v>
      </c>
      <c r="G60" t="s">
        <v>2738</v>
      </c>
      <c r="H60" t="s">
        <v>2750</v>
      </c>
      <c r="I60">
        <v>190</v>
      </c>
      <c r="J60" t="s">
        <v>2029</v>
      </c>
      <c r="K60" t="s">
        <v>2377</v>
      </c>
      <c r="L60">
        <v>2006</v>
      </c>
    </row>
    <row r="61" spans="1:12" x14ac:dyDescent="0.25">
      <c r="A61">
        <v>2</v>
      </c>
      <c r="B61">
        <v>30</v>
      </c>
      <c r="C61">
        <v>60</v>
      </c>
      <c r="D61" t="s">
        <v>2754</v>
      </c>
      <c r="E61" t="s">
        <v>2865</v>
      </c>
      <c r="F61" t="s">
        <v>260</v>
      </c>
      <c r="G61" t="s">
        <v>2779</v>
      </c>
      <c r="H61" t="s">
        <v>2735</v>
      </c>
      <c r="I61">
        <v>209</v>
      </c>
      <c r="J61" t="s">
        <v>2375</v>
      </c>
      <c r="K61" t="s">
        <v>2866</v>
      </c>
      <c r="L61">
        <v>2006</v>
      </c>
    </row>
    <row r="62" spans="1:12" x14ac:dyDescent="0.25">
      <c r="A62">
        <v>2</v>
      </c>
      <c r="B62">
        <v>31</v>
      </c>
      <c r="C62">
        <v>61</v>
      </c>
      <c r="D62" t="s">
        <v>2739</v>
      </c>
      <c r="E62" t="s">
        <v>2867</v>
      </c>
      <c r="F62" t="s">
        <v>34</v>
      </c>
      <c r="G62" t="s">
        <v>2738</v>
      </c>
      <c r="H62" t="s">
        <v>2868</v>
      </c>
      <c r="I62">
        <v>229</v>
      </c>
      <c r="J62" t="s">
        <v>2324</v>
      </c>
      <c r="K62" t="s">
        <v>2869</v>
      </c>
      <c r="L62">
        <v>2006</v>
      </c>
    </row>
    <row r="63" spans="1:12" x14ac:dyDescent="0.25">
      <c r="A63">
        <v>2</v>
      </c>
      <c r="B63">
        <v>32</v>
      </c>
      <c r="C63">
        <v>62</v>
      </c>
      <c r="D63" t="s">
        <v>2832</v>
      </c>
      <c r="E63" t="s">
        <v>2870</v>
      </c>
      <c r="F63" t="s">
        <v>260</v>
      </c>
      <c r="G63" t="s">
        <v>2745</v>
      </c>
      <c r="H63" t="s">
        <v>2741</v>
      </c>
      <c r="I63">
        <v>198</v>
      </c>
      <c r="J63" t="s">
        <v>2291</v>
      </c>
      <c r="K63" t="s">
        <v>2871</v>
      </c>
      <c r="L63">
        <v>2006</v>
      </c>
    </row>
    <row r="64" spans="1:12" x14ac:dyDescent="0.25">
      <c r="A64">
        <v>2</v>
      </c>
      <c r="B64">
        <v>33</v>
      </c>
      <c r="C64">
        <v>63</v>
      </c>
      <c r="D64" t="s">
        <v>2872</v>
      </c>
      <c r="E64" t="s">
        <v>2873</v>
      </c>
      <c r="F64" t="s">
        <v>34</v>
      </c>
      <c r="G64" t="s">
        <v>2734</v>
      </c>
      <c r="H64" t="s">
        <v>2741</v>
      </c>
      <c r="I64">
        <v>200</v>
      </c>
      <c r="J64" t="s">
        <v>2734</v>
      </c>
      <c r="K64" t="s">
        <v>2283</v>
      </c>
      <c r="L64">
        <v>2006</v>
      </c>
    </row>
    <row r="65" spans="1:12" x14ac:dyDescent="0.25">
      <c r="A65">
        <v>3</v>
      </c>
      <c r="B65">
        <v>1</v>
      </c>
      <c r="C65">
        <v>64</v>
      </c>
      <c r="D65" t="s">
        <v>2732</v>
      </c>
      <c r="E65" t="s">
        <v>2874</v>
      </c>
      <c r="F65" t="s">
        <v>34</v>
      </c>
      <c r="G65" t="s">
        <v>2745</v>
      </c>
      <c r="H65" t="s">
        <v>2741</v>
      </c>
      <c r="I65">
        <v>200</v>
      </c>
      <c r="J65" t="s">
        <v>2291</v>
      </c>
      <c r="K65" t="s">
        <v>2290</v>
      </c>
      <c r="L65">
        <v>2006</v>
      </c>
    </row>
    <row r="66" spans="1:12" x14ac:dyDescent="0.25">
      <c r="A66">
        <v>3</v>
      </c>
      <c r="B66">
        <v>2</v>
      </c>
      <c r="C66">
        <v>65</v>
      </c>
      <c r="D66" t="s">
        <v>2736</v>
      </c>
      <c r="E66" t="s">
        <v>2875</v>
      </c>
      <c r="F66" t="s">
        <v>34</v>
      </c>
      <c r="G66" t="s">
        <v>2734</v>
      </c>
      <c r="H66" t="s">
        <v>2746</v>
      </c>
      <c r="I66">
        <v>200</v>
      </c>
      <c r="J66" t="s">
        <v>2734</v>
      </c>
      <c r="K66" t="s">
        <v>2283</v>
      </c>
      <c r="L66">
        <v>2006</v>
      </c>
    </row>
    <row r="67" spans="1:12" x14ac:dyDescent="0.25">
      <c r="A67">
        <v>3</v>
      </c>
      <c r="B67">
        <v>3</v>
      </c>
      <c r="C67">
        <v>66</v>
      </c>
      <c r="D67" t="s">
        <v>2790</v>
      </c>
      <c r="E67" t="s">
        <v>2876</v>
      </c>
      <c r="F67" t="s">
        <v>30</v>
      </c>
      <c r="G67" t="s">
        <v>2738</v>
      </c>
      <c r="H67" t="s">
        <v>2750</v>
      </c>
      <c r="I67">
        <v>193</v>
      </c>
      <c r="J67" t="s">
        <v>2029</v>
      </c>
      <c r="K67" t="s">
        <v>2113</v>
      </c>
      <c r="L67">
        <v>2006</v>
      </c>
    </row>
    <row r="68" spans="1:12" x14ac:dyDescent="0.25">
      <c r="A68">
        <v>3</v>
      </c>
      <c r="B68">
        <v>4</v>
      </c>
      <c r="C68">
        <v>67</v>
      </c>
      <c r="D68" t="s">
        <v>2814</v>
      </c>
      <c r="E68" t="s">
        <v>2877</v>
      </c>
      <c r="F68" t="s">
        <v>34</v>
      </c>
      <c r="G68" t="s">
        <v>2799</v>
      </c>
      <c r="H68" t="s">
        <v>2780</v>
      </c>
      <c r="I68">
        <v>220</v>
      </c>
      <c r="J68" t="s">
        <v>2799</v>
      </c>
      <c r="K68" t="s">
        <v>2878</v>
      </c>
      <c r="L68">
        <v>2006</v>
      </c>
    </row>
    <row r="69" spans="1:12" x14ac:dyDescent="0.25">
      <c r="A69">
        <v>3</v>
      </c>
      <c r="B69">
        <v>5</v>
      </c>
      <c r="C69">
        <v>68</v>
      </c>
      <c r="D69" t="s">
        <v>2811</v>
      </c>
      <c r="E69" t="s">
        <v>2879</v>
      </c>
      <c r="F69" t="s">
        <v>34</v>
      </c>
      <c r="G69" t="s">
        <v>2738</v>
      </c>
      <c r="H69" t="s">
        <v>2735</v>
      </c>
      <c r="I69">
        <v>222</v>
      </c>
      <c r="J69" t="s">
        <v>2051</v>
      </c>
      <c r="K69" t="s">
        <v>2295</v>
      </c>
      <c r="L69">
        <v>2006</v>
      </c>
    </row>
    <row r="70" spans="1:12" x14ac:dyDescent="0.25">
      <c r="A70">
        <v>3</v>
      </c>
      <c r="B70">
        <v>6</v>
      </c>
      <c r="C70">
        <v>69</v>
      </c>
      <c r="D70" t="s">
        <v>2752</v>
      </c>
      <c r="E70" t="s">
        <v>2880</v>
      </c>
      <c r="F70" t="s">
        <v>12</v>
      </c>
      <c r="G70" t="s">
        <v>2738</v>
      </c>
      <c r="H70" t="s">
        <v>2735</v>
      </c>
      <c r="I70">
        <v>211</v>
      </c>
      <c r="J70" t="s">
        <v>2022</v>
      </c>
      <c r="K70" t="s">
        <v>2881</v>
      </c>
      <c r="L70">
        <v>2006</v>
      </c>
    </row>
    <row r="71" spans="1:12" x14ac:dyDescent="0.25">
      <c r="A71">
        <v>3</v>
      </c>
      <c r="B71">
        <v>7</v>
      </c>
      <c r="C71">
        <v>70</v>
      </c>
      <c r="D71" t="s">
        <v>2754</v>
      </c>
      <c r="E71" t="s">
        <v>2882</v>
      </c>
      <c r="F71" t="s">
        <v>260</v>
      </c>
      <c r="G71" t="s">
        <v>2745</v>
      </c>
      <c r="H71" t="s">
        <v>2768</v>
      </c>
      <c r="I71">
        <v>188</v>
      </c>
      <c r="J71" t="s">
        <v>2883</v>
      </c>
      <c r="K71" t="s">
        <v>2385</v>
      </c>
      <c r="L71">
        <v>2006</v>
      </c>
    </row>
    <row r="72" spans="1:12" x14ac:dyDescent="0.25">
      <c r="A72">
        <v>3</v>
      </c>
      <c r="B72">
        <v>8</v>
      </c>
      <c r="C72">
        <v>71</v>
      </c>
      <c r="D72" t="s">
        <v>2748</v>
      </c>
      <c r="E72" t="s">
        <v>2884</v>
      </c>
      <c r="F72" t="s">
        <v>30</v>
      </c>
      <c r="G72" t="s">
        <v>2738</v>
      </c>
      <c r="H72" t="s">
        <v>2885</v>
      </c>
      <c r="I72">
        <v>183</v>
      </c>
      <c r="J72" t="s">
        <v>2048</v>
      </c>
      <c r="K72" t="s">
        <v>2886</v>
      </c>
      <c r="L72">
        <v>2006</v>
      </c>
    </row>
    <row r="73" spans="1:12" x14ac:dyDescent="0.25">
      <c r="A73">
        <v>3</v>
      </c>
      <c r="B73">
        <v>9</v>
      </c>
      <c r="C73">
        <v>72</v>
      </c>
      <c r="D73" t="s">
        <v>2760</v>
      </c>
      <c r="E73" t="s">
        <v>2887</v>
      </c>
      <c r="F73" t="s">
        <v>42</v>
      </c>
      <c r="G73" t="s">
        <v>2738</v>
      </c>
      <c r="H73" t="s">
        <v>2768</v>
      </c>
      <c r="I73">
        <v>213</v>
      </c>
      <c r="J73" t="s">
        <v>2022</v>
      </c>
      <c r="K73" t="s">
        <v>2292</v>
      </c>
      <c r="L73">
        <v>2006</v>
      </c>
    </row>
    <row r="74" spans="1:12" x14ac:dyDescent="0.25">
      <c r="A74">
        <v>3</v>
      </c>
      <c r="B74">
        <v>10</v>
      </c>
      <c r="C74">
        <v>73</v>
      </c>
      <c r="D74" t="s">
        <v>2762</v>
      </c>
      <c r="E74" t="s">
        <v>2888</v>
      </c>
      <c r="F74" t="s">
        <v>42</v>
      </c>
      <c r="G74" t="s">
        <v>2738</v>
      </c>
      <c r="H74" t="s">
        <v>2750</v>
      </c>
      <c r="I74">
        <v>190</v>
      </c>
      <c r="J74" t="s">
        <v>2029</v>
      </c>
      <c r="K74" t="s">
        <v>2759</v>
      </c>
      <c r="L74">
        <v>2006</v>
      </c>
    </row>
    <row r="75" spans="1:12" x14ac:dyDescent="0.25">
      <c r="A75">
        <v>3</v>
      </c>
      <c r="B75">
        <v>11</v>
      </c>
      <c r="C75">
        <v>74</v>
      </c>
      <c r="D75" t="s">
        <v>2766</v>
      </c>
      <c r="E75" t="s">
        <v>2889</v>
      </c>
      <c r="F75" t="s">
        <v>12</v>
      </c>
      <c r="G75" t="s">
        <v>2734</v>
      </c>
      <c r="H75" t="s">
        <v>2746</v>
      </c>
      <c r="I75">
        <v>170</v>
      </c>
      <c r="J75" t="s">
        <v>2280</v>
      </c>
      <c r="K75" t="s">
        <v>2890</v>
      </c>
      <c r="L75">
        <v>2006</v>
      </c>
    </row>
    <row r="76" spans="1:12" x14ac:dyDescent="0.25">
      <c r="A76">
        <v>3</v>
      </c>
      <c r="B76">
        <v>12</v>
      </c>
      <c r="C76">
        <v>75</v>
      </c>
      <c r="D76" t="s">
        <v>2840</v>
      </c>
      <c r="E76" t="s">
        <v>2891</v>
      </c>
      <c r="F76" t="s">
        <v>34</v>
      </c>
      <c r="G76" t="s">
        <v>2738</v>
      </c>
      <c r="H76" t="s">
        <v>2741</v>
      </c>
      <c r="I76">
        <v>234</v>
      </c>
      <c r="J76" t="s">
        <v>2022</v>
      </c>
      <c r="K76" t="s">
        <v>2344</v>
      </c>
      <c r="L76">
        <v>2006</v>
      </c>
    </row>
    <row r="77" spans="1:12" x14ac:dyDescent="0.25">
      <c r="A77">
        <v>3</v>
      </c>
      <c r="B77">
        <v>13</v>
      </c>
      <c r="C77">
        <v>76</v>
      </c>
      <c r="D77" t="s">
        <v>2739</v>
      </c>
      <c r="E77" t="s">
        <v>2892</v>
      </c>
      <c r="F77" t="s">
        <v>30</v>
      </c>
      <c r="G77" t="s">
        <v>2745</v>
      </c>
      <c r="H77" t="s">
        <v>2746</v>
      </c>
      <c r="I77">
        <v>189</v>
      </c>
      <c r="J77" t="s">
        <v>2883</v>
      </c>
      <c r="K77" t="s">
        <v>2893</v>
      </c>
      <c r="L77">
        <v>2006</v>
      </c>
    </row>
    <row r="78" spans="1:12" x14ac:dyDescent="0.25">
      <c r="A78">
        <v>3</v>
      </c>
      <c r="B78">
        <v>14</v>
      </c>
      <c r="C78">
        <v>77</v>
      </c>
      <c r="D78" t="s">
        <v>2814</v>
      </c>
      <c r="E78" t="s">
        <v>2894</v>
      </c>
      <c r="F78" t="s">
        <v>42</v>
      </c>
      <c r="G78" t="s">
        <v>2799</v>
      </c>
      <c r="H78" t="s">
        <v>2746</v>
      </c>
      <c r="I78">
        <v>205</v>
      </c>
      <c r="J78" t="s">
        <v>2800</v>
      </c>
      <c r="K78" t="s">
        <v>2895</v>
      </c>
      <c r="L78">
        <v>2006</v>
      </c>
    </row>
    <row r="79" spans="1:12" x14ac:dyDescent="0.25">
      <c r="A79">
        <v>3</v>
      </c>
      <c r="B79">
        <v>15</v>
      </c>
      <c r="C79">
        <v>78</v>
      </c>
      <c r="D79" t="s">
        <v>2777</v>
      </c>
      <c r="E79" t="s">
        <v>2896</v>
      </c>
      <c r="F79" t="s">
        <v>34</v>
      </c>
      <c r="G79" t="s">
        <v>2734</v>
      </c>
      <c r="H79" t="s">
        <v>2750</v>
      </c>
      <c r="I79">
        <v>181</v>
      </c>
      <c r="J79" t="s">
        <v>2897</v>
      </c>
      <c r="K79" t="s">
        <v>2898</v>
      </c>
      <c r="L79">
        <v>2006</v>
      </c>
    </row>
    <row r="80" spans="1:12" x14ac:dyDescent="0.25">
      <c r="A80">
        <v>3</v>
      </c>
      <c r="B80">
        <v>16</v>
      </c>
      <c r="C80">
        <v>79</v>
      </c>
      <c r="D80" t="s">
        <v>2796</v>
      </c>
      <c r="E80" t="s">
        <v>2899</v>
      </c>
      <c r="F80" t="s">
        <v>30</v>
      </c>
      <c r="G80" t="s">
        <v>2738</v>
      </c>
      <c r="H80" t="s">
        <v>2750</v>
      </c>
      <c r="I80">
        <v>184</v>
      </c>
      <c r="J80" t="s">
        <v>2280</v>
      </c>
      <c r="K80" t="s">
        <v>2900</v>
      </c>
      <c r="L80">
        <v>2006</v>
      </c>
    </row>
    <row r="81" spans="1:12" x14ac:dyDescent="0.25">
      <c r="A81">
        <v>3</v>
      </c>
      <c r="B81">
        <v>17</v>
      </c>
      <c r="C81">
        <v>80</v>
      </c>
      <c r="D81" t="s">
        <v>2770</v>
      </c>
      <c r="E81" t="s">
        <v>2901</v>
      </c>
      <c r="F81" t="s">
        <v>26</v>
      </c>
      <c r="G81" t="s">
        <v>2734</v>
      </c>
      <c r="H81" t="s">
        <v>2741</v>
      </c>
      <c r="I81">
        <v>200</v>
      </c>
      <c r="J81" t="s">
        <v>2792</v>
      </c>
      <c r="K81" t="s">
        <v>2902</v>
      </c>
      <c r="L81">
        <v>2006</v>
      </c>
    </row>
    <row r="82" spans="1:12" x14ac:dyDescent="0.25">
      <c r="A82">
        <v>3</v>
      </c>
      <c r="B82">
        <v>18</v>
      </c>
      <c r="C82">
        <v>81</v>
      </c>
      <c r="D82" t="s">
        <v>2785</v>
      </c>
      <c r="E82" t="s">
        <v>2903</v>
      </c>
      <c r="F82" t="s">
        <v>30</v>
      </c>
      <c r="G82" t="s">
        <v>2734</v>
      </c>
      <c r="H82" t="s">
        <v>2750</v>
      </c>
      <c r="I82">
        <v>180</v>
      </c>
      <c r="J82" t="s">
        <v>2734</v>
      </c>
      <c r="K82" t="s">
        <v>2283</v>
      </c>
      <c r="L82">
        <v>2006</v>
      </c>
    </row>
    <row r="83" spans="1:12" x14ac:dyDescent="0.25">
      <c r="A83">
        <v>3</v>
      </c>
      <c r="B83">
        <v>19</v>
      </c>
      <c r="C83">
        <v>82</v>
      </c>
      <c r="D83" t="s">
        <v>2774</v>
      </c>
      <c r="E83" t="s">
        <v>2904</v>
      </c>
      <c r="F83" t="s">
        <v>34</v>
      </c>
      <c r="G83" t="s">
        <v>2745</v>
      </c>
      <c r="H83" t="s">
        <v>2780</v>
      </c>
      <c r="I83">
        <v>213</v>
      </c>
      <c r="J83" t="s">
        <v>2883</v>
      </c>
      <c r="K83" t="s">
        <v>2905</v>
      </c>
      <c r="L83">
        <v>2006</v>
      </c>
    </row>
    <row r="84" spans="1:12" x14ac:dyDescent="0.25">
      <c r="A84">
        <v>3</v>
      </c>
      <c r="B84">
        <v>20</v>
      </c>
      <c r="C84">
        <v>83</v>
      </c>
      <c r="D84" t="s">
        <v>2788</v>
      </c>
      <c r="E84" t="s">
        <v>2906</v>
      </c>
      <c r="F84" t="s">
        <v>34</v>
      </c>
      <c r="G84" t="s">
        <v>2738</v>
      </c>
      <c r="H84" t="s">
        <v>2735</v>
      </c>
      <c r="I84">
        <v>204</v>
      </c>
      <c r="J84" t="s">
        <v>2022</v>
      </c>
      <c r="K84" t="s">
        <v>2907</v>
      </c>
      <c r="L84">
        <v>2006</v>
      </c>
    </row>
    <row r="85" spans="1:12" x14ac:dyDescent="0.25">
      <c r="A85">
        <v>3</v>
      </c>
      <c r="B85">
        <v>21</v>
      </c>
      <c r="C85">
        <v>84</v>
      </c>
      <c r="D85" t="s">
        <v>2794</v>
      </c>
      <c r="E85" t="s">
        <v>2908</v>
      </c>
      <c r="F85" t="s">
        <v>26</v>
      </c>
      <c r="G85" t="s">
        <v>2738</v>
      </c>
      <c r="H85" t="s">
        <v>2746</v>
      </c>
      <c r="I85">
        <v>193</v>
      </c>
      <c r="J85" t="s">
        <v>2048</v>
      </c>
      <c r="K85" t="s">
        <v>2301</v>
      </c>
      <c r="L85">
        <v>2006</v>
      </c>
    </row>
    <row r="86" spans="1:12" x14ac:dyDescent="0.25">
      <c r="A86">
        <v>3</v>
      </c>
      <c r="B86">
        <v>22</v>
      </c>
      <c r="C86">
        <v>85</v>
      </c>
      <c r="D86" t="s">
        <v>2752</v>
      </c>
      <c r="E86" t="s">
        <v>2909</v>
      </c>
      <c r="F86" t="s">
        <v>26</v>
      </c>
      <c r="G86" t="s">
        <v>2734</v>
      </c>
      <c r="H86" t="s">
        <v>2851</v>
      </c>
      <c r="I86">
        <v>228</v>
      </c>
      <c r="J86" t="s">
        <v>2022</v>
      </c>
      <c r="K86" t="s">
        <v>2332</v>
      </c>
      <c r="L86">
        <v>2006</v>
      </c>
    </row>
    <row r="87" spans="1:12" x14ac:dyDescent="0.25">
      <c r="A87">
        <v>3</v>
      </c>
      <c r="B87">
        <v>23</v>
      </c>
      <c r="C87">
        <v>86</v>
      </c>
      <c r="D87" t="s">
        <v>2766</v>
      </c>
      <c r="E87" t="s">
        <v>2910</v>
      </c>
      <c r="F87" t="s">
        <v>260</v>
      </c>
      <c r="G87" t="s">
        <v>2738</v>
      </c>
      <c r="H87" t="s">
        <v>2750</v>
      </c>
      <c r="I87">
        <v>201</v>
      </c>
      <c r="J87" t="s">
        <v>2029</v>
      </c>
      <c r="K87" t="s">
        <v>2317</v>
      </c>
      <c r="L87">
        <v>2006</v>
      </c>
    </row>
    <row r="88" spans="1:12" x14ac:dyDescent="0.25">
      <c r="A88">
        <v>3</v>
      </c>
      <c r="B88">
        <v>24</v>
      </c>
      <c r="C88">
        <v>87</v>
      </c>
      <c r="D88" t="s">
        <v>2806</v>
      </c>
      <c r="E88" t="s">
        <v>2911</v>
      </c>
      <c r="F88" t="s">
        <v>260</v>
      </c>
      <c r="G88" t="s">
        <v>2738</v>
      </c>
      <c r="H88" t="s">
        <v>2741</v>
      </c>
      <c r="I88">
        <v>188</v>
      </c>
      <c r="J88" t="s">
        <v>2022</v>
      </c>
      <c r="K88" t="s">
        <v>2332</v>
      </c>
      <c r="L88">
        <v>2006</v>
      </c>
    </row>
    <row r="89" spans="1:12" x14ac:dyDescent="0.25">
      <c r="A89">
        <v>3</v>
      </c>
      <c r="B89">
        <v>25</v>
      </c>
      <c r="C89">
        <v>88</v>
      </c>
      <c r="D89" t="s">
        <v>2757</v>
      </c>
      <c r="E89" t="s">
        <v>2912</v>
      </c>
      <c r="F89" t="s">
        <v>34</v>
      </c>
      <c r="G89" t="s">
        <v>2745</v>
      </c>
      <c r="H89" t="s">
        <v>2741</v>
      </c>
      <c r="I89">
        <v>220</v>
      </c>
      <c r="J89" t="s">
        <v>2291</v>
      </c>
      <c r="K89" t="s">
        <v>2394</v>
      </c>
      <c r="L89">
        <v>2006</v>
      </c>
    </row>
    <row r="90" spans="1:12" x14ac:dyDescent="0.25">
      <c r="A90">
        <v>3</v>
      </c>
      <c r="B90">
        <v>26</v>
      </c>
      <c r="C90">
        <v>89</v>
      </c>
      <c r="D90" t="s">
        <v>2806</v>
      </c>
      <c r="E90" t="s">
        <v>2913</v>
      </c>
      <c r="F90" t="s">
        <v>260</v>
      </c>
      <c r="G90" t="s">
        <v>2734</v>
      </c>
      <c r="H90" t="s">
        <v>2741</v>
      </c>
      <c r="I90">
        <v>191</v>
      </c>
      <c r="J90" t="s">
        <v>2792</v>
      </c>
      <c r="K90" t="s">
        <v>2914</v>
      </c>
      <c r="L90">
        <v>2006</v>
      </c>
    </row>
    <row r="91" spans="1:12" x14ac:dyDescent="0.25">
      <c r="A91">
        <v>3</v>
      </c>
      <c r="B91">
        <v>27</v>
      </c>
      <c r="C91">
        <v>90</v>
      </c>
      <c r="D91" t="s">
        <v>2808</v>
      </c>
      <c r="E91" t="s">
        <v>2915</v>
      </c>
      <c r="F91" t="s">
        <v>26</v>
      </c>
      <c r="G91" t="s">
        <v>2738</v>
      </c>
      <c r="H91" t="s">
        <v>2750</v>
      </c>
      <c r="I91">
        <v>199</v>
      </c>
      <c r="J91" t="s">
        <v>2022</v>
      </c>
      <c r="K91" t="s">
        <v>2907</v>
      </c>
      <c r="L91">
        <v>2006</v>
      </c>
    </row>
    <row r="92" spans="1:12" x14ac:dyDescent="0.25">
      <c r="A92">
        <v>3</v>
      </c>
      <c r="B92">
        <v>28</v>
      </c>
      <c r="C92">
        <v>91</v>
      </c>
      <c r="D92" t="s">
        <v>2811</v>
      </c>
      <c r="E92" t="s">
        <v>2916</v>
      </c>
      <c r="F92" t="s">
        <v>26</v>
      </c>
      <c r="G92" t="s">
        <v>2917</v>
      </c>
      <c r="H92" t="s">
        <v>2746</v>
      </c>
      <c r="I92">
        <v>204</v>
      </c>
      <c r="J92" t="s">
        <v>2918</v>
      </c>
      <c r="K92" t="s">
        <v>2919</v>
      </c>
      <c r="L92">
        <v>2006</v>
      </c>
    </row>
    <row r="93" spans="1:12" x14ac:dyDescent="0.25">
      <c r="A93">
        <v>3</v>
      </c>
      <c r="B93">
        <v>29</v>
      </c>
      <c r="C93">
        <v>92</v>
      </c>
      <c r="D93" t="s">
        <v>2832</v>
      </c>
      <c r="E93" t="s">
        <v>2920</v>
      </c>
      <c r="F93" t="s">
        <v>12</v>
      </c>
      <c r="G93" t="s">
        <v>2745</v>
      </c>
      <c r="H93" t="s">
        <v>2750</v>
      </c>
      <c r="I93">
        <v>184</v>
      </c>
      <c r="J93" t="s">
        <v>2291</v>
      </c>
      <c r="K93" t="s">
        <v>2921</v>
      </c>
      <c r="L93">
        <v>2006</v>
      </c>
    </row>
    <row r="94" spans="1:12" x14ac:dyDescent="0.25">
      <c r="A94">
        <v>3</v>
      </c>
      <c r="B94">
        <v>30</v>
      </c>
      <c r="C94">
        <v>93</v>
      </c>
      <c r="D94" t="s">
        <v>2872</v>
      </c>
      <c r="E94" t="s">
        <v>2922</v>
      </c>
      <c r="F94" t="s">
        <v>42</v>
      </c>
      <c r="G94" t="s">
        <v>2738</v>
      </c>
      <c r="H94" t="s">
        <v>2746</v>
      </c>
      <c r="I94">
        <v>185</v>
      </c>
      <c r="J94" t="s">
        <v>2022</v>
      </c>
      <c r="K94" t="s">
        <v>2923</v>
      </c>
      <c r="L94">
        <v>2006</v>
      </c>
    </row>
    <row r="95" spans="1:12" x14ac:dyDescent="0.25">
      <c r="A95">
        <v>4</v>
      </c>
      <c r="B95">
        <v>1</v>
      </c>
      <c r="C95">
        <v>94</v>
      </c>
      <c r="D95" t="s">
        <v>2732</v>
      </c>
      <c r="E95" t="s">
        <v>2924</v>
      </c>
      <c r="F95" t="s">
        <v>30</v>
      </c>
      <c r="G95" t="s">
        <v>2734</v>
      </c>
      <c r="H95" t="s">
        <v>2768</v>
      </c>
      <c r="I95">
        <v>170</v>
      </c>
      <c r="J95" t="s">
        <v>2051</v>
      </c>
      <c r="K95" t="s">
        <v>2337</v>
      </c>
      <c r="L95">
        <v>2006</v>
      </c>
    </row>
    <row r="96" spans="1:12" x14ac:dyDescent="0.25">
      <c r="A96">
        <v>4</v>
      </c>
      <c r="B96">
        <v>2</v>
      </c>
      <c r="C96">
        <v>95</v>
      </c>
      <c r="D96" t="s">
        <v>2739</v>
      </c>
      <c r="E96" t="s">
        <v>2925</v>
      </c>
      <c r="F96" t="s">
        <v>34</v>
      </c>
      <c r="G96" t="s">
        <v>2738</v>
      </c>
      <c r="H96" t="s">
        <v>2750</v>
      </c>
      <c r="I96">
        <v>186</v>
      </c>
      <c r="J96" t="s">
        <v>2022</v>
      </c>
      <c r="K96" t="s">
        <v>2787</v>
      </c>
      <c r="L96">
        <v>2006</v>
      </c>
    </row>
    <row r="97" spans="1:12" x14ac:dyDescent="0.25">
      <c r="A97">
        <v>4</v>
      </c>
      <c r="B97">
        <v>3</v>
      </c>
      <c r="C97">
        <v>96</v>
      </c>
      <c r="D97" t="s">
        <v>2739</v>
      </c>
      <c r="E97" t="s">
        <v>2926</v>
      </c>
      <c r="F97" t="s">
        <v>12</v>
      </c>
      <c r="G97" t="s">
        <v>2734</v>
      </c>
      <c r="H97" t="s">
        <v>2741</v>
      </c>
      <c r="I97">
        <v>190</v>
      </c>
      <c r="J97" t="s">
        <v>2734</v>
      </c>
      <c r="K97" t="s">
        <v>2283</v>
      </c>
      <c r="L97">
        <v>2006</v>
      </c>
    </row>
    <row r="98" spans="1:12" x14ac:dyDescent="0.25">
      <c r="A98">
        <v>4</v>
      </c>
      <c r="B98">
        <v>4</v>
      </c>
      <c r="C98">
        <v>97</v>
      </c>
      <c r="D98" t="s">
        <v>2743</v>
      </c>
      <c r="E98" t="s">
        <v>2927</v>
      </c>
      <c r="F98" t="s">
        <v>26</v>
      </c>
      <c r="G98" t="s">
        <v>2779</v>
      </c>
      <c r="H98" t="s">
        <v>2735</v>
      </c>
      <c r="I98">
        <v>219</v>
      </c>
      <c r="J98" t="s">
        <v>2022</v>
      </c>
      <c r="K98" t="s">
        <v>2928</v>
      </c>
      <c r="L98">
        <v>2006</v>
      </c>
    </row>
    <row r="99" spans="1:12" x14ac:dyDescent="0.25">
      <c r="A99">
        <v>4</v>
      </c>
      <c r="B99">
        <v>5</v>
      </c>
      <c r="C99">
        <v>98</v>
      </c>
      <c r="D99" t="s">
        <v>2781</v>
      </c>
      <c r="E99" t="s">
        <v>2929</v>
      </c>
      <c r="F99" t="s">
        <v>34</v>
      </c>
      <c r="G99" t="s">
        <v>2738</v>
      </c>
      <c r="H99" t="s">
        <v>2735</v>
      </c>
      <c r="I99">
        <v>235</v>
      </c>
      <c r="J99" t="s">
        <v>2022</v>
      </c>
      <c r="K99" t="s">
        <v>2292</v>
      </c>
      <c r="L99">
        <v>2006</v>
      </c>
    </row>
    <row r="100" spans="1:12" x14ac:dyDescent="0.25">
      <c r="A100">
        <v>4</v>
      </c>
      <c r="B100">
        <v>6</v>
      </c>
      <c r="C100">
        <v>99</v>
      </c>
      <c r="D100" t="s">
        <v>2772</v>
      </c>
      <c r="E100" t="s">
        <v>2930</v>
      </c>
      <c r="F100" t="s">
        <v>12</v>
      </c>
      <c r="G100" t="s">
        <v>2738</v>
      </c>
      <c r="H100" t="s">
        <v>2741</v>
      </c>
      <c r="I100">
        <v>208</v>
      </c>
      <c r="J100" t="s">
        <v>2029</v>
      </c>
      <c r="K100" t="s">
        <v>2334</v>
      </c>
      <c r="L100">
        <v>2006</v>
      </c>
    </row>
    <row r="101" spans="1:12" x14ac:dyDescent="0.25">
      <c r="A101">
        <v>4</v>
      </c>
      <c r="B101">
        <v>7</v>
      </c>
      <c r="C101">
        <v>100</v>
      </c>
      <c r="D101" t="s">
        <v>2754</v>
      </c>
      <c r="E101" t="s">
        <v>2931</v>
      </c>
      <c r="F101" t="s">
        <v>42</v>
      </c>
      <c r="G101" t="s">
        <v>2734</v>
      </c>
      <c r="H101" t="s">
        <v>2835</v>
      </c>
      <c r="I101">
        <v>190</v>
      </c>
      <c r="J101" t="s">
        <v>2734</v>
      </c>
      <c r="K101" t="s">
        <v>2283</v>
      </c>
      <c r="L101">
        <v>2006</v>
      </c>
    </row>
    <row r="102" spans="1:12" x14ac:dyDescent="0.25">
      <c r="A102">
        <v>4</v>
      </c>
      <c r="B102">
        <v>8</v>
      </c>
      <c r="C102">
        <v>101</v>
      </c>
      <c r="D102" t="s">
        <v>2796</v>
      </c>
      <c r="E102" t="s">
        <v>2932</v>
      </c>
      <c r="F102" t="s">
        <v>34</v>
      </c>
      <c r="G102" t="s">
        <v>2779</v>
      </c>
      <c r="H102" t="s">
        <v>2768</v>
      </c>
      <c r="I102">
        <v>167</v>
      </c>
      <c r="J102" t="s">
        <v>2933</v>
      </c>
      <c r="K102" t="s">
        <v>2934</v>
      </c>
      <c r="L102">
        <v>2006</v>
      </c>
    </row>
    <row r="103" spans="1:12" x14ac:dyDescent="0.25">
      <c r="A103">
        <v>4</v>
      </c>
      <c r="B103">
        <v>9</v>
      </c>
      <c r="C103">
        <v>102</v>
      </c>
      <c r="D103" t="s">
        <v>2760</v>
      </c>
      <c r="E103" t="s">
        <v>2935</v>
      </c>
      <c r="F103" t="s">
        <v>34</v>
      </c>
      <c r="G103" t="s">
        <v>2734</v>
      </c>
      <c r="H103" t="s">
        <v>2851</v>
      </c>
      <c r="I103">
        <v>191</v>
      </c>
      <c r="J103" t="s">
        <v>2792</v>
      </c>
      <c r="K103" t="s">
        <v>2793</v>
      </c>
      <c r="L103">
        <v>2006</v>
      </c>
    </row>
    <row r="104" spans="1:12" x14ac:dyDescent="0.25">
      <c r="A104">
        <v>4</v>
      </c>
      <c r="B104">
        <v>10</v>
      </c>
      <c r="C104">
        <v>103</v>
      </c>
      <c r="D104" t="s">
        <v>2762</v>
      </c>
      <c r="E104" t="s">
        <v>2936</v>
      </c>
      <c r="F104" t="s">
        <v>34</v>
      </c>
      <c r="G104" t="s">
        <v>2738</v>
      </c>
      <c r="H104" t="s">
        <v>2741</v>
      </c>
      <c r="I104">
        <v>191</v>
      </c>
      <c r="J104" t="s">
        <v>2022</v>
      </c>
      <c r="K104" t="s">
        <v>2276</v>
      </c>
      <c r="L104">
        <v>2006</v>
      </c>
    </row>
    <row r="105" spans="1:12" x14ac:dyDescent="0.25">
      <c r="A105">
        <v>4</v>
      </c>
      <c r="B105">
        <v>11</v>
      </c>
      <c r="C105">
        <v>104</v>
      </c>
      <c r="D105" t="s">
        <v>2794</v>
      </c>
      <c r="E105" t="s">
        <v>2937</v>
      </c>
      <c r="F105" t="s">
        <v>42</v>
      </c>
      <c r="G105" t="s">
        <v>2764</v>
      </c>
      <c r="H105" t="s">
        <v>2750</v>
      </c>
      <c r="I105">
        <v>199</v>
      </c>
      <c r="J105" t="s">
        <v>2764</v>
      </c>
      <c r="K105" t="s">
        <v>2938</v>
      </c>
      <c r="L105">
        <v>2006</v>
      </c>
    </row>
    <row r="106" spans="1:12" x14ac:dyDescent="0.25">
      <c r="A106">
        <v>4</v>
      </c>
      <c r="B106">
        <v>12</v>
      </c>
      <c r="C106">
        <v>105</v>
      </c>
      <c r="D106" t="s">
        <v>2859</v>
      </c>
      <c r="E106" t="s">
        <v>2939</v>
      </c>
      <c r="F106" t="s">
        <v>260</v>
      </c>
      <c r="G106" t="s">
        <v>2779</v>
      </c>
      <c r="H106" t="s">
        <v>2780</v>
      </c>
      <c r="I106">
        <v>208</v>
      </c>
      <c r="J106" t="s">
        <v>2933</v>
      </c>
      <c r="K106" t="s">
        <v>2934</v>
      </c>
      <c r="L106">
        <v>2006</v>
      </c>
    </row>
    <row r="107" spans="1:12" x14ac:dyDescent="0.25">
      <c r="A107">
        <v>4</v>
      </c>
      <c r="B107">
        <v>13</v>
      </c>
      <c r="C107">
        <v>106</v>
      </c>
      <c r="D107" t="s">
        <v>2732</v>
      </c>
      <c r="E107" t="s">
        <v>2940</v>
      </c>
      <c r="F107" t="s">
        <v>12</v>
      </c>
      <c r="G107" t="s">
        <v>2941</v>
      </c>
      <c r="H107" t="s">
        <v>2735</v>
      </c>
      <c r="I107">
        <v>209</v>
      </c>
      <c r="J107" t="s">
        <v>2942</v>
      </c>
      <c r="K107" t="s">
        <v>2943</v>
      </c>
      <c r="L107">
        <v>2006</v>
      </c>
    </row>
    <row r="108" spans="1:12" x14ac:dyDescent="0.25">
      <c r="A108">
        <v>4</v>
      </c>
      <c r="B108">
        <v>14</v>
      </c>
      <c r="C108">
        <v>107</v>
      </c>
      <c r="D108" t="s">
        <v>2814</v>
      </c>
      <c r="E108" t="s">
        <v>2944</v>
      </c>
      <c r="F108" t="s">
        <v>34</v>
      </c>
      <c r="G108" t="s">
        <v>2734</v>
      </c>
      <c r="H108" t="s">
        <v>2735</v>
      </c>
      <c r="I108">
        <v>215</v>
      </c>
      <c r="J108" t="s">
        <v>2065</v>
      </c>
      <c r="K108" t="s">
        <v>2945</v>
      </c>
      <c r="L108">
        <v>2006</v>
      </c>
    </row>
    <row r="109" spans="1:12" x14ac:dyDescent="0.25">
      <c r="A109">
        <v>4</v>
      </c>
      <c r="B109">
        <v>15</v>
      </c>
      <c r="C109">
        <v>108</v>
      </c>
      <c r="D109" t="s">
        <v>2754</v>
      </c>
      <c r="E109" t="s">
        <v>2946</v>
      </c>
      <c r="F109" t="s">
        <v>12</v>
      </c>
      <c r="G109" t="s">
        <v>2738</v>
      </c>
      <c r="H109" t="s">
        <v>2741</v>
      </c>
      <c r="I109">
        <v>170</v>
      </c>
      <c r="J109" t="s">
        <v>2147</v>
      </c>
      <c r="K109" t="s">
        <v>2947</v>
      </c>
      <c r="L109">
        <v>2006</v>
      </c>
    </row>
    <row r="110" spans="1:12" x14ac:dyDescent="0.25">
      <c r="A110">
        <v>4</v>
      </c>
      <c r="B110">
        <v>16</v>
      </c>
      <c r="C110">
        <v>109</v>
      </c>
      <c r="D110" t="s">
        <v>2796</v>
      </c>
      <c r="E110" t="s">
        <v>2948</v>
      </c>
      <c r="F110" t="s">
        <v>12</v>
      </c>
      <c r="G110" t="s">
        <v>2764</v>
      </c>
      <c r="H110" t="s">
        <v>2750</v>
      </c>
      <c r="I110">
        <v>176</v>
      </c>
      <c r="J110" t="s">
        <v>2823</v>
      </c>
      <c r="K110" t="s">
        <v>2949</v>
      </c>
      <c r="L110">
        <v>2006</v>
      </c>
    </row>
    <row r="111" spans="1:12" x14ac:dyDescent="0.25">
      <c r="A111">
        <v>4</v>
      </c>
      <c r="B111">
        <v>17</v>
      </c>
      <c r="C111">
        <v>110</v>
      </c>
      <c r="D111" t="s">
        <v>2785</v>
      </c>
      <c r="E111" t="s">
        <v>2950</v>
      </c>
      <c r="F111" t="s">
        <v>34</v>
      </c>
      <c r="G111" t="s">
        <v>2734</v>
      </c>
      <c r="H111" t="s">
        <v>2746</v>
      </c>
      <c r="I111">
        <v>185</v>
      </c>
      <c r="J111" t="s">
        <v>2734</v>
      </c>
      <c r="K111" t="s">
        <v>2283</v>
      </c>
      <c r="L111">
        <v>2006</v>
      </c>
    </row>
    <row r="112" spans="1:12" x14ac:dyDescent="0.25">
      <c r="A112">
        <v>4</v>
      </c>
      <c r="B112">
        <v>18</v>
      </c>
      <c r="C112">
        <v>111</v>
      </c>
      <c r="D112" t="s">
        <v>2772</v>
      </c>
      <c r="E112" t="s">
        <v>2951</v>
      </c>
      <c r="F112" t="s">
        <v>34</v>
      </c>
      <c r="G112" t="s">
        <v>2952</v>
      </c>
      <c r="H112" t="s">
        <v>2780</v>
      </c>
      <c r="I112">
        <v>205</v>
      </c>
      <c r="J112" t="s">
        <v>2953</v>
      </c>
      <c r="K112" t="s">
        <v>2954</v>
      </c>
      <c r="L112">
        <v>2006</v>
      </c>
    </row>
    <row r="113" spans="1:12" x14ac:dyDescent="0.25">
      <c r="A113">
        <v>4</v>
      </c>
      <c r="B113">
        <v>19</v>
      </c>
      <c r="C113">
        <v>112</v>
      </c>
      <c r="D113" t="s">
        <v>2788</v>
      </c>
      <c r="E113" t="s">
        <v>2955</v>
      </c>
      <c r="F113" t="s">
        <v>26</v>
      </c>
      <c r="G113" t="s">
        <v>2738</v>
      </c>
      <c r="H113" t="s">
        <v>2750</v>
      </c>
      <c r="I113">
        <v>204</v>
      </c>
      <c r="J113" t="s">
        <v>2022</v>
      </c>
      <c r="K113" t="s">
        <v>2353</v>
      </c>
      <c r="L113">
        <v>2006</v>
      </c>
    </row>
    <row r="114" spans="1:12" x14ac:dyDescent="0.25">
      <c r="A114">
        <v>4</v>
      </c>
      <c r="B114">
        <v>20</v>
      </c>
      <c r="C114">
        <v>113</v>
      </c>
      <c r="D114" t="s">
        <v>2752</v>
      </c>
      <c r="E114" t="s">
        <v>2956</v>
      </c>
      <c r="F114" t="s">
        <v>34</v>
      </c>
      <c r="G114" t="s">
        <v>2738</v>
      </c>
      <c r="H114" t="s">
        <v>2741</v>
      </c>
      <c r="I114">
        <v>189</v>
      </c>
      <c r="J114" t="s">
        <v>2029</v>
      </c>
      <c r="K114" t="s">
        <v>2380</v>
      </c>
      <c r="L114">
        <v>2006</v>
      </c>
    </row>
    <row r="115" spans="1:12" x14ac:dyDescent="0.25">
      <c r="A115">
        <v>4</v>
      </c>
      <c r="B115">
        <v>21</v>
      </c>
      <c r="C115">
        <v>114</v>
      </c>
      <c r="D115" t="s">
        <v>2766</v>
      </c>
      <c r="E115" t="s">
        <v>2957</v>
      </c>
      <c r="F115" t="s">
        <v>34</v>
      </c>
      <c r="G115" t="s">
        <v>2745</v>
      </c>
      <c r="H115" t="s">
        <v>2746</v>
      </c>
      <c r="I115">
        <v>207</v>
      </c>
      <c r="J115" t="s">
        <v>2291</v>
      </c>
      <c r="K115" t="s">
        <v>2958</v>
      </c>
      <c r="L115">
        <v>2006</v>
      </c>
    </row>
    <row r="116" spans="1:12" x14ac:dyDescent="0.25">
      <c r="A116">
        <v>4</v>
      </c>
      <c r="B116">
        <v>22</v>
      </c>
      <c r="C116">
        <v>115</v>
      </c>
      <c r="D116" t="s">
        <v>2754</v>
      </c>
      <c r="E116" t="s">
        <v>2959</v>
      </c>
      <c r="F116" t="s">
        <v>30</v>
      </c>
      <c r="G116" t="s">
        <v>2960</v>
      </c>
      <c r="H116" t="s">
        <v>2735</v>
      </c>
      <c r="I116">
        <v>216</v>
      </c>
      <c r="J116" t="s">
        <v>2960</v>
      </c>
      <c r="K116" t="s">
        <v>2961</v>
      </c>
      <c r="L116">
        <v>2006</v>
      </c>
    </row>
    <row r="117" spans="1:12" x14ac:dyDescent="0.25">
      <c r="A117">
        <v>4</v>
      </c>
      <c r="B117">
        <v>23</v>
      </c>
      <c r="C117">
        <v>116</v>
      </c>
      <c r="D117" t="s">
        <v>2762</v>
      </c>
      <c r="E117" t="s">
        <v>2962</v>
      </c>
      <c r="F117" t="s">
        <v>34</v>
      </c>
      <c r="G117" t="s">
        <v>2734</v>
      </c>
      <c r="H117" t="s">
        <v>2780</v>
      </c>
      <c r="I117">
        <v>175</v>
      </c>
      <c r="J117" t="s">
        <v>2792</v>
      </c>
      <c r="K117" t="s">
        <v>2963</v>
      </c>
      <c r="L117">
        <v>2006</v>
      </c>
    </row>
    <row r="118" spans="1:12" x14ac:dyDescent="0.25">
      <c r="A118">
        <v>4</v>
      </c>
      <c r="B118">
        <v>24</v>
      </c>
      <c r="C118">
        <v>117</v>
      </c>
      <c r="D118" t="s">
        <v>2802</v>
      </c>
      <c r="E118" t="s">
        <v>2964</v>
      </c>
      <c r="F118" t="s">
        <v>30</v>
      </c>
      <c r="G118" t="s">
        <v>2952</v>
      </c>
      <c r="H118" t="s">
        <v>2768</v>
      </c>
      <c r="I118">
        <v>187</v>
      </c>
      <c r="J118" t="s">
        <v>2048</v>
      </c>
      <c r="K118" t="s">
        <v>2360</v>
      </c>
      <c r="L118">
        <v>2006</v>
      </c>
    </row>
    <row r="119" spans="1:12" x14ac:dyDescent="0.25">
      <c r="A119">
        <v>4</v>
      </c>
      <c r="B119">
        <v>25</v>
      </c>
      <c r="C119">
        <v>118</v>
      </c>
      <c r="D119" t="s">
        <v>2806</v>
      </c>
      <c r="E119" t="s">
        <v>2965</v>
      </c>
      <c r="F119" t="s">
        <v>30</v>
      </c>
      <c r="G119" t="s">
        <v>2738</v>
      </c>
      <c r="H119" t="s">
        <v>2741</v>
      </c>
      <c r="I119">
        <v>200</v>
      </c>
      <c r="J119" t="s">
        <v>2048</v>
      </c>
      <c r="K119" t="s">
        <v>2810</v>
      </c>
      <c r="L119">
        <v>2006</v>
      </c>
    </row>
    <row r="120" spans="1:12" x14ac:dyDescent="0.25">
      <c r="A120">
        <v>4</v>
      </c>
      <c r="B120">
        <v>26</v>
      </c>
      <c r="C120">
        <v>119</v>
      </c>
      <c r="D120" t="s">
        <v>2754</v>
      </c>
      <c r="E120" t="s">
        <v>2966</v>
      </c>
      <c r="F120" t="s">
        <v>30</v>
      </c>
      <c r="G120" t="s">
        <v>2734</v>
      </c>
      <c r="H120" t="s">
        <v>2746</v>
      </c>
      <c r="I120">
        <v>195</v>
      </c>
      <c r="J120" t="s">
        <v>2897</v>
      </c>
      <c r="K120" t="s">
        <v>2967</v>
      </c>
      <c r="L120">
        <v>2006</v>
      </c>
    </row>
    <row r="121" spans="1:12" x14ac:dyDescent="0.25">
      <c r="A121">
        <v>4</v>
      </c>
      <c r="B121">
        <v>27</v>
      </c>
      <c r="C121">
        <v>120</v>
      </c>
      <c r="D121" t="s">
        <v>2808</v>
      </c>
      <c r="E121" t="s">
        <v>2968</v>
      </c>
      <c r="F121" t="s">
        <v>12</v>
      </c>
      <c r="G121" t="s">
        <v>2734</v>
      </c>
      <c r="H121" t="s">
        <v>2835</v>
      </c>
      <c r="I121">
        <v>170</v>
      </c>
      <c r="J121" t="s">
        <v>2897</v>
      </c>
      <c r="K121" t="s">
        <v>2693</v>
      </c>
      <c r="L121">
        <v>2006</v>
      </c>
    </row>
    <row r="122" spans="1:12" x14ac:dyDescent="0.25">
      <c r="A122">
        <v>4</v>
      </c>
      <c r="B122">
        <v>28</v>
      </c>
      <c r="C122">
        <v>121</v>
      </c>
      <c r="D122" t="s">
        <v>2811</v>
      </c>
      <c r="E122" t="s">
        <v>2969</v>
      </c>
      <c r="F122" t="s">
        <v>34</v>
      </c>
      <c r="G122" t="s">
        <v>2738</v>
      </c>
      <c r="H122" t="s">
        <v>2750</v>
      </c>
      <c r="I122">
        <v>180</v>
      </c>
      <c r="J122" t="s">
        <v>2048</v>
      </c>
      <c r="K122" t="s">
        <v>2306</v>
      </c>
      <c r="L122">
        <v>2006</v>
      </c>
    </row>
    <row r="123" spans="1:12" x14ac:dyDescent="0.25">
      <c r="A123">
        <v>4</v>
      </c>
      <c r="B123">
        <v>29</v>
      </c>
      <c r="C123">
        <v>122</v>
      </c>
      <c r="D123" t="s">
        <v>2743</v>
      </c>
      <c r="E123" t="s">
        <v>2970</v>
      </c>
      <c r="F123" t="s">
        <v>260</v>
      </c>
      <c r="G123" t="s">
        <v>2734</v>
      </c>
      <c r="H123" t="s">
        <v>2746</v>
      </c>
      <c r="I123">
        <v>195</v>
      </c>
      <c r="J123" t="s">
        <v>2022</v>
      </c>
      <c r="K123" t="s">
        <v>2907</v>
      </c>
      <c r="L123">
        <v>2006</v>
      </c>
    </row>
    <row r="124" spans="1:12" x14ac:dyDescent="0.25">
      <c r="A124">
        <v>4</v>
      </c>
      <c r="B124">
        <v>30</v>
      </c>
      <c r="C124">
        <v>123</v>
      </c>
      <c r="D124" t="s">
        <v>2872</v>
      </c>
      <c r="E124" t="s">
        <v>2971</v>
      </c>
      <c r="F124" t="s">
        <v>30</v>
      </c>
      <c r="G124" t="s">
        <v>2738</v>
      </c>
      <c r="H124" t="s">
        <v>2835</v>
      </c>
      <c r="I124">
        <v>180</v>
      </c>
      <c r="J124" t="s">
        <v>2022</v>
      </c>
      <c r="K124" t="s">
        <v>2787</v>
      </c>
      <c r="L124">
        <v>2006</v>
      </c>
    </row>
    <row r="125" spans="1:12" x14ac:dyDescent="0.25">
      <c r="A125">
        <v>5</v>
      </c>
      <c r="B125">
        <v>1</v>
      </c>
      <c r="C125">
        <v>124</v>
      </c>
      <c r="D125" t="s">
        <v>2732</v>
      </c>
      <c r="E125" t="s">
        <v>2972</v>
      </c>
      <c r="F125" t="s">
        <v>260</v>
      </c>
      <c r="G125" t="s">
        <v>2734</v>
      </c>
      <c r="H125" t="s">
        <v>2746</v>
      </c>
      <c r="I125">
        <v>200</v>
      </c>
      <c r="J125" t="s">
        <v>2792</v>
      </c>
      <c r="K125" t="s">
        <v>2973</v>
      </c>
      <c r="L125">
        <v>2006</v>
      </c>
    </row>
    <row r="126" spans="1:12" x14ac:dyDescent="0.25">
      <c r="A126">
        <v>5</v>
      </c>
      <c r="B126">
        <v>2</v>
      </c>
      <c r="C126">
        <v>125</v>
      </c>
      <c r="D126" t="s">
        <v>2736</v>
      </c>
      <c r="E126" t="s">
        <v>2974</v>
      </c>
      <c r="F126" t="s">
        <v>12</v>
      </c>
      <c r="G126" t="s">
        <v>2738</v>
      </c>
      <c r="H126" t="s">
        <v>2780</v>
      </c>
      <c r="I126">
        <v>198</v>
      </c>
      <c r="J126" t="s">
        <v>2280</v>
      </c>
      <c r="K126" t="s">
        <v>2975</v>
      </c>
      <c r="L126">
        <v>2006</v>
      </c>
    </row>
    <row r="127" spans="1:12" x14ac:dyDescent="0.25">
      <c r="A127">
        <v>5</v>
      </c>
      <c r="B127">
        <v>3</v>
      </c>
      <c r="C127">
        <v>126</v>
      </c>
      <c r="D127" t="s">
        <v>2754</v>
      </c>
      <c r="E127" t="s">
        <v>2976</v>
      </c>
      <c r="F127" t="s">
        <v>34</v>
      </c>
      <c r="G127" t="s">
        <v>2734</v>
      </c>
      <c r="H127" t="s">
        <v>2746</v>
      </c>
      <c r="I127">
        <v>195</v>
      </c>
      <c r="J127" t="s">
        <v>2051</v>
      </c>
      <c r="K127" t="s">
        <v>2756</v>
      </c>
      <c r="L127">
        <v>2006</v>
      </c>
    </row>
    <row r="128" spans="1:12" x14ac:dyDescent="0.25">
      <c r="A128">
        <v>5</v>
      </c>
      <c r="B128">
        <v>4</v>
      </c>
      <c r="C128">
        <v>127</v>
      </c>
      <c r="D128" t="s">
        <v>2743</v>
      </c>
      <c r="E128" t="s">
        <v>2977</v>
      </c>
      <c r="F128" t="s">
        <v>26</v>
      </c>
      <c r="G128" t="s">
        <v>2738</v>
      </c>
      <c r="H128" t="s">
        <v>2750</v>
      </c>
      <c r="I128">
        <v>180</v>
      </c>
      <c r="J128" t="s">
        <v>2048</v>
      </c>
      <c r="K128" t="s">
        <v>2846</v>
      </c>
      <c r="L128">
        <v>2006</v>
      </c>
    </row>
    <row r="129" spans="1:12" x14ac:dyDescent="0.25">
      <c r="A129">
        <v>5</v>
      </c>
      <c r="B129">
        <v>5</v>
      </c>
      <c r="C129">
        <v>128</v>
      </c>
      <c r="D129" t="s">
        <v>2748</v>
      </c>
      <c r="E129" t="s">
        <v>2978</v>
      </c>
      <c r="F129" t="s">
        <v>34</v>
      </c>
      <c r="G129" t="s">
        <v>2738</v>
      </c>
      <c r="H129" t="s">
        <v>2768</v>
      </c>
      <c r="I129">
        <v>172</v>
      </c>
      <c r="J129" t="s">
        <v>2048</v>
      </c>
      <c r="K129" t="s">
        <v>2301</v>
      </c>
      <c r="L129">
        <v>2006</v>
      </c>
    </row>
    <row r="130" spans="1:12" x14ac:dyDescent="0.25">
      <c r="A130">
        <v>5</v>
      </c>
      <c r="B130">
        <v>6</v>
      </c>
      <c r="C130">
        <v>129</v>
      </c>
      <c r="D130" t="s">
        <v>2752</v>
      </c>
      <c r="E130" t="s">
        <v>2979</v>
      </c>
      <c r="F130" t="s">
        <v>42</v>
      </c>
      <c r="G130" t="s">
        <v>2779</v>
      </c>
      <c r="H130" t="s">
        <v>2746</v>
      </c>
      <c r="I130">
        <v>194</v>
      </c>
      <c r="J130" t="s">
        <v>2933</v>
      </c>
      <c r="K130" t="s">
        <v>2980</v>
      </c>
      <c r="L130">
        <v>2006</v>
      </c>
    </row>
    <row r="131" spans="1:12" x14ac:dyDescent="0.25">
      <c r="A131">
        <v>5</v>
      </c>
      <c r="B131">
        <v>7</v>
      </c>
      <c r="C131">
        <v>130</v>
      </c>
      <c r="D131" t="s">
        <v>2757</v>
      </c>
      <c r="E131" t="s">
        <v>2981</v>
      </c>
      <c r="F131" t="s">
        <v>12</v>
      </c>
      <c r="G131" t="s">
        <v>2734</v>
      </c>
      <c r="H131" t="s">
        <v>2746</v>
      </c>
      <c r="I131">
        <v>185</v>
      </c>
      <c r="J131" t="s">
        <v>2734</v>
      </c>
      <c r="K131" t="s">
        <v>2283</v>
      </c>
      <c r="L131">
        <v>2006</v>
      </c>
    </row>
    <row r="132" spans="1:12" x14ac:dyDescent="0.25">
      <c r="A132">
        <v>5</v>
      </c>
      <c r="B132">
        <v>8</v>
      </c>
      <c r="C132">
        <v>131</v>
      </c>
      <c r="D132" t="s">
        <v>2757</v>
      </c>
      <c r="E132" t="s">
        <v>2982</v>
      </c>
      <c r="F132" t="s">
        <v>42</v>
      </c>
      <c r="G132" t="s">
        <v>2764</v>
      </c>
      <c r="H132" t="s">
        <v>2768</v>
      </c>
      <c r="I132">
        <v>174</v>
      </c>
      <c r="J132" t="s">
        <v>2764</v>
      </c>
      <c r="K132" t="s">
        <v>2765</v>
      </c>
      <c r="L132">
        <v>2006</v>
      </c>
    </row>
    <row r="133" spans="1:12" x14ac:dyDescent="0.25">
      <c r="A133">
        <v>5</v>
      </c>
      <c r="B133">
        <v>9</v>
      </c>
      <c r="C133">
        <v>132</v>
      </c>
      <c r="D133" t="s">
        <v>2760</v>
      </c>
      <c r="E133" t="s">
        <v>2983</v>
      </c>
      <c r="F133" t="s">
        <v>12</v>
      </c>
      <c r="G133" t="s">
        <v>2779</v>
      </c>
      <c r="H133" t="s">
        <v>2984</v>
      </c>
      <c r="I133">
        <v>200</v>
      </c>
      <c r="J133" t="s">
        <v>2375</v>
      </c>
      <c r="K133" t="s">
        <v>2379</v>
      </c>
      <c r="L133">
        <v>2006</v>
      </c>
    </row>
    <row r="134" spans="1:12" x14ac:dyDescent="0.25">
      <c r="A134">
        <v>5</v>
      </c>
      <c r="B134">
        <v>10</v>
      </c>
      <c r="C134">
        <v>133</v>
      </c>
      <c r="D134" t="s">
        <v>2840</v>
      </c>
      <c r="E134" t="s">
        <v>2985</v>
      </c>
      <c r="F134" t="s">
        <v>12</v>
      </c>
      <c r="G134" t="s">
        <v>2738</v>
      </c>
      <c r="H134" t="s">
        <v>2780</v>
      </c>
      <c r="I134">
        <v>204</v>
      </c>
      <c r="J134" t="s">
        <v>2022</v>
      </c>
      <c r="K134" t="s">
        <v>2907</v>
      </c>
      <c r="L134">
        <v>2006</v>
      </c>
    </row>
    <row r="135" spans="1:12" x14ac:dyDescent="0.25">
      <c r="A135">
        <v>5</v>
      </c>
      <c r="B135">
        <v>11</v>
      </c>
      <c r="C135">
        <v>134</v>
      </c>
      <c r="D135" t="s">
        <v>2766</v>
      </c>
      <c r="E135" t="s">
        <v>2986</v>
      </c>
      <c r="F135" t="s">
        <v>30</v>
      </c>
      <c r="G135" t="s">
        <v>2734</v>
      </c>
      <c r="H135" t="s">
        <v>2768</v>
      </c>
      <c r="I135">
        <v>204</v>
      </c>
      <c r="J135" t="s">
        <v>2352</v>
      </c>
      <c r="K135" t="s">
        <v>2987</v>
      </c>
      <c r="L135">
        <v>2006</v>
      </c>
    </row>
    <row r="136" spans="1:12" x14ac:dyDescent="0.25">
      <c r="A136">
        <v>5</v>
      </c>
      <c r="B136">
        <v>12</v>
      </c>
      <c r="C136">
        <v>135</v>
      </c>
      <c r="D136" t="s">
        <v>2770</v>
      </c>
      <c r="E136" t="s">
        <v>2988</v>
      </c>
      <c r="F136" t="s">
        <v>12</v>
      </c>
      <c r="G136" t="s">
        <v>2734</v>
      </c>
      <c r="H136" t="s">
        <v>2741</v>
      </c>
      <c r="I136">
        <v>175</v>
      </c>
      <c r="J136" t="s">
        <v>2051</v>
      </c>
      <c r="K136" t="s">
        <v>2830</v>
      </c>
      <c r="L136">
        <v>2006</v>
      </c>
    </row>
    <row r="137" spans="1:12" x14ac:dyDescent="0.25">
      <c r="A137">
        <v>5</v>
      </c>
      <c r="B137">
        <v>13</v>
      </c>
      <c r="C137">
        <v>136</v>
      </c>
      <c r="D137" t="s">
        <v>2752</v>
      </c>
      <c r="E137" t="s">
        <v>2989</v>
      </c>
      <c r="F137" t="s">
        <v>26</v>
      </c>
      <c r="G137" t="s">
        <v>2738</v>
      </c>
      <c r="H137" t="s">
        <v>2746</v>
      </c>
      <c r="I137">
        <v>165</v>
      </c>
      <c r="J137" t="s">
        <v>2280</v>
      </c>
      <c r="K137" t="s">
        <v>2990</v>
      </c>
      <c r="L137">
        <v>2006</v>
      </c>
    </row>
    <row r="138" spans="1:12" x14ac:dyDescent="0.25">
      <c r="A138">
        <v>5</v>
      </c>
      <c r="B138">
        <v>14</v>
      </c>
      <c r="C138">
        <v>137</v>
      </c>
      <c r="D138" t="s">
        <v>2794</v>
      </c>
      <c r="E138" t="s">
        <v>2991</v>
      </c>
      <c r="F138" t="s">
        <v>260</v>
      </c>
      <c r="G138" t="s">
        <v>2960</v>
      </c>
      <c r="H138" t="s">
        <v>2746</v>
      </c>
      <c r="I138">
        <v>194</v>
      </c>
      <c r="J138" t="s">
        <v>2960</v>
      </c>
      <c r="K138" t="s">
        <v>2992</v>
      </c>
      <c r="L138">
        <v>2006</v>
      </c>
    </row>
    <row r="139" spans="1:12" x14ac:dyDescent="0.25">
      <c r="A139">
        <v>5</v>
      </c>
      <c r="B139">
        <v>15</v>
      </c>
      <c r="C139">
        <v>138</v>
      </c>
      <c r="D139" t="s">
        <v>2808</v>
      </c>
      <c r="E139" t="s">
        <v>2993</v>
      </c>
      <c r="F139" t="s">
        <v>30</v>
      </c>
      <c r="G139" t="s">
        <v>2738</v>
      </c>
      <c r="H139" t="s">
        <v>2750</v>
      </c>
      <c r="I139">
        <v>190</v>
      </c>
      <c r="J139" t="s">
        <v>2994</v>
      </c>
      <c r="K139" t="s">
        <v>2995</v>
      </c>
      <c r="L139">
        <v>2006</v>
      </c>
    </row>
    <row r="140" spans="1:12" x14ac:dyDescent="0.25">
      <c r="A140">
        <v>5</v>
      </c>
      <c r="B140">
        <v>16</v>
      </c>
      <c r="C140">
        <v>139</v>
      </c>
      <c r="D140" t="s">
        <v>2790</v>
      </c>
      <c r="E140" t="s">
        <v>2996</v>
      </c>
      <c r="F140" t="s">
        <v>34</v>
      </c>
      <c r="G140" t="s">
        <v>2799</v>
      </c>
      <c r="H140" t="s">
        <v>2741</v>
      </c>
      <c r="I140">
        <v>225</v>
      </c>
      <c r="J140" t="s">
        <v>2800</v>
      </c>
      <c r="K140" t="s">
        <v>2997</v>
      </c>
      <c r="L140">
        <v>2006</v>
      </c>
    </row>
    <row r="141" spans="1:12" x14ac:dyDescent="0.25">
      <c r="A141">
        <v>5</v>
      </c>
      <c r="B141">
        <v>17</v>
      </c>
      <c r="C141">
        <v>140</v>
      </c>
      <c r="D141" t="s">
        <v>2840</v>
      </c>
      <c r="E141" t="s">
        <v>2998</v>
      </c>
      <c r="F141" t="s">
        <v>34</v>
      </c>
      <c r="G141" t="s">
        <v>2734</v>
      </c>
      <c r="H141" t="s">
        <v>2746</v>
      </c>
      <c r="I141">
        <v>183</v>
      </c>
      <c r="J141" t="s">
        <v>2324</v>
      </c>
      <c r="K141" t="s">
        <v>2999</v>
      </c>
      <c r="L141">
        <v>2006</v>
      </c>
    </row>
    <row r="142" spans="1:12" x14ac:dyDescent="0.25">
      <c r="A142">
        <v>5</v>
      </c>
      <c r="B142">
        <v>18</v>
      </c>
      <c r="C142">
        <v>141</v>
      </c>
      <c r="D142" t="s">
        <v>2754</v>
      </c>
      <c r="E142" t="s">
        <v>3000</v>
      </c>
      <c r="F142" t="s">
        <v>260</v>
      </c>
      <c r="G142" t="s">
        <v>2745</v>
      </c>
      <c r="H142" t="s">
        <v>2746</v>
      </c>
      <c r="I142">
        <v>172</v>
      </c>
      <c r="J142" t="s">
        <v>2883</v>
      </c>
      <c r="K142" t="s">
        <v>2346</v>
      </c>
      <c r="L142">
        <v>2006</v>
      </c>
    </row>
    <row r="143" spans="1:12" x14ac:dyDescent="0.25">
      <c r="A143">
        <v>5</v>
      </c>
      <c r="B143">
        <v>19</v>
      </c>
      <c r="C143">
        <v>142</v>
      </c>
      <c r="D143" t="s">
        <v>2752</v>
      </c>
      <c r="E143" t="s">
        <v>3001</v>
      </c>
      <c r="F143" t="s">
        <v>34</v>
      </c>
      <c r="G143" t="s">
        <v>2738</v>
      </c>
      <c r="H143" t="s">
        <v>2851</v>
      </c>
      <c r="I143">
        <v>200</v>
      </c>
      <c r="J143" t="s">
        <v>2048</v>
      </c>
      <c r="K143" t="s">
        <v>2392</v>
      </c>
      <c r="L143">
        <v>2006</v>
      </c>
    </row>
    <row r="144" spans="1:12" x14ac:dyDescent="0.25">
      <c r="A144">
        <v>5</v>
      </c>
      <c r="B144">
        <v>20</v>
      </c>
      <c r="C144">
        <v>143</v>
      </c>
      <c r="D144" t="s">
        <v>2781</v>
      </c>
      <c r="E144" t="s">
        <v>3002</v>
      </c>
      <c r="F144" t="s">
        <v>42</v>
      </c>
      <c r="G144" t="s">
        <v>2738</v>
      </c>
      <c r="H144" t="s">
        <v>2746</v>
      </c>
      <c r="I144">
        <v>205</v>
      </c>
      <c r="J144" t="s">
        <v>2029</v>
      </c>
      <c r="K144" t="s">
        <v>3003</v>
      </c>
      <c r="L144">
        <v>2006</v>
      </c>
    </row>
    <row r="145" spans="1:12" x14ac:dyDescent="0.25">
      <c r="A145">
        <v>5</v>
      </c>
      <c r="B145">
        <v>21</v>
      </c>
      <c r="C145">
        <v>144</v>
      </c>
      <c r="D145" t="s">
        <v>2766</v>
      </c>
      <c r="E145" t="s">
        <v>3004</v>
      </c>
      <c r="F145" t="s">
        <v>34</v>
      </c>
      <c r="G145" t="s">
        <v>2738</v>
      </c>
      <c r="H145" t="s">
        <v>2780</v>
      </c>
      <c r="I145">
        <v>209</v>
      </c>
      <c r="J145" t="s">
        <v>3005</v>
      </c>
      <c r="K145" t="s">
        <v>3006</v>
      </c>
      <c r="L145">
        <v>2006</v>
      </c>
    </row>
    <row r="146" spans="1:12" x14ac:dyDescent="0.25">
      <c r="A146">
        <v>5</v>
      </c>
      <c r="B146">
        <v>22</v>
      </c>
      <c r="C146">
        <v>145</v>
      </c>
      <c r="D146" t="s">
        <v>2796</v>
      </c>
      <c r="E146" t="s">
        <v>3007</v>
      </c>
      <c r="F146" t="s">
        <v>42</v>
      </c>
      <c r="G146" t="s">
        <v>2734</v>
      </c>
      <c r="H146" t="s">
        <v>2835</v>
      </c>
      <c r="I146">
        <v>202</v>
      </c>
      <c r="J146" t="s">
        <v>2324</v>
      </c>
      <c r="K146" t="s">
        <v>2999</v>
      </c>
      <c r="L146">
        <v>2006</v>
      </c>
    </row>
    <row r="147" spans="1:12" x14ac:dyDescent="0.25">
      <c r="A147">
        <v>5</v>
      </c>
      <c r="B147">
        <v>23</v>
      </c>
      <c r="C147">
        <v>146</v>
      </c>
      <c r="D147" t="s">
        <v>2859</v>
      </c>
      <c r="E147" t="s">
        <v>3008</v>
      </c>
      <c r="F147" t="s">
        <v>12</v>
      </c>
      <c r="G147" t="s">
        <v>2738</v>
      </c>
      <c r="H147" t="s">
        <v>2741</v>
      </c>
      <c r="I147">
        <v>190</v>
      </c>
      <c r="J147" t="s">
        <v>2352</v>
      </c>
      <c r="K147" t="s">
        <v>3009</v>
      </c>
      <c r="L147">
        <v>2006</v>
      </c>
    </row>
    <row r="148" spans="1:12" x14ac:dyDescent="0.25">
      <c r="A148">
        <v>5</v>
      </c>
      <c r="B148">
        <v>24</v>
      </c>
      <c r="C148">
        <v>147</v>
      </c>
      <c r="D148" t="s">
        <v>2802</v>
      </c>
      <c r="E148" t="s">
        <v>3010</v>
      </c>
      <c r="F148" t="s">
        <v>34</v>
      </c>
      <c r="G148" t="s">
        <v>2738</v>
      </c>
      <c r="H148" t="s">
        <v>2835</v>
      </c>
      <c r="I148">
        <v>191</v>
      </c>
      <c r="J148" t="s">
        <v>2897</v>
      </c>
      <c r="K148" t="s">
        <v>2898</v>
      </c>
      <c r="L148">
        <v>2006</v>
      </c>
    </row>
    <row r="149" spans="1:12" x14ac:dyDescent="0.25">
      <c r="A149">
        <v>5</v>
      </c>
      <c r="B149">
        <v>25</v>
      </c>
      <c r="C149">
        <v>148</v>
      </c>
      <c r="D149" t="s">
        <v>2814</v>
      </c>
      <c r="E149" t="s">
        <v>3011</v>
      </c>
      <c r="F149" t="s">
        <v>34</v>
      </c>
      <c r="G149" t="s">
        <v>2738</v>
      </c>
      <c r="H149" t="s">
        <v>2741</v>
      </c>
      <c r="I149">
        <v>210</v>
      </c>
      <c r="J149" t="s">
        <v>2048</v>
      </c>
      <c r="K149" t="s">
        <v>2810</v>
      </c>
      <c r="L149">
        <v>2006</v>
      </c>
    </row>
    <row r="150" spans="1:12" x14ac:dyDescent="0.25">
      <c r="A150">
        <v>5</v>
      </c>
      <c r="B150">
        <v>26</v>
      </c>
      <c r="C150">
        <v>149</v>
      </c>
      <c r="D150" t="s">
        <v>2806</v>
      </c>
      <c r="E150" t="s">
        <v>3012</v>
      </c>
      <c r="F150" t="s">
        <v>42</v>
      </c>
      <c r="G150" t="s">
        <v>2779</v>
      </c>
      <c r="H150" t="s">
        <v>2746</v>
      </c>
      <c r="I150">
        <v>185</v>
      </c>
      <c r="J150" t="s">
        <v>2933</v>
      </c>
      <c r="K150" t="s">
        <v>3013</v>
      </c>
      <c r="L150">
        <v>2006</v>
      </c>
    </row>
    <row r="151" spans="1:12" x14ac:dyDescent="0.25">
      <c r="A151">
        <v>5</v>
      </c>
      <c r="B151">
        <v>27</v>
      </c>
      <c r="C151">
        <v>150</v>
      </c>
      <c r="D151" t="s">
        <v>2808</v>
      </c>
      <c r="E151" t="s">
        <v>3014</v>
      </c>
      <c r="F151" t="s">
        <v>26</v>
      </c>
      <c r="G151" t="s">
        <v>2779</v>
      </c>
      <c r="H151" t="s">
        <v>2741</v>
      </c>
      <c r="I151">
        <v>194</v>
      </c>
      <c r="J151" t="s">
        <v>2933</v>
      </c>
      <c r="K151" t="s">
        <v>2980</v>
      </c>
      <c r="L151">
        <v>2006</v>
      </c>
    </row>
    <row r="152" spans="1:12" x14ac:dyDescent="0.25">
      <c r="A152">
        <v>5</v>
      </c>
      <c r="B152">
        <v>28</v>
      </c>
      <c r="C152">
        <v>151</v>
      </c>
      <c r="D152" t="s">
        <v>2811</v>
      </c>
      <c r="E152" t="s">
        <v>3015</v>
      </c>
      <c r="F152" t="s">
        <v>12</v>
      </c>
      <c r="G152" t="s">
        <v>2738</v>
      </c>
      <c r="H152" t="s">
        <v>2746</v>
      </c>
      <c r="I152">
        <v>196</v>
      </c>
      <c r="J152" t="s">
        <v>2022</v>
      </c>
      <c r="K152" t="s">
        <v>2277</v>
      </c>
      <c r="L152">
        <v>2006</v>
      </c>
    </row>
    <row r="153" spans="1:12" x14ac:dyDescent="0.25">
      <c r="A153">
        <v>5</v>
      </c>
      <c r="B153">
        <v>29</v>
      </c>
      <c r="C153">
        <v>152</v>
      </c>
      <c r="D153" t="s">
        <v>2757</v>
      </c>
      <c r="E153" t="s">
        <v>3016</v>
      </c>
      <c r="F153" t="s">
        <v>34</v>
      </c>
      <c r="G153" t="s">
        <v>2738</v>
      </c>
      <c r="H153" t="s">
        <v>2780</v>
      </c>
      <c r="I153">
        <v>245</v>
      </c>
      <c r="J153" t="s">
        <v>2029</v>
      </c>
      <c r="K153" t="s">
        <v>2322</v>
      </c>
      <c r="L153">
        <v>2006</v>
      </c>
    </row>
    <row r="154" spans="1:12" x14ac:dyDescent="0.25">
      <c r="A154">
        <v>5</v>
      </c>
      <c r="B154">
        <v>30</v>
      </c>
      <c r="C154">
        <v>153</v>
      </c>
      <c r="D154" t="s">
        <v>2872</v>
      </c>
      <c r="E154" t="s">
        <v>3017</v>
      </c>
      <c r="F154" t="s">
        <v>30</v>
      </c>
      <c r="G154" t="s">
        <v>2738</v>
      </c>
      <c r="H154" t="s">
        <v>2750</v>
      </c>
      <c r="I154">
        <v>190</v>
      </c>
      <c r="J154" t="s">
        <v>2048</v>
      </c>
      <c r="K154" t="s">
        <v>2769</v>
      </c>
      <c r="L154">
        <v>2006</v>
      </c>
    </row>
    <row r="155" spans="1:12" x14ac:dyDescent="0.25">
      <c r="A155">
        <v>6</v>
      </c>
      <c r="B155">
        <v>1</v>
      </c>
      <c r="C155">
        <v>154</v>
      </c>
      <c r="D155" t="s">
        <v>2732</v>
      </c>
      <c r="E155" t="s">
        <v>3018</v>
      </c>
      <c r="F155" t="s">
        <v>26</v>
      </c>
      <c r="G155" t="s">
        <v>2734</v>
      </c>
      <c r="H155" t="s">
        <v>2746</v>
      </c>
      <c r="I155">
        <v>205</v>
      </c>
      <c r="J155" t="s">
        <v>2897</v>
      </c>
      <c r="K155" t="s">
        <v>3019</v>
      </c>
      <c r="L155">
        <v>2006</v>
      </c>
    </row>
    <row r="156" spans="1:12" x14ac:dyDescent="0.25">
      <c r="A156">
        <v>6</v>
      </c>
      <c r="B156">
        <v>2</v>
      </c>
      <c r="C156">
        <v>155</v>
      </c>
      <c r="D156" t="s">
        <v>2762</v>
      </c>
      <c r="E156" t="s">
        <v>3020</v>
      </c>
      <c r="F156" t="s">
        <v>34</v>
      </c>
      <c r="G156" t="s">
        <v>2738</v>
      </c>
      <c r="H156" t="s">
        <v>2746</v>
      </c>
      <c r="I156">
        <v>205</v>
      </c>
      <c r="J156" t="s">
        <v>2022</v>
      </c>
      <c r="K156" t="s">
        <v>2862</v>
      </c>
      <c r="L156">
        <v>2006</v>
      </c>
    </row>
    <row r="157" spans="1:12" x14ac:dyDescent="0.25">
      <c r="A157">
        <v>6</v>
      </c>
      <c r="B157">
        <v>3</v>
      </c>
      <c r="C157">
        <v>156</v>
      </c>
      <c r="D157" t="s">
        <v>2739</v>
      </c>
      <c r="E157" t="s">
        <v>3021</v>
      </c>
      <c r="F157" t="s">
        <v>30</v>
      </c>
      <c r="G157" t="s">
        <v>2779</v>
      </c>
      <c r="H157" t="s">
        <v>2768</v>
      </c>
      <c r="I157">
        <v>183</v>
      </c>
      <c r="J157" t="s">
        <v>2933</v>
      </c>
      <c r="K157" t="s">
        <v>3022</v>
      </c>
      <c r="L157">
        <v>2006</v>
      </c>
    </row>
    <row r="158" spans="1:12" x14ac:dyDescent="0.25">
      <c r="A158">
        <v>6</v>
      </c>
      <c r="B158">
        <v>4</v>
      </c>
      <c r="C158">
        <v>157</v>
      </c>
      <c r="D158" t="s">
        <v>2743</v>
      </c>
      <c r="E158" t="s">
        <v>3023</v>
      </c>
      <c r="F158" t="s">
        <v>30</v>
      </c>
      <c r="G158" t="s">
        <v>2734</v>
      </c>
      <c r="H158" t="s">
        <v>2741</v>
      </c>
      <c r="I158">
        <v>198</v>
      </c>
      <c r="J158" t="s">
        <v>2792</v>
      </c>
      <c r="K158" t="s">
        <v>3024</v>
      </c>
      <c r="L158">
        <v>2006</v>
      </c>
    </row>
    <row r="159" spans="1:12" x14ac:dyDescent="0.25">
      <c r="A159">
        <v>6</v>
      </c>
      <c r="B159">
        <v>5</v>
      </c>
      <c r="C159">
        <v>158</v>
      </c>
      <c r="D159" t="s">
        <v>2748</v>
      </c>
      <c r="E159" t="s">
        <v>3025</v>
      </c>
      <c r="F159" t="s">
        <v>30</v>
      </c>
      <c r="G159" t="s">
        <v>2738</v>
      </c>
      <c r="H159" t="s">
        <v>2768</v>
      </c>
      <c r="I159">
        <v>167</v>
      </c>
      <c r="J159" t="s">
        <v>2029</v>
      </c>
      <c r="K159" t="s">
        <v>2281</v>
      </c>
      <c r="L159">
        <v>2006</v>
      </c>
    </row>
    <row r="160" spans="1:12" x14ac:dyDescent="0.25">
      <c r="A160">
        <v>6</v>
      </c>
      <c r="B160">
        <v>6</v>
      </c>
      <c r="C160">
        <v>159</v>
      </c>
      <c r="D160" t="s">
        <v>2752</v>
      </c>
      <c r="E160" t="s">
        <v>3026</v>
      </c>
      <c r="F160" t="s">
        <v>34</v>
      </c>
      <c r="G160" t="s">
        <v>2738</v>
      </c>
      <c r="H160" t="s">
        <v>2746</v>
      </c>
      <c r="I160">
        <v>214</v>
      </c>
      <c r="J160" t="s">
        <v>2029</v>
      </c>
      <c r="K160" t="s">
        <v>2783</v>
      </c>
      <c r="L160">
        <v>2006</v>
      </c>
    </row>
    <row r="161" spans="1:12" x14ac:dyDescent="0.25">
      <c r="A161">
        <v>6</v>
      </c>
      <c r="B161">
        <v>7</v>
      </c>
      <c r="C161">
        <v>160</v>
      </c>
      <c r="D161" t="s">
        <v>2754</v>
      </c>
      <c r="E161" t="s">
        <v>3027</v>
      </c>
      <c r="F161" t="s">
        <v>34</v>
      </c>
      <c r="G161" t="s">
        <v>2738</v>
      </c>
      <c r="H161" t="s">
        <v>2746</v>
      </c>
      <c r="I161">
        <v>201</v>
      </c>
      <c r="J161" t="s">
        <v>2048</v>
      </c>
      <c r="K161" t="s">
        <v>2886</v>
      </c>
      <c r="L161">
        <v>2006</v>
      </c>
    </row>
    <row r="162" spans="1:12" x14ac:dyDescent="0.25">
      <c r="A162">
        <v>6</v>
      </c>
      <c r="B162">
        <v>8</v>
      </c>
      <c r="C162">
        <v>161</v>
      </c>
      <c r="D162" t="s">
        <v>2772</v>
      </c>
      <c r="E162" t="s">
        <v>3028</v>
      </c>
      <c r="F162" t="s">
        <v>26</v>
      </c>
      <c r="G162" t="s">
        <v>2745</v>
      </c>
      <c r="H162" t="s">
        <v>2780</v>
      </c>
      <c r="I162">
        <v>210</v>
      </c>
      <c r="J162" t="s">
        <v>2291</v>
      </c>
      <c r="K162" t="s">
        <v>2394</v>
      </c>
      <c r="L162">
        <v>2006</v>
      </c>
    </row>
    <row r="163" spans="1:12" x14ac:dyDescent="0.25">
      <c r="A163">
        <v>6</v>
      </c>
      <c r="B163">
        <v>9</v>
      </c>
      <c r="C163">
        <v>162</v>
      </c>
      <c r="D163" t="s">
        <v>2760</v>
      </c>
      <c r="E163" t="s">
        <v>3029</v>
      </c>
      <c r="F163" t="s">
        <v>260</v>
      </c>
      <c r="G163" t="s">
        <v>2941</v>
      </c>
      <c r="H163" t="s">
        <v>2741</v>
      </c>
      <c r="I163">
        <v>209</v>
      </c>
      <c r="J163" t="s">
        <v>2942</v>
      </c>
      <c r="K163" t="s">
        <v>3030</v>
      </c>
      <c r="L163">
        <v>2006</v>
      </c>
    </row>
    <row r="164" spans="1:12" x14ac:dyDescent="0.25">
      <c r="A164">
        <v>6</v>
      </c>
      <c r="B164">
        <v>10</v>
      </c>
      <c r="C164">
        <v>163</v>
      </c>
      <c r="D164" t="s">
        <v>2774</v>
      </c>
      <c r="E164" t="s">
        <v>3031</v>
      </c>
      <c r="F164" t="s">
        <v>260</v>
      </c>
      <c r="G164" t="s">
        <v>2799</v>
      </c>
      <c r="H164" t="s">
        <v>2835</v>
      </c>
      <c r="I164">
        <v>195</v>
      </c>
      <c r="J164" t="s">
        <v>2799</v>
      </c>
      <c r="K164" t="s">
        <v>2390</v>
      </c>
      <c r="L164">
        <v>2006</v>
      </c>
    </row>
    <row r="165" spans="1:12" x14ac:dyDescent="0.25">
      <c r="A165">
        <v>6</v>
      </c>
      <c r="B165">
        <v>11</v>
      </c>
      <c r="C165">
        <v>164</v>
      </c>
      <c r="D165" t="s">
        <v>2766</v>
      </c>
      <c r="E165" t="s">
        <v>3032</v>
      </c>
      <c r="F165" t="s">
        <v>26</v>
      </c>
      <c r="G165" t="s">
        <v>2952</v>
      </c>
      <c r="H165" t="s">
        <v>2780</v>
      </c>
      <c r="I165">
        <v>198</v>
      </c>
      <c r="J165" t="s">
        <v>2953</v>
      </c>
      <c r="K165" t="s">
        <v>3033</v>
      </c>
      <c r="L165">
        <v>2006</v>
      </c>
    </row>
    <row r="166" spans="1:12" x14ac:dyDescent="0.25">
      <c r="A166">
        <v>6</v>
      </c>
      <c r="B166">
        <v>12</v>
      </c>
      <c r="C166">
        <v>165</v>
      </c>
      <c r="D166" t="s">
        <v>2770</v>
      </c>
      <c r="E166" t="s">
        <v>3034</v>
      </c>
      <c r="F166" t="s">
        <v>30</v>
      </c>
      <c r="G166" t="s">
        <v>2779</v>
      </c>
      <c r="H166" t="s">
        <v>2750</v>
      </c>
      <c r="I166">
        <v>185</v>
      </c>
      <c r="J166" t="s">
        <v>2933</v>
      </c>
      <c r="K166" t="s">
        <v>2980</v>
      </c>
      <c r="L166">
        <v>2006</v>
      </c>
    </row>
    <row r="167" spans="1:12" x14ac:dyDescent="0.25">
      <c r="A167">
        <v>6</v>
      </c>
      <c r="B167">
        <v>13</v>
      </c>
      <c r="C167">
        <v>166</v>
      </c>
      <c r="D167" t="s">
        <v>2772</v>
      </c>
      <c r="E167" t="s">
        <v>3035</v>
      </c>
      <c r="F167" t="s">
        <v>260</v>
      </c>
      <c r="G167" t="s">
        <v>2734</v>
      </c>
      <c r="H167" t="s">
        <v>2768</v>
      </c>
      <c r="I167">
        <v>170</v>
      </c>
      <c r="J167" t="s">
        <v>2792</v>
      </c>
      <c r="K167" t="s">
        <v>2308</v>
      </c>
      <c r="L167">
        <v>2006</v>
      </c>
    </row>
    <row r="168" spans="1:12" x14ac:dyDescent="0.25">
      <c r="A168">
        <v>6</v>
      </c>
      <c r="B168">
        <v>14</v>
      </c>
      <c r="C168">
        <v>167</v>
      </c>
      <c r="D168" t="s">
        <v>2774</v>
      </c>
      <c r="E168" t="s">
        <v>3036</v>
      </c>
      <c r="F168" t="s">
        <v>260</v>
      </c>
      <c r="G168" t="s">
        <v>2960</v>
      </c>
      <c r="H168" t="s">
        <v>2750</v>
      </c>
      <c r="I168">
        <v>202</v>
      </c>
      <c r="J168" t="s">
        <v>2942</v>
      </c>
      <c r="K168" t="s">
        <v>3037</v>
      </c>
      <c r="L168">
        <v>2006</v>
      </c>
    </row>
    <row r="169" spans="1:12" x14ac:dyDescent="0.25">
      <c r="A169">
        <v>6</v>
      </c>
      <c r="B169">
        <v>15</v>
      </c>
      <c r="C169">
        <v>168</v>
      </c>
      <c r="D169" t="s">
        <v>2777</v>
      </c>
      <c r="E169" t="s">
        <v>3038</v>
      </c>
      <c r="F169" t="s">
        <v>34</v>
      </c>
      <c r="G169" t="s">
        <v>2738</v>
      </c>
      <c r="H169" t="s">
        <v>2741</v>
      </c>
      <c r="I169">
        <v>210</v>
      </c>
      <c r="J169" t="s">
        <v>2029</v>
      </c>
      <c r="K169" t="s">
        <v>2281</v>
      </c>
      <c r="L169">
        <v>2006</v>
      </c>
    </row>
    <row r="170" spans="1:12" x14ac:dyDescent="0.25">
      <c r="A170">
        <v>6</v>
      </c>
      <c r="B170">
        <v>16</v>
      </c>
      <c r="C170">
        <v>169</v>
      </c>
      <c r="D170" t="s">
        <v>2739</v>
      </c>
      <c r="E170" t="s">
        <v>3039</v>
      </c>
      <c r="F170" t="s">
        <v>30</v>
      </c>
      <c r="G170" t="s">
        <v>2738</v>
      </c>
      <c r="H170" t="s">
        <v>2835</v>
      </c>
      <c r="I170">
        <v>177</v>
      </c>
      <c r="J170" t="s">
        <v>2994</v>
      </c>
      <c r="K170" t="s">
        <v>3040</v>
      </c>
      <c r="L170">
        <v>2006</v>
      </c>
    </row>
    <row r="171" spans="1:12" x14ac:dyDescent="0.25">
      <c r="A171">
        <v>6</v>
      </c>
      <c r="B171">
        <v>17</v>
      </c>
      <c r="C171">
        <v>170</v>
      </c>
      <c r="D171" t="s">
        <v>2840</v>
      </c>
      <c r="E171" t="s">
        <v>3041</v>
      </c>
      <c r="F171" t="s">
        <v>260</v>
      </c>
      <c r="G171" t="s">
        <v>2799</v>
      </c>
      <c r="H171" t="s">
        <v>2750</v>
      </c>
      <c r="I171">
        <v>180</v>
      </c>
      <c r="J171" t="s">
        <v>2799</v>
      </c>
      <c r="K171" t="s">
        <v>2858</v>
      </c>
      <c r="L171">
        <v>2006</v>
      </c>
    </row>
    <row r="172" spans="1:12" x14ac:dyDescent="0.25">
      <c r="A172">
        <v>6</v>
      </c>
      <c r="B172">
        <v>18</v>
      </c>
      <c r="C172">
        <v>171</v>
      </c>
      <c r="D172" t="s">
        <v>2754</v>
      </c>
      <c r="E172" t="s">
        <v>3042</v>
      </c>
      <c r="F172" t="s">
        <v>42</v>
      </c>
      <c r="G172" t="s">
        <v>2734</v>
      </c>
      <c r="H172" t="s">
        <v>2750</v>
      </c>
      <c r="I172">
        <v>195</v>
      </c>
      <c r="J172" t="s">
        <v>2897</v>
      </c>
      <c r="K172" t="s">
        <v>3043</v>
      </c>
      <c r="L172">
        <v>2006</v>
      </c>
    </row>
    <row r="173" spans="1:12" x14ac:dyDescent="0.25">
      <c r="A173">
        <v>6</v>
      </c>
      <c r="B173">
        <v>19</v>
      </c>
      <c r="C173">
        <v>172</v>
      </c>
      <c r="D173" t="s">
        <v>2788</v>
      </c>
      <c r="E173" t="s">
        <v>3044</v>
      </c>
      <c r="F173" t="s">
        <v>30</v>
      </c>
      <c r="G173" t="s">
        <v>2779</v>
      </c>
      <c r="H173" t="s">
        <v>2746</v>
      </c>
      <c r="I173">
        <v>207</v>
      </c>
      <c r="J173" t="s">
        <v>2375</v>
      </c>
      <c r="K173" t="s">
        <v>2701</v>
      </c>
      <c r="L173">
        <v>2006</v>
      </c>
    </row>
    <row r="174" spans="1:12" x14ac:dyDescent="0.25">
      <c r="A174">
        <v>6</v>
      </c>
      <c r="B174">
        <v>20</v>
      </c>
      <c r="C174">
        <v>173</v>
      </c>
      <c r="D174" t="s">
        <v>2754</v>
      </c>
      <c r="E174" t="s">
        <v>3045</v>
      </c>
      <c r="F174" t="s">
        <v>12</v>
      </c>
      <c r="G174" t="s">
        <v>2745</v>
      </c>
      <c r="H174" t="s">
        <v>2746</v>
      </c>
      <c r="I174">
        <v>189</v>
      </c>
      <c r="J174" t="s">
        <v>2883</v>
      </c>
      <c r="K174" t="s">
        <v>2329</v>
      </c>
      <c r="L174">
        <v>2006</v>
      </c>
    </row>
    <row r="175" spans="1:12" x14ac:dyDescent="0.25">
      <c r="A175">
        <v>6</v>
      </c>
      <c r="B175">
        <v>21</v>
      </c>
      <c r="C175">
        <v>174</v>
      </c>
      <c r="D175" t="s">
        <v>2794</v>
      </c>
      <c r="E175" t="s">
        <v>3046</v>
      </c>
      <c r="F175" t="s">
        <v>30</v>
      </c>
      <c r="G175" t="s">
        <v>2738</v>
      </c>
      <c r="H175" t="s">
        <v>2741</v>
      </c>
      <c r="I175">
        <v>205</v>
      </c>
      <c r="J175" t="s">
        <v>2029</v>
      </c>
      <c r="K175" t="s">
        <v>2783</v>
      </c>
      <c r="L175">
        <v>2006</v>
      </c>
    </row>
    <row r="176" spans="1:12" x14ac:dyDescent="0.25">
      <c r="A176">
        <v>6</v>
      </c>
      <c r="B176">
        <v>22</v>
      </c>
      <c r="C176">
        <v>175</v>
      </c>
      <c r="D176" t="s">
        <v>2796</v>
      </c>
      <c r="E176" t="s">
        <v>3047</v>
      </c>
      <c r="F176" t="s">
        <v>12</v>
      </c>
      <c r="G176" t="s">
        <v>2941</v>
      </c>
      <c r="H176" t="s">
        <v>2750</v>
      </c>
      <c r="I176">
        <v>175</v>
      </c>
      <c r="J176" t="s">
        <v>2048</v>
      </c>
      <c r="K176" t="s">
        <v>2341</v>
      </c>
      <c r="L176">
        <v>2006</v>
      </c>
    </row>
    <row r="177" spans="1:12" x14ac:dyDescent="0.25">
      <c r="A177">
        <v>6</v>
      </c>
      <c r="B177">
        <v>23</v>
      </c>
      <c r="C177">
        <v>176</v>
      </c>
      <c r="D177" t="s">
        <v>2859</v>
      </c>
      <c r="E177" t="s">
        <v>3048</v>
      </c>
      <c r="F177" t="s">
        <v>42</v>
      </c>
      <c r="G177" t="s">
        <v>2734</v>
      </c>
      <c r="H177" t="s">
        <v>2741</v>
      </c>
      <c r="I177">
        <v>216</v>
      </c>
      <c r="J177" t="s">
        <v>2734</v>
      </c>
      <c r="K177" t="s">
        <v>2283</v>
      </c>
      <c r="L177">
        <v>2006</v>
      </c>
    </row>
    <row r="178" spans="1:12" x14ac:dyDescent="0.25">
      <c r="A178">
        <v>6</v>
      </c>
      <c r="B178">
        <v>24</v>
      </c>
      <c r="C178">
        <v>177</v>
      </c>
      <c r="D178" t="s">
        <v>2743</v>
      </c>
      <c r="E178" t="s">
        <v>3049</v>
      </c>
      <c r="F178" t="s">
        <v>30</v>
      </c>
      <c r="G178" t="s">
        <v>2738</v>
      </c>
      <c r="H178" t="s">
        <v>2835</v>
      </c>
      <c r="I178">
        <v>174</v>
      </c>
      <c r="J178" t="s">
        <v>2048</v>
      </c>
      <c r="K178" t="s">
        <v>2855</v>
      </c>
      <c r="L178">
        <v>2006</v>
      </c>
    </row>
    <row r="179" spans="1:12" x14ac:dyDescent="0.25">
      <c r="A179">
        <v>6</v>
      </c>
      <c r="B179">
        <v>25</v>
      </c>
      <c r="C179">
        <v>178</v>
      </c>
      <c r="D179" t="s">
        <v>2814</v>
      </c>
      <c r="E179" t="s">
        <v>3050</v>
      </c>
      <c r="F179" t="s">
        <v>30</v>
      </c>
      <c r="G179" t="s">
        <v>2734</v>
      </c>
      <c r="H179" t="s">
        <v>2835</v>
      </c>
      <c r="I179">
        <v>177</v>
      </c>
      <c r="J179" t="s">
        <v>2147</v>
      </c>
      <c r="K179" t="s">
        <v>3051</v>
      </c>
      <c r="L179">
        <v>2006</v>
      </c>
    </row>
    <row r="180" spans="1:12" x14ac:dyDescent="0.25">
      <c r="A180">
        <v>6</v>
      </c>
      <c r="B180">
        <v>26</v>
      </c>
      <c r="C180">
        <v>179</v>
      </c>
      <c r="D180" t="s">
        <v>2806</v>
      </c>
      <c r="E180" t="s">
        <v>3052</v>
      </c>
      <c r="F180" t="s">
        <v>30</v>
      </c>
      <c r="G180" t="s">
        <v>2734</v>
      </c>
      <c r="H180" t="s">
        <v>2746</v>
      </c>
      <c r="I180">
        <v>191</v>
      </c>
      <c r="J180" t="s">
        <v>2792</v>
      </c>
      <c r="K180" t="s">
        <v>3053</v>
      </c>
      <c r="L180">
        <v>2006</v>
      </c>
    </row>
    <row r="181" spans="1:12" x14ac:dyDescent="0.25">
      <c r="A181">
        <v>6</v>
      </c>
      <c r="B181">
        <v>27</v>
      </c>
      <c r="C181">
        <v>180</v>
      </c>
      <c r="D181" t="s">
        <v>2772</v>
      </c>
      <c r="E181" t="s">
        <v>3054</v>
      </c>
      <c r="F181" t="s">
        <v>30</v>
      </c>
      <c r="G181" t="s">
        <v>3055</v>
      </c>
      <c r="H181" t="s">
        <v>2835</v>
      </c>
      <c r="I181">
        <v>187</v>
      </c>
      <c r="J181" t="s">
        <v>2375</v>
      </c>
      <c r="K181" t="s">
        <v>2866</v>
      </c>
      <c r="L181">
        <v>2006</v>
      </c>
    </row>
    <row r="182" spans="1:12" x14ac:dyDescent="0.25">
      <c r="A182">
        <v>6</v>
      </c>
      <c r="B182">
        <v>28</v>
      </c>
      <c r="C182">
        <v>181</v>
      </c>
      <c r="D182" t="s">
        <v>2811</v>
      </c>
      <c r="E182" t="s">
        <v>3056</v>
      </c>
      <c r="F182" t="s">
        <v>34</v>
      </c>
      <c r="G182" t="s">
        <v>2738</v>
      </c>
      <c r="H182" t="s">
        <v>2780</v>
      </c>
      <c r="I182">
        <v>200</v>
      </c>
      <c r="J182" t="s">
        <v>3057</v>
      </c>
      <c r="K182" t="s">
        <v>3058</v>
      </c>
      <c r="L182">
        <v>2006</v>
      </c>
    </row>
    <row r="183" spans="1:12" x14ac:dyDescent="0.25">
      <c r="A183">
        <v>6</v>
      </c>
      <c r="B183">
        <v>29</v>
      </c>
      <c r="C183">
        <v>182</v>
      </c>
      <c r="D183" t="s">
        <v>2832</v>
      </c>
      <c r="E183" t="s">
        <v>3059</v>
      </c>
      <c r="F183" t="s">
        <v>26</v>
      </c>
      <c r="G183" t="s">
        <v>3060</v>
      </c>
      <c r="H183" t="s">
        <v>2768</v>
      </c>
      <c r="I183">
        <v>167</v>
      </c>
      <c r="J183" t="s">
        <v>2823</v>
      </c>
      <c r="K183" t="s">
        <v>2949</v>
      </c>
      <c r="L183">
        <v>2006</v>
      </c>
    </row>
    <row r="184" spans="1:12" x14ac:dyDescent="0.25">
      <c r="A184">
        <v>6</v>
      </c>
      <c r="B184">
        <v>30</v>
      </c>
      <c r="C184">
        <v>183</v>
      </c>
      <c r="D184" t="s">
        <v>2872</v>
      </c>
      <c r="E184" t="s">
        <v>3061</v>
      </c>
      <c r="F184" t="s">
        <v>42</v>
      </c>
      <c r="G184" t="s">
        <v>2738</v>
      </c>
      <c r="H184" t="s">
        <v>2835</v>
      </c>
      <c r="I184">
        <v>185</v>
      </c>
      <c r="J184" t="s">
        <v>2352</v>
      </c>
      <c r="K184" t="s">
        <v>3062</v>
      </c>
      <c r="L184">
        <v>2006</v>
      </c>
    </row>
    <row r="185" spans="1:12" x14ac:dyDescent="0.25">
      <c r="A185">
        <v>7</v>
      </c>
      <c r="B185">
        <v>1</v>
      </c>
      <c r="C185">
        <v>184</v>
      </c>
      <c r="D185" t="s">
        <v>2732</v>
      </c>
      <c r="E185" t="s">
        <v>3063</v>
      </c>
      <c r="F185" t="s">
        <v>34</v>
      </c>
      <c r="G185" t="s">
        <v>2745</v>
      </c>
      <c r="H185" t="s">
        <v>2741</v>
      </c>
      <c r="I185">
        <v>207</v>
      </c>
      <c r="J185" t="s">
        <v>2291</v>
      </c>
      <c r="K185" t="s">
        <v>3064</v>
      </c>
      <c r="L185">
        <v>2006</v>
      </c>
    </row>
    <row r="186" spans="1:12" x14ac:dyDescent="0.25">
      <c r="A186">
        <v>7</v>
      </c>
      <c r="B186">
        <v>2</v>
      </c>
      <c r="C186">
        <v>185</v>
      </c>
      <c r="D186" t="s">
        <v>2736</v>
      </c>
      <c r="E186" t="s">
        <v>3065</v>
      </c>
      <c r="F186" t="s">
        <v>34</v>
      </c>
      <c r="G186" t="s">
        <v>2779</v>
      </c>
      <c r="H186" t="s">
        <v>2746</v>
      </c>
      <c r="I186">
        <v>209</v>
      </c>
      <c r="J186" t="s">
        <v>2375</v>
      </c>
      <c r="K186" t="s">
        <v>3066</v>
      </c>
      <c r="L186">
        <v>2006</v>
      </c>
    </row>
    <row r="187" spans="1:12" x14ac:dyDescent="0.25">
      <c r="A187">
        <v>7</v>
      </c>
      <c r="B187">
        <v>3</v>
      </c>
      <c r="C187">
        <v>186</v>
      </c>
      <c r="D187" t="s">
        <v>2739</v>
      </c>
      <c r="E187" t="s">
        <v>3067</v>
      </c>
      <c r="F187" t="s">
        <v>260</v>
      </c>
      <c r="G187" t="s">
        <v>2738</v>
      </c>
      <c r="H187" t="s">
        <v>2885</v>
      </c>
      <c r="I187">
        <v>186</v>
      </c>
      <c r="J187" t="s">
        <v>2994</v>
      </c>
      <c r="K187" t="s">
        <v>3068</v>
      </c>
      <c r="L187">
        <v>2006</v>
      </c>
    </row>
    <row r="188" spans="1:12" x14ac:dyDescent="0.25">
      <c r="A188">
        <v>7</v>
      </c>
      <c r="B188">
        <v>4</v>
      </c>
      <c r="C188">
        <v>187</v>
      </c>
      <c r="D188" t="s">
        <v>2806</v>
      </c>
      <c r="E188" t="s">
        <v>3069</v>
      </c>
      <c r="F188" t="s">
        <v>26</v>
      </c>
      <c r="G188" t="s">
        <v>2738</v>
      </c>
      <c r="H188" t="s">
        <v>2768</v>
      </c>
      <c r="I188">
        <v>195</v>
      </c>
      <c r="J188" t="s">
        <v>2022</v>
      </c>
      <c r="K188" t="s">
        <v>2299</v>
      </c>
      <c r="L188">
        <v>2006</v>
      </c>
    </row>
    <row r="189" spans="1:12" x14ac:dyDescent="0.25">
      <c r="A189">
        <v>7</v>
      </c>
      <c r="B189">
        <v>5</v>
      </c>
      <c r="C189">
        <v>188</v>
      </c>
      <c r="D189" t="s">
        <v>2757</v>
      </c>
      <c r="E189" t="s">
        <v>3070</v>
      </c>
      <c r="F189" t="s">
        <v>34</v>
      </c>
      <c r="G189" t="s">
        <v>2734</v>
      </c>
      <c r="H189" t="s">
        <v>2750</v>
      </c>
      <c r="I189">
        <v>213</v>
      </c>
      <c r="J189" t="s">
        <v>2280</v>
      </c>
      <c r="K189" t="s">
        <v>2365</v>
      </c>
      <c r="L189">
        <v>2006</v>
      </c>
    </row>
    <row r="190" spans="1:12" x14ac:dyDescent="0.25">
      <c r="A190">
        <v>7</v>
      </c>
      <c r="B190">
        <v>6</v>
      </c>
      <c r="C190">
        <v>189</v>
      </c>
      <c r="D190" t="s">
        <v>2752</v>
      </c>
      <c r="E190" t="s">
        <v>3071</v>
      </c>
      <c r="F190" t="s">
        <v>42</v>
      </c>
      <c r="G190" t="s">
        <v>2738</v>
      </c>
      <c r="H190" t="s">
        <v>2750</v>
      </c>
      <c r="I190">
        <v>190</v>
      </c>
      <c r="J190" t="s">
        <v>2029</v>
      </c>
      <c r="K190" t="s">
        <v>2322</v>
      </c>
      <c r="L190">
        <v>2006</v>
      </c>
    </row>
    <row r="191" spans="1:12" x14ac:dyDescent="0.25">
      <c r="A191">
        <v>7</v>
      </c>
      <c r="B191">
        <v>7</v>
      </c>
      <c r="C191">
        <v>190</v>
      </c>
      <c r="D191" t="s">
        <v>2754</v>
      </c>
      <c r="E191" t="s">
        <v>3072</v>
      </c>
      <c r="F191" t="s">
        <v>26</v>
      </c>
      <c r="G191" t="s">
        <v>2734</v>
      </c>
      <c r="H191" t="s">
        <v>2780</v>
      </c>
      <c r="I191">
        <v>176</v>
      </c>
      <c r="J191" t="s">
        <v>2703</v>
      </c>
      <c r="K191" t="s">
        <v>3073</v>
      </c>
      <c r="L191">
        <v>2006</v>
      </c>
    </row>
    <row r="192" spans="1:12" x14ac:dyDescent="0.25">
      <c r="A192">
        <v>7</v>
      </c>
      <c r="B192">
        <v>8</v>
      </c>
      <c r="C192">
        <v>191</v>
      </c>
      <c r="D192" t="s">
        <v>2832</v>
      </c>
      <c r="E192" t="s">
        <v>3074</v>
      </c>
      <c r="F192" t="s">
        <v>42</v>
      </c>
      <c r="G192" t="s">
        <v>2734</v>
      </c>
      <c r="H192" t="s">
        <v>2780</v>
      </c>
      <c r="I192">
        <v>195</v>
      </c>
      <c r="J192" t="s">
        <v>2792</v>
      </c>
      <c r="K192" t="s">
        <v>2356</v>
      </c>
      <c r="L192">
        <v>2006</v>
      </c>
    </row>
    <row r="193" spans="1:12" x14ac:dyDescent="0.25">
      <c r="A193">
        <v>7</v>
      </c>
      <c r="B193">
        <v>9</v>
      </c>
      <c r="C193">
        <v>192</v>
      </c>
      <c r="D193" t="s">
        <v>2760</v>
      </c>
      <c r="E193" t="s">
        <v>3075</v>
      </c>
      <c r="F193" t="s">
        <v>30</v>
      </c>
      <c r="G193" t="s">
        <v>2734</v>
      </c>
      <c r="H193" t="s">
        <v>2746</v>
      </c>
      <c r="I193">
        <v>190</v>
      </c>
      <c r="J193" t="s">
        <v>2792</v>
      </c>
      <c r="K193" t="s">
        <v>3076</v>
      </c>
      <c r="L193">
        <v>2006</v>
      </c>
    </row>
    <row r="194" spans="1:12" x14ac:dyDescent="0.25">
      <c r="A194">
        <v>7</v>
      </c>
      <c r="B194">
        <v>10</v>
      </c>
      <c r="C194">
        <v>193</v>
      </c>
      <c r="D194" t="s">
        <v>2762</v>
      </c>
      <c r="E194" t="s">
        <v>3077</v>
      </c>
      <c r="F194" t="s">
        <v>12</v>
      </c>
      <c r="G194" t="s">
        <v>2738</v>
      </c>
      <c r="H194" t="s">
        <v>2780</v>
      </c>
      <c r="I194">
        <v>183</v>
      </c>
      <c r="J194" t="s">
        <v>2065</v>
      </c>
      <c r="K194" t="s">
        <v>3078</v>
      </c>
      <c r="L194">
        <v>2006</v>
      </c>
    </row>
    <row r="195" spans="1:12" x14ac:dyDescent="0.25">
      <c r="A195">
        <v>7</v>
      </c>
      <c r="B195">
        <v>11</v>
      </c>
      <c r="C195">
        <v>194</v>
      </c>
      <c r="D195" t="s">
        <v>2752</v>
      </c>
      <c r="E195" t="s">
        <v>3079</v>
      </c>
      <c r="F195" t="s">
        <v>26</v>
      </c>
      <c r="G195" t="s">
        <v>2738</v>
      </c>
      <c r="H195" t="s">
        <v>2780</v>
      </c>
      <c r="I195">
        <v>220</v>
      </c>
      <c r="J195" t="s">
        <v>2048</v>
      </c>
      <c r="K195" t="s">
        <v>2886</v>
      </c>
      <c r="L195">
        <v>2006</v>
      </c>
    </row>
    <row r="196" spans="1:12" x14ac:dyDescent="0.25">
      <c r="A196">
        <v>7</v>
      </c>
      <c r="B196">
        <v>12</v>
      </c>
      <c r="C196">
        <v>195</v>
      </c>
      <c r="D196" t="s">
        <v>2770</v>
      </c>
      <c r="E196" t="s">
        <v>3080</v>
      </c>
      <c r="F196" t="s">
        <v>30</v>
      </c>
      <c r="G196" t="s">
        <v>2738</v>
      </c>
      <c r="H196" t="s">
        <v>2768</v>
      </c>
      <c r="I196">
        <v>170</v>
      </c>
      <c r="J196" t="s">
        <v>2147</v>
      </c>
      <c r="K196" t="s">
        <v>3081</v>
      </c>
      <c r="L196">
        <v>2006</v>
      </c>
    </row>
    <row r="197" spans="1:12" x14ac:dyDescent="0.25">
      <c r="A197">
        <v>7</v>
      </c>
      <c r="B197">
        <v>13</v>
      </c>
      <c r="C197">
        <v>196</v>
      </c>
      <c r="D197" t="s">
        <v>2757</v>
      </c>
      <c r="E197" t="s">
        <v>3082</v>
      </c>
      <c r="F197" t="s">
        <v>260</v>
      </c>
      <c r="G197" t="s">
        <v>2734</v>
      </c>
      <c r="H197" t="s">
        <v>2768</v>
      </c>
      <c r="I197">
        <v>195</v>
      </c>
      <c r="J197" t="s">
        <v>2324</v>
      </c>
      <c r="K197" t="s">
        <v>2647</v>
      </c>
      <c r="L197">
        <v>2006</v>
      </c>
    </row>
    <row r="198" spans="1:12" x14ac:dyDescent="0.25">
      <c r="A198">
        <v>7</v>
      </c>
      <c r="B198">
        <v>14</v>
      </c>
      <c r="C198">
        <v>197</v>
      </c>
      <c r="D198" t="s">
        <v>2774</v>
      </c>
      <c r="E198" t="s">
        <v>3083</v>
      </c>
      <c r="F198" t="s">
        <v>42</v>
      </c>
      <c r="G198" t="s">
        <v>2738</v>
      </c>
      <c r="H198" t="s">
        <v>2741</v>
      </c>
      <c r="I198">
        <v>196</v>
      </c>
      <c r="J198" t="s">
        <v>2029</v>
      </c>
      <c r="K198" t="s">
        <v>2783</v>
      </c>
      <c r="L198">
        <v>2006</v>
      </c>
    </row>
    <row r="199" spans="1:12" x14ac:dyDescent="0.25">
      <c r="A199">
        <v>7</v>
      </c>
      <c r="B199">
        <v>15</v>
      </c>
      <c r="C199">
        <v>198</v>
      </c>
      <c r="D199" t="s">
        <v>2777</v>
      </c>
      <c r="E199" t="s">
        <v>3084</v>
      </c>
      <c r="F199" t="s">
        <v>26</v>
      </c>
      <c r="G199" t="s">
        <v>2799</v>
      </c>
      <c r="H199" t="s">
        <v>2780</v>
      </c>
      <c r="I199">
        <v>187</v>
      </c>
      <c r="J199" t="s">
        <v>2799</v>
      </c>
      <c r="K199" t="s">
        <v>3085</v>
      </c>
      <c r="L199">
        <v>2006</v>
      </c>
    </row>
    <row r="200" spans="1:12" x14ac:dyDescent="0.25">
      <c r="A200">
        <v>7</v>
      </c>
      <c r="B200">
        <v>16</v>
      </c>
      <c r="C200">
        <v>199</v>
      </c>
      <c r="D200" t="s">
        <v>2790</v>
      </c>
      <c r="E200" t="s">
        <v>3086</v>
      </c>
      <c r="F200" t="s">
        <v>34</v>
      </c>
      <c r="G200" t="s">
        <v>2734</v>
      </c>
      <c r="H200" t="s">
        <v>2746</v>
      </c>
      <c r="I200">
        <v>170</v>
      </c>
      <c r="J200" t="s">
        <v>2029</v>
      </c>
      <c r="K200" t="s">
        <v>3087</v>
      </c>
      <c r="L200">
        <v>2006</v>
      </c>
    </row>
    <row r="201" spans="1:12" x14ac:dyDescent="0.25">
      <c r="A201">
        <v>7</v>
      </c>
      <c r="B201">
        <v>17</v>
      </c>
      <c r="C201">
        <v>200</v>
      </c>
      <c r="D201" t="s">
        <v>2770</v>
      </c>
      <c r="E201" t="s">
        <v>3088</v>
      </c>
      <c r="F201" t="s">
        <v>34</v>
      </c>
      <c r="G201" t="s">
        <v>2917</v>
      </c>
      <c r="H201" t="s">
        <v>2741</v>
      </c>
      <c r="I201">
        <v>215</v>
      </c>
      <c r="J201" t="s">
        <v>2800</v>
      </c>
      <c r="K201" t="s">
        <v>2895</v>
      </c>
      <c r="L201">
        <v>2006</v>
      </c>
    </row>
    <row r="202" spans="1:12" x14ac:dyDescent="0.25">
      <c r="A202">
        <v>7</v>
      </c>
      <c r="B202">
        <v>18</v>
      </c>
      <c r="C202">
        <v>201</v>
      </c>
      <c r="D202" t="s">
        <v>2785</v>
      </c>
      <c r="E202" t="s">
        <v>3089</v>
      </c>
      <c r="F202" t="s">
        <v>12</v>
      </c>
      <c r="G202" t="s">
        <v>2734</v>
      </c>
      <c r="H202" t="s">
        <v>2741</v>
      </c>
      <c r="I202">
        <v>180</v>
      </c>
      <c r="J202" t="s">
        <v>2280</v>
      </c>
      <c r="K202" t="s">
        <v>2534</v>
      </c>
      <c r="L202">
        <v>2006</v>
      </c>
    </row>
    <row r="203" spans="1:12" x14ac:dyDescent="0.25">
      <c r="A203">
        <v>7</v>
      </c>
      <c r="B203">
        <v>19</v>
      </c>
      <c r="C203">
        <v>202</v>
      </c>
      <c r="D203" t="s">
        <v>2781</v>
      </c>
      <c r="E203" t="s">
        <v>3090</v>
      </c>
      <c r="F203" t="s">
        <v>26</v>
      </c>
      <c r="G203" t="s">
        <v>2734</v>
      </c>
      <c r="H203" t="s">
        <v>2746</v>
      </c>
      <c r="I203">
        <v>200</v>
      </c>
      <c r="J203" t="s">
        <v>2324</v>
      </c>
      <c r="K203" t="s">
        <v>2323</v>
      </c>
      <c r="L203">
        <v>2006</v>
      </c>
    </row>
    <row r="204" spans="1:12" x14ac:dyDescent="0.25">
      <c r="A204">
        <v>7</v>
      </c>
      <c r="B204">
        <v>20</v>
      </c>
      <c r="C204">
        <v>203</v>
      </c>
      <c r="D204" t="s">
        <v>2781</v>
      </c>
      <c r="E204" t="s">
        <v>3091</v>
      </c>
      <c r="F204" t="s">
        <v>260</v>
      </c>
      <c r="G204" t="s">
        <v>2734</v>
      </c>
      <c r="H204" t="s">
        <v>2885</v>
      </c>
      <c r="I204">
        <v>171</v>
      </c>
      <c r="J204" t="s">
        <v>2051</v>
      </c>
      <c r="K204" t="s">
        <v>2830</v>
      </c>
      <c r="L204">
        <v>2006</v>
      </c>
    </row>
    <row r="205" spans="1:12" x14ac:dyDescent="0.25">
      <c r="A205">
        <v>7</v>
      </c>
      <c r="B205">
        <v>21</v>
      </c>
      <c r="C205">
        <v>204</v>
      </c>
      <c r="D205" t="s">
        <v>2794</v>
      </c>
      <c r="E205" t="s">
        <v>3092</v>
      </c>
      <c r="F205" t="s">
        <v>30</v>
      </c>
      <c r="G205" t="s">
        <v>2960</v>
      </c>
      <c r="H205" t="s">
        <v>2768</v>
      </c>
      <c r="I205">
        <v>176</v>
      </c>
      <c r="J205" t="s">
        <v>2823</v>
      </c>
      <c r="K205" t="s">
        <v>3093</v>
      </c>
      <c r="L205">
        <v>2006</v>
      </c>
    </row>
    <row r="206" spans="1:12" x14ac:dyDescent="0.25">
      <c r="A206">
        <v>7</v>
      </c>
      <c r="B206">
        <v>22</v>
      </c>
      <c r="C206">
        <v>205</v>
      </c>
      <c r="D206" t="s">
        <v>2796</v>
      </c>
      <c r="E206" t="s">
        <v>3094</v>
      </c>
      <c r="F206" t="s">
        <v>42</v>
      </c>
      <c r="G206" t="s">
        <v>2799</v>
      </c>
      <c r="H206" t="s">
        <v>2750</v>
      </c>
      <c r="I206">
        <v>187</v>
      </c>
      <c r="J206" t="s">
        <v>2799</v>
      </c>
      <c r="K206" t="s">
        <v>3095</v>
      </c>
      <c r="L206">
        <v>2006</v>
      </c>
    </row>
    <row r="207" spans="1:12" x14ac:dyDescent="0.25">
      <c r="A207">
        <v>7</v>
      </c>
      <c r="B207">
        <v>23</v>
      </c>
      <c r="C207">
        <v>206</v>
      </c>
      <c r="D207" t="s">
        <v>2859</v>
      </c>
      <c r="E207" t="s">
        <v>3096</v>
      </c>
      <c r="F207" t="s">
        <v>260</v>
      </c>
      <c r="G207" t="s">
        <v>2745</v>
      </c>
      <c r="H207" t="s">
        <v>2750</v>
      </c>
      <c r="I207">
        <v>207</v>
      </c>
      <c r="J207" t="s">
        <v>2883</v>
      </c>
      <c r="K207" t="s">
        <v>3097</v>
      </c>
      <c r="L207">
        <v>2006</v>
      </c>
    </row>
    <row r="208" spans="1:12" x14ac:dyDescent="0.25">
      <c r="A208">
        <v>7</v>
      </c>
      <c r="B208">
        <v>24</v>
      </c>
      <c r="C208">
        <v>207</v>
      </c>
      <c r="D208" t="s">
        <v>2802</v>
      </c>
      <c r="E208" t="s">
        <v>3098</v>
      </c>
      <c r="F208" t="s">
        <v>30</v>
      </c>
      <c r="G208" t="s">
        <v>2738</v>
      </c>
      <c r="H208" t="s">
        <v>2768</v>
      </c>
      <c r="I208">
        <v>177</v>
      </c>
      <c r="J208" t="s">
        <v>2048</v>
      </c>
      <c r="K208" t="s">
        <v>2341</v>
      </c>
      <c r="L208">
        <v>2006</v>
      </c>
    </row>
    <row r="209" spans="1:12" x14ac:dyDescent="0.25">
      <c r="A209">
        <v>7</v>
      </c>
      <c r="B209">
        <v>25</v>
      </c>
      <c r="C209">
        <v>208</v>
      </c>
      <c r="D209" t="s">
        <v>2814</v>
      </c>
      <c r="E209" t="s">
        <v>3099</v>
      </c>
      <c r="F209" t="s">
        <v>34</v>
      </c>
      <c r="G209" t="s">
        <v>2738</v>
      </c>
      <c r="H209" t="s">
        <v>2735</v>
      </c>
      <c r="I209">
        <v>204</v>
      </c>
      <c r="J209" t="s">
        <v>2048</v>
      </c>
      <c r="K209" t="s">
        <v>2300</v>
      </c>
      <c r="L209">
        <v>2006</v>
      </c>
    </row>
    <row r="210" spans="1:12" x14ac:dyDescent="0.25">
      <c r="A210">
        <v>7</v>
      </c>
      <c r="B210">
        <v>26</v>
      </c>
      <c r="C210">
        <v>209</v>
      </c>
      <c r="D210" t="s">
        <v>2806</v>
      </c>
      <c r="E210" t="s">
        <v>3100</v>
      </c>
      <c r="F210" t="s">
        <v>260</v>
      </c>
      <c r="G210" t="s">
        <v>2745</v>
      </c>
      <c r="H210" t="s">
        <v>2750</v>
      </c>
      <c r="I210">
        <v>172</v>
      </c>
      <c r="J210" t="s">
        <v>2305</v>
      </c>
      <c r="K210" t="s">
        <v>3101</v>
      </c>
      <c r="L210">
        <v>2006</v>
      </c>
    </row>
    <row r="211" spans="1:12" x14ac:dyDescent="0.25">
      <c r="A211">
        <v>7</v>
      </c>
      <c r="B211">
        <v>27</v>
      </c>
      <c r="C211">
        <v>210</v>
      </c>
      <c r="D211" t="s">
        <v>2770</v>
      </c>
      <c r="E211" t="s">
        <v>3102</v>
      </c>
      <c r="F211" t="s">
        <v>34</v>
      </c>
      <c r="G211" t="s">
        <v>2734</v>
      </c>
      <c r="H211" t="s">
        <v>2750</v>
      </c>
      <c r="I211">
        <v>193</v>
      </c>
      <c r="J211" t="s">
        <v>2897</v>
      </c>
      <c r="K211" t="s">
        <v>3103</v>
      </c>
      <c r="L211">
        <v>2006</v>
      </c>
    </row>
    <row r="212" spans="1:12" x14ac:dyDescent="0.25">
      <c r="A212">
        <v>7</v>
      </c>
      <c r="B212">
        <v>28</v>
      </c>
      <c r="C212">
        <v>211</v>
      </c>
      <c r="D212" t="s">
        <v>2811</v>
      </c>
      <c r="E212" t="s">
        <v>3104</v>
      </c>
      <c r="F212" t="s">
        <v>42</v>
      </c>
      <c r="G212" t="s">
        <v>2734</v>
      </c>
      <c r="H212" t="s">
        <v>2750</v>
      </c>
      <c r="I212">
        <v>188</v>
      </c>
      <c r="J212" t="s">
        <v>2280</v>
      </c>
      <c r="K212" t="s">
        <v>3105</v>
      </c>
      <c r="L212">
        <v>2006</v>
      </c>
    </row>
    <row r="213" spans="1:12" x14ac:dyDescent="0.25">
      <c r="A213">
        <v>7</v>
      </c>
      <c r="B213">
        <v>29</v>
      </c>
      <c r="C213">
        <v>212</v>
      </c>
      <c r="D213" t="s">
        <v>2832</v>
      </c>
      <c r="E213" t="s">
        <v>3106</v>
      </c>
      <c r="F213" t="s">
        <v>34</v>
      </c>
      <c r="G213" t="s">
        <v>2738</v>
      </c>
      <c r="H213" t="s">
        <v>2835</v>
      </c>
      <c r="I213">
        <v>199</v>
      </c>
      <c r="J213" t="s">
        <v>2029</v>
      </c>
      <c r="K213" t="s">
        <v>3107</v>
      </c>
      <c r="L213">
        <v>2006</v>
      </c>
    </row>
    <row r="214" spans="1:12" x14ac:dyDescent="0.25">
      <c r="A214">
        <v>7</v>
      </c>
      <c r="B214">
        <v>30</v>
      </c>
      <c r="C214">
        <v>213</v>
      </c>
      <c r="D214" t="s">
        <v>2872</v>
      </c>
      <c r="E214" t="s">
        <v>3108</v>
      </c>
      <c r="F214" t="s">
        <v>34</v>
      </c>
      <c r="G214" t="s">
        <v>2952</v>
      </c>
      <c r="H214" t="s">
        <v>2741</v>
      </c>
      <c r="I214">
        <v>205</v>
      </c>
      <c r="J214" t="s">
        <v>2065</v>
      </c>
      <c r="K214" t="s">
        <v>2945</v>
      </c>
      <c r="L214">
        <v>2006</v>
      </c>
    </row>
    <row r="215" spans="1:12" x14ac:dyDescent="0.25">
      <c r="A215">
        <v>1</v>
      </c>
      <c r="B215">
        <v>1</v>
      </c>
      <c r="C215">
        <v>1</v>
      </c>
      <c r="D215" t="s">
        <v>2739</v>
      </c>
      <c r="E215" t="s">
        <v>3109</v>
      </c>
      <c r="F215" t="s">
        <v>42</v>
      </c>
      <c r="G215" t="s">
        <v>2734</v>
      </c>
      <c r="H215" t="s">
        <v>2835</v>
      </c>
      <c r="I215">
        <v>178</v>
      </c>
      <c r="J215" t="s">
        <v>2022</v>
      </c>
      <c r="K215" t="s">
        <v>2881</v>
      </c>
      <c r="L215">
        <v>2007</v>
      </c>
    </row>
    <row r="216" spans="1:12" x14ac:dyDescent="0.25">
      <c r="A216">
        <v>1</v>
      </c>
      <c r="B216">
        <v>2</v>
      </c>
      <c r="C216">
        <v>2</v>
      </c>
      <c r="D216" t="s">
        <v>2796</v>
      </c>
      <c r="E216" t="s">
        <v>3110</v>
      </c>
      <c r="F216" t="s">
        <v>26</v>
      </c>
      <c r="G216" t="s">
        <v>2734</v>
      </c>
      <c r="H216" t="s">
        <v>2780</v>
      </c>
      <c r="I216">
        <v>200</v>
      </c>
      <c r="J216" t="s">
        <v>2054</v>
      </c>
      <c r="K216" t="s">
        <v>2283</v>
      </c>
      <c r="L216">
        <v>2007</v>
      </c>
    </row>
    <row r="217" spans="1:12" x14ac:dyDescent="0.25">
      <c r="A217">
        <v>1</v>
      </c>
      <c r="B217">
        <v>3</v>
      </c>
      <c r="C217">
        <v>3</v>
      </c>
      <c r="D217" t="s">
        <v>2757</v>
      </c>
      <c r="E217" t="s">
        <v>3111</v>
      </c>
      <c r="F217" t="s">
        <v>30</v>
      </c>
      <c r="G217" t="s">
        <v>2738</v>
      </c>
      <c r="H217" t="s">
        <v>2746</v>
      </c>
      <c r="I217">
        <v>185</v>
      </c>
      <c r="J217" t="s">
        <v>2065</v>
      </c>
      <c r="K217" t="s">
        <v>2853</v>
      </c>
      <c r="L217">
        <v>2007</v>
      </c>
    </row>
    <row r="218" spans="1:12" x14ac:dyDescent="0.25">
      <c r="A218">
        <v>1</v>
      </c>
      <c r="B218">
        <v>4</v>
      </c>
      <c r="C218">
        <v>4</v>
      </c>
      <c r="D218" t="s">
        <v>2766</v>
      </c>
      <c r="E218" t="s">
        <v>3112</v>
      </c>
      <c r="F218" t="s">
        <v>34</v>
      </c>
      <c r="G218" t="s">
        <v>2738</v>
      </c>
      <c r="H218" t="s">
        <v>2768</v>
      </c>
      <c r="I218">
        <v>184</v>
      </c>
      <c r="J218" t="s">
        <v>2029</v>
      </c>
      <c r="K218" t="s">
        <v>2317</v>
      </c>
      <c r="L218">
        <v>2007</v>
      </c>
    </row>
    <row r="219" spans="1:12" x14ac:dyDescent="0.25">
      <c r="A219">
        <v>1</v>
      </c>
      <c r="B219">
        <v>5</v>
      </c>
      <c r="C219">
        <v>5</v>
      </c>
      <c r="D219" t="s">
        <v>2743</v>
      </c>
      <c r="E219" t="s">
        <v>3113</v>
      </c>
      <c r="F219" t="s">
        <v>34</v>
      </c>
      <c r="G219" t="s">
        <v>2738</v>
      </c>
      <c r="H219" t="s">
        <v>2780</v>
      </c>
      <c r="I219">
        <v>206</v>
      </c>
      <c r="J219" t="s">
        <v>2029</v>
      </c>
      <c r="K219" t="s">
        <v>2113</v>
      </c>
      <c r="L219">
        <v>2007</v>
      </c>
    </row>
    <row r="220" spans="1:12" x14ac:dyDescent="0.25">
      <c r="A220">
        <v>1</v>
      </c>
      <c r="B220">
        <v>6</v>
      </c>
      <c r="C220">
        <v>6</v>
      </c>
      <c r="D220" t="s">
        <v>2840</v>
      </c>
      <c r="E220" t="s">
        <v>3114</v>
      </c>
      <c r="F220" t="s">
        <v>260</v>
      </c>
      <c r="G220" t="s">
        <v>2738</v>
      </c>
      <c r="H220" t="s">
        <v>2768</v>
      </c>
      <c r="I220">
        <v>191</v>
      </c>
      <c r="J220" t="s">
        <v>2022</v>
      </c>
      <c r="K220" t="s">
        <v>2881</v>
      </c>
      <c r="L220">
        <v>2007</v>
      </c>
    </row>
    <row r="221" spans="1:12" x14ac:dyDescent="0.25">
      <c r="A221">
        <v>1</v>
      </c>
      <c r="B221">
        <v>7</v>
      </c>
      <c r="C221">
        <v>7</v>
      </c>
      <c r="D221" t="s">
        <v>2752</v>
      </c>
      <c r="E221" t="s">
        <v>3115</v>
      </c>
      <c r="F221" t="s">
        <v>42</v>
      </c>
      <c r="G221" t="s">
        <v>2764</v>
      </c>
      <c r="H221" t="s">
        <v>2741</v>
      </c>
      <c r="I221">
        <v>214</v>
      </c>
      <c r="J221" t="s">
        <v>2048</v>
      </c>
      <c r="K221" t="s">
        <v>2301</v>
      </c>
      <c r="L221">
        <v>2007</v>
      </c>
    </row>
    <row r="222" spans="1:12" x14ac:dyDescent="0.25">
      <c r="A222">
        <v>1</v>
      </c>
      <c r="B222">
        <v>8</v>
      </c>
      <c r="C222">
        <v>8</v>
      </c>
      <c r="D222" t="s">
        <v>2748</v>
      </c>
      <c r="E222" t="s">
        <v>3116</v>
      </c>
      <c r="F222" t="s">
        <v>30</v>
      </c>
      <c r="G222" t="s">
        <v>2738</v>
      </c>
      <c r="H222" t="s">
        <v>2768</v>
      </c>
      <c r="I222">
        <v>180</v>
      </c>
      <c r="J222" t="s">
        <v>2029</v>
      </c>
      <c r="K222" t="s">
        <v>2759</v>
      </c>
      <c r="L222">
        <v>2007</v>
      </c>
    </row>
    <row r="223" spans="1:12" x14ac:dyDescent="0.25">
      <c r="A223">
        <v>1</v>
      </c>
      <c r="B223">
        <v>9</v>
      </c>
      <c r="C223">
        <v>9</v>
      </c>
      <c r="D223" t="s">
        <v>2781</v>
      </c>
      <c r="E223" t="s">
        <v>3117</v>
      </c>
      <c r="F223" t="s">
        <v>30</v>
      </c>
      <c r="G223" t="s">
        <v>2738</v>
      </c>
      <c r="H223" t="s">
        <v>2746</v>
      </c>
      <c r="I223">
        <v>195</v>
      </c>
      <c r="J223" t="s">
        <v>2022</v>
      </c>
      <c r="K223" t="s">
        <v>2126</v>
      </c>
      <c r="L223">
        <v>2007</v>
      </c>
    </row>
    <row r="224" spans="1:12" x14ac:dyDescent="0.25">
      <c r="A224">
        <v>1</v>
      </c>
      <c r="B224">
        <v>10</v>
      </c>
      <c r="C224">
        <v>10</v>
      </c>
      <c r="D224" t="s">
        <v>2762</v>
      </c>
      <c r="E224" t="s">
        <v>3118</v>
      </c>
      <c r="F224" t="s">
        <v>34</v>
      </c>
      <c r="G224" t="s">
        <v>2738</v>
      </c>
      <c r="H224" t="s">
        <v>2735</v>
      </c>
      <c r="I224">
        <v>186</v>
      </c>
      <c r="J224" t="s">
        <v>2029</v>
      </c>
      <c r="K224" t="s">
        <v>3003</v>
      </c>
      <c r="L224">
        <v>2007</v>
      </c>
    </row>
    <row r="225" spans="1:12" x14ac:dyDescent="0.25">
      <c r="A225">
        <v>1</v>
      </c>
      <c r="B225">
        <v>11</v>
      </c>
      <c r="C225">
        <v>11</v>
      </c>
      <c r="D225" t="s">
        <v>2872</v>
      </c>
      <c r="E225" t="s">
        <v>3119</v>
      </c>
      <c r="F225" t="s">
        <v>260</v>
      </c>
      <c r="G225" t="s">
        <v>2734</v>
      </c>
      <c r="H225" t="s">
        <v>2780</v>
      </c>
      <c r="I225">
        <v>183</v>
      </c>
      <c r="J225" t="s">
        <v>2029</v>
      </c>
      <c r="K225" t="s">
        <v>2334</v>
      </c>
      <c r="L225">
        <v>2007</v>
      </c>
    </row>
    <row r="226" spans="1:12" x14ac:dyDescent="0.25">
      <c r="A226">
        <v>1</v>
      </c>
      <c r="B226">
        <v>12</v>
      </c>
      <c r="C226">
        <v>12</v>
      </c>
      <c r="D226" t="s">
        <v>2790</v>
      </c>
      <c r="E226" t="s">
        <v>3120</v>
      </c>
      <c r="F226" t="s">
        <v>34</v>
      </c>
      <c r="G226" t="s">
        <v>2734</v>
      </c>
      <c r="H226" t="s">
        <v>2746</v>
      </c>
      <c r="I226">
        <v>213</v>
      </c>
      <c r="J226" t="s">
        <v>2285</v>
      </c>
      <c r="K226" t="s">
        <v>3121</v>
      </c>
      <c r="L226">
        <v>2007</v>
      </c>
    </row>
    <row r="227" spans="1:12" x14ac:dyDescent="0.25">
      <c r="A227">
        <v>1</v>
      </c>
      <c r="B227">
        <v>13</v>
      </c>
      <c r="C227">
        <v>13</v>
      </c>
      <c r="D227" t="s">
        <v>2732</v>
      </c>
      <c r="E227" t="s">
        <v>3122</v>
      </c>
      <c r="F227" t="s">
        <v>260</v>
      </c>
      <c r="G227" t="s">
        <v>3123</v>
      </c>
      <c r="H227" t="s">
        <v>2741</v>
      </c>
      <c r="I227">
        <v>198</v>
      </c>
      <c r="J227" t="s">
        <v>2305</v>
      </c>
      <c r="K227" t="s">
        <v>2385</v>
      </c>
      <c r="L227">
        <v>2007</v>
      </c>
    </row>
    <row r="228" spans="1:12" x14ac:dyDescent="0.25">
      <c r="A228">
        <v>1</v>
      </c>
      <c r="B228">
        <v>14</v>
      </c>
      <c r="C228">
        <v>14</v>
      </c>
      <c r="D228" t="s">
        <v>2785</v>
      </c>
      <c r="E228" t="s">
        <v>3124</v>
      </c>
      <c r="F228" t="s">
        <v>34</v>
      </c>
      <c r="G228" t="s">
        <v>2734</v>
      </c>
      <c r="H228" t="s">
        <v>2768</v>
      </c>
      <c r="I228">
        <v>193</v>
      </c>
      <c r="J228" t="s">
        <v>2054</v>
      </c>
      <c r="K228" t="s">
        <v>2283</v>
      </c>
      <c r="L228">
        <v>2007</v>
      </c>
    </row>
    <row r="229" spans="1:12" x14ac:dyDescent="0.25">
      <c r="A229">
        <v>1</v>
      </c>
      <c r="B229">
        <v>15</v>
      </c>
      <c r="C229">
        <v>15</v>
      </c>
      <c r="D229" t="s">
        <v>2840</v>
      </c>
      <c r="E229" t="s">
        <v>3125</v>
      </c>
      <c r="F229" t="s">
        <v>34</v>
      </c>
      <c r="G229" t="s">
        <v>2738</v>
      </c>
      <c r="H229" t="s">
        <v>2735</v>
      </c>
      <c r="I229">
        <v>230</v>
      </c>
      <c r="J229" t="s">
        <v>2029</v>
      </c>
      <c r="K229" t="s">
        <v>2113</v>
      </c>
      <c r="L229">
        <v>2007</v>
      </c>
    </row>
    <row r="230" spans="1:12" x14ac:dyDescent="0.25">
      <c r="A230">
        <v>1</v>
      </c>
      <c r="B230">
        <v>16</v>
      </c>
      <c r="C230">
        <v>16</v>
      </c>
      <c r="D230" t="s">
        <v>2760</v>
      </c>
      <c r="E230" t="s">
        <v>3126</v>
      </c>
      <c r="F230" t="s">
        <v>30</v>
      </c>
      <c r="G230" t="s">
        <v>2738</v>
      </c>
      <c r="H230" t="s">
        <v>2735</v>
      </c>
      <c r="I230">
        <v>189</v>
      </c>
      <c r="J230" t="s">
        <v>2029</v>
      </c>
      <c r="K230" t="s">
        <v>2343</v>
      </c>
      <c r="L230">
        <v>2007</v>
      </c>
    </row>
    <row r="231" spans="1:12" x14ac:dyDescent="0.25">
      <c r="A231">
        <v>1</v>
      </c>
      <c r="B231">
        <v>17</v>
      </c>
      <c r="C231">
        <v>17</v>
      </c>
      <c r="D231" t="s">
        <v>2794</v>
      </c>
      <c r="E231" t="s">
        <v>3127</v>
      </c>
      <c r="F231" t="s">
        <v>42</v>
      </c>
      <c r="G231" t="s">
        <v>2799</v>
      </c>
      <c r="H231" t="s">
        <v>2746</v>
      </c>
      <c r="I231">
        <v>187</v>
      </c>
      <c r="J231" t="s">
        <v>2362</v>
      </c>
      <c r="K231" t="s">
        <v>3128</v>
      </c>
      <c r="L231">
        <v>2007</v>
      </c>
    </row>
    <row r="232" spans="1:12" x14ac:dyDescent="0.25">
      <c r="A232">
        <v>1</v>
      </c>
      <c r="B232">
        <v>18</v>
      </c>
      <c r="C232">
        <v>18</v>
      </c>
      <c r="D232" t="s">
        <v>2732</v>
      </c>
      <c r="E232" t="s">
        <v>3129</v>
      </c>
      <c r="F232" t="s">
        <v>34</v>
      </c>
      <c r="G232" t="s">
        <v>2734</v>
      </c>
      <c r="H232" t="s">
        <v>2746</v>
      </c>
      <c r="I232">
        <v>221</v>
      </c>
      <c r="J232" t="s">
        <v>2054</v>
      </c>
      <c r="K232" t="s">
        <v>2283</v>
      </c>
      <c r="L232">
        <v>2007</v>
      </c>
    </row>
    <row r="233" spans="1:12" x14ac:dyDescent="0.25">
      <c r="A233">
        <v>1</v>
      </c>
      <c r="B233">
        <v>19</v>
      </c>
      <c r="C233">
        <v>19</v>
      </c>
      <c r="D233" t="s">
        <v>2788</v>
      </c>
      <c r="E233" t="s">
        <v>3130</v>
      </c>
      <c r="F233" t="s">
        <v>30</v>
      </c>
      <c r="G233" t="s">
        <v>2738</v>
      </c>
      <c r="H233" t="s">
        <v>2746</v>
      </c>
      <c r="I233">
        <v>172</v>
      </c>
      <c r="J233" t="s">
        <v>2048</v>
      </c>
      <c r="K233" t="s">
        <v>2301</v>
      </c>
      <c r="L233">
        <v>2007</v>
      </c>
    </row>
    <row r="234" spans="1:12" x14ac:dyDescent="0.25">
      <c r="A234">
        <v>1</v>
      </c>
      <c r="B234">
        <v>20</v>
      </c>
      <c r="C234">
        <v>20</v>
      </c>
      <c r="D234" t="s">
        <v>2736</v>
      </c>
      <c r="E234" t="s">
        <v>3131</v>
      </c>
      <c r="F234" t="s">
        <v>30</v>
      </c>
      <c r="G234" t="s">
        <v>2738</v>
      </c>
      <c r="H234" t="s">
        <v>2741</v>
      </c>
      <c r="I234">
        <v>190</v>
      </c>
      <c r="J234" t="s">
        <v>2048</v>
      </c>
      <c r="K234" t="s">
        <v>2846</v>
      </c>
      <c r="L234">
        <v>2007</v>
      </c>
    </row>
    <row r="235" spans="1:12" x14ac:dyDescent="0.25">
      <c r="A235">
        <v>1</v>
      </c>
      <c r="B235">
        <v>21</v>
      </c>
      <c r="C235">
        <v>21</v>
      </c>
      <c r="D235" t="s">
        <v>2840</v>
      </c>
      <c r="E235" t="s">
        <v>3132</v>
      </c>
      <c r="F235" t="s">
        <v>30</v>
      </c>
      <c r="G235" t="s">
        <v>2738</v>
      </c>
      <c r="H235" t="s">
        <v>2746</v>
      </c>
      <c r="I235">
        <v>191</v>
      </c>
      <c r="J235" t="s">
        <v>2065</v>
      </c>
      <c r="K235" t="s">
        <v>2359</v>
      </c>
      <c r="L235">
        <v>2007</v>
      </c>
    </row>
    <row r="236" spans="1:12" x14ac:dyDescent="0.25">
      <c r="A236">
        <v>1</v>
      </c>
      <c r="B236">
        <v>22</v>
      </c>
      <c r="C236">
        <v>22</v>
      </c>
      <c r="D236" t="s">
        <v>2790</v>
      </c>
      <c r="E236" t="s">
        <v>3133</v>
      </c>
      <c r="F236" t="s">
        <v>26</v>
      </c>
      <c r="G236" t="s">
        <v>2734</v>
      </c>
      <c r="H236" t="s">
        <v>2741</v>
      </c>
      <c r="I236">
        <v>196</v>
      </c>
      <c r="J236" t="s">
        <v>2051</v>
      </c>
      <c r="K236" t="s">
        <v>2366</v>
      </c>
      <c r="L236">
        <v>2007</v>
      </c>
    </row>
    <row r="237" spans="1:12" x14ac:dyDescent="0.25">
      <c r="A237">
        <v>1</v>
      </c>
      <c r="B237">
        <v>23</v>
      </c>
      <c r="C237">
        <v>23</v>
      </c>
      <c r="D237" t="s">
        <v>2859</v>
      </c>
      <c r="E237" t="s">
        <v>3134</v>
      </c>
      <c r="F237" t="s">
        <v>34</v>
      </c>
      <c r="G237" t="s">
        <v>2734</v>
      </c>
      <c r="H237" t="s">
        <v>2746</v>
      </c>
      <c r="I237">
        <v>178</v>
      </c>
      <c r="J237" t="s">
        <v>2029</v>
      </c>
      <c r="K237" t="s">
        <v>2165</v>
      </c>
      <c r="L237">
        <v>2007</v>
      </c>
    </row>
    <row r="238" spans="1:12" x14ac:dyDescent="0.25">
      <c r="A238">
        <v>1</v>
      </c>
      <c r="B238">
        <v>24</v>
      </c>
      <c r="C238">
        <v>24</v>
      </c>
      <c r="D238" t="s">
        <v>2806</v>
      </c>
      <c r="E238" t="s">
        <v>3135</v>
      </c>
      <c r="F238" t="s">
        <v>30</v>
      </c>
      <c r="G238" t="s">
        <v>2745</v>
      </c>
      <c r="H238" t="s">
        <v>2750</v>
      </c>
      <c r="I238">
        <v>196</v>
      </c>
      <c r="J238" t="s">
        <v>2373</v>
      </c>
      <c r="K238" t="s">
        <v>2804</v>
      </c>
      <c r="L238">
        <v>2007</v>
      </c>
    </row>
    <row r="239" spans="1:12" x14ac:dyDescent="0.25">
      <c r="A239">
        <v>1</v>
      </c>
      <c r="B239">
        <v>25</v>
      </c>
      <c r="C239">
        <v>25</v>
      </c>
      <c r="D239" t="s">
        <v>2774</v>
      </c>
      <c r="E239" t="s">
        <v>3136</v>
      </c>
      <c r="F239" t="s">
        <v>30</v>
      </c>
      <c r="G239" t="s">
        <v>2734</v>
      </c>
      <c r="H239" t="s">
        <v>2746</v>
      </c>
      <c r="I239">
        <v>190</v>
      </c>
      <c r="J239" t="s">
        <v>2051</v>
      </c>
      <c r="K239" t="s">
        <v>2328</v>
      </c>
      <c r="L239">
        <v>2007</v>
      </c>
    </row>
    <row r="240" spans="1:12" x14ac:dyDescent="0.25">
      <c r="A240">
        <v>1</v>
      </c>
      <c r="B240">
        <v>26</v>
      </c>
      <c r="C240">
        <v>26</v>
      </c>
      <c r="D240" t="s">
        <v>2732</v>
      </c>
      <c r="E240" t="s">
        <v>3137</v>
      </c>
      <c r="F240" t="s">
        <v>26</v>
      </c>
      <c r="G240" t="s">
        <v>2738</v>
      </c>
      <c r="H240" t="s">
        <v>2750</v>
      </c>
      <c r="I240">
        <v>200</v>
      </c>
      <c r="J240" t="s">
        <v>2048</v>
      </c>
      <c r="K240" t="s">
        <v>2769</v>
      </c>
      <c r="L240">
        <v>2007</v>
      </c>
    </row>
    <row r="241" spans="1:12" x14ac:dyDescent="0.25">
      <c r="A241">
        <v>1</v>
      </c>
      <c r="B241">
        <v>27</v>
      </c>
      <c r="C241">
        <v>27</v>
      </c>
      <c r="D241" t="s">
        <v>2832</v>
      </c>
      <c r="E241" t="s">
        <v>3138</v>
      </c>
      <c r="F241" t="s">
        <v>34</v>
      </c>
      <c r="G241" t="s">
        <v>2738</v>
      </c>
      <c r="H241" t="s">
        <v>2746</v>
      </c>
      <c r="I241">
        <v>170</v>
      </c>
      <c r="J241" t="s">
        <v>2994</v>
      </c>
      <c r="K241" t="s">
        <v>3139</v>
      </c>
      <c r="L241">
        <v>2007</v>
      </c>
    </row>
    <row r="242" spans="1:12" x14ac:dyDescent="0.25">
      <c r="A242">
        <v>1</v>
      </c>
      <c r="B242">
        <v>28</v>
      </c>
      <c r="C242">
        <v>28</v>
      </c>
      <c r="D242" t="s">
        <v>2781</v>
      </c>
      <c r="E242" t="s">
        <v>3140</v>
      </c>
      <c r="F242" t="s">
        <v>34</v>
      </c>
      <c r="G242" t="s">
        <v>2734</v>
      </c>
      <c r="H242" t="s">
        <v>2780</v>
      </c>
      <c r="I242">
        <v>230</v>
      </c>
      <c r="J242" t="s">
        <v>2051</v>
      </c>
      <c r="K242" t="s">
        <v>2337</v>
      </c>
      <c r="L242">
        <v>2007</v>
      </c>
    </row>
    <row r="243" spans="1:12" x14ac:dyDescent="0.25">
      <c r="A243">
        <v>1</v>
      </c>
      <c r="B243">
        <v>29</v>
      </c>
      <c r="C243">
        <v>29</v>
      </c>
      <c r="D243" t="s">
        <v>2811</v>
      </c>
      <c r="E243" t="s">
        <v>3141</v>
      </c>
      <c r="F243" t="s">
        <v>30</v>
      </c>
      <c r="G243" t="s">
        <v>2734</v>
      </c>
      <c r="H243" t="s">
        <v>2741</v>
      </c>
      <c r="I243">
        <v>200</v>
      </c>
      <c r="J243" t="s">
        <v>2294</v>
      </c>
      <c r="K243" t="s">
        <v>2751</v>
      </c>
      <c r="L243">
        <v>2007</v>
      </c>
    </row>
    <row r="244" spans="1:12" x14ac:dyDescent="0.25">
      <c r="A244">
        <v>1</v>
      </c>
      <c r="B244">
        <v>30</v>
      </c>
      <c r="C244">
        <v>30</v>
      </c>
      <c r="D244" t="s">
        <v>2757</v>
      </c>
      <c r="E244" t="s">
        <v>3142</v>
      </c>
      <c r="F244" t="s">
        <v>34</v>
      </c>
      <c r="G244" t="s">
        <v>2738</v>
      </c>
      <c r="H244" t="s">
        <v>2746</v>
      </c>
      <c r="I244">
        <v>196</v>
      </c>
      <c r="J244" t="s">
        <v>2029</v>
      </c>
      <c r="K244" t="s">
        <v>3107</v>
      </c>
      <c r="L244">
        <v>2007</v>
      </c>
    </row>
    <row r="245" spans="1:12" x14ac:dyDescent="0.25">
      <c r="A245">
        <v>2</v>
      </c>
      <c r="B245">
        <v>1</v>
      </c>
      <c r="C245">
        <v>31</v>
      </c>
      <c r="D245" t="s">
        <v>2802</v>
      </c>
      <c r="E245" t="s">
        <v>3143</v>
      </c>
      <c r="F245" t="s">
        <v>34</v>
      </c>
      <c r="G245" t="s">
        <v>2734</v>
      </c>
      <c r="H245" t="s">
        <v>2750</v>
      </c>
      <c r="I245">
        <v>208</v>
      </c>
      <c r="J245" t="s">
        <v>2048</v>
      </c>
      <c r="K245" t="s">
        <v>3144</v>
      </c>
      <c r="L245">
        <v>2007</v>
      </c>
    </row>
    <row r="246" spans="1:12" x14ac:dyDescent="0.25">
      <c r="A246">
        <v>2</v>
      </c>
      <c r="B246">
        <v>2</v>
      </c>
      <c r="C246">
        <v>32</v>
      </c>
      <c r="D246" t="s">
        <v>2757</v>
      </c>
      <c r="E246" t="s">
        <v>3145</v>
      </c>
      <c r="F246" t="s">
        <v>26</v>
      </c>
      <c r="G246" t="s">
        <v>2738</v>
      </c>
      <c r="H246" t="s">
        <v>2746</v>
      </c>
      <c r="I246">
        <v>200</v>
      </c>
      <c r="J246" t="s">
        <v>2022</v>
      </c>
      <c r="K246" t="s">
        <v>2292</v>
      </c>
      <c r="L246">
        <v>2007</v>
      </c>
    </row>
    <row r="247" spans="1:12" x14ac:dyDescent="0.25">
      <c r="A247">
        <v>2</v>
      </c>
      <c r="B247">
        <v>3</v>
      </c>
      <c r="C247">
        <v>33</v>
      </c>
      <c r="D247" t="s">
        <v>2774</v>
      </c>
      <c r="E247" t="s">
        <v>3146</v>
      </c>
      <c r="F247" t="s">
        <v>34</v>
      </c>
      <c r="G247" t="s">
        <v>2738</v>
      </c>
      <c r="H247" t="s">
        <v>2750</v>
      </c>
      <c r="I247">
        <v>200</v>
      </c>
      <c r="J247" t="s">
        <v>2029</v>
      </c>
      <c r="K247" t="s">
        <v>2759</v>
      </c>
      <c r="L247">
        <v>2007</v>
      </c>
    </row>
    <row r="248" spans="1:12" x14ac:dyDescent="0.25">
      <c r="A248">
        <v>2</v>
      </c>
      <c r="B248">
        <v>4</v>
      </c>
      <c r="C248">
        <v>34</v>
      </c>
      <c r="D248" t="s">
        <v>2743</v>
      </c>
      <c r="E248" t="s">
        <v>3147</v>
      </c>
      <c r="F248" t="s">
        <v>34</v>
      </c>
      <c r="G248" t="s">
        <v>2738</v>
      </c>
      <c r="H248" t="s">
        <v>2746</v>
      </c>
      <c r="I248">
        <v>202</v>
      </c>
      <c r="J248" t="s">
        <v>2022</v>
      </c>
      <c r="K248" t="s">
        <v>2282</v>
      </c>
      <c r="L248">
        <v>2007</v>
      </c>
    </row>
    <row r="249" spans="1:12" x14ac:dyDescent="0.25">
      <c r="A249">
        <v>2</v>
      </c>
      <c r="B249">
        <v>5</v>
      </c>
      <c r="C249">
        <v>35</v>
      </c>
      <c r="D249" t="s">
        <v>2748</v>
      </c>
      <c r="E249" t="s">
        <v>3148</v>
      </c>
      <c r="F249" t="s">
        <v>34</v>
      </c>
      <c r="G249" t="s">
        <v>2734</v>
      </c>
      <c r="H249" t="s">
        <v>2780</v>
      </c>
      <c r="I249">
        <v>195</v>
      </c>
      <c r="J249" t="s">
        <v>2350</v>
      </c>
      <c r="K249" t="s">
        <v>3149</v>
      </c>
      <c r="L249">
        <v>2007</v>
      </c>
    </row>
    <row r="250" spans="1:12" x14ac:dyDescent="0.25">
      <c r="A250">
        <v>2</v>
      </c>
      <c r="B250">
        <v>6</v>
      </c>
      <c r="C250">
        <v>36</v>
      </c>
      <c r="D250" t="s">
        <v>2757</v>
      </c>
      <c r="E250" t="s">
        <v>3150</v>
      </c>
      <c r="F250" t="s">
        <v>12</v>
      </c>
      <c r="G250" t="s">
        <v>2745</v>
      </c>
      <c r="H250" t="s">
        <v>2768</v>
      </c>
      <c r="I250">
        <v>174</v>
      </c>
      <c r="J250" t="s">
        <v>2291</v>
      </c>
      <c r="K250" t="s">
        <v>2394</v>
      </c>
      <c r="L250">
        <v>2007</v>
      </c>
    </row>
    <row r="251" spans="1:12" x14ac:dyDescent="0.25">
      <c r="A251">
        <v>2</v>
      </c>
      <c r="B251">
        <v>7</v>
      </c>
      <c r="C251">
        <v>37</v>
      </c>
      <c r="D251" t="s">
        <v>2752</v>
      </c>
      <c r="E251" t="s">
        <v>3151</v>
      </c>
      <c r="F251" t="s">
        <v>42</v>
      </c>
      <c r="G251" t="s">
        <v>2738</v>
      </c>
      <c r="H251" t="s">
        <v>2885</v>
      </c>
      <c r="I251">
        <v>170</v>
      </c>
      <c r="J251" t="s">
        <v>2022</v>
      </c>
      <c r="K251" t="s">
        <v>2928</v>
      </c>
      <c r="L251">
        <v>2007</v>
      </c>
    </row>
    <row r="252" spans="1:12" x14ac:dyDescent="0.25">
      <c r="A252">
        <v>2</v>
      </c>
      <c r="B252">
        <v>8</v>
      </c>
      <c r="C252">
        <v>38</v>
      </c>
      <c r="D252" t="s">
        <v>2739</v>
      </c>
      <c r="E252" t="s">
        <v>3152</v>
      </c>
      <c r="F252" t="s">
        <v>26</v>
      </c>
      <c r="G252" t="s">
        <v>2734</v>
      </c>
      <c r="H252" t="s">
        <v>2750</v>
      </c>
      <c r="I252">
        <v>190</v>
      </c>
      <c r="J252" t="s">
        <v>2294</v>
      </c>
      <c r="K252" t="s">
        <v>3153</v>
      </c>
      <c r="L252">
        <v>2007</v>
      </c>
    </row>
    <row r="253" spans="1:12" x14ac:dyDescent="0.25">
      <c r="A253">
        <v>2</v>
      </c>
      <c r="B253">
        <v>9</v>
      </c>
      <c r="C253">
        <v>39</v>
      </c>
      <c r="D253" t="s">
        <v>2732</v>
      </c>
      <c r="E253" t="s">
        <v>3154</v>
      </c>
      <c r="F253" t="s">
        <v>42</v>
      </c>
      <c r="G253" t="s">
        <v>2745</v>
      </c>
      <c r="H253" t="s">
        <v>2768</v>
      </c>
      <c r="I253">
        <v>161</v>
      </c>
      <c r="J253" t="s">
        <v>2305</v>
      </c>
      <c r="K253" t="s">
        <v>2385</v>
      </c>
      <c r="L253">
        <v>2007</v>
      </c>
    </row>
    <row r="254" spans="1:12" x14ac:dyDescent="0.25">
      <c r="A254">
        <v>2</v>
      </c>
      <c r="B254">
        <v>10</v>
      </c>
      <c r="C254">
        <v>40</v>
      </c>
      <c r="D254" t="s">
        <v>2762</v>
      </c>
      <c r="E254" t="s">
        <v>3155</v>
      </c>
      <c r="F254" t="s">
        <v>42</v>
      </c>
      <c r="G254" t="s">
        <v>2764</v>
      </c>
      <c r="H254" t="s">
        <v>2835</v>
      </c>
      <c r="I254">
        <v>180</v>
      </c>
      <c r="J254" t="s">
        <v>2029</v>
      </c>
      <c r="K254" t="s">
        <v>2165</v>
      </c>
      <c r="L254">
        <v>2007</v>
      </c>
    </row>
    <row r="255" spans="1:12" x14ac:dyDescent="0.25">
      <c r="A255">
        <v>2</v>
      </c>
      <c r="B255">
        <v>11</v>
      </c>
      <c r="C255">
        <v>41</v>
      </c>
      <c r="D255" t="s">
        <v>2796</v>
      </c>
      <c r="E255" t="s">
        <v>3156</v>
      </c>
      <c r="F255" t="s">
        <v>34</v>
      </c>
      <c r="G255" t="s">
        <v>2738</v>
      </c>
      <c r="H255" t="s">
        <v>2746</v>
      </c>
      <c r="I255">
        <v>191</v>
      </c>
      <c r="J255" t="s">
        <v>2048</v>
      </c>
      <c r="K255" t="s">
        <v>2769</v>
      </c>
      <c r="L255">
        <v>2007</v>
      </c>
    </row>
    <row r="256" spans="1:12" x14ac:dyDescent="0.25">
      <c r="A256">
        <v>2</v>
      </c>
      <c r="B256">
        <v>12</v>
      </c>
      <c r="C256">
        <v>42</v>
      </c>
      <c r="D256" t="s">
        <v>2788</v>
      </c>
      <c r="E256" t="s">
        <v>3157</v>
      </c>
      <c r="F256" t="s">
        <v>30</v>
      </c>
      <c r="G256" t="s">
        <v>2734</v>
      </c>
      <c r="H256" t="s">
        <v>2735</v>
      </c>
      <c r="I256">
        <v>221</v>
      </c>
      <c r="J256" t="s">
        <v>2022</v>
      </c>
      <c r="K256" t="s">
        <v>2353</v>
      </c>
      <c r="L256">
        <v>2007</v>
      </c>
    </row>
    <row r="257" spans="1:12" x14ac:dyDescent="0.25">
      <c r="A257">
        <v>2</v>
      </c>
      <c r="B257">
        <v>13</v>
      </c>
      <c r="C257">
        <v>43</v>
      </c>
      <c r="D257" t="s">
        <v>2790</v>
      </c>
      <c r="E257" t="s">
        <v>3158</v>
      </c>
      <c r="F257" t="s">
        <v>34</v>
      </c>
      <c r="G257" t="s">
        <v>2738</v>
      </c>
      <c r="H257" t="s">
        <v>2750</v>
      </c>
      <c r="I257">
        <v>206</v>
      </c>
      <c r="J257" t="s">
        <v>2022</v>
      </c>
      <c r="K257" t="s">
        <v>2353</v>
      </c>
      <c r="L257">
        <v>2007</v>
      </c>
    </row>
    <row r="258" spans="1:12" x14ac:dyDescent="0.25">
      <c r="A258">
        <v>2</v>
      </c>
      <c r="B258">
        <v>14</v>
      </c>
      <c r="C258">
        <v>44</v>
      </c>
      <c r="D258" t="s">
        <v>2732</v>
      </c>
      <c r="E258" t="s">
        <v>3159</v>
      </c>
      <c r="F258" t="s">
        <v>42</v>
      </c>
      <c r="G258" t="s">
        <v>2734</v>
      </c>
      <c r="H258" t="s">
        <v>2768</v>
      </c>
      <c r="I258">
        <v>187</v>
      </c>
      <c r="J258" t="s">
        <v>2051</v>
      </c>
      <c r="K258" t="s">
        <v>2756</v>
      </c>
      <c r="L258">
        <v>2007</v>
      </c>
    </row>
    <row r="259" spans="1:12" x14ac:dyDescent="0.25">
      <c r="A259">
        <v>2</v>
      </c>
      <c r="B259">
        <v>15</v>
      </c>
      <c r="C259">
        <v>45</v>
      </c>
      <c r="D259" t="s">
        <v>2785</v>
      </c>
      <c r="E259" t="s">
        <v>3160</v>
      </c>
      <c r="F259" t="s">
        <v>34</v>
      </c>
      <c r="G259" t="s">
        <v>2734</v>
      </c>
      <c r="H259" t="s">
        <v>2741</v>
      </c>
      <c r="I259">
        <v>200</v>
      </c>
      <c r="J259" t="s">
        <v>2051</v>
      </c>
      <c r="K259" t="s">
        <v>2388</v>
      </c>
      <c r="L259">
        <v>2007</v>
      </c>
    </row>
    <row r="260" spans="1:12" x14ac:dyDescent="0.25">
      <c r="A260">
        <v>2</v>
      </c>
      <c r="B260">
        <v>16</v>
      </c>
      <c r="C260">
        <v>46</v>
      </c>
      <c r="D260" t="s">
        <v>2743</v>
      </c>
      <c r="E260" t="s">
        <v>3161</v>
      </c>
      <c r="F260" t="s">
        <v>34</v>
      </c>
      <c r="G260" t="s">
        <v>2734</v>
      </c>
      <c r="H260" t="s">
        <v>2746</v>
      </c>
      <c r="I260">
        <v>199</v>
      </c>
      <c r="J260" t="s">
        <v>2054</v>
      </c>
      <c r="K260" t="s">
        <v>2283</v>
      </c>
      <c r="L260">
        <v>2007</v>
      </c>
    </row>
    <row r="261" spans="1:12" x14ac:dyDescent="0.25">
      <c r="A261">
        <v>2</v>
      </c>
      <c r="B261">
        <v>17</v>
      </c>
      <c r="C261">
        <v>47</v>
      </c>
      <c r="D261" t="s">
        <v>2777</v>
      </c>
      <c r="E261" t="s">
        <v>3162</v>
      </c>
      <c r="F261" t="s">
        <v>260</v>
      </c>
      <c r="G261" t="s">
        <v>2738</v>
      </c>
      <c r="H261" t="s">
        <v>2768</v>
      </c>
      <c r="I261">
        <v>185</v>
      </c>
      <c r="J261" t="s">
        <v>2029</v>
      </c>
      <c r="K261" t="s">
        <v>2783</v>
      </c>
      <c r="L261">
        <v>2007</v>
      </c>
    </row>
    <row r="262" spans="1:12" x14ac:dyDescent="0.25">
      <c r="A262">
        <v>2</v>
      </c>
      <c r="B262">
        <v>18</v>
      </c>
      <c r="C262">
        <v>48</v>
      </c>
      <c r="D262" t="s">
        <v>2794</v>
      </c>
      <c r="E262" t="s">
        <v>3163</v>
      </c>
      <c r="F262" t="s">
        <v>12</v>
      </c>
      <c r="G262" t="s">
        <v>2738</v>
      </c>
      <c r="H262" t="s">
        <v>2735</v>
      </c>
      <c r="I262">
        <v>198</v>
      </c>
      <c r="J262" t="s">
        <v>2048</v>
      </c>
      <c r="K262" t="s">
        <v>3164</v>
      </c>
      <c r="L262">
        <v>2007</v>
      </c>
    </row>
    <row r="263" spans="1:12" x14ac:dyDescent="0.25">
      <c r="A263">
        <v>2</v>
      </c>
      <c r="B263">
        <v>19</v>
      </c>
      <c r="C263">
        <v>49</v>
      </c>
      <c r="D263" t="s">
        <v>2785</v>
      </c>
      <c r="E263" t="s">
        <v>3165</v>
      </c>
      <c r="F263" t="s">
        <v>12</v>
      </c>
      <c r="G263" t="s">
        <v>2738</v>
      </c>
      <c r="H263" t="s">
        <v>2768</v>
      </c>
      <c r="I263">
        <v>199</v>
      </c>
      <c r="J263" t="s">
        <v>2022</v>
      </c>
      <c r="K263" t="s">
        <v>2297</v>
      </c>
      <c r="L263">
        <v>2007</v>
      </c>
    </row>
    <row r="264" spans="1:12" x14ac:dyDescent="0.25">
      <c r="A264">
        <v>2</v>
      </c>
      <c r="B264">
        <v>20</v>
      </c>
      <c r="C264">
        <v>50</v>
      </c>
      <c r="D264" t="s">
        <v>2808</v>
      </c>
      <c r="E264" t="s">
        <v>3166</v>
      </c>
      <c r="F264" t="s">
        <v>30</v>
      </c>
      <c r="G264" t="s">
        <v>2734</v>
      </c>
      <c r="H264" t="s">
        <v>2768</v>
      </c>
      <c r="I264">
        <v>189</v>
      </c>
      <c r="J264" t="s">
        <v>2285</v>
      </c>
      <c r="K264" t="s">
        <v>3167</v>
      </c>
      <c r="L264">
        <v>2007</v>
      </c>
    </row>
    <row r="265" spans="1:12" x14ac:dyDescent="0.25">
      <c r="A265">
        <v>2</v>
      </c>
      <c r="B265">
        <v>21</v>
      </c>
      <c r="C265">
        <v>51</v>
      </c>
      <c r="D265" t="s">
        <v>2736</v>
      </c>
      <c r="E265" t="s">
        <v>3168</v>
      </c>
      <c r="F265" t="s">
        <v>30</v>
      </c>
      <c r="G265" t="s">
        <v>2738</v>
      </c>
      <c r="H265" t="s">
        <v>2851</v>
      </c>
      <c r="I265">
        <v>218</v>
      </c>
      <c r="J265" t="s">
        <v>2048</v>
      </c>
      <c r="K265" t="s">
        <v>2340</v>
      </c>
      <c r="L265">
        <v>2007</v>
      </c>
    </row>
    <row r="266" spans="1:12" x14ac:dyDescent="0.25">
      <c r="A266">
        <v>2</v>
      </c>
      <c r="B266">
        <v>22</v>
      </c>
      <c r="C266">
        <v>52</v>
      </c>
      <c r="D266" t="s">
        <v>2766</v>
      </c>
      <c r="E266" t="s">
        <v>3169</v>
      </c>
      <c r="F266" t="s">
        <v>30</v>
      </c>
      <c r="G266" t="s">
        <v>2745</v>
      </c>
      <c r="H266" t="s">
        <v>2835</v>
      </c>
      <c r="I266">
        <v>189</v>
      </c>
      <c r="J266" t="s">
        <v>2029</v>
      </c>
      <c r="K266" t="s">
        <v>3170</v>
      </c>
      <c r="L266">
        <v>2007</v>
      </c>
    </row>
    <row r="267" spans="1:12" x14ac:dyDescent="0.25">
      <c r="A267">
        <v>2</v>
      </c>
      <c r="B267">
        <v>23</v>
      </c>
      <c r="C267">
        <v>53</v>
      </c>
      <c r="D267" t="s">
        <v>2752</v>
      </c>
      <c r="E267" t="s">
        <v>3171</v>
      </c>
      <c r="F267" t="s">
        <v>34</v>
      </c>
      <c r="G267" t="s">
        <v>2734</v>
      </c>
      <c r="H267" t="s">
        <v>2735</v>
      </c>
      <c r="I267">
        <v>205</v>
      </c>
      <c r="J267" t="s">
        <v>3172</v>
      </c>
      <c r="K267" t="s">
        <v>3173</v>
      </c>
      <c r="L267">
        <v>2007</v>
      </c>
    </row>
    <row r="268" spans="1:12" x14ac:dyDescent="0.25">
      <c r="A268">
        <v>2</v>
      </c>
      <c r="B268">
        <v>24</v>
      </c>
      <c r="C268">
        <v>54</v>
      </c>
      <c r="D268" t="s">
        <v>2859</v>
      </c>
      <c r="E268" t="s">
        <v>3174</v>
      </c>
      <c r="F268" t="s">
        <v>12</v>
      </c>
      <c r="G268" t="s">
        <v>2734</v>
      </c>
      <c r="H268" t="s">
        <v>2750</v>
      </c>
      <c r="I268">
        <v>171</v>
      </c>
      <c r="J268" t="s">
        <v>2022</v>
      </c>
      <c r="K268" t="s">
        <v>2332</v>
      </c>
      <c r="L268">
        <v>2007</v>
      </c>
    </row>
    <row r="269" spans="1:12" x14ac:dyDescent="0.25">
      <c r="A269">
        <v>2</v>
      </c>
      <c r="B269">
        <v>25</v>
      </c>
      <c r="C269">
        <v>55</v>
      </c>
      <c r="D269" t="s">
        <v>2785</v>
      </c>
      <c r="E269" t="s">
        <v>3175</v>
      </c>
      <c r="F269" t="s">
        <v>260</v>
      </c>
      <c r="G269" t="s">
        <v>2738</v>
      </c>
      <c r="H269" t="s">
        <v>2741</v>
      </c>
      <c r="I269">
        <v>190</v>
      </c>
      <c r="J269" t="s">
        <v>2352</v>
      </c>
      <c r="K269" t="s">
        <v>3176</v>
      </c>
      <c r="L269">
        <v>2007</v>
      </c>
    </row>
    <row r="270" spans="1:12" x14ac:dyDescent="0.25">
      <c r="A270">
        <v>2</v>
      </c>
      <c r="B270">
        <v>26</v>
      </c>
      <c r="C270">
        <v>56</v>
      </c>
      <c r="D270" t="s">
        <v>2739</v>
      </c>
      <c r="E270" t="s">
        <v>3177</v>
      </c>
      <c r="F270" t="s">
        <v>260</v>
      </c>
      <c r="G270" t="s">
        <v>3178</v>
      </c>
      <c r="H270" t="s">
        <v>2735</v>
      </c>
      <c r="I270">
        <v>225</v>
      </c>
      <c r="J270" t="s">
        <v>2022</v>
      </c>
      <c r="K270" t="s">
        <v>2299</v>
      </c>
      <c r="L270">
        <v>2007</v>
      </c>
    </row>
    <row r="271" spans="1:12" x14ac:dyDescent="0.25">
      <c r="A271">
        <v>2</v>
      </c>
      <c r="B271">
        <v>27</v>
      </c>
      <c r="C271">
        <v>57</v>
      </c>
      <c r="D271" t="s">
        <v>2814</v>
      </c>
      <c r="E271" t="s">
        <v>3179</v>
      </c>
      <c r="F271" t="s">
        <v>260</v>
      </c>
      <c r="G271" t="s">
        <v>2734</v>
      </c>
      <c r="H271" t="s">
        <v>2741</v>
      </c>
      <c r="I271">
        <v>186</v>
      </c>
      <c r="J271" t="s">
        <v>2054</v>
      </c>
      <c r="K271" t="s">
        <v>2283</v>
      </c>
      <c r="L271">
        <v>2007</v>
      </c>
    </row>
    <row r="272" spans="1:12" x14ac:dyDescent="0.25">
      <c r="A272">
        <v>2</v>
      </c>
      <c r="B272">
        <v>28</v>
      </c>
      <c r="C272">
        <v>58</v>
      </c>
      <c r="D272" t="s">
        <v>2859</v>
      </c>
      <c r="E272" t="s">
        <v>3180</v>
      </c>
      <c r="F272" t="s">
        <v>30</v>
      </c>
      <c r="G272" t="s">
        <v>2738</v>
      </c>
      <c r="H272" t="s">
        <v>2746</v>
      </c>
      <c r="I272">
        <v>196</v>
      </c>
      <c r="J272" t="s">
        <v>2022</v>
      </c>
      <c r="K272" t="s">
        <v>2326</v>
      </c>
      <c r="L272">
        <v>2007</v>
      </c>
    </row>
    <row r="273" spans="1:12" x14ac:dyDescent="0.25">
      <c r="A273">
        <v>2</v>
      </c>
      <c r="B273">
        <v>29</v>
      </c>
      <c r="C273">
        <v>59</v>
      </c>
      <c r="D273" t="s">
        <v>2802</v>
      </c>
      <c r="E273" t="s">
        <v>3181</v>
      </c>
      <c r="F273" t="s">
        <v>34</v>
      </c>
      <c r="G273" t="s">
        <v>2738</v>
      </c>
      <c r="H273" t="s">
        <v>2746</v>
      </c>
      <c r="I273">
        <v>193</v>
      </c>
      <c r="J273" t="s">
        <v>2022</v>
      </c>
      <c r="K273" t="s">
        <v>2928</v>
      </c>
      <c r="L273">
        <v>2007</v>
      </c>
    </row>
    <row r="274" spans="1:12" x14ac:dyDescent="0.25">
      <c r="A274">
        <v>2</v>
      </c>
      <c r="B274">
        <v>30</v>
      </c>
      <c r="C274">
        <v>60</v>
      </c>
      <c r="D274" t="s">
        <v>2811</v>
      </c>
      <c r="E274" t="s">
        <v>3182</v>
      </c>
      <c r="F274" t="s">
        <v>26</v>
      </c>
      <c r="G274" t="s">
        <v>2799</v>
      </c>
      <c r="H274" t="s">
        <v>2768</v>
      </c>
      <c r="I274">
        <v>186</v>
      </c>
      <c r="J274" t="s">
        <v>2048</v>
      </c>
      <c r="K274" t="s">
        <v>2846</v>
      </c>
      <c r="L274">
        <v>2007</v>
      </c>
    </row>
    <row r="275" spans="1:12" x14ac:dyDescent="0.25">
      <c r="A275">
        <v>2</v>
      </c>
      <c r="B275">
        <v>31</v>
      </c>
      <c r="C275">
        <v>61</v>
      </c>
      <c r="D275" t="s">
        <v>2766</v>
      </c>
      <c r="E275" t="s">
        <v>3183</v>
      </c>
      <c r="F275" t="s">
        <v>42</v>
      </c>
      <c r="G275" t="s">
        <v>2738</v>
      </c>
      <c r="H275" t="s">
        <v>2741</v>
      </c>
      <c r="I275">
        <v>183</v>
      </c>
      <c r="J275" t="s">
        <v>2022</v>
      </c>
      <c r="K275" t="s">
        <v>2344</v>
      </c>
      <c r="L275">
        <v>2007</v>
      </c>
    </row>
    <row r="276" spans="1:12" x14ac:dyDescent="0.25">
      <c r="A276">
        <v>3</v>
      </c>
      <c r="B276">
        <v>1</v>
      </c>
      <c r="C276">
        <v>62</v>
      </c>
      <c r="D276" t="s">
        <v>2754</v>
      </c>
      <c r="E276" t="s">
        <v>3184</v>
      </c>
      <c r="F276" t="s">
        <v>34</v>
      </c>
      <c r="G276" t="s">
        <v>2738</v>
      </c>
      <c r="H276" t="s">
        <v>2835</v>
      </c>
      <c r="I276">
        <v>195</v>
      </c>
      <c r="J276" t="s">
        <v>2022</v>
      </c>
      <c r="K276" t="s">
        <v>2923</v>
      </c>
      <c r="L276">
        <v>2007</v>
      </c>
    </row>
    <row r="277" spans="1:12" x14ac:dyDescent="0.25">
      <c r="A277">
        <v>3</v>
      </c>
      <c r="B277">
        <v>2</v>
      </c>
      <c r="C277">
        <v>63</v>
      </c>
      <c r="D277" t="s">
        <v>2788</v>
      </c>
      <c r="E277" t="s">
        <v>3185</v>
      </c>
      <c r="F277" t="s">
        <v>30</v>
      </c>
      <c r="G277" t="s">
        <v>2738</v>
      </c>
      <c r="H277" t="s">
        <v>2768</v>
      </c>
      <c r="I277">
        <v>188</v>
      </c>
      <c r="J277" t="s">
        <v>2048</v>
      </c>
      <c r="K277" t="s">
        <v>2810</v>
      </c>
      <c r="L277">
        <v>2007</v>
      </c>
    </row>
    <row r="278" spans="1:12" x14ac:dyDescent="0.25">
      <c r="A278">
        <v>3</v>
      </c>
      <c r="B278">
        <v>3</v>
      </c>
      <c r="C278">
        <v>64</v>
      </c>
      <c r="D278" t="s">
        <v>2808</v>
      </c>
      <c r="E278" t="s">
        <v>3186</v>
      </c>
      <c r="F278" t="s">
        <v>42</v>
      </c>
      <c r="G278" t="s">
        <v>2799</v>
      </c>
      <c r="H278" t="s">
        <v>2768</v>
      </c>
      <c r="I278">
        <v>180</v>
      </c>
      <c r="J278" t="s">
        <v>2362</v>
      </c>
      <c r="K278" t="s">
        <v>3187</v>
      </c>
      <c r="L278">
        <v>2007</v>
      </c>
    </row>
    <row r="279" spans="1:12" x14ac:dyDescent="0.25">
      <c r="A279">
        <v>3</v>
      </c>
      <c r="B279">
        <v>4</v>
      </c>
      <c r="C279">
        <v>65</v>
      </c>
      <c r="D279" t="s">
        <v>2790</v>
      </c>
      <c r="E279" t="s">
        <v>3188</v>
      </c>
      <c r="F279" t="s">
        <v>30</v>
      </c>
      <c r="G279" t="s">
        <v>2738</v>
      </c>
      <c r="H279" t="s">
        <v>2768</v>
      </c>
      <c r="I279">
        <v>181</v>
      </c>
      <c r="J279" t="s">
        <v>2048</v>
      </c>
      <c r="K279" t="s">
        <v>3189</v>
      </c>
      <c r="L279">
        <v>2007</v>
      </c>
    </row>
    <row r="280" spans="1:12" x14ac:dyDescent="0.25">
      <c r="A280">
        <v>3</v>
      </c>
      <c r="B280">
        <v>5</v>
      </c>
      <c r="C280">
        <v>66</v>
      </c>
      <c r="D280" t="s">
        <v>2796</v>
      </c>
      <c r="E280" t="s">
        <v>3190</v>
      </c>
      <c r="F280" t="s">
        <v>26</v>
      </c>
      <c r="G280" t="s">
        <v>2738</v>
      </c>
      <c r="H280" t="s">
        <v>2868</v>
      </c>
      <c r="I280">
        <v>235</v>
      </c>
      <c r="J280" t="s">
        <v>2029</v>
      </c>
      <c r="K280" t="s">
        <v>2343</v>
      </c>
      <c r="L280">
        <v>2007</v>
      </c>
    </row>
    <row r="281" spans="1:12" x14ac:dyDescent="0.25">
      <c r="A281">
        <v>3</v>
      </c>
      <c r="B281">
        <v>6</v>
      </c>
      <c r="C281">
        <v>67</v>
      </c>
      <c r="D281" t="s">
        <v>2770</v>
      </c>
      <c r="E281" t="s">
        <v>3191</v>
      </c>
      <c r="F281" t="s">
        <v>42</v>
      </c>
      <c r="G281" t="s">
        <v>2738</v>
      </c>
      <c r="H281" t="s">
        <v>2746</v>
      </c>
      <c r="I281">
        <v>200</v>
      </c>
      <c r="J281" t="s">
        <v>2029</v>
      </c>
      <c r="K281" t="s">
        <v>2165</v>
      </c>
      <c r="L281">
        <v>2007</v>
      </c>
    </row>
    <row r="282" spans="1:12" x14ac:dyDescent="0.25">
      <c r="A282">
        <v>3</v>
      </c>
      <c r="B282">
        <v>7</v>
      </c>
      <c r="C282">
        <v>68</v>
      </c>
      <c r="D282" t="s">
        <v>2752</v>
      </c>
      <c r="E282" t="s">
        <v>3192</v>
      </c>
      <c r="F282" t="s">
        <v>260</v>
      </c>
      <c r="G282" t="s">
        <v>2734</v>
      </c>
      <c r="H282" t="s">
        <v>2746</v>
      </c>
      <c r="I282">
        <v>168</v>
      </c>
      <c r="J282" t="s">
        <v>2051</v>
      </c>
      <c r="K282" t="s">
        <v>2830</v>
      </c>
      <c r="L282">
        <v>2007</v>
      </c>
    </row>
    <row r="283" spans="1:12" x14ac:dyDescent="0.25">
      <c r="A283">
        <v>3</v>
      </c>
      <c r="B283">
        <v>8</v>
      </c>
      <c r="C283">
        <v>69</v>
      </c>
      <c r="D283" t="s">
        <v>2739</v>
      </c>
      <c r="E283" t="s">
        <v>3193</v>
      </c>
      <c r="F283" t="s">
        <v>30</v>
      </c>
      <c r="G283" t="s">
        <v>2738</v>
      </c>
      <c r="H283" t="s">
        <v>2768</v>
      </c>
      <c r="I283">
        <v>170</v>
      </c>
      <c r="J283" t="s">
        <v>2048</v>
      </c>
      <c r="K283" t="s">
        <v>3189</v>
      </c>
      <c r="L283">
        <v>2007</v>
      </c>
    </row>
    <row r="284" spans="1:12" x14ac:dyDescent="0.25">
      <c r="A284">
        <v>3</v>
      </c>
      <c r="B284">
        <v>9</v>
      </c>
      <c r="C284">
        <v>70</v>
      </c>
      <c r="D284" t="s">
        <v>2806</v>
      </c>
      <c r="E284" t="s">
        <v>3194</v>
      </c>
      <c r="F284" t="s">
        <v>34</v>
      </c>
      <c r="G284" t="s">
        <v>2738</v>
      </c>
      <c r="H284" t="s">
        <v>2741</v>
      </c>
      <c r="I284">
        <v>195</v>
      </c>
      <c r="J284" t="s">
        <v>2029</v>
      </c>
      <c r="K284" t="s">
        <v>2848</v>
      </c>
      <c r="L284">
        <v>2007</v>
      </c>
    </row>
    <row r="285" spans="1:12" x14ac:dyDescent="0.25">
      <c r="A285">
        <v>3</v>
      </c>
      <c r="B285">
        <v>10</v>
      </c>
      <c r="C285">
        <v>71</v>
      </c>
      <c r="D285" t="s">
        <v>2762</v>
      </c>
      <c r="E285" t="s">
        <v>3195</v>
      </c>
      <c r="F285" t="s">
        <v>42</v>
      </c>
      <c r="G285" t="s">
        <v>2799</v>
      </c>
      <c r="H285" t="s">
        <v>2835</v>
      </c>
      <c r="I285">
        <v>178</v>
      </c>
      <c r="J285" t="s">
        <v>2362</v>
      </c>
      <c r="K285" t="s">
        <v>3095</v>
      </c>
      <c r="L285">
        <v>2007</v>
      </c>
    </row>
    <row r="286" spans="1:12" x14ac:dyDescent="0.25">
      <c r="A286">
        <v>3</v>
      </c>
      <c r="B286">
        <v>11</v>
      </c>
      <c r="C286">
        <v>72</v>
      </c>
      <c r="D286" t="s">
        <v>2872</v>
      </c>
      <c r="E286" t="s">
        <v>3196</v>
      </c>
      <c r="F286" t="s">
        <v>260</v>
      </c>
      <c r="G286" t="s">
        <v>2734</v>
      </c>
      <c r="H286" t="s">
        <v>2746</v>
      </c>
      <c r="I286">
        <v>190</v>
      </c>
      <c r="J286" t="s">
        <v>2029</v>
      </c>
      <c r="K286" t="s">
        <v>2336</v>
      </c>
      <c r="L286">
        <v>2007</v>
      </c>
    </row>
    <row r="287" spans="1:12" x14ac:dyDescent="0.25">
      <c r="A287">
        <v>3</v>
      </c>
      <c r="B287">
        <v>12</v>
      </c>
      <c r="C287">
        <v>73</v>
      </c>
      <c r="D287" t="s">
        <v>2790</v>
      </c>
      <c r="E287" t="s">
        <v>3197</v>
      </c>
      <c r="F287" t="s">
        <v>34</v>
      </c>
      <c r="G287" t="s">
        <v>2941</v>
      </c>
      <c r="H287" t="s">
        <v>2768</v>
      </c>
      <c r="I287">
        <v>193</v>
      </c>
      <c r="J287" t="s">
        <v>2022</v>
      </c>
      <c r="K287" t="s">
        <v>2326</v>
      </c>
      <c r="L287">
        <v>2007</v>
      </c>
    </row>
    <row r="288" spans="1:12" x14ac:dyDescent="0.25">
      <c r="A288">
        <v>3</v>
      </c>
      <c r="B288">
        <v>13</v>
      </c>
      <c r="C288">
        <v>74</v>
      </c>
      <c r="D288" t="s">
        <v>2772</v>
      </c>
      <c r="E288" t="s">
        <v>3198</v>
      </c>
      <c r="F288" t="s">
        <v>42</v>
      </c>
      <c r="G288" t="s">
        <v>2738</v>
      </c>
      <c r="H288" t="s">
        <v>2885</v>
      </c>
      <c r="I288">
        <v>200</v>
      </c>
      <c r="J288" t="s">
        <v>2022</v>
      </c>
      <c r="K288" t="s">
        <v>2292</v>
      </c>
      <c r="L288">
        <v>2007</v>
      </c>
    </row>
    <row r="289" spans="1:12" x14ac:dyDescent="0.25">
      <c r="A289">
        <v>3</v>
      </c>
      <c r="B289">
        <v>14</v>
      </c>
      <c r="C289">
        <v>75</v>
      </c>
      <c r="D289" t="s">
        <v>2777</v>
      </c>
      <c r="E289" t="s">
        <v>3199</v>
      </c>
      <c r="F289" t="s">
        <v>260</v>
      </c>
      <c r="G289" t="s">
        <v>2941</v>
      </c>
      <c r="H289" t="s">
        <v>2750</v>
      </c>
      <c r="I289">
        <v>190</v>
      </c>
      <c r="J289" t="s">
        <v>3200</v>
      </c>
      <c r="K289" t="s">
        <v>3201</v>
      </c>
      <c r="L289">
        <v>2007</v>
      </c>
    </row>
    <row r="290" spans="1:12" x14ac:dyDescent="0.25">
      <c r="A290">
        <v>3</v>
      </c>
      <c r="B290">
        <v>15</v>
      </c>
      <c r="C290">
        <v>76</v>
      </c>
      <c r="D290" t="s">
        <v>2754</v>
      </c>
      <c r="E290" t="s">
        <v>3202</v>
      </c>
      <c r="F290" t="s">
        <v>26</v>
      </c>
      <c r="G290" t="s">
        <v>2738</v>
      </c>
      <c r="H290" t="s">
        <v>2746</v>
      </c>
      <c r="I290">
        <v>196</v>
      </c>
      <c r="J290" t="s">
        <v>2051</v>
      </c>
      <c r="K290" t="s">
        <v>2388</v>
      </c>
      <c r="L290">
        <v>2007</v>
      </c>
    </row>
    <row r="291" spans="1:12" x14ac:dyDescent="0.25">
      <c r="A291">
        <v>3</v>
      </c>
      <c r="B291">
        <v>16</v>
      </c>
      <c r="C291">
        <v>77</v>
      </c>
      <c r="D291" t="s">
        <v>2777</v>
      </c>
      <c r="E291" t="s">
        <v>3203</v>
      </c>
      <c r="F291" t="s">
        <v>30</v>
      </c>
      <c r="G291" t="s">
        <v>2738</v>
      </c>
      <c r="H291" t="s">
        <v>2750</v>
      </c>
      <c r="I291">
        <v>161</v>
      </c>
      <c r="J291" t="s">
        <v>2355</v>
      </c>
      <c r="K291" t="s">
        <v>2607</v>
      </c>
      <c r="L291">
        <v>2007</v>
      </c>
    </row>
    <row r="292" spans="1:12" x14ac:dyDescent="0.25">
      <c r="A292">
        <v>3</v>
      </c>
      <c r="B292">
        <v>17</v>
      </c>
      <c r="C292">
        <v>78</v>
      </c>
      <c r="D292" t="s">
        <v>2736</v>
      </c>
      <c r="E292" t="s">
        <v>3204</v>
      </c>
      <c r="F292" t="s">
        <v>34</v>
      </c>
      <c r="G292" t="s">
        <v>2738</v>
      </c>
      <c r="H292" t="s">
        <v>2780</v>
      </c>
      <c r="I292">
        <v>196</v>
      </c>
      <c r="J292" t="s">
        <v>2022</v>
      </c>
      <c r="K292" t="s">
        <v>2326</v>
      </c>
      <c r="L292">
        <v>2007</v>
      </c>
    </row>
    <row r="293" spans="1:12" x14ac:dyDescent="0.25">
      <c r="A293">
        <v>3</v>
      </c>
      <c r="B293">
        <v>18</v>
      </c>
      <c r="C293">
        <v>79</v>
      </c>
      <c r="D293" t="s">
        <v>2814</v>
      </c>
      <c r="E293" t="s">
        <v>3205</v>
      </c>
      <c r="F293" t="s">
        <v>42</v>
      </c>
      <c r="G293" t="s">
        <v>2734</v>
      </c>
      <c r="H293" t="s">
        <v>2780</v>
      </c>
      <c r="I293">
        <v>220</v>
      </c>
      <c r="J293" t="s">
        <v>2022</v>
      </c>
      <c r="K293" t="s">
        <v>3206</v>
      </c>
      <c r="L293">
        <v>2007</v>
      </c>
    </row>
    <row r="294" spans="1:12" x14ac:dyDescent="0.25">
      <c r="A294">
        <v>3</v>
      </c>
      <c r="B294">
        <v>19</v>
      </c>
      <c r="C294">
        <v>80</v>
      </c>
      <c r="D294" t="s">
        <v>2736</v>
      </c>
      <c r="E294" t="s">
        <v>3207</v>
      </c>
      <c r="F294" t="s">
        <v>30</v>
      </c>
      <c r="G294" t="s">
        <v>2738</v>
      </c>
      <c r="H294" t="s">
        <v>2746</v>
      </c>
      <c r="I294">
        <v>205</v>
      </c>
      <c r="J294" t="s">
        <v>2065</v>
      </c>
      <c r="K294" t="s">
        <v>3208</v>
      </c>
      <c r="L294">
        <v>2007</v>
      </c>
    </row>
    <row r="295" spans="1:12" x14ac:dyDescent="0.25">
      <c r="A295">
        <v>3</v>
      </c>
      <c r="B295">
        <v>20</v>
      </c>
      <c r="C295">
        <v>81</v>
      </c>
      <c r="D295" t="s">
        <v>2859</v>
      </c>
      <c r="E295" t="s">
        <v>3209</v>
      </c>
      <c r="F295" t="s">
        <v>26</v>
      </c>
      <c r="G295" t="s">
        <v>2734</v>
      </c>
      <c r="H295" t="s">
        <v>2768</v>
      </c>
      <c r="I295">
        <v>189</v>
      </c>
      <c r="J295" t="s">
        <v>2280</v>
      </c>
      <c r="K295" t="s">
        <v>3105</v>
      </c>
      <c r="L295">
        <v>2007</v>
      </c>
    </row>
    <row r="296" spans="1:12" x14ac:dyDescent="0.25">
      <c r="A296">
        <v>3</v>
      </c>
      <c r="B296">
        <v>21</v>
      </c>
      <c r="C296">
        <v>82</v>
      </c>
      <c r="D296" t="s">
        <v>2766</v>
      </c>
      <c r="E296" t="s">
        <v>3210</v>
      </c>
      <c r="F296" t="s">
        <v>260</v>
      </c>
      <c r="G296" t="s">
        <v>2738</v>
      </c>
      <c r="H296" t="s">
        <v>2768</v>
      </c>
      <c r="I296">
        <v>186</v>
      </c>
      <c r="J296" t="s">
        <v>2022</v>
      </c>
      <c r="K296" t="s">
        <v>2353</v>
      </c>
      <c r="L296">
        <v>2007</v>
      </c>
    </row>
    <row r="297" spans="1:12" x14ac:dyDescent="0.25">
      <c r="A297">
        <v>3</v>
      </c>
      <c r="B297">
        <v>22</v>
      </c>
      <c r="C297">
        <v>83</v>
      </c>
      <c r="D297" t="s">
        <v>2781</v>
      </c>
      <c r="E297" t="s">
        <v>3211</v>
      </c>
      <c r="F297" t="s">
        <v>12</v>
      </c>
      <c r="G297" t="s">
        <v>2952</v>
      </c>
      <c r="H297" t="s">
        <v>2768</v>
      </c>
      <c r="I297">
        <v>175</v>
      </c>
      <c r="J297" t="s">
        <v>3212</v>
      </c>
      <c r="K297" t="s">
        <v>3213</v>
      </c>
      <c r="L297">
        <v>2007</v>
      </c>
    </row>
    <row r="298" spans="1:12" x14ac:dyDescent="0.25">
      <c r="A298">
        <v>3</v>
      </c>
      <c r="B298">
        <v>23</v>
      </c>
      <c r="C298">
        <v>84</v>
      </c>
      <c r="D298" t="s">
        <v>2743</v>
      </c>
      <c r="E298" t="s">
        <v>3214</v>
      </c>
      <c r="F298" t="s">
        <v>30</v>
      </c>
      <c r="G298" t="s">
        <v>2734</v>
      </c>
      <c r="H298" t="s">
        <v>2750</v>
      </c>
      <c r="I298">
        <v>193</v>
      </c>
      <c r="J298" t="s">
        <v>2051</v>
      </c>
      <c r="K298" t="s">
        <v>2366</v>
      </c>
      <c r="L298">
        <v>2007</v>
      </c>
    </row>
    <row r="299" spans="1:12" x14ac:dyDescent="0.25">
      <c r="A299">
        <v>3</v>
      </c>
      <c r="B299">
        <v>24</v>
      </c>
      <c r="C299">
        <v>85</v>
      </c>
      <c r="D299" t="s">
        <v>2732</v>
      </c>
      <c r="E299" t="s">
        <v>3215</v>
      </c>
      <c r="F299" t="s">
        <v>260</v>
      </c>
      <c r="G299" t="s">
        <v>2738</v>
      </c>
      <c r="H299" t="s">
        <v>2750</v>
      </c>
      <c r="I299">
        <v>201</v>
      </c>
      <c r="J299" t="s">
        <v>2029</v>
      </c>
      <c r="K299" t="s">
        <v>2113</v>
      </c>
      <c r="L299">
        <v>2007</v>
      </c>
    </row>
    <row r="300" spans="1:12" x14ac:dyDescent="0.25">
      <c r="A300">
        <v>3</v>
      </c>
      <c r="B300">
        <v>25</v>
      </c>
      <c r="C300">
        <v>86</v>
      </c>
      <c r="D300" t="s">
        <v>2739</v>
      </c>
      <c r="E300" t="s">
        <v>3216</v>
      </c>
      <c r="F300" t="s">
        <v>12</v>
      </c>
      <c r="G300" t="s">
        <v>2734</v>
      </c>
      <c r="H300" t="s">
        <v>2750</v>
      </c>
      <c r="I300">
        <v>178</v>
      </c>
      <c r="J300" t="s">
        <v>2054</v>
      </c>
      <c r="K300" t="s">
        <v>2283</v>
      </c>
      <c r="L300">
        <v>2007</v>
      </c>
    </row>
    <row r="301" spans="1:12" x14ac:dyDescent="0.25">
      <c r="A301">
        <v>3</v>
      </c>
      <c r="B301">
        <v>26</v>
      </c>
      <c r="C301">
        <v>87</v>
      </c>
      <c r="D301" t="s">
        <v>2814</v>
      </c>
      <c r="E301" t="s">
        <v>3217</v>
      </c>
      <c r="F301" t="s">
        <v>34</v>
      </c>
      <c r="G301" t="s">
        <v>2734</v>
      </c>
      <c r="H301" t="s">
        <v>2735</v>
      </c>
      <c r="I301">
        <v>210</v>
      </c>
      <c r="J301" t="s">
        <v>2065</v>
      </c>
      <c r="K301" t="s">
        <v>3218</v>
      </c>
      <c r="L301">
        <v>2007</v>
      </c>
    </row>
    <row r="302" spans="1:12" x14ac:dyDescent="0.25">
      <c r="A302">
        <v>3</v>
      </c>
      <c r="B302">
        <v>27</v>
      </c>
      <c r="C302">
        <v>88</v>
      </c>
      <c r="D302" t="s">
        <v>2832</v>
      </c>
      <c r="E302" t="s">
        <v>3219</v>
      </c>
      <c r="F302" t="s">
        <v>30</v>
      </c>
      <c r="G302" t="s">
        <v>2745</v>
      </c>
      <c r="H302" t="s">
        <v>2741</v>
      </c>
      <c r="I302">
        <v>198</v>
      </c>
      <c r="J302" t="s">
        <v>2305</v>
      </c>
      <c r="K302" t="s">
        <v>2385</v>
      </c>
      <c r="L302">
        <v>2007</v>
      </c>
    </row>
    <row r="303" spans="1:12" x14ac:dyDescent="0.25">
      <c r="A303">
        <v>3</v>
      </c>
      <c r="B303">
        <v>28</v>
      </c>
      <c r="C303">
        <v>89</v>
      </c>
      <c r="D303" t="s">
        <v>2802</v>
      </c>
      <c r="E303" t="s">
        <v>3220</v>
      </c>
      <c r="F303" t="s">
        <v>42</v>
      </c>
      <c r="G303" t="s">
        <v>2734</v>
      </c>
      <c r="H303" t="s">
        <v>2750</v>
      </c>
      <c r="I303">
        <v>183</v>
      </c>
      <c r="J303" t="s">
        <v>2051</v>
      </c>
      <c r="K303" t="s">
        <v>2830</v>
      </c>
      <c r="L303">
        <v>2007</v>
      </c>
    </row>
    <row r="304" spans="1:12" x14ac:dyDescent="0.25">
      <c r="A304">
        <v>3</v>
      </c>
      <c r="B304">
        <v>29</v>
      </c>
      <c r="C304">
        <v>90</v>
      </c>
      <c r="D304" t="s">
        <v>2811</v>
      </c>
      <c r="E304" t="s">
        <v>3221</v>
      </c>
      <c r="F304" t="s">
        <v>260</v>
      </c>
      <c r="G304" t="s">
        <v>2738</v>
      </c>
      <c r="H304" t="s">
        <v>2885</v>
      </c>
      <c r="I304">
        <v>185</v>
      </c>
      <c r="J304" t="s">
        <v>2994</v>
      </c>
      <c r="K304" t="s">
        <v>3139</v>
      </c>
      <c r="L304">
        <v>2007</v>
      </c>
    </row>
    <row r="305" spans="1:12" x14ac:dyDescent="0.25">
      <c r="A305">
        <v>3</v>
      </c>
      <c r="B305">
        <v>30</v>
      </c>
      <c r="C305">
        <v>91</v>
      </c>
      <c r="D305" t="s">
        <v>2781</v>
      </c>
      <c r="E305" t="s">
        <v>3222</v>
      </c>
      <c r="F305" t="s">
        <v>12</v>
      </c>
      <c r="G305" t="s">
        <v>2738</v>
      </c>
      <c r="H305" t="s">
        <v>2768</v>
      </c>
      <c r="I305">
        <v>210</v>
      </c>
      <c r="J305" t="s">
        <v>2029</v>
      </c>
      <c r="K305" t="s">
        <v>2165</v>
      </c>
      <c r="L305">
        <v>2007</v>
      </c>
    </row>
    <row r="306" spans="1:12" x14ac:dyDescent="0.25">
      <c r="A306">
        <v>4</v>
      </c>
      <c r="B306">
        <v>1</v>
      </c>
      <c r="C306">
        <v>92</v>
      </c>
      <c r="D306" t="s">
        <v>2788</v>
      </c>
      <c r="E306" t="s">
        <v>3223</v>
      </c>
      <c r="F306" t="s">
        <v>26</v>
      </c>
      <c r="G306" t="s">
        <v>2734</v>
      </c>
      <c r="H306" t="s">
        <v>2851</v>
      </c>
      <c r="I306">
        <v>210</v>
      </c>
      <c r="J306" t="s">
        <v>2054</v>
      </c>
      <c r="K306" t="s">
        <v>2283</v>
      </c>
      <c r="L306">
        <v>2007</v>
      </c>
    </row>
    <row r="307" spans="1:12" x14ac:dyDescent="0.25">
      <c r="A307">
        <v>4</v>
      </c>
      <c r="B307">
        <v>2</v>
      </c>
      <c r="C307">
        <v>93</v>
      </c>
      <c r="D307" t="s">
        <v>2788</v>
      </c>
      <c r="E307" t="s">
        <v>3224</v>
      </c>
      <c r="F307" t="s">
        <v>34</v>
      </c>
      <c r="G307" t="s">
        <v>2734</v>
      </c>
      <c r="H307" t="s">
        <v>2768</v>
      </c>
      <c r="I307">
        <v>197</v>
      </c>
      <c r="J307" t="s">
        <v>2280</v>
      </c>
      <c r="K307" t="s">
        <v>2534</v>
      </c>
      <c r="L307">
        <v>2007</v>
      </c>
    </row>
    <row r="308" spans="1:12" x14ac:dyDescent="0.25">
      <c r="A308">
        <v>4</v>
      </c>
      <c r="B308">
        <v>3</v>
      </c>
      <c r="C308">
        <v>94</v>
      </c>
      <c r="D308" t="s">
        <v>2752</v>
      </c>
      <c r="E308" t="s">
        <v>3225</v>
      </c>
      <c r="F308" t="s">
        <v>260</v>
      </c>
      <c r="G308" t="s">
        <v>2799</v>
      </c>
      <c r="H308" t="s">
        <v>2741</v>
      </c>
      <c r="I308">
        <v>187</v>
      </c>
      <c r="J308" t="s">
        <v>3226</v>
      </c>
      <c r="K308" t="s">
        <v>3227</v>
      </c>
      <c r="L308">
        <v>2007</v>
      </c>
    </row>
    <row r="309" spans="1:12" x14ac:dyDescent="0.25">
      <c r="A309">
        <v>4</v>
      </c>
      <c r="B309">
        <v>4</v>
      </c>
      <c r="C309">
        <v>95</v>
      </c>
      <c r="D309" t="s">
        <v>2766</v>
      </c>
      <c r="E309" t="s">
        <v>3228</v>
      </c>
      <c r="F309" t="s">
        <v>34</v>
      </c>
      <c r="G309" t="s">
        <v>2734</v>
      </c>
      <c r="H309" t="s">
        <v>2750</v>
      </c>
      <c r="I309">
        <v>205</v>
      </c>
      <c r="J309" t="s">
        <v>2280</v>
      </c>
      <c r="K309" t="s">
        <v>2890</v>
      </c>
      <c r="L309">
        <v>2007</v>
      </c>
    </row>
    <row r="310" spans="1:12" x14ac:dyDescent="0.25">
      <c r="A310">
        <v>4</v>
      </c>
      <c r="B310">
        <v>5</v>
      </c>
      <c r="C310">
        <v>96</v>
      </c>
      <c r="D310" t="s">
        <v>2732</v>
      </c>
      <c r="E310" t="s">
        <v>3229</v>
      </c>
      <c r="F310" t="s">
        <v>34</v>
      </c>
      <c r="G310" t="s">
        <v>2734</v>
      </c>
      <c r="H310" t="s">
        <v>2768</v>
      </c>
      <c r="I310">
        <v>190</v>
      </c>
      <c r="J310" t="s">
        <v>2054</v>
      </c>
      <c r="K310" t="s">
        <v>2283</v>
      </c>
      <c r="L310">
        <v>2007</v>
      </c>
    </row>
    <row r="311" spans="1:12" x14ac:dyDescent="0.25">
      <c r="A311">
        <v>4</v>
      </c>
      <c r="B311">
        <v>6</v>
      </c>
      <c r="C311">
        <v>97</v>
      </c>
      <c r="D311" t="s">
        <v>2840</v>
      </c>
      <c r="E311" t="s">
        <v>3230</v>
      </c>
      <c r="F311" t="s">
        <v>260</v>
      </c>
      <c r="G311" t="s">
        <v>2745</v>
      </c>
      <c r="H311" t="s">
        <v>2835</v>
      </c>
      <c r="I311">
        <v>174</v>
      </c>
      <c r="J311" t="s">
        <v>2291</v>
      </c>
      <c r="K311" t="s">
        <v>3231</v>
      </c>
      <c r="L311">
        <v>2007</v>
      </c>
    </row>
    <row r="312" spans="1:12" x14ac:dyDescent="0.25">
      <c r="A312">
        <v>4</v>
      </c>
      <c r="B312">
        <v>7</v>
      </c>
      <c r="C312">
        <v>98</v>
      </c>
      <c r="D312" t="s">
        <v>2788</v>
      </c>
      <c r="E312" t="s">
        <v>3232</v>
      </c>
      <c r="F312" t="s">
        <v>12</v>
      </c>
      <c r="G312" t="s">
        <v>2952</v>
      </c>
      <c r="H312" t="s">
        <v>2750</v>
      </c>
      <c r="I312">
        <v>190</v>
      </c>
      <c r="J312" t="s">
        <v>2953</v>
      </c>
      <c r="K312" t="s">
        <v>3233</v>
      </c>
      <c r="L312">
        <v>2007</v>
      </c>
    </row>
    <row r="313" spans="1:12" x14ac:dyDescent="0.25">
      <c r="A313">
        <v>4</v>
      </c>
      <c r="B313">
        <v>8</v>
      </c>
      <c r="C313">
        <v>99</v>
      </c>
      <c r="D313" t="s">
        <v>2772</v>
      </c>
      <c r="E313" t="s">
        <v>3234</v>
      </c>
      <c r="F313" t="s">
        <v>42</v>
      </c>
      <c r="G313" t="s">
        <v>2738</v>
      </c>
      <c r="H313" t="s">
        <v>2768</v>
      </c>
      <c r="I313">
        <v>187</v>
      </c>
      <c r="J313" t="s">
        <v>2147</v>
      </c>
      <c r="K313" t="s">
        <v>3235</v>
      </c>
      <c r="L313">
        <v>2007</v>
      </c>
    </row>
    <row r="314" spans="1:12" x14ac:dyDescent="0.25">
      <c r="A314">
        <v>4</v>
      </c>
      <c r="B314">
        <v>9</v>
      </c>
      <c r="C314">
        <v>100</v>
      </c>
      <c r="D314" t="s">
        <v>2732</v>
      </c>
      <c r="E314" t="s">
        <v>3236</v>
      </c>
      <c r="F314" t="s">
        <v>260</v>
      </c>
      <c r="G314" t="s">
        <v>2734</v>
      </c>
      <c r="H314" t="s">
        <v>2735</v>
      </c>
      <c r="I314">
        <v>199</v>
      </c>
      <c r="J314" t="s">
        <v>2051</v>
      </c>
      <c r="K314" t="s">
        <v>2388</v>
      </c>
      <c r="L314">
        <v>2007</v>
      </c>
    </row>
    <row r="315" spans="1:12" x14ac:dyDescent="0.25">
      <c r="A315">
        <v>4</v>
      </c>
      <c r="B315">
        <v>10</v>
      </c>
      <c r="C315">
        <v>101</v>
      </c>
      <c r="D315" t="s">
        <v>2762</v>
      </c>
      <c r="E315" t="s">
        <v>3237</v>
      </c>
      <c r="F315" t="s">
        <v>30</v>
      </c>
      <c r="G315" t="s">
        <v>2734</v>
      </c>
      <c r="H315" t="s">
        <v>2835</v>
      </c>
      <c r="I315">
        <v>192</v>
      </c>
      <c r="J315" t="s">
        <v>2054</v>
      </c>
      <c r="K315" t="s">
        <v>2283</v>
      </c>
      <c r="L315">
        <v>2007</v>
      </c>
    </row>
    <row r="316" spans="1:12" x14ac:dyDescent="0.25">
      <c r="A316">
        <v>4</v>
      </c>
      <c r="B316">
        <v>11</v>
      </c>
      <c r="C316">
        <v>102</v>
      </c>
      <c r="D316" t="s">
        <v>2872</v>
      </c>
      <c r="E316" t="s">
        <v>3238</v>
      </c>
      <c r="F316" t="s">
        <v>30</v>
      </c>
      <c r="G316" t="s">
        <v>2738</v>
      </c>
      <c r="H316" t="s">
        <v>2746</v>
      </c>
      <c r="I316">
        <v>185</v>
      </c>
      <c r="J316" t="s">
        <v>2029</v>
      </c>
      <c r="K316" t="s">
        <v>2343</v>
      </c>
      <c r="L316">
        <v>2007</v>
      </c>
    </row>
    <row r="317" spans="1:12" x14ac:dyDescent="0.25">
      <c r="A317">
        <v>4</v>
      </c>
      <c r="B317">
        <v>12</v>
      </c>
      <c r="C317">
        <v>103</v>
      </c>
      <c r="D317" t="s">
        <v>2757</v>
      </c>
      <c r="E317" t="s">
        <v>3239</v>
      </c>
      <c r="F317" t="s">
        <v>30</v>
      </c>
      <c r="G317" t="s">
        <v>2764</v>
      </c>
      <c r="H317" t="s">
        <v>2746</v>
      </c>
      <c r="I317">
        <v>196</v>
      </c>
      <c r="J317" t="s">
        <v>3240</v>
      </c>
      <c r="K317" t="s">
        <v>3241</v>
      </c>
      <c r="L317">
        <v>2007</v>
      </c>
    </row>
    <row r="318" spans="1:12" x14ac:dyDescent="0.25">
      <c r="A318">
        <v>4</v>
      </c>
      <c r="B318">
        <v>13</v>
      </c>
      <c r="C318">
        <v>104</v>
      </c>
      <c r="D318" t="s">
        <v>2772</v>
      </c>
      <c r="E318" t="s">
        <v>3242</v>
      </c>
      <c r="F318" t="s">
        <v>26</v>
      </c>
      <c r="G318" t="s">
        <v>2738</v>
      </c>
      <c r="H318" t="s">
        <v>2750</v>
      </c>
      <c r="I318">
        <v>173</v>
      </c>
      <c r="J318" t="s">
        <v>2065</v>
      </c>
      <c r="K318" t="s">
        <v>2359</v>
      </c>
      <c r="L318">
        <v>2007</v>
      </c>
    </row>
    <row r="319" spans="1:12" x14ac:dyDescent="0.25">
      <c r="A319">
        <v>4</v>
      </c>
      <c r="B319">
        <v>14</v>
      </c>
      <c r="C319">
        <v>105</v>
      </c>
      <c r="D319" t="s">
        <v>2785</v>
      </c>
      <c r="E319" t="s">
        <v>3243</v>
      </c>
      <c r="F319" t="s">
        <v>260</v>
      </c>
      <c r="G319" t="s">
        <v>2738</v>
      </c>
      <c r="H319" t="s">
        <v>2741</v>
      </c>
      <c r="I319">
        <v>207</v>
      </c>
      <c r="J319" t="s">
        <v>2051</v>
      </c>
      <c r="K319" t="s">
        <v>2830</v>
      </c>
      <c r="L319">
        <v>2007</v>
      </c>
    </row>
    <row r="320" spans="1:12" x14ac:dyDescent="0.25">
      <c r="A320">
        <v>4</v>
      </c>
      <c r="B320">
        <v>15</v>
      </c>
      <c r="C320">
        <v>106</v>
      </c>
      <c r="D320" t="s">
        <v>2754</v>
      </c>
      <c r="E320" t="s">
        <v>3244</v>
      </c>
      <c r="F320" t="s">
        <v>26</v>
      </c>
      <c r="G320" t="s">
        <v>2799</v>
      </c>
      <c r="H320" t="s">
        <v>2768</v>
      </c>
      <c r="I320">
        <v>196</v>
      </c>
      <c r="J320" t="s">
        <v>2048</v>
      </c>
      <c r="K320" t="s">
        <v>3189</v>
      </c>
      <c r="L320">
        <v>2007</v>
      </c>
    </row>
    <row r="321" spans="1:12" x14ac:dyDescent="0.25">
      <c r="A321">
        <v>4</v>
      </c>
      <c r="B321">
        <v>16</v>
      </c>
      <c r="C321">
        <v>107</v>
      </c>
      <c r="D321" t="s">
        <v>2777</v>
      </c>
      <c r="E321" t="s">
        <v>3245</v>
      </c>
      <c r="F321" t="s">
        <v>30</v>
      </c>
      <c r="G321" t="s">
        <v>2738</v>
      </c>
      <c r="H321" t="s">
        <v>2750</v>
      </c>
      <c r="I321">
        <v>193</v>
      </c>
      <c r="J321" t="s">
        <v>2029</v>
      </c>
      <c r="K321" t="s">
        <v>2380</v>
      </c>
      <c r="L321">
        <v>2007</v>
      </c>
    </row>
    <row r="322" spans="1:12" x14ac:dyDescent="0.25">
      <c r="A322">
        <v>4</v>
      </c>
      <c r="B322">
        <v>17</v>
      </c>
      <c r="C322">
        <v>108</v>
      </c>
      <c r="D322" t="s">
        <v>2743</v>
      </c>
      <c r="E322" t="s">
        <v>3246</v>
      </c>
      <c r="F322" t="s">
        <v>30</v>
      </c>
      <c r="G322" t="s">
        <v>2734</v>
      </c>
      <c r="H322" t="s">
        <v>2768</v>
      </c>
      <c r="I322">
        <v>183</v>
      </c>
      <c r="J322" t="s">
        <v>2051</v>
      </c>
      <c r="K322" t="s">
        <v>2337</v>
      </c>
      <c r="L322">
        <v>2007</v>
      </c>
    </row>
    <row r="323" spans="1:12" x14ac:dyDescent="0.25">
      <c r="A323">
        <v>4</v>
      </c>
      <c r="B323">
        <v>18</v>
      </c>
      <c r="C323">
        <v>109</v>
      </c>
      <c r="D323" t="s">
        <v>2766</v>
      </c>
      <c r="E323" t="s">
        <v>3247</v>
      </c>
      <c r="F323" t="s">
        <v>260</v>
      </c>
      <c r="G323" t="s">
        <v>2738</v>
      </c>
      <c r="H323" t="s">
        <v>2780</v>
      </c>
      <c r="I323">
        <v>227</v>
      </c>
      <c r="J323" t="s">
        <v>2029</v>
      </c>
      <c r="K323" t="s">
        <v>2380</v>
      </c>
      <c r="L323">
        <v>2007</v>
      </c>
    </row>
    <row r="324" spans="1:12" x14ac:dyDescent="0.25">
      <c r="A324">
        <v>4</v>
      </c>
      <c r="B324">
        <v>19</v>
      </c>
      <c r="C324">
        <v>110</v>
      </c>
      <c r="D324" t="s">
        <v>2760</v>
      </c>
      <c r="E324" t="s">
        <v>3248</v>
      </c>
      <c r="F324" t="s">
        <v>34</v>
      </c>
      <c r="G324" t="s">
        <v>2738</v>
      </c>
      <c r="H324" t="s">
        <v>2851</v>
      </c>
      <c r="I324">
        <v>215</v>
      </c>
      <c r="J324" t="s">
        <v>2029</v>
      </c>
      <c r="K324" t="s">
        <v>2336</v>
      </c>
      <c r="L324">
        <v>2007</v>
      </c>
    </row>
    <row r="325" spans="1:12" x14ac:dyDescent="0.25">
      <c r="A325">
        <v>4</v>
      </c>
      <c r="B325">
        <v>20</v>
      </c>
      <c r="C325">
        <v>111</v>
      </c>
      <c r="D325" t="s">
        <v>2736</v>
      </c>
      <c r="E325" t="s">
        <v>3249</v>
      </c>
      <c r="F325" t="s">
        <v>26</v>
      </c>
      <c r="G325" t="s">
        <v>2738</v>
      </c>
      <c r="H325" t="s">
        <v>2780</v>
      </c>
      <c r="I325">
        <v>200</v>
      </c>
      <c r="J325" t="s">
        <v>2022</v>
      </c>
      <c r="K325" t="s">
        <v>2928</v>
      </c>
      <c r="L325">
        <v>2007</v>
      </c>
    </row>
    <row r="326" spans="1:12" x14ac:dyDescent="0.25">
      <c r="A326">
        <v>4</v>
      </c>
      <c r="B326">
        <v>21</v>
      </c>
      <c r="C326">
        <v>112</v>
      </c>
      <c r="D326" t="s">
        <v>2808</v>
      </c>
      <c r="E326" t="s">
        <v>3250</v>
      </c>
      <c r="F326" t="s">
        <v>260</v>
      </c>
      <c r="G326" t="s">
        <v>2738</v>
      </c>
      <c r="H326" t="s">
        <v>2750</v>
      </c>
      <c r="I326">
        <v>201</v>
      </c>
      <c r="J326" t="s">
        <v>2029</v>
      </c>
      <c r="K326" t="s">
        <v>3087</v>
      </c>
      <c r="L326">
        <v>2007</v>
      </c>
    </row>
    <row r="327" spans="1:12" x14ac:dyDescent="0.25">
      <c r="A327">
        <v>4</v>
      </c>
      <c r="B327">
        <v>22</v>
      </c>
      <c r="C327">
        <v>113</v>
      </c>
      <c r="D327" t="s">
        <v>2785</v>
      </c>
      <c r="E327" t="s">
        <v>3251</v>
      </c>
      <c r="F327" t="s">
        <v>12</v>
      </c>
      <c r="G327" t="s">
        <v>2734</v>
      </c>
      <c r="H327" t="s">
        <v>2750</v>
      </c>
      <c r="I327">
        <v>184</v>
      </c>
      <c r="J327" t="s">
        <v>2051</v>
      </c>
      <c r="K327" t="s">
        <v>2307</v>
      </c>
      <c r="L327">
        <v>2007</v>
      </c>
    </row>
    <row r="328" spans="1:12" x14ac:dyDescent="0.25">
      <c r="A328">
        <v>4</v>
      </c>
      <c r="B328">
        <v>23</v>
      </c>
      <c r="C328">
        <v>114</v>
      </c>
      <c r="D328" t="s">
        <v>2859</v>
      </c>
      <c r="E328" t="s">
        <v>3252</v>
      </c>
      <c r="F328" t="s">
        <v>30</v>
      </c>
      <c r="G328" t="s">
        <v>2734</v>
      </c>
      <c r="H328" t="s">
        <v>2768</v>
      </c>
      <c r="I328">
        <v>190</v>
      </c>
      <c r="J328" t="s">
        <v>2051</v>
      </c>
      <c r="K328" t="s">
        <v>2756</v>
      </c>
      <c r="L328">
        <v>2007</v>
      </c>
    </row>
    <row r="329" spans="1:12" x14ac:dyDescent="0.25">
      <c r="A329">
        <v>4</v>
      </c>
      <c r="B329">
        <v>24</v>
      </c>
      <c r="C329">
        <v>115</v>
      </c>
      <c r="D329" t="s">
        <v>2770</v>
      </c>
      <c r="E329" t="s">
        <v>3253</v>
      </c>
      <c r="F329" t="s">
        <v>30</v>
      </c>
      <c r="G329" t="s">
        <v>2779</v>
      </c>
      <c r="H329" t="s">
        <v>2750</v>
      </c>
      <c r="I329">
        <v>189</v>
      </c>
      <c r="J329" t="s">
        <v>2375</v>
      </c>
      <c r="K329" t="s">
        <v>2499</v>
      </c>
      <c r="L329">
        <v>2007</v>
      </c>
    </row>
    <row r="330" spans="1:12" x14ac:dyDescent="0.25">
      <c r="A330">
        <v>4</v>
      </c>
      <c r="B330">
        <v>25</v>
      </c>
      <c r="C330">
        <v>116</v>
      </c>
      <c r="D330" t="s">
        <v>2806</v>
      </c>
      <c r="E330" t="s">
        <v>3254</v>
      </c>
      <c r="F330" t="s">
        <v>34</v>
      </c>
      <c r="G330" t="s">
        <v>2738</v>
      </c>
      <c r="H330" t="s">
        <v>2868</v>
      </c>
      <c r="I330">
        <v>208</v>
      </c>
      <c r="J330" t="s">
        <v>2029</v>
      </c>
      <c r="K330" t="s">
        <v>2377</v>
      </c>
      <c r="L330">
        <v>2007</v>
      </c>
    </row>
    <row r="331" spans="1:12" x14ac:dyDescent="0.25">
      <c r="A331">
        <v>4</v>
      </c>
      <c r="B331">
        <v>26</v>
      </c>
      <c r="C331">
        <v>117</v>
      </c>
      <c r="D331" t="s">
        <v>2814</v>
      </c>
      <c r="E331" t="s">
        <v>3255</v>
      </c>
      <c r="F331" t="s">
        <v>42</v>
      </c>
      <c r="G331" t="s">
        <v>2738</v>
      </c>
      <c r="H331" t="s">
        <v>2768</v>
      </c>
      <c r="I331">
        <v>185</v>
      </c>
      <c r="J331" t="s">
        <v>2022</v>
      </c>
      <c r="K331" t="s">
        <v>2326</v>
      </c>
      <c r="L331">
        <v>2007</v>
      </c>
    </row>
    <row r="332" spans="1:12" x14ac:dyDescent="0.25">
      <c r="A332">
        <v>4</v>
      </c>
      <c r="B332">
        <v>27</v>
      </c>
      <c r="C332">
        <v>118</v>
      </c>
      <c r="D332" t="s">
        <v>2736</v>
      </c>
      <c r="E332" t="s">
        <v>3256</v>
      </c>
      <c r="F332" t="s">
        <v>34</v>
      </c>
      <c r="G332" t="s">
        <v>2738</v>
      </c>
      <c r="H332" t="s">
        <v>2741</v>
      </c>
      <c r="I332">
        <v>185</v>
      </c>
      <c r="J332" t="s">
        <v>2048</v>
      </c>
      <c r="K332" t="s">
        <v>2360</v>
      </c>
      <c r="L332">
        <v>2007</v>
      </c>
    </row>
    <row r="333" spans="1:12" x14ac:dyDescent="0.25">
      <c r="A333">
        <v>4</v>
      </c>
      <c r="B333">
        <v>28</v>
      </c>
      <c r="C333">
        <v>119</v>
      </c>
      <c r="D333" t="s">
        <v>2859</v>
      </c>
      <c r="E333" t="s">
        <v>3257</v>
      </c>
      <c r="F333" t="s">
        <v>30</v>
      </c>
      <c r="G333" t="s">
        <v>2738</v>
      </c>
      <c r="H333" t="s">
        <v>2746</v>
      </c>
      <c r="I333">
        <v>188</v>
      </c>
      <c r="J333" t="s">
        <v>2029</v>
      </c>
      <c r="K333" t="s">
        <v>3170</v>
      </c>
      <c r="L333">
        <v>2007</v>
      </c>
    </row>
    <row r="334" spans="1:12" x14ac:dyDescent="0.25">
      <c r="A334">
        <v>4</v>
      </c>
      <c r="B334">
        <v>29</v>
      </c>
      <c r="C334">
        <v>120</v>
      </c>
      <c r="D334" t="s">
        <v>2811</v>
      </c>
      <c r="E334" t="s">
        <v>3258</v>
      </c>
      <c r="F334" t="s">
        <v>34</v>
      </c>
      <c r="G334" t="s">
        <v>2734</v>
      </c>
      <c r="H334" t="s">
        <v>2780</v>
      </c>
      <c r="I334">
        <v>212</v>
      </c>
      <c r="J334" t="s">
        <v>2285</v>
      </c>
      <c r="K334" t="s">
        <v>2308</v>
      </c>
      <c r="L334">
        <v>2007</v>
      </c>
    </row>
    <row r="335" spans="1:12" x14ac:dyDescent="0.25">
      <c r="A335">
        <v>4</v>
      </c>
      <c r="B335">
        <v>30</v>
      </c>
      <c r="C335">
        <v>121</v>
      </c>
      <c r="D335" t="s">
        <v>2788</v>
      </c>
      <c r="E335" t="s">
        <v>3259</v>
      </c>
      <c r="F335" t="s">
        <v>12</v>
      </c>
      <c r="G335" t="s">
        <v>2745</v>
      </c>
      <c r="H335" t="s">
        <v>2750</v>
      </c>
      <c r="I335">
        <v>163</v>
      </c>
      <c r="J335" t="s">
        <v>2291</v>
      </c>
      <c r="K335" t="s">
        <v>3231</v>
      </c>
      <c r="L335">
        <v>2007</v>
      </c>
    </row>
    <row r="336" spans="1:12" x14ac:dyDescent="0.25">
      <c r="A336">
        <v>5</v>
      </c>
      <c r="B336">
        <v>1</v>
      </c>
      <c r="C336">
        <v>122</v>
      </c>
      <c r="D336" t="s">
        <v>2796</v>
      </c>
      <c r="E336" t="s">
        <v>3260</v>
      </c>
      <c r="F336" t="s">
        <v>42</v>
      </c>
      <c r="G336" t="s">
        <v>2745</v>
      </c>
      <c r="H336" t="s">
        <v>2750</v>
      </c>
      <c r="I336">
        <v>179</v>
      </c>
      <c r="J336" t="s">
        <v>2048</v>
      </c>
      <c r="K336" t="s">
        <v>3261</v>
      </c>
      <c r="L336">
        <v>2007</v>
      </c>
    </row>
    <row r="337" spans="1:12" x14ac:dyDescent="0.25">
      <c r="A337">
        <v>5</v>
      </c>
      <c r="B337">
        <v>2</v>
      </c>
      <c r="C337">
        <v>123</v>
      </c>
      <c r="D337" t="s">
        <v>2757</v>
      </c>
      <c r="E337" t="s">
        <v>3262</v>
      </c>
      <c r="F337" t="s">
        <v>34</v>
      </c>
      <c r="G337" t="s">
        <v>2799</v>
      </c>
      <c r="H337" t="s">
        <v>2750</v>
      </c>
      <c r="I337">
        <v>176</v>
      </c>
      <c r="J337" t="s">
        <v>3263</v>
      </c>
      <c r="K337" t="s">
        <v>2895</v>
      </c>
      <c r="L337">
        <v>2007</v>
      </c>
    </row>
    <row r="338" spans="1:12" x14ac:dyDescent="0.25">
      <c r="A338">
        <v>5</v>
      </c>
      <c r="B338">
        <v>3</v>
      </c>
      <c r="C338">
        <v>124</v>
      </c>
      <c r="D338" t="s">
        <v>2766</v>
      </c>
      <c r="E338" t="s">
        <v>3264</v>
      </c>
      <c r="F338" t="s">
        <v>12</v>
      </c>
      <c r="G338" t="s">
        <v>2738</v>
      </c>
      <c r="H338" t="s">
        <v>2746</v>
      </c>
      <c r="I338">
        <v>185</v>
      </c>
      <c r="J338" t="s">
        <v>2029</v>
      </c>
      <c r="K338" t="s">
        <v>3107</v>
      </c>
      <c r="L338">
        <v>2007</v>
      </c>
    </row>
    <row r="339" spans="1:12" x14ac:dyDescent="0.25">
      <c r="A339">
        <v>5</v>
      </c>
      <c r="B339">
        <v>4</v>
      </c>
      <c r="C339">
        <v>125</v>
      </c>
      <c r="D339" t="s">
        <v>2743</v>
      </c>
      <c r="E339" t="s">
        <v>3265</v>
      </c>
      <c r="F339" t="s">
        <v>42</v>
      </c>
      <c r="G339" t="s">
        <v>2738</v>
      </c>
      <c r="H339" t="s">
        <v>2746</v>
      </c>
      <c r="I339">
        <v>198</v>
      </c>
      <c r="J339" t="s">
        <v>2029</v>
      </c>
      <c r="K339" t="s">
        <v>3107</v>
      </c>
      <c r="L339">
        <v>2007</v>
      </c>
    </row>
    <row r="340" spans="1:12" x14ac:dyDescent="0.25">
      <c r="A340">
        <v>5</v>
      </c>
      <c r="B340">
        <v>5</v>
      </c>
      <c r="C340">
        <v>126</v>
      </c>
      <c r="D340" t="s">
        <v>2739</v>
      </c>
      <c r="E340" t="s">
        <v>3266</v>
      </c>
      <c r="F340" t="s">
        <v>34</v>
      </c>
      <c r="G340" t="s">
        <v>2734</v>
      </c>
      <c r="H340" t="s">
        <v>2746</v>
      </c>
      <c r="I340">
        <v>199</v>
      </c>
      <c r="J340" t="s">
        <v>2054</v>
      </c>
      <c r="K340" t="s">
        <v>2283</v>
      </c>
      <c r="L340">
        <v>2007</v>
      </c>
    </row>
    <row r="341" spans="1:12" x14ac:dyDescent="0.25">
      <c r="A341">
        <v>5</v>
      </c>
      <c r="B341">
        <v>6</v>
      </c>
      <c r="C341">
        <v>127</v>
      </c>
      <c r="D341" t="s">
        <v>2840</v>
      </c>
      <c r="E341" t="s">
        <v>3267</v>
      </c>
      <c r="F341" t="s">
        <v>30</v>
      </c>
      <c r="G341" t="s">
        <v>2960</v>
      </c>
      <c r="H341" t="s">
        <v>2750</v>
      </c>
      <c r="I341">
        <v>190</v>
      </c>
      <c r="J341" t="s">
        <v>3268</v>
      </c>
      <c r="K341" t="s">
        <v>3269</v>
      </c>
      <c r="L341">
        <v>2007</v>
      </c>
    </row>
    <row r="342" spans="1:12" x14ac:dyDescent="0.25">
      <c r="A342">
        <v>5</v>
      </c>
      <c r="B342">
        <v>7</v>
      </c>
      <c r="C342">
        <v>128</v>
      </c>
      <c r="D342" t="s">
        <v>2808</v>
      </c>
      <c r="E342" t="s">
        <v>3270</v>
      </c>
      <c r="F342" t="s">
        <v>42</v>
      </c>
      <c r="G342" t="s">
        <v>2734</v>
      </c>
      <c r="H342" t="s">
        <v>2768</v>
      </c>
      <c r="I342">
        <v>160</v>
      </c>
      <c r="J342" t="s">
        <v>2350</v>
      </c>
      <c r="K342" t="s">
        <v>3271</v>
      </c>
      <c r="L342">
        <v>2007</v>
      </c>
    </row>
    <row r="343" spans="1:12" x14ac:dyDescent="0.25">
      <c r="A343">
        <v>5</v>
      </c>
      <c r="B343">
        <v>8</v>
      </c>
      <c r="C343">
        <v>129</v>
      </c>
      <c r="D343" t="s">
        <v>2808</v>
      </c>
      <c r="E343" t="s">
        <v>3272</v>
      </c>
      <c r="F343" t="s">
        <v>26</v>
      </c>
      <c r="G343" t="s">
        <v>2738</v>
      </c>
      <c r="H343" t="s">
        <v>2741</v>
      </c>
      <c r="I343">
        <v>208</v>
      </c>
      <c r="J343" t="s">
        <v>2065</v>
      </c>
      <c r="K343" t="s">
        <v>2345</v>
      </c>
      <c r="L343">
        <v>2007</v>
      </c>
    </row>
    <row r="344" spans="1:12" x14ac:dyDescent="0.25">
      <c r="A344">
        <v>5</v>
      </c>
      <c r="B344">
        <v>9</v>
      </c>
      <c r="C344">
        <v>130</v>
      </c>
      <c r="D344" t="s">
        <v>2748</v>
      </c>
      <c r="E344" t="s">
        <v>3273</v>
      </c>
      <c r="F344" t="s">
        <v>34</v>
      </c>
      <c r="G344" t="s">
        <v>2952</v>
      </c>
      <c r="H344" t="s">
        <v>2735</v>
      </c>
      <c r="I344">
        <v>214</v>
      </c>
      <c r="J344" t="s">
        <v>3274</v>
      </c>
      <c r="K344" t="s">
        <v>3275</v>
      </c>
      <c r="L344">
        <v>2007</v>
      </c>
    </row>
    <row r="345" spans="1:12" x14ac:dyDescent="0.25">
      <c r="A345">
        <v>5</v>
      </c>
      <c r="B345">
        <v>10</v>
      </c>
      <c r="C345">
        <v>131</v>
      </c>
      <c r="D345" t="s">
        <v>2762</v>
      </c>
      <c r="E345" t="s">
        <v>3276</v>
      </c>
      <c r="F345" t="s">
        <v>34</v>
      </c>
      <c r="G345" t="s">
        <v>2734</v>
      </c>
      <c r="H345" t="s">
        <v>2741</v>
      </c>
      <c r="I345">
        <v>173</v>
      </c>
      <c r="J345" t="s">
        <v>2051</v>
      </c>
      <c r="K345" t="s">
        <v>3277</v>
      </c>
      <c r="L345">
        <v>2007</v>
      </c>
    </row>
    <row r="346" spans="1:12" x14ac:dyDescent="0.25">
      <c r="A346">
        <v>5</v>
      </c>
      <c r="B346">
        <v>11</v>
      </c>
      <c r="C346">
        <v>132</v>
      </c>
      <c r="D346" t="s">
        <v>2872</v>
      </c>
      <c r="E346" t="s">
        <v>3278</v>
      </c>
      <c r="F346" t="s">
        <v>26</v>
      </c>
      <c r="G346" t="s">
        <v>2738</v>
      </c>
      <c r="H346" t="s">
        <v>2835</v>
      </c>
      <c r="I346">
        <v>190</v>
      </c>
      <c r="J346" t="s">
        <v>2022</v>
      </c>
      <c r="K346" t="s">
        <v>2332</v>
      </c>
      <c r="L346">
        <v>2007</v>
      </c>
    </row>
    <row r="347" spans="1:12" x14ac:dyDescent="0.25">
      <c r="A347">
        <v>5</v>
      </c>
      <c r="B347">
        <v>12</v>
      </c>
      <c r="C347">
        <v>133</v>
      </c>
      <c r="D347" t="s">
        <v>2790</v>
      </c>
      <c r="E347" t="s">
        <v>3279</v>
      </c>
      <c r="F347" t="s">
        <v>34</v>
      </c>
      <c r="G347" t="s">
        <v>2734</v>
      </c>
      <c r="H347" t="s">
        <v>2741</v>
      </c>
      <c r="I347">
        <v>186</v>
      </c>
      <c r="J347" t="s">
        <v>2285</v>
      </c>
      <c r="K347" t="s">
        <v>3280</v>
      </c>
      <c r="L347">
        <v>2007</v>
      </c>
    </row>
    <row r="348" spans="1:12" x14ac:dyDescent="0.25">
      <c r="A348">
        <v>5</v>
      </c>
      <c r="B348">
        <v>13</v>
      </c>
      <c r="C348">
        <v>134</v>
      </c>
      <c r="D348" t="s">
        <v>2772</v>
      </c>
      <c r="E348" t="s">
        <v>3281</v>
      </c>
      <c r="F348" t="s">
        <v>34</v>
      </c>
      <c r="G348" t="s">
        <v>2960</v>
      </c>
      <c r="H348" t="s">
        <v>2735</v>
      </c>
      <c r="I348">
        <v>185</v>
      </c>
      <c r="J348" t="s">
        <v>3282</v>
      </c>
      <c r="K348" t="s">
        <v>2992</v>
      </c>
      <c r="L348">
        <v>2007</v>
      </c>
    </row>
    <row r="349" spans="1:12" x14ac:dyDescent="0.25">
      <c r="A349">
        <v>5</v>
      </c>
      <c r="B349">
        <v>14</v>
      </c>
      <c r="C349">
        <v>135</v>
      </c>
      <c r="D349" t="s">
        <v>2785</v>
      </c>
      <c r="E349" t="s">
        <v>3283</v>
      </c>
      <c r="F349" t="s">
        <v>30</v>
      </c>
      <c r="G349" t="s">
        <v>2734</v>
      </c>
      <c r="H349" t="s">
        <v>2750</v>
      </c>
      <c r="I349">
        <v>175</v>
      </c>
      <c r="J349" t="s">
        <v>2350</v>
      </c>
      <c r="K349" t="s">
        <v>2898</v>
      </c>
      <c r="L349">
        <v>2007</v>
      </c>
    </row>
    <row r="350" spans="1:12" x14ac:dyDescent="0.25">
      <c r="A350">
        <v>5</v>
      </c>
      <c r="B350">
        <v>15</v>
      </c>
      <c r="C350">
        <v>136</v>
      </c>
      <c r="D350" t="s">
        <v>2808</v>
      </c>
      <c r="E350" t="s">
        <v>3284</v>
      </c>
      <c r="F350" t="s">
        <v>30</v>
      </c>
      <c r="G350" t="s">
        <v>2764</v>
      </c>
      <c r="H350" t="s">
        <v>2750</v>
      </c>
      <c r="I350">
        <v>168</v>
      </c>
      <c r="J350" t="s">
        <v>2029</v>
      </c>
      <c r="K350" t="s">
        <v>2336</v>
      </c>
      <c r="L350">
        <v>2007</v>
      </c>
    </row>
    <row r="351" spans="1:12" x14ac:dyDescent="0.25">
      <c r="A351">
        <v>5</v>
      </c>
      <c r="B351">
        <v>16</v>
      </c>
      <c r="C351">
        <v>137</v>
      </c>
      <c r="D351" t="s">
        <v>2766</v>
      </c>
      <c r="E351" t="s">
        <v>3285</v>
      </c>
      <c r="F351" t="s">
        <v>30</v>
      </c>
      <c r="G351" t="s">
        <v>2734</v>
      </c>
      <c r="H351" t="s">
        <v>2835</v>
      </c>
      <c r="I351">
        <v>185</v>
      </c>
      <c r="J351" t="s">
        <v>2051</v>
      </c>
      <c r="K351" t="s">
        <v>3277</v>
      </c>
      <c r="L351">
        <v>2007</v>
      </c>
    </row>
    <row r="352" spans="1:12" x14ac:dyDescent="0.25">
      <c r="A352">
        <v>5</v>
      </c>
      <c r="B352">
        <v>17</v>
      </c>
      <c r="C352">
        <v>138</v>
      </c>
      <c r="D352" t="s">
        <v>2794</v>
      </c>
      <c r="E352" t="s">
        <v>3286</v>
      </c>
      <c r="F352" t="s">
        <v>30</v>
      </c>
      <c r="G352" t="s">
        <v>2738</v>
      </c>
      <c r="H352" t="s">
        <v>2746</v>
      </c>
      <c r="I352">
        <v>185</v>
      </c>
      <c r="J352" t="s">
        <v>3287</v>
      </c>
      <c r="K352" t="s">
        <v>3288</v>
      </c>
      <c r="L352">
        <v>2007</v>
      </c>
    </row>
    <row r="353" spans="1:12" x14ac:dyDescent="0.25">
      <c r="A353">
        <v>5</v>
      </c>
      <c r="B353">
        <v>18</v>
      </c>
      <c r="C353">
        <v>139</v>
      </c>
      <c r="D353" t="s">
        <v>2802</v>
      </c>
      <c r="E353" t="s">
        <v>3289</v>
      </c>
      <c r="F353" t="s">
        <v>12</v>
      </c>
      <c r="G353" t="s">
        <v>2738</v>
      </c>
      <c r="H353" t="s">
        <v>2750</v>
      </c>
      <c r="I353">
        <v>190</v>
      </c>
      <c r="J353" t="s">
        <v>2147</v>
      </c>
      <c r="K353" t="s">
        <v>3290</v>
      </c>
      <c r="L353">
        <v>2007</v>
      </c>
    </row>
    <row r="354" spans="1:12" x14ac:dyDescent="0.25">
      <c r="A354">
        <v>5</v>
      </c>
      <c r="B354">
        <v>19</v>
      </c>
      <c r="C354">
        <v>140</v>
      </c>
      <c r="D354" t="s">
        <v>2760</v>
      </c>
      <c r="E354" t="s">
        <v>3291</v>
      </c>
      <c r="F354" t="s">
        <v>30</v>
      </c>
      <c r="G354" t="s">
        <v>2738</v>
      </c>
      <c r="H354" t="s">
        <v>2741</v>
      </c>
      <c r="I354">
        <v>199</v>
      </c>
      <c r="J354" t="s">
        <v>2029</v>
      </c>
      <c r="K354" t="s">
        <v>2339</v>
      </c>
      <c r="L354">
        <v>2007</v>
      </c>
    </row>
    <row r="355" spans="1:12" x14ac:dyDescent="0.25">
      <c r="A355">
        <v>5</v>
      </c>
      <c r="B355">
        <v>20</v>
      </c>
      <c r="C355">
        <v>141</v>
      </c>
      <c r="D355" t="s">
        <v>2736</v>
      </c>
      <c r="E355" t="s">
        <v>3292</v>
      </c>
      <c r="F355" t="s">
        <v>34</v>
      </c>
      <c r="G355" t="s">
        <v>2738</v>
      </c>
      <c r="H355" t="s">
        <v>2780</v>
      </c>
      <c r="I355">
        <v>213</v>
      </c>
      <c r="J355" t="s">
        <v>2022</v>
      </c>
      <c r="K355" t="s">
        <v>2282</v>
      </c>
      <c r="L355">
        <v>2007</v>
      </c>
    </row>
    <row r="356" spans="1:12" x14ac:dyDescent="0.25">
      <c r="A356">
        <v>5</v>
      </c>
      <c r="B356">
        <v>21</v>
      </c>
      <c r="C356">
        <v>142</v>
      </c>
      <c r="D356" t="s">
        <v>2790</v>
      </c>
      <c r="E356" t="s">
        <v>3293</v>
      </c>
      <c r="F356" t="s">
        <v>26</v>
      </c>
      <c r="G356" t="s">
        <v>2734</v>
      </c>
      <c r="H356" t="s">
        <v>2735</v>
      </c>
      <c r="I356">
        <v>199</v>
      </c>
      <c r="J356" t="s">
        <v>2051</v>
      </c>
      <c r="K356" t="s">
        <v>2337</v>
      </c>
      <c r="L356">
        <v>2007</v>
      </c>
    </row>
    <row r="357" spans="1:12" x14ac:dyDescent="0.25">
      <c r="A357">
        <v>5</v>
      </c>
      <c r="B357">
        <v>22</v>
      </c>
      <c r="C357">
        <v>143</v>
      </c>
      <c r="D357" t="s">
        <v>2806</v>
      </c>
      <c r="E357" t="s">
        <v>3294</v>
      </c>
      <c r="F357" t="s">
        <v>30</v>
      </c>
      <c r="G357" t="s">
        <v>2738</v>
      </c>
      <c r="H357" t="s">
        <v>2746</v>
      </c>
      <c r="I357">
        <v>208</v>
      </c>
      <c r="J357" t="s">
        <v>2022</v>
      </c>
      <c r="K357" t="s">
        <v>2862</v>
      </c>
      <c r="L357">
        <v>2007</v>
      </c>
    </row>
    <row r="358" spans="1:12" x14ac:dyDescent="0.25">
      <c r="A358">
        <v>5</v>
      </c>
      <c r="B358">
        <v>23</v>
      </c>
      <c r="C358">
        <v>144</v>
      </c>
      <c r="D358" t="s">
        <v>2859</v>
      </c>
      <c r="E358" t="s">
        <v>3295</v>
      </c>
      <c r="F358" t="s">
        <v>260</v>
      </c>
      <c r="G358" t="s">
        <v>2745</v>
      </c>
      <c r="H358" t="s">
        <v>2746</v>
      </c>
      <c r="I358">
        <v>212</v>
      </c>
      <c r="J358" t="s">
        <v>2291</v>
      </c>
      <c r="K358" t="s">
        <v>2372</v>
      </c>
      <c r="L358">
        <v>2007</v>
      </c>
    </row>
    <row r="359" spans="1:12" x14ac:dyDescent="0.25">
      <c r="A359">
        <v>5</v>
      </c>
      <c r="B359">
        <v>24</v>
      </c>
      <c r="C359">
        <v>145</v>
      </c>
      <c r="D359" t="s">
        <v>2774</v>
      </c>
      <c r="E359" t="s">
        <v>3296</v>
      </c>
      <c r="F359" t="s">
        <v>30</v>
      </c>
      <c r="G359" t="s">
        <v>2738</v>
      </c>
      <c r="H359" t="s">
        <v>2835</v>
      </c>
      <c r="I359">
        <v>176</v>
      </c>
      <c r="J359" t="s">
        <v>2048</v>
      </c>
      <c r="K359" t="s">
        <v>2341</v>
      </c>
      <c r="L359">
        <v>2007</v>
      </c>
    </row>
    <row r="360" spans="1:12" x14ac:dyDescent="0.25">
      <c r="A360">
        <v>5</v>
      </c>
      <c r="B360">
        <v>25</v>
      </c>
      <c r="C360">
        <v>146</v>
      </c>
      <c r="D360" t="s">
        <v>2774</v>
      </c>
      <c r="E360" t="s">
        <v>3297</v>
      </c>
      <c r="F360" t="s">
        <v>260</v>
      </c>
      <c r="G360" t="s">
        <v>2799</v>
      </c>
      <c r="H360" t="s">
        <v>2741</v>
      </c>
      <c r="I360">
        <v>183</v>
      </c>
      <c r="J360" t="s">
        <v>3263</v>
      </c>
      <c r="K360" t="s">
        <v>2895</v>
      </c>
      <c r="L360">
        <v>2007</v>
      </c>
    </row>
    <row r="361" spans="1:12" x14ac:dyDescent="0.25">
      <c r="A361">
        <v>5</v>
      </c>
      <c r="B361">
        <v>26</v>
      </c>
      <c r="C361">
        <v>147</v>
      </c>
      <c r="D361" t="s">
        <v>2802</v>
      </c>
      <c r="E361" t="s">
        <v>3298</v>
      </c>
      <c r="F361" t="s">
        <v>30</v>
      </c>
      <c r="G361" t="s">
        <v>2738</v>
      </c>
      <c r="H361" t="s">
        <v>2741</v>
      </c>
      <c r="I361">
        <v>195</v>
      </c>
      <c r="J361" t="s">
        <v>2048</v>
      </c>
      <c r="K361" t="s">
        <v>3261</v>
      </c>
      <c r="L361">
        <v>2007</v>
      </c>
    </row>
    <row r="362" spans="1:12" x14ac:dyDescent="0.25">
      <c r="A362">
        <v>5</v>
      </c>
      <c r="B362">
        <v>27</v>
      </c>
      <c r="C362">
        <v>148</v>
      </c>
      <c r="D362" t="s">
        <v>2832</v>
      </c>
      <c r="E362" t="s">
        <v>3299</v>
      </c>
      <c r="F362" t="s">
        <v>30</v>
      </c>
      <c r="G362" t="s">
        <v>2738</v>
      </c>
      <c r="H362" t="s">
        <v>2768</v>
      </c>
      <c r="I362">
        <v>175</v>
      </c>
      <c r="J362" t="s">
        <v>2048</v>
      </c>
      <c r="K362" t="s">
        <v>2886</v>
      </c>
      <c r="L362">
        <v>2007</v>
      </c>
    </row>
    <row r="363" spans="1:12" x14ac:dyDescent="0.25">
      <c r="A363">
        <v>5</v>
      </c>
      <c r="B363">
        <v>28</v>
      </c>
      <c r="C363">
        <v>149</v>
      </c>
      <c r="D363" t="s">
        <v>2808</v>
      </c>
      <c r="E363" t="s">
        <v>3300</v>
      </c>
      <c r="F363" t="s">
        <v>26</v>
      </c>
      <c r="G363" t="s">
        <v>2738</v>
      </c>
      <c r="H363" t="s">
        <v>2780</v>
      </c>
      <c r="I363">
        <v>205</v>
      </c>
      <c r="J363" t="s">
        <v>2022</v>
      </c>
      <c r="K363" t="s">
        <v>2353</v>
      </c>
      <c r="L363">
        <v>2007</v>
      </c>
    </row>
    <row r="364" spans="1:12" x14ac:dyDescent="0.25">
      <c r="A364">
        <v>5</v>
      </c>
      <c r="B364">
        <v>29</v>
      </c>
      <c r="C364">
        <v>150</v>
      </c>
      <c r="D364" t="s">
        <v>2777</v>
      </c>
      <c r="E364" t="s">
        <v>3301</v>
      </c>
      <c r="F364" t="s">
        <v>260</v>
      </c>
      <c r="G364" t="s">
        <v>2734</v>
      </c>
      <c r="H364" t="s">
        <v>2746</v>
      </c>
      <c r="I364">
        <v>175</v>
      </c>
      <c r="J364" t="s">
        <v>2355</v>
      </c>
      <c r="K364" t="s">
        <v>3302</v>
      </c>
      <c r="L364">
        <v>2007</v>
      </c>
    </row>
    <row r="365" spans="1:12" x14ac:dyDescent="0.25">
      <c r="A365">
        <v>5</v>
      </c>
      <c r="B365">
        <v>30</v>
      </c>
      <c r="C365">
        <v>151</v>
      </c>
      <c r="D365" t="s">
        <v>2788</v>
      </c>
      <c r="E365" t="s">
        <v>3303</v>
      </c>
      <c r="F365" t="s">
        <v>30</v>
      </c>
      <c r="G365" t="s">
        <v>2738</v>
      </c>
      <c r="H365" t="s">
        <v>2768</v>
      </c>
      <c r="I365">
        <v>192</v>
      </c>
      <c r="J365" t="s">
        <v>2048</v>
      </c>
      <c r="K365" t="s">
        <v>3164</v>
      </c>
      <c r="L365">
        <v>2007</v>
      </c>
    </row>
    <row r="366" spans="1:12" x14ac:dyDescent="0.25">
      <c r="A366">
        <v>6</v>
      </c>
      <c r="B366">
        <v>1</v>
      </c>
      <c r="C366">
        <v>152</v>
      </c>
      <c r="D366" t="s">
        <v>2796</v>
      </c>
      <c r="E366" t="s">
        <v>3304</v>
      </c>
      <c r="F366" t="s">
        <v>26</v>
      </c>
      <c r="G366" t="s">
        <v>2738</v>
      </c>
      <c r="H366" t="s">
        <v>2746</v>
      </c>
      <c r="I366">
        <v>175</v>
      </c>
      <c r="J366" t="s">
        <v>2294</v>
      </c>
      <c r="K366" t="s">
        <v>3305</v>
      </c>
      <c r="L366">
        <v>2007</v>
      </c>
    </row>
    <row r="367" spans="1:12" x14ac:dyDescent="0.25">
      <c r="A367">
        <v>6</v>
      </c>
      <c r="B367">
        <v>2</v>
      </c>
      <c r="C367">
        <v>153</v>
      </c>
      <c r="D367" t="s">
        <v>2757</v>
      </c>
      <c r="E367" t="s">
        <v>3306</v>
      </c>
      <c r="F367" t="s">
        <v>12</v>
      </c>
      <c r="G367" t="s">
        <v>2734</v>
      </c>
      <c r="H367" t="s">
        <v>2868</v>
      </c>
      <c r="I367">
        <v>190</v>
      </c>
      <c r="J367" t="s">
        <v>2081</v>
      </c>
      <c r="K367" t="s">
        <v>3307</v>
      </c>
      <c r="L367">
        <v>2007</v>
      </c>
    </row>
    <row r="368" spans="1:12" x14ac:dyDescent="0.25">
      <c r="A368">
        <v>6</v>
      </c>
      <c r="B368">
        <v>3</v>
      </c>
      <c r="C368">
        <v>154</v>
      </c>
      <c r="D368" t="s">
        <v>2743</v>
      </c>
      <c r="E368" t="s">
        <v>3308</v>
      </c>
      <c r="F368" t="s">
        <v>12</v>
      </c>
      <c r="G368" t="s">
        <v>2738</v>
      </c>
      <c r="H368" t="s">
        <v>2851</v>
      </c>
      <c r="I368">
        <v>200</v>
      </c>
      <c r="J368" t="s">
        <v>2994</v>
      </c>
      <c r="K368" t="s">
        <v>3040</v>
      </c>
      <c r="L368">
        <v>2007</v>
      </c>
    </row>
    <row r="369" spans="1:12" x14ac:dyDescent="0.25">
      <c r="A369">
        <v>6</v>
      </c>
      <c r="B369">
        <v>4</v>
      </c>
      <c r="C369">
        <v>155</v>
      </c>
      <c r="D369" t="s">
        <v>2785</v>
      </c>
      <c r="E369" t="s">
        <v>3309</v>
      </c>
      <c r="F369" t="s">
        <v>34</v>
      </c>
      <c r="G369" t="s">
        <v>2745</v>
      </c>
      <c r="H369" t="s">
        <v>2780</v>
      </c>
      <c r="I369">
        <v>192</v>
      </c>
      <c r="J369" t="s">
        <v>2305</v>
      </c>
      <c r="K369" t="s">
        <v>2385</v>
      </c>
      <c r="L369">
        <v>2007</v>
      </c>
    </row>
    <row r="370" spans="1:12" x14ac:dyDescent="0.25">
      <c r="A370">
        <v>6</v>
      </c>
      <c r="B370">
        <v>5</v>
      </c>
      <c r="C370">
        <v>156</v>
      </c>
      <c r="D370" t="s">
        <v>2739</v>
      </c>
      <c r="E370" t="s">
        <v>3310</v>
      </c>
      <c r="F370" t="s">
        <v>30</v>
      </c>
      <c r="G370" t="s">
        <v>2738</v>
      </c>
      <c r="H370" t="s">
        <v>2735</v>
      </c>
      <c r="I370">
        <v>235</v>
      </c>
      <c r="J370" t="s">
        <v>2022</v>
      </c>
      <c r="K370" t="s">
        <v>2862</v>
      </c>
      <c r="L370">
        <v>2007</v>
      </c>
    </row>
    <row r="371" spans="1:12" x14ac:dyDescent="0.25">
      <c r="A371">
        <v>6</v>
      </c>
      <c r="B371">
        <v>6</v>
      </c>
      <c r="C371">
        <v>157</v>
      </c>
      <c r="D371" t="s">
        <v>2840</v>
      </c>
      <c r="E371" t="s">
        <v>3311</v>
      </c>
      <c r="F371" t="s">
        <v>260</v>
      </c>
      <c r="G371" t="s">
        <v>2745</v>
      </c>
      <c r="H371" t="s">
        <v>2780</v>
      </c>
      <c r="I371">
        <v>185</v>
      </c>
      <c r="J371" t="s">
        <v>2348</v>
      </c>
      <c r="K371" t="s">
        <v>3312</v>
      </c>
      <c r="L371">
        <v>2007</v>
      </c>
    </row>
    <row r="372" spans="1:12" x14ac:dyDescent="0.25">
      <c r="A372">
        <v>6</v>
      </c>
      <c r="B372">
        <v>7</v>
      </c>
      <c r="C372">
        <v>158</v>
      </c>
      <c r="D372" t="s">
        <v>2752</v>
      </c>
      <c r="E372" t="s">
        <v>3313</v>
      </c>
      <c r="F372" t="s">
        <v>12</v>
      </c>
      <c r="G372" t="s">
        <v>2738</v>
      </c>
      <c r="H372" t="s">
        <v>2735</v>
      </c>
      <c r="I372">
        <v>185</v>
      </c>
      <c r="J372" t="s">
        <v>2147</v>
      </c>
      <c r="K372" t="s">
        <v>2364</v>
      </c>
      <c r="L372">
        <v>2007</v>
      </c>
    </row>
    <row r="373" spans="1:12" x14ac:dyDescent="0.25">
      <c r="A373">
        <v>6</v>
      </c>
      <c r="B373">
        <v>8</v>
      </c>
      <c r="C373">
        <v>159</v>
      </c>
      <c r="D373" t="s">
        <v>2748</v>
      </c>
      <c r="E373" t="s">
        <v>3314</v>
      </c>
      <c r="F373" t="s">
        <v>34</v>
      </c>
      <c r="G373" t="s">
        <v>2738</v>
      </c>
      <c r="H373" t="s">
        <v>2741</v>
      </c>
      <c r="I373">
        <v>186</v>
      </c>
      <c r="J373" t="s">
        <v>2994</v>
      </c>
      <c r="K373" t="s">
        <v>3315</v>
      </c>
      <c r="L373">
        <v>2007</v>
      </c>
    </row>
    <row r="374" spans="1:12" x14ac:dyDescent="0.25">
      <c r="A374">
        <v>6</v>
      </c>
      <c r="B374">
        <v>9</v>
      </c>
      <c r="C374">
        <v>160</v>
      </c>
      <c r="D374" t="s">
        <v>2732</v>
      </c>
      <c r="E374" t="s">
        <v>3316</v>
      </c>
      <c r="F374" t="s">
        <v>34</v>
      </c>
      <c r="G374" t="s">
        <v>2738</v>
      </c>
      <c r="H374" t="s">
        <v>2780</v>
      </c>
      <c r="I374">
        <v>235</v>
      </c>
      <c r="J374" t="s">
        <v>2022</v>
      </c>
      <c r="K374" t="s">
        <v>3206</v>
      </c>
      <c r="L374">
        <v>2007</v>
      </c>
    </row>
    <row r="375" spans="1:12" x14ac:dyDescent="0.25">
      <c r="A375">
        <v>6</v>
      </c>
      <c r="B375">
        <v>10</v>
      </c>
      <c r="C375">
        <v>161</v>
      </c>
      <c r="D375" t="s">
        <v>2796</v>
      </c>
      <c r="E375" t="s">
        <v>3317</v>
      </c>
      <c r="F375" t="s">
        <v>26</v>
      </c>
      <c r="G375" t="s">
        <v>2734</v>
      </c>
      <c r="H375" t="s">
        <v>2735</v>
      </c>
      <c r="I375">
        <v>225</v>
      </c>
      <c r="J375" t="s">
        <v>2703</v>
      </c>
      <c r="K375" t="s">
        <v>2049</v>
      </c>
      <c r="L375">
        <v>2007</v>
      </c>
    </row>
    <row r="376" spans="1:12" x14ac:dyDescent="0.25">
      <c r="A376">
        <v>6</v>
      </c>
      <c r="B376">
        <v>11</v>
      </c>
      <c r="C376">
        <v>162</v>
      </c>
      <c r="D376" t="s">
        <v>2872</v>
      </c>
      <c r="E376" t="s">
        <v>3318</v>
      </c>
      <c r="F376" t="s">
        <v>34</v>
      </c>
      <c r="G376" t="s">
        <v>2738</v>
      </c>
      <c r="H376" t="s">
        <v>2735</v>
      </c>
      <c r="I376">
        <v>205</v>
      </c>
      <c r="J376" t="s">
        <v>2022</v>
      </c>
      <c r="K376" t="s">
        <v>2332</v>
      </c>
      <c r="L376">
        <v>2007</v>
      </c>
    </row>
    <row r="377" spans="1:12" x14ac:dyDescent="0.25">
      <c r="A377">
        <v>6</v>
      </c>
      <c r="B377">
        <v>12</v>
      </c>
      <c r="C377">
        <v>163</v>
      </c>
      <c r="D377" t="s">
        <v>2790</v>
      </c>
      <c r="E377" t="s">
        <v>3319</v>
      </c>
      <c r="F377" t="s">
        <v>34</v>
      </c>
      <c r="G377" t="s">
        <v>2745</v>
      </c>
      <c r="H377" t="s">
        <v>2768</v>
      </c>
      <c r="I377">
        <v>196</v>
      </c>
      <c r="J377" t="s">
        <v>2305</v>
      </c>
      <c r="K377" t="s">
        <v>2198</v>
      </c>
      <c r="L377">
        <v>2007</v>
      </c>
    </row>
    <row r="378" spans="1:12" x14ac:dyDescent="0.25">
      <c r="A378">
        <v>6</v>
      </c>
      <c r="B378">
        <v>13</v>
      </c>
      <c r="C378">
        <v>164</v>
      </c>
      <c r="D378" t="s">
        <v>2772</v>
      </c>
      <c r="E378" t="s">
        <v>3320</v>
      </c>
      <c r="F378" t="s">
        <v>30</v>
      </c>
      <c r="G378" t="s">
        <v>2738</v>
      </c>
      <c r="H378" t="s">
        <v>2768</v>
      </c>
      <c r="I378">
        <v>165</v>
      </c>
      <c r="J378" t="s">
        <v>2048</v>
      </c>
      <c r="K378" t="s">
        <v>2360</v>
      </c>
      <c r="L378">
        <v>2007</v>
      </c>
    </row>
    <row r="379" spans="1:12" x14ac:dyDescent="0.25">
      <c r="A379">
        <v>6</v>
      </c>
      <c r="B379">
        <v>14</v>
      </c>
      <c r="C379">
        <v>165</v>
      </c>
      <c r="D379" t="s">
        <v>2781</v>
      </c>
      <c r="E379" t="s">
        <v>3321</v>
      </c>
      <c r="F379" t="s">
        <v>260</v>
      </c>
      <c r="G379" t="s">
        <v>2745</v>
      </c>
      <c r="H379" t="s">
        <v>2768</v>
      </c>
      <c r="I379">
        <v>190</v>
      </c>
      <c r="J379" t="s">
        <v>2373</v>
      </c>
      <c r="K379" t="s">
        <v>3322</v>
      </c>
      <c r="L379">
        <v>2007</v>
      </c>
    </row>
    <row r="380" spans="1:12" x14ac:dyDescent="0.25">
      <c r="A380">
        <v>6</v>
      </c>
      <c r="B380">
        <v>15</v>
      </c>
      <c r="C380">
        <v>166</v>
      </c>
      <c r="D380" t="s">
        <v>2754</v>
      </c>
      <c r="E380" t="s">
        <v>3323</v>
      </c>
      <c r="F380" t="s">
        <v>34</v>
      </c>
      <c r="G380" t="s">
        <v>2734</v>
      </c>
      <c r="H380" t="s">
        <v>2741</v>
      </c>
      <c r="I380">
        <v>205</v>
      </c>
      <c r="J380" t="s">
        <v>2051</v>
      </c>
      <c r="K380" t="s">
        <v>3277</v>
      </c>
      <c r="L380">
        <v>2007</v>
      </c>
    </row>
    <row r="381" spans="1:12" x14ac:dyDescent="0.25">
      <c r="A381">
        <v>6</v>
      </c>
      <c r="B381">
        <v>16</v>
      </c>
      <c r="C381">
        <v>167</v>
      </c>
      <c r="D381" t="s">
        <v>2777</v>
      </c>
      <c r="E381" t="s">
        <v>3324</v>
      </c>
      <c r="F381" t="s">
        <v>26</v>
      </c>
      <c r="G381" t="s">
        <v>2745</v>
      </c>
      <c r="H381" t="s">
        <v>2780</v>
      </c>
      <c r="I381">
        <v>210</v>
      </c>
      <c r="J381" t="s">
        <v>2291</v>
      </c>
      <c r="K381" t="s">
        <v>3231</v>
      </c>
      <c r="L381">
        <v>2007</v>
      </c>
    </row>
    <row r="382" spans="1:12" x14ac:dyDescent="0.25">
      <c r="A382">
        <v>6</v>
      </c>
      <c r="B382">
        <v>17</v>
      </c>
      <c r="C382">
        <v>168</v>
      </c>
      <c r="D382" t="s">
        <v>2794</v>
      </c>
      <c r="E382" t="s">
        <v>3325</v>
      </c>
      <c r="F382" t="s">
        <v>26</v>
      </c>
      <c r="G382" t="s">
        <v>2745</v>
      </c>
      <c r="H382" t="s">
        <v>2768</v>
      </c>
      <c r="I382">
        <v>176</v>
      </c>
      <c r="J382" t="s">
        <v>2305</v>
      </c>
      <c r="K382" t="s">
        <v>2893</v>
      </c>
      <c r="L382">
        <v>2007</v>
      </c>
    </row>
    <row r="383" spans="1:12" x14ac:dyDescent="0.25">
      <c r="A383">
        <v>6</v>
      </c>
      <c r="B383">
        <v>18</v>
      </c>
      <c r="C383">
        <v>169</v>
      </c>
      <c r="D383" t="s">
        <v>2748</v>
      </c>
      <c r="E383" t="s">
        <v>3326</v>
      </c>
      <c r="F383" t="s">
        <v>34</v>
      </c>
      <c r="G383" t="s">
        <v>2764</v>
      </c>
      <c r="H383" t="s">
        <v>2768</v>
      </c>
      <c r="I383">
        <v>194</v>
      </c>
      <c r="J383" t="s">
        <v>3240</v>
      </c>
      <c r="K383" t="s">
        <v>2938</v>
      </c>
      <c r="L383">
        <v>2007</v>
      </c>
    </row>
    <row r="384" spans="1:12" x14ac:dyDescent="0.25">
      <c r="A384">
        <v>6</v>
      </c>
      <c r="B384">
        <v>19</v>
      </c>
      <c r="C384">
        <v>170</v>
      </c>
      <c r="D384" t="s">
        <v>2760</v>
      </c>
      <c r="E384" t="s">
        <v>3327</v>
      </c>
      <c r="F384" t="s">
        <v>34</v>
      </c>
      <c r="G384" t="s">
        <v>2779</v>
      </c>
      <c r="H384" t="s">
        <v>2741</v>
      </c>
      <c r="I384">
        <v>187</v>
      </c>
      <c r="J384" t="s">
        <v>2933</v>
      </c>
      <c r="K384" t="s">
        <v>3328</v>
      </c>
      <c r="L384">
        <v>2007</v>
      </c>
    </row>
    <row r="385" spans="1:12" x14ac:dyDescent="0.25">
      <c r="A385">
        <v>6</v>
      </c>
      <c r="B385">
        <v>20</v>
      </c>
      <c r="C385">
        <v>171</v>
      </c>
      <c r="D385" t="s">
        <v>2736</v>
      </c>
      <c r="E385" t="s">
        <v>3329</v>
      </c>
      <c r="F385" t="s">
        <v>30</v>
      </c>
      <c r="G385" t="s">
        <v>2738</v>
      </c>
      <c r="H385" t="s">
        <v>2746</v>
      </c>
      <c r="I385">
        <v>205</v>
      </c>
      <c r="J385" t="s">
        <v>2022</v>
      </c>
      <c r="K385" t="s">
        <v>2282</v>
      </c>
      <c r="L385">
        <v>2007</v>
      </c>
    </row>
    <row r="386" spans="1:12" x14ac:dyDescent="0.25">
      <c r="A386">
        <v>6</v>
      </c>
      <c r="B386">
        <v>21</v>
      </c>
      <c r="C386">
        <v>172</v>
      </c>
      <c r="D386" t="s">
        <v>2808</v>
      </c>
      <c r="E386" t="s">
        <v>3330</v>
      </c>
      <c r="F386" t="s">
        <v>26</v>
      </c>
      <c r="G386" t="s">
        <v>2738</v>
      </c>
      <c r="H386" t="s">
        <v>2780</v>
      </c>
      <c r="I386">
        <v>226</v>
      </c>
      <c r="J386" t="s">
        <v>2022</v>
      </c>
      <c r="K386" t="s">
        <v>3206</v>
      </c>
      <c r="L386">
        <v>2007</v>
      </c>
    </row>
    <row r="387" spans="1:12" x14ac:dyDescent="0.25">
      <c r="A387">
        <v>6</v>
      </c>
      <c r="B387">
        <v>22</v>
      </c>
      <c r="C387">
        <v>173</v>
      </c>
      <c r="D387" t="s">
        <v>2781</v>
      </c>
      <c r="E387" t="s">
        <v>3331</v>
      </c>
      <c r="F387" t="s">
        <v>30</v>
      </c>
      <c r="G387" t="s">
        <v>2734</v>
      </c>
      <c r="H387" t="s">
        <v>2746</v>
      </c>
      <c r="I387">
        <v>180</v>
      </c>
      <c r="J387" t="s">
        <v>2350</v>
      </c>
      <c r="K387" t="s">
        <v>2384</v>
      </c>
      <c r="L387">
        <v>2007</v>
      </c>
    </row>
    <row r="388" spans="1:12" x14ac:dyDescent="0.25">
      <c r="A388">
        <v>6</v>
      </c>
      <c r="B388">
        <v>23</v>
      </c>
      <c r="C388">
        <v>174</v>
      </c>
      <c r="D388" t="s">
        <v>2859</v>
      </c>
      <c r="E388" t="s">
        <v>3332</v>
      </c>
      <c r="F388" t="s">
        <v>34</v>
      </c>
      <c r="G388" t="s">
        <v>2952</v>
      </c>
      <c r="H388" t="s">
        <v>2835</v>
      </c>
      <c r="I388">
        <v>178</v>
      </c>
      <c r="J388" t="s">
        <v>2953</v>
      </c>
      <c r="K388" t="s">
        <v>3333</v>
      </c>
      <c r="L388">
        <v>2007</v>
      </c>
    </row>
    <row r="389" spans="1:12" x14ac:dyDescent="0.25">
      <c r="A389">
        <v>6</v>
      </c>
      <c r="B389">
        <v>24</v>
      </c>
      <c r="C389">
        <v>175</v>
      </c>
      <c r="D389" t="s">
        <v>2770</v>
      </c>
      <c r="E389" t="s">
        <v>3334</v>
      </c>
      <c r="F389" t="s">
        <v>30</v>
      </c>
      <c r="G389" t="s">
        <v>2734</v>
      </c>
      <c r="H389" t="s">
        <v>2885</v>
      </c>
      <c r="I389">
        <v>180</v>
      </c>
      <c r="J389" t="s">
        <v>2054</v>
      </c>
      <c r="K389" t="s">
        <v>2283</v>
      </c>
      <c r="L389">
        <v>2007</v>
      </c>
    </row>
    <row r="390" spans="1:12" x14ac:dyDescent="0.25">
      <c r="A390">
        <v>6</v>
      </c>
      <c r="B390">
        <v>25</v>
      </c>
      <c r="C390">
        <v>176</v>
      </c>
      <c r="D390" t="s">
        <v>2774</v>
      </c>
      <c r="E390" t="s">
        <v>3335</v>
      </c>
      <c r="F390" t="s">
        <v>30</v>
      </c>
      <c r="G390" t="s">
        <v>2734</v>
      </c>
      <c r="H390" t="s">
        <v>2835</v>
      </c>
      <c r="I390">
        <v>165</v>
      </c>
      <c r="J390" t="s">
        <v>2051</v>
      </c>
      <c r="K390" t="s">
        <v>2756</v>
      </c>
      <c r="L390">
        <v>2007</v>
      </c>
    </row>
    <row r="391" spans="1:12" x14ac:dyDescent="0.25">
      <c r="A391">
        <v>6</v>
      </c>
      <c r="B391">
        <v>26</v>
      </c>
      <c r="C391">
        <v>177</v>
      </c>
      <c r="D391" t="s">
        <v>2814</v>
      </c>
      <c r="E391" t="s">
        <v>3336</v>
      </c>
      <c r="F391" t="s">
        <v>260</v>
      </c>
      <c r="G391" t="s">
        <v>2779</v>
      </c>
      <c r="H391" t="s">
        <v>2735</v>
      </c>
      <c r="I391">
        <v>209</v>
      </c>
      <c r="J391" t="s">
        <v>2375</v>
      </c>
      <c r="K391" t="s">
        <v>3337</v>
      </c>
      <c r="L391">
        <v>2007</v>
      </c>
    </row>
    <row r="392" spans="1:12" x14ac:dyDescent="0.25">
      <c r="A392">
        <v>6</v>
      </c>
      <c r="B392">
        <v>27</v>
      </c>
      <c r="C392">
        <v>178</v>
      </c>
      <c r="D392" t="s">
        <v>2832</v>
      </c>
      <c r="E392" t="s">
        <v>3338</v>
      </c>
      <c r="F392" t="s">
        <v>30</v>
      </c>
      <c r="G392" t="s">
        <v>2738</v>
      </c>
      <c r="H392" t="s">
        <v>2750</v>
      </c>
      <c r="I392">
        <v>195</v>
      </c>
      <c r="J392" t="s">
        <v>2022</v>
      </c>
      <c r="K392" t="s">
        <v>3206</v>
      </c>
      <c r="L392">
        <v>2007</v>
      </c>
    </row>
    <row r="393" spans="1:12" x14ac:dyDescent="0.25">
      <c r="A393">
        <v>6</v>
      </c>
      <c r="B393">
        <v>28</v>
      </c>
      <c r="C393">
        <v>179</v>
      </c>
      <c r="D393" t="s">
        <v>2802</v>
      </c>
      <c r="E393" t="s">
        <v>3339</v>
      </c>
      <c r="F393" t="s">
        <v>30</v>
      </c>
      <c r="G393" t="s">
        <v>2738</v>
      </c>
      <c r="H393" t="s">
        <v>2885</v>
      </c>
      <c r="I393">
        <v>144</v>
      </c>
      <c r="J393" t="s">
        <v>2048</v>
      </c>
      <c r="K393" t="s">
        <v>2306</v>
      </c>
      <c r="L393">
        <v>2007</v>
      </c>
    </row>
    <row r="394" spans="1:12" x14ac:dyDescent="0.25">
      <c r="A394">
        <v>6</v>
      </c>
      <c r="B394">
        <v>29</v>
      </c>
      <c r="C394">
        <v>180</v>
      </c>
      <c r="D394" t="s">
        <v>2743</v>
      </c>
      <c r="E394" t="s">
        <v>3340</v>
      </c>
      <c r="F394" t="s">
        <v>30</v>
      </c>
      <c r="G394" t="s">
        <v>2738</v>
      </c>
      <c r="H394" t="s">
        <v>2768</v>
      </c>
      <c r="I394">
        <v>180</v>
      </c>
      <c r="J394" t="s">
        <v>2022</v>
      </c>
      <c r="K394" t="s">
        <v>2881</v>
      </c>
      <c r="L394">
        <v>2007</v>
      </c>
    </row>
    <row r="395" spans="1:12" x14ac:dyDescent="0.25">
      <c r="A395">
        <v>6</v>
      </c>
      <c r="B395">
        <v>30</v>
      </c>
      <c r="C395">
        <v>181</v>
      </c>
      <c r="D395" t="s">
        <v>2762</v>
      </c>
      <c r="E395" t="s">
        <v>3341</v>
      </c>
      <c r="F395" t="s">
        <v>34</v>
      </c>
      <c r="G395" t="s">
        <v>2738</v>
      </c>
      <c r="H395" t="s">
        <v>2741</v>
      </c>
      <c r="I395">
        <v>193</v>
      </c>
      <c r="J395" t="s">
        <v>2022</v>
      </c>
      <c r="K395" t="s">
        <v>2276</v>
      </c>
      <c r="L395">
        <v>2007</v>
      </c>
    </row>
    <row r="396" spans="1:12" x14ac:dyDescent="0.25">
      <c r="A396">
        <v>7</v>
      </c>
      <c r="B396">
        <v>1</v>
      </c>
      <c r="C396">
        <v>182</v>
      </c>
      <c r="D396" t="s">
        <v>2796</v>
      </c>
      <c r="E396" t="s">
        <v>3342</v>
      </c>
      <c r="F396" t="s">
        <v>12</v>
      </c>
      <c r="G396" t="s">
        <v>2734</v>
      </c>
      <c r="H396" t="s">
        <v>2741</v>
      </c>
      <c r="I396">
        <v>163</v>
      </c>
      <c r="J396" t="s">
        <v>2054</v>
      </c>
      <c r="K396" t="s">
        <v>2283</v>
      </c>
      <c r="L396">
        <v>2007</v>
      </c>
    </row>
    <row r="397" spans="1:12" x14ac:dyDescent="0.25">
      <c r="A397">
        <v>7</v>
      </c>
      <c r="B397">
        <v>2</v>
      </c>
      <c r="C397">
        <v>183</v>
      </c>
      <c r="D397" t="s">
        <v>2777</v>
      </c>
      <c r="E397" t="s">
        <v>3343</v>
      </c>
      <c r="F397" t="s">
        <v>12</v>
      </c>
      <c r="G397" t="s">
        <v>2738</v>
      </c>
      <c r="H397" t="s">
        <v>2741</v>
      </c>
      <c r="I397">
        <v>170</v>
      </c>
      <c r="J397" t="s">
        <v>2029</v>
      </c>
      <c r="K397" t="s">
        <v>2339</v>
      </c>
      <c r="L397">
        <v>2007</v>
      </c>
    </row>
    <row r="398" spans="1:12" x14ac:dyDescent="0.25">
      <c r="A398">
        <v>7</v>
      </c>
      <c r="B398">
        <v>3</v>
      </c>
      <c r="C398">
        <v>184</v>
      </c>
      <c r="D398" t="s">
        <v>2766</v>
      </c>
      <c r="E398" t="s">
        <v>3344</v>
      </c>
      <c r="F398" t="s">
        <v>34</v>
      </c>
      <c r="G398" t="s">
        <v>2738</v>
      </c>
      <c r="H398" t="s">
        <v>2735</v>
      </c>
      <c r="I398">
        <v>219</v>
      </c>
      <c r="J398" t="s">
        <v>2022</v>
      </c>
      <c r="K398" t="s">
        <v>3206</v>
      </c>
      <c r="L398">
        <v>2007</v>
      </c>
    </row>
    <row r="399" spans="1:12" x14ac:dyDescent="0.25">
      <c r="A399">
        <v>7</v>
      </c>
      <c r="B399">
        <v>4</v>
      </c>
      <c r="C399">
        <v>185</v>
      </c>
      <c r="D399" t="s">
        <v>2743</v>
      </c>
      <c r="E399" t="s">
        <v>3345</v>
      </c>
      <c r="F399" t="s">
        <v>30</v>
      </c>
      <c r="G399" t="s">
        <v>2734</v>
      </c>
      <c r="H399" t="s">
        <v>2746</v>
      </c>
      <c r="I399">
        <v>175</v>
      </c>
      <c r="J399" t="s">
        <v>2051</v>
      </c>
      <c r="K399" t="s">
        <v>2337</v>
      </c>
      <c r="L399">
        <v>2007</v>
      </c>
    </row>
    <row r="400" spans="1:12" x14ac:dyDescent="0.25">
      <c r="A400">
        <v>7</v>
      </c>
      <c r="B400">
        <v>5</v>
      </c>
      <c r="C400">
        <v>186</v>
      </c>
      <c r="D400" t="s">
        <v>2806</v>
      </c>
      <c r="E400" t="s">
        <v>3346</v>
      </c>
      <c r="F400" t="s">
        <v>26</v>
      </c>
      <c r="G400" t="s">
        <v>2734</v>
      </c>
      <c r="H400" t="s">
        <v>2750</v>
      </c>
      <c r="I400">
        <v>185</v>
      </c>
      <c r="J400" t="s">
        <v>2054</v>
      </c>
      <c r="K400" t="s">
        <v>2283</v>
      </c>
      <c r="L400">
        <v>2007</v>
      </c>
    </row>
    <row r="401" spans="1:12" x14ac:dyDescent="0.25">
      <c r="A401">
        <v>7</v>
      </c>
      <c r="B401">
        <v>6</v>
      </c>
      <c r="C401">
        <v>187</v>
      </c>
      <c r="D401" t="s">
        <v>2802</v>
      </c>
      <c r="E401" t="s">
        <v>3347</v>
      </c>
      <c r="F401" t="s">
        <v>12</v>
      </c>
      <c r="G401" t="s">
        <v>2734</v>
      </c>
      <c r="H401" t="s">
        <v>2780</v>
      </c>
      <c r="I401">
        <v>190</v>
      </c>
      <c r="J401" t="s">
        <v>2081</v>
      </c>
      <c r="K401" t="s">
        <v>3348</v>
      </c>
      <c r="L401">
        <v>2007</v>
      </c>
    </row>
    <row r="402" spans="1:12" x14ac:dyDescent="0.25">
      <c r="A402">
        <v>7</v>
      </c>
      <c r="B402">
        <v>7</v>
      </c>
      <c r="C402">
        <v>188</v>
      </c>
      <c r="D402" t="s">
        <v>2766</v>
      </c>
      <c r="E402" t="s">
        <v>3349</v>
      </c>
      <c r="F402" t="s">
        <v>260</v>
      </c>
      <c r="G402" t="s">
        <v>2738</v>
      </c>
      <c r="H402" t="s">
        <v>2750</v>
      </c>
      <c r="I402">
        <v>185</v>
      </c>
      <c r="J402" t="s">
        <v>2048</v>
      </c>
      <c r="K402" t="s">
        <v>3261</v>
      </c>
      <c r="L402">
        <v>2007</v>
      </c>
    </row>
    <row r="403" spans="1:12" x14ac:dyDescent="0.25">
      <c r="A403">
        <v>7</v>
      </c>
      <c r="B403">
        <v>8</v>
      </c>
      <c r="C403">
        <v>189</v>
      </c>
      <c r="D403" t="s">
        <v>2748</v>
      </c>
      <c r="E403" t="s">
        <v>3350</v>
      </c>
      <c r="F403" t="s">
        <v>42</v>
      </c>
      <c r="G403" t="s">
        <v>2738</v>
      </c>
      <c r="H403" t="s">
        <v>2741</v>
      </c>
      <c r="I403">
        <v>195</v>
      </c>
      <c r="J403" t="s">
        <v>2029</v>
      </c>
      <c r="K403" t="s">
        <v>2837</v>
      </c>
      <c r="L403">
        <v>2007</v>
      </c>
    </row>
    <row r="404" spans="1:12" x14ac:dyDescent="0.25">
      <c r="A404">
        <v>7</v>
      </c>
      <c r="B404">
        <v>9</v>
      </c>
      <c r="C404">
        <v>190</v>
      </c>
      <c r="D404" t="s">
        <v>2732</v>
      </c>
      <c r="E404" t="s">
        <v>3351</v>
      </c>
      <c r="F404" t="s">
        <v>30</v>
      </c>
      <c r="G404" t="s">
        <v>2734</v>
      </c>
      <c r="H404" t="s">
        <v>2780</v>
      </c>
      <c r="I404">
        <v>195</v>
      </c>
      <c r="J404" t="s">
        <v>3352</v>
      </c>
      <c r="K404" t="s">
        <v>3353</v>
      </c>
      <c r="L404">
        <v>2007</v>
      </c>
    </row>
    <row r="405" spans="1:12" x14ac:dyDescent="0.25">
      <c r="A405">
        <v>7</v>
      </c>
      <c r="B405">
        <v>10</v>
      </c>
      <c r="C405">
        <v>191</v>
      </c>
      <c r="D405" t="s">
        <v>2762</v>
      </c>
      <c r="E405" t="s">
        <v>3354</v>
      </c>
      <c r="F405" t="s">
        <v>26</v>
      </c>
      <c r="G405" t="s">
        <v>2738</v>
      </c>
      <c r="H405" t="s">
        <v>2746</v>
      </c>
      <c r="I405">
        <v>175</v>
      </c>
      <c r="J405" t="s">
        <v>3355</v>
      </c>
      <c r="K405" t="s">
        <v>3356</v>
      </c>
      <c r="L405">
        <v>2007</v>
      </c>
    </row>
    <row r="406" spans="1:12" x14ac:dyDescent="0.25">
      <c r="A406">
        <v>7</v>
      </c>
      <c r="B406">
        <v>11</v>
      </c>
      <c r="C406">
        <v>192</v>
      </c>
      <c r="D406" t="s">
        <v>2790</v>
      </c>
      <c r="E406" t="s">
        <v>3357</v>
      </c>
      <c r="F406" t="s">
        <v>34</v>
      </c>
      <c r="G406" t="s">
        <v>2734</v>
      </c>
      <c r="H406" t="s">
        <v>2768</v>
      </c>
      <c r="I406">
        <v>170</v>
      </c>
      <c r="J406" t="s">
        <v>2285</v>
      </c>
      <c r="K406" t="s">
        <v>3167</v>
      </c>
      <c r="L406">
        <v>2007</v>
      </c>
    </row>
    <row r="407" spans="1:12" x14ac:dyDescent="0.25">
      <c r="A407">
        <v>7</v>
      </c>
      <c r="B407">
        <v>12</v>
      </c>
      <c r="C407">
        <v>193</v>
      </c>
      <c r="D407" t="s">
        <v>2794</v>
      </c>
      <c r="E407" t="s">
        <v>3358</v>
      </c>
      <c r="F407" t="s">
        <v>30</v>
      </c>
      <c r="G407" t="s">
        <v>2960</v>
      </c>
      <c r="H407" t="s">
        <v>2750</v>
      </c>
      <c r="I407">
        <v>185</v>
      </c>
      <c r="J407" t="s">
        <v>2048</v>
      </c>
      <c r="K407" t="s">
        <v>3189</v>
      </c>
      <c r="L407">
        <v>2007</v>
      </c>
    </row>
    <row r="408" spans="1:12" x14ac:dyDescent="0.25">
      <c r="A408">
        <v>7</v>
      </c>
      <c r="B408">
        <v>13</v>
      </c>
      <c r="C408">
        <v>194</v>
      </c>
      <c r="D408" t="s">
        <v>2772</v>
      </c>
      <c r="E408" t="s">
        <v>3359</v>
      </c>
      <c r="F408" t="s">
        <v>34</v>
      </c>
      <c r="G408" t="s">
        <v>2745</v>
      </c>
      <c r="H408" t="s">
        <v>2741</v>
      </c>
      <c r="I408">
        <v>196</v>
      </c>
      <c r="J408" t="s">
        <v>2291</v>
      </c>
      <c r="K408" t="s">
        <v>2290</v>
      </c>
      <c r="L408">
        <v>2007</v>
      </c>
    </row>
    <row r="409" spans="1:12" x14ac:dyDescent="0.25">
      <c r="A409">
        <v>7</v>
      </c>
      <c r="B409">
        <v>14</v>
      </c>
      <c r="C409">
        <v>195</v>
      </c>
      <c r="D409" t="s">
        <v>2785</v>
      </c>
      <c r="E409" t="s">
        <v>3360</v>
      </c>
      <c r="F409" t="s">
        <v>260</v>
      </c>
      <c r="G409" t="s">
        <v>2745</v>
      </c>
      <c r="H409" t="s">
        <v>2746</v>
      </c>
      <c r="I409">
        <v>189</v>
      </c>
      <c r="J409" t="s">
        <v>2291</v>
      </c>
      <c r="K409" t="s">
        <v>2747</v>
      </c>
      <c r="L409">
        <v>2007</v>
      </c>
    </row>
    <row r="410" spans="1:12" x14ac:dyDescent="0.25">
      <c r="A410">
        <v>7</v>
      </c>
      <c r="B410">
        <v>15</v>
      </c>
      <c r="C410">
        <v>196</v>
      </c>
      <c r="D410" t="s">
        <v>2754</v>
      </c>
      <c r="E410" t="s">
        <v>3361</v>
      </c>
      <c r="F410" t="s">
        <v>34</v>
      </c>
      <c r="G410" t="s">
        <v>2738</v>
      </c>
      <c r="H410" t="s">
        <v>2741</v>
      </c>
      <c r="I410">
        <v>172</v>
      </c>
      <c r="J410" t="s">
        <v>2048</v>
      </c>
      <c r="K410" t="s">
        <v>2300</v>
      </c>
      <c r="L410">
        <v>2007</v>
      </c>
    </row>
    <row r="411" spans="1:12" x14ac:dyDescent="0.25">
      <c r="A411">
        <v>7</v>
      </c>
      <c r="B411">
        <v>16</v>
      </c>
      <c r="C411">
        <v>197</v>
      </c>
      <c r="D411" t="s">
        <v>2777</v>
      </c>
      <c r="E411" t="s">
        <v>3362</v>
      </c>
      <c r="F411" t="s">
        <v>34</v>
      </c>
      <c r="G411" t="s">
        <v>2738</v>
      </c>
      <c r="H411" t="s">
        <v>2741</v>
      </c>
      <c r="I411">
        <v>180</v>
      </c>
      <c r="J411" t="s">
        <v>2048</v>
      </c>
      <c r="K411" t="s">
        <v>2769</v>
      </c>
      <c r="L411">
        <v>2007</v>
      </c>
    </row>
    <row r="412" spans="1:12" x14ac:dyDescent="0.25">
      <c r="A412">
        <v>7</v>
      </c>
      <c r="B412">
        <v>17</v>
      </c>
      <c r="C412">
        <v>198</v>
      </c>
      <c r="D412" t="s">
        <v>2794</v>
      </c>
      <c r="E412" t="s">
        <v>3363</v>
      </c>
      <c r="F412" t="s">
        <v>260</v>
      </c>
      <c r="G412" t="s">
        <v>2738</v>
      </c>
      <c r="H412" t="s">
        <v>2768</v>
      </c>
      <c r="I412">
        <v>192</v>
      </c>
      <c r="J412" t="s">
        <v>2051</v>
      </c>
      <c r="K412" t="s">
        <v>3364</v>
      </c>
      <c r="L412">
        <v>2007</v>
      </c>
    </row>
    <row r="413" spans="1:12" x14ac:dyDescent="0.25">
      <c r="A413">
        <v>7</v>
      </c>
      <c r="B413">
        <v>18</v>
      </c>
      <c r="C413">
        <v>199</v>
      </c>
      <c r="D413" t="s">
        <v>2743</v>
      </c>
      <c r="E413" t="s">
        <v>3365</v>
      </c>
      <c r="F413" t="s">
        <v>26</v>
      </c>
      <c r="G413" t="s">
        <v>2734</v>
      </c>
      <c r="H413" t="s">
        <v>2768</v>
      </c>
      <c r="I413">
        <v>180</v>
      </c>
      <c r="J413" t="s">
        <v>2355</v>
      </c>
      <c r="K413" t="s">
        <v>3302</v>
      </c>
      <c r="L413">
        <v>2007</v>
      </c>
    </row>
    <row r="414" spans="1:12" x14ac:dyDescent="0.25">
      <c r="A414">
        <v>7</v>
      </c>
      <c r="B414">
        <v>19</v>
      </c>
      <c r="C414">
        <v>200</v>
      </c>
      <c r="D414" t="s">
        <v>2760</v>
      </c>
      <c r="E414" t="s">
        <v>3366</v>
      </c>
      <c r="F414" t="s">
        <v>42</v>
      </c>
      <c r="G414" t="s">
        <v>2738</v>
      </c>
      <c r="H414" t="s">
        <v>2746</v>
      </c>
      <c r="I414">
        <v>200</v>
      </c>
      <c r="J414" t="s">
        <v>2029</v>
      </c>
      <c r="K414" t="s">
        <v>2113</v>
      </c>
      <c r="L414">
        <v>2007</v>
      </c>
    </row>
    <row r="415" spans="1:12" x14ac:dyDescent="0.25">
      <c r="A415">
        <v>7</v>
      </c>
      <c r="B415">
        <v>20</v>
      </c>
      <c r="C415">
        <v>201</v>
      </c>
      <c r="D415" t="s">
        <v>2781</v>
      </c>
      <c r="E415" t="s">
        <v>3367</v>
      </c>
      <c r="F415" t="s">
        <v>34</v>
      </c>
      <c r="G415" t="s">
        <v>2734</v>
      </c>
      <c r="H415" t="s">
        <v>2746</v>
      </c>
      <c r="I415">
        <v>205</v>
      </c>
      <c r="J415" t="s">
        <v>2324</v>
      </c>
      <c r="K415" t="s">
        <v>3368</v>
      </c>
      <c r="L415">
        <v>2007</v>
      </c>
    </row>
    <row r="416" spans="1:12" x14ac:dyDescent="0.25">
      <c r="A416">
        <v>7</v>
      </c>
      <c r="B416">
        <v>21</v>
      </c>
      <c r="C416">
        <v>202</v>
      </c>
      <c r="D416" t="s">
        <v>2762</v>
      </c>
      <c r="E416" t="s">
        <v>3369</v>
      </c>
      <c r="F416" t="s">
        <v>12</v>
      </c>
      <c r="G416" t="s">
        <v>2799</v>
      </c>
      <c r="H416" t="s">
        <v>2851</v>
      </c>
      <c r="I416">
        <v>222</v>
      </c>
      <c r="J416" t="s">
        <v>3263</v>
      </c>
      <c r="K416" t="s">
        <v>2801</v>
      </c>
      <c r="L416">
        <v>2007</v>
      </c>
    </row>
    <row r="417" spans="1:12" x14ac:dyDescent="0.25">
      <c r="A417">
        <v>7</v>
      </c>
      <c r="B417">
        <v>22</v>
      </c>
      <c r="C417">
        <v>203</v>
      </c>
      <c r="D417" t="s">
        <v>2781</v>
      </c>
      <c r="E417" t="s">
        <v>3370</v>
      </c>
      <c r="F417" t="s">
        <v>26</v>
      </c>
      <c r="G417" t="s">
        <v>2738</v>
      </c>
      <c r="H417" t="s">
        <v>2851</v>
      </c>
      <c r="I417">
        <v>250</v>
      </c>
      <c r="J417" t="s">
        <v>2029</v>
      </c>
      <c r="K417" t="s">
        <v>3087</v>
      </c>
      <c r="L417">
        <v>2007</v>
      </c>
    </row>
    <row r="418" spans="1:12" x14ac:dyDescent="0.25">
      <c r="A418">
        <v>7</v>
      </c>
      <c r="B418">
        <v>23</v>
      </c>
      <c r="C418">
        <v>204</v>
      </c>
      <c r="D418" t="s">
        <v>2859</v>
      </c>
      <c r="E418" t="s">
        <v>3371</v>
      </c>
      <c r="F418" t="s">
        <v>12</v>
      </c>
      <c r="G418" t="s">
        <v>2779</v>
      </c>
      <c r="H418" t="s">
        <v>2746</v>
      </c>
      <c r="I418">
        <v>184</v>
      </c>
      <c r="J418" t="s">
        <v>2375</v>
      </c>
      <c r="K418" t="s">
        <v>3372</v>
      </c>
      <c r="L418">
        <v>2007</v>
      </c>
    </row>
    <row r="419" spans="1:12" x14ac:dyDescent="0.25">
      <c r="A419">
        <v>7</v>
      </c>
      <c r="B419">
        <v>24</v>
      </c>
      <c r="C419">
        <v>205</v>
      </c>
      <c r="D419" t="s">
        <v>2770</v>
      </c>
      <c r="E419" t="s">
        <v>3373</v>
      </c>
      <c r="F419" t="s">
        <v>34</v>
      </c>
      <c r="G419" t="s">
        <v>2738</v>
      </c>
      <c r="H419" t="s">
        <v>2780</v>
      </c>
      <c r="I419">
        <v>195</v>
      </c>
      <c r="J419" t="s">
        <v>2029</v>
      </c>
      <c r="K419" t="s">
        <v>2281</v>
      </c>
      <c r="L419">
        <v>2007</v>
      </c>
    </row>
    <row r="420" spans="1:12" x14ac:dyDescent="0.25">
      <c r="A420">
        <v>7</v>
      </c>
      <c r="B420">
        <v>25</v>
      </c>
      <c r="C420">
        <v>206</v>
      </c>
      <c r="D420" t="s">
        <v>2774</v>
      </c>
      <c r="E420" t="s">
        <v>3374</v>
      </c>
      <c r="F420" t="s">
        <v>42</v>
      </c>
      <c r="G420" t="s">
        <v>2738</v>
      </c>
      <c r="H420" t="s">
        <v>2768</v>
      </c>
      <c r="I420">
        <v>195</v>
      </c>
      <c r="J420" t="s">
        <v>2029</v>
      </c>
      <c r="K420" t="s">
        <v>2759</v>
      </c>
      <c r="L420">
        <v>2007</v>
      </c>
    </row>
    <row r="421" spans="1:12" x14ac:dyDescent="0.25">
      <c r="A421">
        <v>7</v>
      </c>
      <c r="B421">
        <v>26</v>
      </c>
      <c r="C421">
        <v>207</v>
      </c>
      <c r="D421" t="s">
        <v>2814</v>
      </c>
      <c r="E421" t="s">
        <v>3375</v>
      </c>
      <c r="F421" t="s">
        <v>34</v>
      </c>
      <c r="G421" t="s">
        <v>2738</v>
      </c>
      <c r="H421" t="s">
        <v>2780</v>
      </c>
      <c r="I421">
        <v>190</v>
      </c>
      <c r="J421" t="s">
        <v>2029</v>
      </c>
      <c r="K421" t="s">
        <v>2281</v>
      </c>
      <c r="L421">
        <v>2007</v>
      </c>
    </row>
    <row r="422" spans="1:12" x14ac:dyDescent="0.25">
      <c r="A422">
        <v>7</v>
      </c>
      <c r="B422">
        <v>27</v>
      </c>
      <c r="C422">
        <v>208</v>
      </c>
      <c r="D422" t="s">
        <v>2832</v>
      </c>
      <c r="E422" t="s">
        <v>3376</v>
      </c>
      <c r="F422" t="s">
        <v>34</v>
      </c>
      <c r="G422" t="s">
        <v>2738</v>
      </c>
      <c r="H422" t="s">
        <v>2768</v>
      </c>
      <c r="I422">
        <v>184</v>
      </c>
      <c r="J422" t="s">
        <v>2994</v>
      </c>
      <c r="K422" t="s">
        <v>3377</v>
      </c>
      <c r="L422">
        <v>2007</v>
      </c>
    </row>
    <row r="423" spans="1:12" x14ac:dyDescent="0.25">
      <c r="A423">
        <v>7</v>
      </c>
      <c r="B423">
        <v>28</v>
      </c>
      <c r="C423">
        <v>209</v>
      </c>
      <c r="D423" t="s">
        <v>2802</v>
      </c>
      <c r="E423" t="s">
        <v>3378</v>
      </c>
      <c r="F423" t="s">
        <v>34</v>
      </c>
      <c r="G423" t="s">
        <v>2734</v>
      </c>
      <c r="H423" t="s">
        <v>2741</v>
      </c>
      <c r="I423">
        <v>200</v>
      </c>
      <c r="J423" t="s">
        <v>2350</v>
      </c>
      <c r="K423" t="s">
        <v>3379</v>
      </c>
      <c r="L423">
        <v>2007</v>
      </c>
    </row>
    <row r="424" spans="1:12" x14ac:dyDescent="0.25">
      <c r="A424">
        <v>7</v>
      </c>
      <c r="B424">
        <v>29</v>
      </c>
      <c r="C424">
        <v>210</v>
      </c>
      <c r="D424" t="s">
        <v>2777</v>
      </c>
      <c r="E424" t="s">
        <v>3380</v>
      </c>
      <c r="F424" t="s">
        <v>26</v>
      </c>
      <c r="G424" t="s">
        <v>2738</v>
      </c>
      <c r="H424" t="s">
        <v>2780</v>
      </c>
      <c r="I424">
        <v>185</v>
      </c>
      <c r="J424" t="s">
        <v>2065</v>
      </c>
      <c r="K424" t="s">
        <v>2853</v>
      </c>
      <c r="L424">
        <v>2007</v>
      </c>
    </row>
    <row r="425" spans="1:12" x14ac:dyDescent="0.25">
      <c r="A425">
        <v>7</v>
      </c>
      <c r="B425">
        <v>30</v>
      </c>
      <c r="C425">
        <v>211</v>
      </c>
      <c r="D425" t="s">
        <v>2752</v>
      </c>
      <c r="E425" t="s">
        <v>3381</v>
      </c>
      <c r="F425" t="s">
        <v>42</v>
      </c>
      <c r="G425" t="s">
        <v>2734</v>
      </c>
      <c r="H425" t="s">
        <v>2741</v>
      </c>
      <c r="I425">
        <v>185</v>
      </c>
      <c r="J425" t="s">
        <v>2703</v>
      </c>
      <c r="K425" t="s">
        <v>3382</v>
      </c>
      <c r="L425">
        <v>2007</v>
      </c>
    </row>
    <row r="426" spans="1:12" x14ac:dyDescent="0.25">
      <c r="A426">
        <v>1</v>
      </c>
      <c r="B426">
        <v>1</v>
      </c>
      <c r="C426">
        <v>1</v>
      </c>
      <c r="D426" t="s">
        <v>2777</v>
      </c>
      <c r="E426" t="s">
        <v>3383</v>
      </c>
      <c r="F426" t="s">
        <v>30</v>
      </c>
      <c r="G426" t="s">
        <v>2738</v>
      </c>
      <c r="H426" t="s">
        <v>2746</v>
      </c>
      <c r="I426">
        <v>188</v>
      </c>
      <c r="J426" t="s">
        <v>2022</v>
      </c>
      <c r="K426" t="s">
        <v>2923</v>
      </c>
      <c r="L426">
        <v>2008</v>
      </c>
    </row>
    <row r="427" spans="1:12" x14ac:dyDescent="0.25">
      <c r="A427">
        <v>1</v>
      </c>
      <c r="B427">
        <v>2</v>
      </c>
      <c r="C427">
        <v>2</v>
      </c>
      <c r="D427" t="s">
        <v>2766</v>
      </c>
      <c r="E427" t="s">
        <v>3384</v>
      </c>
      <c r="F427" t="s">
        <v>34</v>
      </c>
      <c r="G427" t="s">
        <v>2738</v>
      </c>
      <c r="H427" t="s">
        <v>2750</v>
      </c>
      <c r="I427">
        <v>212</v>
      </c>
      <c r="J427" t="s">
        <v>2022</v>
      </c>
      <c r="K427" t="s">
        <v>2276</v>
      </c>
      <c r="L427">
        <v>2008</v>
      </c>
    </row>
    <row r="428" spans="1:12" x14ac:dyDescent="0.25">
      <c r="A428">
        <v>1</v>
      </c>
      <c r="B428">
        <v>3</v>
      </c>
      <c r="C428">
        <v>3</v>
      </c>
      <c r="D428" t="s">
        <v>2770</v>
      </c>
      <c r="E428" t="s">
        <v>3385</v>
      </c>
      <c r="F428" t="s">
        <v>34</v>
      </c>
      <c r="G428" t="s">
        <v>2734</v>
      </c>
      <c r="H428" t="s">
        <v>2780</v>
      </c>
      <c r="I428">
        <v>215</v>
      </c>
      <c r="J428" t="s">
        <v>2022</v>
      </c>
      <c r="K428" t="s">
        <v>2297</v>
      </c>
      <c r="L428">
        <v>2008</v>
      </c>
    </row>
    <row r="429" spans="1:12" x14ac:dyDescent="0.25">
      <c r="A429">
        <v>1</v>
      </c>
      <c r="B429">
        <v>4</v>
      </c>
      <c r="C429">
        <v>4</v>
      </c>
      <c r="D429" t="s">
        <v>2732</v>
      </c>
      <c r="E429" t="s">
        <v>3386</v>
      </c>
      <c r="F429" t="s">
        <v>34</v>
      </c>
      <c r="G429" t="s">
        <v>2738</v>
      </c>
      <c r="H429" t="s">
        <v>2780</v>
      </c>
      <c r="I429">
        <v>206</v>
      </c>
      <c r="J429" t="s">
        <v>2022</v>
      </c>
      <c r="K429" t="s">
        <v>2376</v>
      </c>
      <c r="L429">
        <v>2008</v>
      </c>
    </row>
    <row r="430" spans="1:12" x14ac:dyDescent="0.25">
      <c r="A430">
        <v>1</v>
      </c>
      <c r="B430">
        <v>5</v>
      </c>
      <c r="C430">
        <v>5</v>
      </c>
      <c r="D430" t="s">
        <v>2772</v>
      </c>
      <c r="E430" t="s">
        <v>3387</v>
      </c>
      <c r="F430" t="s">
        <v>34</v>
      </c>
      <c r="G430" t="s">
        <v>2738</v>
      </c>
      <c r="H430" t="s">
        <v>2741</v>
      </c>
      <c r="I430">
        <v>229</v>
      </c>
      <c r="J430" t="s">
        <v>2029</v>
      </c>
      <c r="K430" t="s">
        <v>2339</v>
      </c>
      <c r="L430">
        <v>2008</v>
      </c>
    </row>
    <row r="431" spans="1:12" x14ac:dyDescent="0.25">
      <c r="A431">
        <v>1</v>
      </c>
      <c r="B431">
        <v>6</v>
      </c>
      <c r="C431">
        <v>6</v>
      </c>
      <c r="D431" t="s">
        <v>2752</v>
      </c>
      <c r="E431" t="s">
        <v>3388</v>
      </c>
      <c r="F431" t="s">
        <v>26</v>
      </c>
      <c r="G431" t="s">
        <v>2799</v>
      </c>
      <c r="H431" t="s">
        <v>2750</v>
      </c>
      <c r="I431">
        <v>190</v>
      </c>
      <c r="J431" t="s">
        <v>3263</v>
      </c>
      <c r="K431" t="s">
        <v>2895</v>
      </c>
      <c r="L431">
        <v>2008</v>
      </c>
    </row>
    <row r="432" spans="1:12" x14ac:dyDescent="0.25">
      <c r="A432">
        <v>1</v>
      </c>
      <c r="B432">
        <v>7</v>
      </c>
      <c r="C432">
        <v>7</v>
      </c>
      <c r="D432" t="s">
        <v>2859</v>
      </c>
      <c r="E432" t="s">
        <v>3389</v>
      </c>
      <c r="F432" t="s">
        <v>30</v>
      </c>
      <c r="G432" t="s">
        <v>2734</v>
      </c>
      <c r="H432" t="s">
        <v>2746</v>
      </c>
      <c r="I432">
        <v>214</v>
      </c>
      <c r="J432" t="s">
        <v>2324</v>
      </c>
      <c r="K432" t="s">
        <v>2323</v>
      </c>
      <c r="L432">
        <v>2008</v>
      </c>
    </row>
    <row r="433" spans="1:12" x14ac:dyDescent="0.25">
      <c r="A433">
        <v>1</v>
      </c>
      <c r="B433">
        <v>8</v>
      </c>
      <c r="C433">
        <v>8</v>
      </c>
      <c r="D433" t="s">
        <v>2757</v>
      </c>
      <c r="E433" t="s">
        <v>3390</v>
      </c>
      <c r="F433" t="s">
        <v>26</v>
      </c>
      <c r="G433" t="s">
        <v>3123</v>
      </c>
      <c r="H433" t="s">
        <v>2768</v>
      </c>
      <c r="I433">
        <v>202</v>
      </c>
      <c r="J433" t="s">
        <v>2022</v>
      </c>
      <c r="K433" t="s">
        <v>2326</v>
      </c>
      <c r="L433">
        <v>2008</v>
      </c>
    </row>
    <row r="434" spans="1:12" x14ac:dyDescent="0.25">
      <c r="A434">
        <v>1</v>
      </c>
      <c r="B434">
        <v>9</v>
      </c>
      <c r="C434">
        <v>9</v>
      </c>
      <c r="D434" t="s">
        <v>2754</v>
      </c>
      <c r="E434" t="s">
        <v>3391</v>
      </c>
      <c r="F434" t="s">
        <v>30</v>
      </c>
      <c r="G434" t="s">
        <v>2738</v>
      </c>
      <c r="H434" t="s">
        <v>2746</v>
      </c>
      <c r="I434">
        <v>201</v>
      </c>
      <c r="J434" t="s">
        <v>2022</v>
      </c>
      <c r="K434" t="s">
        <v>2862</v>
      </c>
      <c r="L434">
        <v>2008</v>
      </c>
    </row>
    <row r="435" spans="1:12" x14ac:dyDescent="0.25">
      <c r="A435">
        <v>1</v>
      </c>
      <c r="B435">
        <v>10</v>
      </c>
      <c r="C435">
        <v>10</v>
      </c>
      <c r="D435" t="s">
        <v>2774</v>
      </c>
      <c r="E435" t="s">
        <v>3392</v>
      </c>
      <c r="F435" t="s">
        <v>30</v>
      </c>
      <c r="G435" t="s">
        <v>2738</v>
      </c>
      <c r="H435" t="s">
        <v>2750</v>
      </c>
      <c r="I435">
        <v>185</v>
      </c>
      <c r="J435" t="s">
        <v>2022</v>
      </c>
      <c r="K435" t="s">
        <v>2907</v>
      </c>
      <c r="L435">
        <v>2008</v>
      </c>
    </row>
    <row r="436" spans="1:12" x14ac:dyDescent="0.25">
      <c r="A436">
        <v>1</v>
      </c>
      <c r="B436">
        <v>11</v>
      </c>
      <c r="C436">
        <v>11</v>
      </c>
      <c r="D436" t="s">
        <v>2739</v>
      </c>
      <c r="E436" t="s">
        <v>3393</v>
      </c>
      <c r="F436" t="s">
        <v>26</v>
      </c>
      <c r="G436" t="s">
        <v>2738</v>
      </c>
      <c r="H436" t="s">
        <v>2780</v>
      </c>
      <c r="I436">
        <v>202</v>
      </c>
      <c r="J436" t="s">
        <v>2029</v>
      </c>
      <c r="K436" t="s">
        <v>2759</v>
      </c>
      <c r="L436">
        <v>2008</v>
      </c>
    </row>
    <row r="437" spans="1:12" x14ac:dyDescent="0.25">
      <c r="A437">
        <v>1</v>
      </c>
      <c r="B437">
        <v>12</v>
      </c>
      <c r="C437">
        <v>12</v>
      </c>
      <c r="D437" t="s">
        <v>2802</v>
      </c>
      <c r="E437" t="s">
        <v>3394</v>
      </c>
      <c r="F437" t="s">
        <v>34</v>
      </c>
      <c r="G437" t="s">
        <v>2734</v>
      </c>
      <c r="H437" t="s">
        <v>3395</v>
      </c>
      <c r="I437">
        <v>227</v>
      </c>
      <c r="J437" t="s">
        <v>2029</v>
      </c>
      <c r="K437" t="s">
        <v>2339</v>
      </c>
      <c r="L437">
        <v>2008</v>
      </c>
    </row>
    <row r="438" spans="1:12" x14ac:dyDescent="0.25">
      <c r="A438">
        <v>1</v>
      </c>
      <c r="B438">
        <v>13</v>
      </c>
      <c r="C438">
        <v>13</v>
      </c>
      <c r="D438" t="s">
        <v>2766</v>
      </c>
      <c r="E438" t="s">
        <v>3396</v>
      </c>
      <c r="F438" t="s">
        <v>34</v>
      </c>
      <c r="G438" t="s">
        <v>2738</v>
      </c>
      <c r="H438" t="s">
        <v>2735</v>
      </c>
      <c r="I438">
        <v>195</v>
      </c>
      <c r="J438" t="s">
        <v>2029</v>
      </c>
      <c r="K438" t="s">
        <v>3107</v>
      </c>
      <c r="L438">
        <v>2008</v>
      </c>
    </row>
    <row r="439" spans="1:12" x14ac:dyDescent="0.25">
      <c r="A439">
        <v>1</v>
      </c>
      <c r="B439">
        <v>14</v>
      </c>
      <c r="C439">
        <v>14</v>
      </c>
      <c r="D439" t="s">
        <v>2872</v>
      </c>
      <c r="E439" t="s">
        <v>3397</v>
      </c>
      <c r="F439" t="s">
        <v>30</v>
      </c>
      <c r="G439" t="s">
        <v>2738</v>
      </c>
      <c r="H439" t="s">
        <v>2835</v>
      </c>
      <c r="I439">
        <v>185</v>
      </c>
      <c r="J439" t="s">
        <v>2029</v>
      </c>
      <c r="K439" t="s">
        <v>2380</v>
      </c>
      <c r="L439">
        <v>2008</v>
      </c>
    </row>
    <row r="440" spans="1:12" x14ac:dyDescent="0.25">
      <c r="A440">
        <v>1</v>
      </c>
      <c r="B440">
        <v>15</v>
      </c>
      <c r="C440">
        <v>15</v>
      </c>
      <c r="D440" t="s">
        <v>2811</v>
      </c>
      <c r="E440" t="s">
        <v>803</v>
      </c>
      <c r="F440" t="s">
        <v>34</v>
      </c>
      <c r="G440" t="s">
        <v>2745</v>
      </c>
      <c r="H440" t="s">
        <v>2750</v>
      </c>
      <c r="I440">
        <v>175</v>
      </c>
      <c r="J440" t="s">
        <v>2305</v>
      </c>
      <c r="K440" t="s">
        <v>2385</v>
      </c>
      <c r="L440">
        <v>2008</v>
      </c>
    </row>
    <row r="441" spans="1:12" x14ac:dyDescent="0.25">
      <c r="A441">
        <v>1</v>
      </c>
      <c r="B441">
        <v>16</v>
      </c>
      <c r="C441">
        <v>16</v>
      </c>
      <c r="D441" t="s">
        <v>2748</v>
      </c>
      <c r="E441" t="s">
        <v>3398</v>
      </c>
      <c r="F441" t="s">
        <v>30</v>
      </c>
      <c r="G441" t="s">
        <v>2738</v>
      </c>
      <c r="H441" t="s">
        <v>2851</v>
      </c>
      <c r="I441">
        <v>190</v>
      </c>
      <c r="J441" t="s">
        <v>2147</v>
      </c>
      <c r="K441" t="s">
        <v>2364</v>
      </c>
      <c r="L441">
        <v>2008</v>
      </c>
    </row>
    <row r="442" spans="1:12" x14ac:dyDescent="0.25">
      <c r="A442">
        <v>1</v>
      </c>
      <c r="B442">
        <v>17</v>
      </c>
      <c r="C442">
        <v>17</v>
      </c>
      <c r="D442" t="s">
        <v>2788</v>
      </c>
      <c r="E442" t="s">
        <v>3399</v>
      </c>
      <c r="F442" t="s">
        <v>34</v>
      </c>
      <c r="G442" t="s">
        <v>2734</v>
      </c>
      <c r="H442" t="s">
        <v>2746</v>
      </c>
      <c r="I442">
        <v>173</v>
      </c>
      <c r="J442" t="s">
        <v>2285</v>
      </c>
      <c r="K442" t="s">
        <v>3400</v>
      </c>
      <c r="L442">
        <v>2008</v>
      </c>
    </row>
    <row r="443" spans="1:12" x14ac:dyDescent="0.25">
      <c r="A443">
        <v>1</v>
      </c>
      <c r="B443">
        <v>18</v>
      </c>
      <c r="C443">
        <v>18</v>
      </c>
      <c r="D443" t="s">
        <v>2859</v>
      </c>
      <c r="E443" t="s">
        <v>3401</v>
      </c>
      <c r="F443" t="s">
        <v>12</v>
      </c>
      <c r="G443" t="s">
        <v>2738</v>
      </c>
      <c r="H443" t="s">
        <v>2741</v>
      </c>
      <c r="I443">
        <v>213</v>
      </c>
      <c r="J443" t="s">
        <v>2029</v>
      </c>
      <c r="K443" t="s">
        <v>2328</v>
      </c>
      <c r="L443">
        <v>2008</v>
      </c>
    </row>
    <row r="444" spans="1:12" x14ac:dyDescent="0.25">
      <c r="A444">
        <v>1</v>
      </c>
      <c r="B444">
        <v>19</v>
      </c>
      <c r="C444">
        <v>19</v>
      </c>
      <c r="D444" t="s">
        <v>2796</v>
      </c>
      <c r="E444" t="s">
        <v>3402</v>
      </c>
      <c r="F444" t="s">
        <v>34</v>
      </c>
      <c r="G444" t="s">
        <v>3403</v>
      </c>
      <c r="H444" t="s">
        <v>2741</v>
      </c>
      <c r="I444">
        <v>204</v>
      </c>
      <c r="J444" t="s">
        <v>2029</v>
      </c>
      <c r="K444" t="s">
        <v>2380</v>
      </c>
      <c r="L444">
        <v>2008</v>
      </c>
    </row>
    <row r="445" spans="1:12" x14ac:dyDescent="0.25">
      <c r="A445">
        <v>1</v>
      </c>
      <c r="B445">
        <v>20</v>
      </c>
      <c r="C445">
        <v>20</v>
      </c>
      <c r="D445" t="s">
        <v>2794</v>
      </c>
      <c r="E445" t="s">
        <v>3404</v>
      </c>
      <c r="F445" t="s">
        <v>34</v>
      </c>
      <c r="G445" t="s">
        <v>2738</v>
      </c>
      <c r="H445" t="s">
        <v>2750</v>
      </c>
      <c r="I445">
        <v>193</v>
      </c>
      <c r="J445" t="s">
        <v>2022</v>
      </c>
      <c r="K445" t="s">
        <v>2292</v>
      </c>
      <c r="L445">
        <v>2008</v>
      </c>
    </row>
    <row r="446" spans="1:12" x14ac:dyDescent="0.25">
      <c r="A446">
        <v>1</v>
      </c>
      <c r="B446">
        <v>21</v>
      </c>
      <c r="C446">
        <v>21</v>
      </c>
      <c r="D446" t="s">
        <v>2743</v>
      </c>
      <c r="E446" t="s">
        <v>3405</v>
      </c>
      <c r="F446" t="s">
        <v>30</v>
      </c>
      <c r="G446" t="s">
        <v>2745</v>
      </c>
      <c r="H446" t="s">
        <v>2741</v>
      </c>
      <c r="I446">
        <v>193</v>
      </c>
      <c r="J446" t="s">
        <v>2305</v>
      </c>
      <c r="K446" t="s">
        <v>2385</v>
      </c>
      <c r="L446">
        <v>2008</v>
      </c>
    </row>
    <row r="447" spans="1:12" x14ac:dyDescent="0.25">
      <c r="A447">
        <v>1</v>
      </c>
      <c r="B447">
        <v>22</v>
      </c>
      <c r="C447">
        <v>22</v>
      </c>
      <c r="D447" t="s">
        <v>2840</v>
      </c>
      <c r="E447" t="s">
        <v>3406</v>
      </c>
      <c r="F447" t="s">
        <v>30</v>
      </c>
      <c r="G447" t="s">
        <v>2738</v>
      </c>
      <c r="H447" t="s">
        <v>2750</v>
      </c>
      <c r="I447">
        <v>185</v>
      </c>
      <c r="J447" t="s">
        <v>2029</v>
      </c>
      <c r="K447" t="s">
        <v>3107</v>
      </c>
      <c r="L447">
        <v>2008</v>
      </c>
    </row>
    <row r="448" spans="1:12" x14ac:dyDescent="0.25">
      <c r="A448">
        <v>1</v>
      </c>
      <c r="B448">
        <v>23</v>
      </c>
      <c r="C448">
        <v>23</v>
      </c>
      <c r="D448" t="s">
        <v>2760</v>
      </c>
      <c r="E448" t="s">
        <v>3407</v>
      </c>
      <c r="F448" t="s">
        <v>34</v>
      </c>
      <c r="G448" t="s">
        <v>2738</v>
      </c>
      <c r="H448" t="s">
        <v>2741</v>
      </c>
      <c r="I448">
        <v>180</v>
      </c>
      <c r="J448" t="s">
        <v>2022</v>
      </c>
      <c r="K448" t="s">
        <v>2126</v>
      </c>
      <c r="L448">
        <v>2008</v>
      </c>
    </row>
    <row r="449" spans="1:12" x14ac:dyDescent="0.25">
      <c r="A449">
        <v>1</v>
      </c>
      <c r="B449">
        <v>24</v>
      </c>
      <c r="C449">
        <v>24</v>
      </c>
      <c r="D449" t="s">
        <v>2814</v>
      </c>
      <c r="E449" t="s">
        <v>3408</v>
      </c>
      <c r="F449" t="s">
        <v>26</v>
      </c>
      <c r="G449" t="s">
        <v>2745</v>
      </c>
      <c r="H449" t="s">
        <v>2835</v>
      </c>
      <c r="I449">
        <v>175</v>
      </c>
      <c r="J449" t="s">
        <v>2291</v>
      </c>
      <c r="K449" t="s">
        <v>3409</v>
      </c>
      <c r="L449">
        <v>2008</v>
      </c>
    </row>
    <row r="450" spans="1:12" x14ac:dyDescent="0.25">
      <c r="A450">
        <v>1</v>
      </c>
      <c r="B450">
        <v>25</v>
      </c>
      <c r="C450">
        <v>25</v>
      </c>
      <c r="D450" t="s">
        <v>2806</v>
      </c>
      <c r="E450" t="s">
        <v>3410</v>
      </c>
      <c r="F450" t="s">
        <v>30</v>
      </c>
      <c r="G450" t="s">
        <v>2738</v>
      </c>
      <c r="H450" t="s">
        <v>2780</v>
      </c>
      <c r="I450">
        <v>197</v>
      </c>
      <c r="J450" t="s">
        <v>2022</v>
      </c>
      <c r="K450" t="s">
        <v>2862</v>
      </c>
      <c r="L450">
        <v>2008</v>
      </c>
    </row>
    <row r="451" spans="1:12" x14ac:dyDescent="0.25">
      <c r="A451">
        <v>1</v>
      </c>
      <c r="B451">
        <v>26</v>
      </c>
      <c r="C451">
        <v>26</v>
      </c>
      <c r="D451" t="s">
        <v>2802</v>
      </c>
      <c r="E451" t="s">
        <v>3411</v>
      </c>
      <c r="F451" t="s">
        <v>30</v>
      </c>
      <c r="G451" t="s">
        <v>2738</v>
      </c>
      <c r="H451" t="s">
        <v>2885</v>
      </c>
      <c r="I451">
        <v>157</v>
      </c>
      <c r="J451" t="s">
        <v>2029</v>
      </c>
      <c r="K451" t="s">
        <v>2322</v>
      </c>
      <c r="L451">
        <v>2008</v>
      </c>
    </row>
    <row r="452" spans="1:12" x14ac:dyDescent="0.25">
      <c r="A452">
        <v>1</v>
      </c>
      <c r="B452">
        <v>27</v>
      </c>
      <c r="C452">
        <v>27</v>
      </c>
      <c r="D452" t="s">
        <v>2743</v>
      </c>
      <c r="E452" t="s">
        <v>3412</v>
      </c>
      <c r="F452" t="s">
        <v>34</v>
      </c>
      <c r="G452" t="s">
        <v>2734</v>
      </c>
      <c r="H452" t="s">
        <v>2780</v>
      </c>
      <c r="I452">
        <v>208</v>
      </c>
      <c r="J452" t="s">
        <v>2051</v>
      </c>
      <c r="K452" t="s">
        <v>2286</v>
      </c>
      <c r="L452">
        <v>2008</v>
      </c>
    </row>
    <row r="453" spans="1:12" x14ac:dyDescent="0.25">
      <c r="A453">
        <v>1</v>
      </c>
      <c r="B453">
        <v>28</v>
      </c>
      <c r="C453">
        <v>28</v>
      </c>
      <c r="D453" t="s">
        <v>2757</v>
      </c>
      <c r="E453" t="s">
        <v>3413</v>
      </c>
      <c r="F453" t="s">
        <v>260</v>
      </c>
      <c r="G453" t="s">
        <v>2917</v>
      </c>
      <c r="H453" t="s">
        <v>2741</v>
      </c>
      <c r="I453">
        <v>190</v>
      </c>
      <c r="J453" t="s">
        <v>2362</v>
      </c>
      <c r="K453" t="s">
        <v>3414</v>
      </c>
      <c r="L453">
        <v>2008</v>
      </c>
    </row>
    <row r="454" spans="1:12" x14ac:dyDescent="0.25">
      <c r="A454">
        <v>1</v>
      </c>
      <c r="B454">
        <v>29</v>
      </c>
      <c r="C454">
        <v>29</v>
      </c>
      <c r="D454" t="s">
        <v>2770</v>
      </c>
      <c r="E454" t="s">
        <v>3415</v>
      </c>
      <c r="F454" t="s">
        <v>30</v>
      </c>
      <c r="G454" t="s">
        <v>2738</v>
      </c>
      <c r="H454" t="s">
        <v>2750</v>
      </c>
      <c r="I454">
        <v>172</v>
      </c>
      <c r="J454" t="s">
        <v>3416</v>
      </c>
      <c r="K454" t="s">
        <v>3417</v>
      </c>
      <c r="L454">
        <v>2008</v>
      </c>
    </row>
    <row r="455" spans="1:12" x14ac:dyDescent="0.25">
      <c r="A455">
        <v>1</v>
      </c>
      <c r="B455">
        <v>30</v>
      </c>
      <c r="C455">
        <v>30</v>
      </c>
      <c r="D455" t="s">
        <v>2832</v>
      </c>
      <c r="E455" t="s">
        <v>3418</v>
      </c>
      <c r="F455" t="s">
        <v>12</v>
      </c>
      <c r="G455" t="s">
        <v>2734</v>
      </c>
      <c r="H455" t="s">
        <v>2741</v>
      </c>
      <c r="I455">
        <v>205</v>
      </c>
      <c r="J455" t="s">
        <v>2022</v>
      </c>
      <c r="K455" t="s">
        <v>2276</v>
      </c>
      <c r="L455">
        <v>2008</v>
      </c>
    </row>
    <row r="456" spans="1:12" x14ac:dyDescent="0.25">
      <c r="A456">
        <v>2</v>
      </c>
      <c r="B456">
        <v>1</v>
      </c>
      <c r="C456">
        <v>31</v>
      </c>
      <c r="D456" t="s">
        <v>2762</v>
      </c>
      <c r="E456" t="s">
        <v>3419</v>
      </c>
      <c r="F456" t="s">
        <v>12</v>
      </c>
      <c r="G456" t="s">
        <v>2745</v>
      </c>
      <c r="H456" t="s">
        <v>2780</v>
      </c>
      <c r="I456">
        <v>178</v>
      </c>
      <c r="J456" t="s">
        <v>2305</v>
      </c>
      <c r="K456" t="s">
        <v>2316</v>
      </c>
      <c r="L456">
        <v>2008</v>
      </c>
    </row>
    <row r="457" spans="1:12" x14ac:dyDescent="0.25">
      <c r="A457">
        <v>2</v>
      </c>
      <c r="B457">
        <v>2</v>
      </c>
      <c r="C457">
        <v>32</v>
      </c>
      <c r="D457" t="s">
        <v>2766</v>
      </c>
      <c r="E457" t="s">
        <v>3420</v>
      </c>
      <c r="F457" t="s">
        <v>34</v>
      </c>
      <c r="G457" t="s">
        <v>2799</v>
      </c>
      <c r="H457" t="s">
        <v>2768</v>
      </c>
      <c r="I457">
        <v>193</v>
      </c>
      <c r="J457" t="s">
        <v>2362</v>
      </c>
      <c r="K457" t="s">
        <v>3095</v>
      </c>
      <c r="L457">
        <v>2008</v>
      </c>
    </row>
    <row r="458" spans="1:12" x14ac:dyDescent="0.25">
      <c r="A458">
        <v>2</v>
      </c>
      <c r="B458">
        <v>3</v>
      </c>
      <c r="C458">
        <v>33</v>
      </c>
      <c r="D458" t="s">
        <v>2732</v>
      </c>
      <c r="E458" t="s">
        <v>3421</v>
      </c>
      <c r="F458" t="s">
        <v>30</v>
      </c>
      <c r="G458" t="s">
        <v>2734</v>
      </c>
      <c r="H458" t="s">
        <v>2741</v>
      </c>
      <c r="I458">
        <v>200</v>
      </c>
      <c r="J458" t="s">
        <v>2022</v>
      </c>
      <c r="K458" t="s">
        <v>2881</v>
      </c>
      <c r="L458">
        <v>2008</v>
      </c>
    </row>
    <row r="459" spans="1:12" x14ac:dyDescent="0.25">
      <c r="A459">
        <v>2</v>
      </c>
      <c r="B459">
        <v>4</v>
      </c>
      <c r="C459">
        <v>34</v>
      </c>
      <c r="D459" t="s">
        <v>2732</v>
      </c>
      <c r="E459" t="s">
        <v>3422</v>
      </c>
      <c r="F459" t="s">
        <v>12</v>
      </c>
      <c r="G459" t="s">
        <v>2738</v>
      </c>
      <c r="H459" t="s">
        <v>2741</v>
      </c>
      <c r="I459">
        <v>190</v>
      </c>
      <c r="J459" t="s">
        <v>2048</v>
      </c>
      <c r="K459" t="s">
        <v>3261</v>
      </c>
      <c r="L459">
        <v>2008</v>
      </c>
    </row>
    <row r="460" spans="1:12" x14ac:dyDescent="0.25">
      <c r="A460">
        <v>2</v>
      </c>
      <c r="B460">
        <v>5</v>
      </c>
      <c r="C460">
        <v>35</v>
      </c>
      <c r="D460" t="s">
        <v>2788</v>
      </c>
      <c r="E460" t="s">
        <v>3423</v>
      </c>
      <c r="F460" t="s">
        <v>30</v>
      </c>
      <c r="G460" t="s">
        <v>2738</v>
      </c>
      <c r="H460" t="s">
        <v>2750</v>
      </c>
      <c r="I460">
        <v>173</v>
      </c>
      <c r="J460" t="s">
        <v>2048</v>
      </c>
      <c r="K460" t="s">
        <v>3424</v>
      </c>
      <c r="L460">
        <v>2008</v>
      </c>
    </row>
    <row r="461" spans="1:12" x14ac:dyDescent="0.25">
      <c r="A461">
        <v>2</v>
      </c>
      <c r="B461">
        <v>6</v>
      </c>
      <c r="C461">
        <v>36</v>
      </c>
      <c r="D461" t="s">
        <v>2754</v>
      </c>
      <c r="E461" t="s">
        <v>3425</v>
      </c>
      <c r="F461" t="s">
        <v>30</v>
      </c>
      <c r="G461" t="s">
        <v>2738</v>
      </c>
      <c r="H461" t="s">
        <v>2746</v>
      </c>
      <c r="I461">
        <v>170</v>
      </c>
      <c r="J461" t="s">
        <v>3426</v>
      </c>
      <c r="K461" t="s">
        <v>2288</v>
      </c>
      <c r="L461">
        <v>2008</v>
      </c>
    </row>
    <row r="462" spans="1:12" x14ac:dyDescent="0.25">
      <c r="A462">
        <v>2</v>
      </c>
      <c r="B462">
        <v>7</v>
      </c>
      <c r="C462">
        <v>37</v>
      </c>
      <c r="D462" t="s">
        <v>2752</v>
      </c>
      <c r="E462" t="s">
        <v>3427</v>
      </c>
      <c r="F462" t="s">
        <v>34</v>
      </c>
      <c r="G462" t="s">
        <v>2738</v>
      </c>
      <c r="H462" t="s">
        <v>2750</v>
      </c>
      <c r="I462">
        <v>195</v>
      </c>
      <c r="J462" t="s">
        <v>2294</v>
      </c>
      <c r="K462" t="s">
        <v>2321</v>
      </c>
      <c r="L462">
        <v>2008</v>
      </c>
    </row>
    <row r="463" spans="1:12" x14ac:dyDescent="0.25">
      <c r="A463">
        <v>2</v>
      </c>
      <c r="B463">
        <v>8</v>
      </c>
      <c r="C463">
        <v>38</v>
      </c>
      <c r="D463" t="s">
        <v>2859</v>
      </c>
      <c r="E463" t="s">
        <v>3428</v>
      </c>
      <c r="F463" t="s">
        <v>34</v>
      </c>
      <c r="G463" t="s">
        <v>2941</v>
      </c>
      <c r="H463" t="s">
        <v>2746</v>
      </c>
      <c r="I463">
        <v>198</v>
      </c>
      <c r="J463" t="s">
        <v>2313</v>
      </c>
      <c r="K463" t="s">
        <v>3429</v>
      </c>
      <c r="L463">
        <v>2008</v>
      </c>
    </row>
    <row r="464" spans="1:12" x14ac:dyDescent="0.25">
      <c r="A464">
        <v>2</v>
      </c>
      <c r="B464">
        <v>9</v>
      </c>
      <c r="C464">
        <v>39</v>
      </c>
      <c r="D464" t="s">
        <v>2788</v>
      </c>
      <c r="E464" t="s">
        <v>3430</v>
      </c>
      <c r="F464" t="s">
        <v>30</v>
      </c>
      <c r="G464" t="s">
        <v>2738</v>
      </c>
      <c r="H464" t="s">
        <v>2750</v>
      </c>
      <c r="I464">
        <v>195</v>
      </c>
      <c r="J464" t="s">
        <v>2022</v>
      </c>
      <c r="K464" t="s">
        <v>2299</v>
      </c>
      <c r="L464">
        <v>2008</v>
      </c>
    </row>
    <row r="465" spans="1:12" x14ac:dyDescent="0.25">
      <c r="A465">
        <v>2</v>
      </c>
      <c r="B465">
        <v>10</v>
      </c>
      <c r="C465">
        <v>40</v>
      </c>
      <c r="D465" t="s">
        <v>2754</v>
      </c>
      <c r="E465" t="s">
        <v>3431</v>
      </c>
      <c r="F465" t="s">
        <v>34</v>
      </c>
      <c r="G465" t="s">
        <v>2734</v>
      </c>
      <c r="H465" t="s">
        <v>2835</v>
      </c>
      <c r="I465">
        <v>170</v>
      </c>
      <c r="J465" t="s">
        <v>2285</v>
      </c>
      <c r="K465" t="s">
        <v>3432</v>
      </c>
      <c r="L465">
        <v>2008</v>
      </c>
    </row>
    <row r="466" spans="1:12" x14ac:dyDescent="0.25">
      <c r="A466">
        <v>2</v>
      </c>
      <c r="B466">
        <v>11</v>
      </c>
      <c r="C466">
        <v>41</v>
      </c>
      <c r="D466" t="s">
        <v>2774</v>
      </c>
      <c r="E466" t="s">
        <v>3433</v>
      </c>
      <c r="F466" t="s">
        <v>34</v>
      </c>
      <c r="G466" t="s">
        <v>2738</v>
      </c>
      <c r="H466" t="s">
        <v>2780</v>
      </c>
      <c r="I466">
        <v>209</v>
      </c>
      <c r="J466" t="s">
        <v>2048</v>
      </c>
      <c r="K466" t="s">
        <v>2360</v>
      </c>
      <c r="L466">
        <v>2008</v>
      </c>
    </row>
    <row r="467" spans="1:12" x14ac:dyDescent="0.25">
      <c r="A467">
        <v>2</v>
      </c>
      <c r="B467">
        <v>12</v>
      </c>
      <c r="C467">
        <v>42</v>
      </c>
      <c r="D467" t="s">
        <v>2811</v>
      </c>
      <c r="E467" t="s">
        <v>3434</v>
      </c>
      <c r="F467" t="s">
        <v>34</v>
      </c>
      <c r="G467" t="s">
        <v>2738</v>
      </c>
      <c r="H467" t="s">
        <v>2735</v>
      </c>
      <c r="I467">
        <v>192</v>
      </c>
      <c r="J467" t="s">
        <v>2051</v>
      </c>
      <c r="K467" t="s">
        <v>2337</v>
      </c>
      <c r="L467">
        <v>2008</v>
      </c>
    </row>
    <row r="468" spans="1:12" x14ac:dyDescent="0.25">
      <c r="A468">
        <v>2</v>
      </c>
      <c r="B468">
        <v>13</v>
      </c>
      <c r="C468">
        <v>43</v>
      </c>
      <c r="D468" t="s">
        <v>2788</v>
      </c>
      <c r="E468" t="s">
        <v>3435</v>
      </c>
      <c r="F468" t="s">
        <v>34</v>
      </c>
      <c r="G468" t="s">
        <v>2738</v>
      </c>
      <c r="H468" t="s">
        <v>2746</v>
      </c>
      <c r="I468">
        <v>163</v>
      </c>
      <c r="J468" t="s">
        <v>2065</v>
      </c>
      <c r="K468" t="s">
        <v>3436</v>
      </c>
      <c r="L468">
        <v>2008</v>
      </c>
    </row>
    <row r="469" spans="1:12" x14ac:dyDescent="0.25">
      <c r="A469">
        <v>2</v>
      </c>
      <c r="B469">
        <v>14</v>
      </c>
      <c r="C469">
        <v>44</v>
      </c>
      <c r="D469" t="s">
        <v>2802</v>
      </c>
      <c r="E469" t="s">
        <v>3437</v>
      </c>
      <c r="F469" t="s">
        <v>30</v>
      </c>
      <c r="G469" t="s">
        <v>2738</v>
      </c>
      <c r="H469" t="s">
        <v>2741</v>
      </c>
      <c r="I469">
        <v>203</v>
      </c>
      <c r="J469" t="s">
        <v>2048</v>
      </c>
      <c r="K469" t="s">
        <v>3261</v>
      </c>
      <c r="L469">
        <v>2008</v>
      </c>
    </row>
    <row r="470" spans="1:12" x14ac:dyDescent="0.25">
      <c r="A470">
        <v>2</v>
      </c>
      <c r="B470">
        <v>15</v>
      </c>
      <c r="C470">
        <v>45</v>
      </c>
      <c r="D470" t="s">
        <v>2872</v>
      </c>
      <c r="E470" t="s">
        <v>3438</v>
      </c>
      <c r="F470" t="s">
        <v>260</v>
      </c>
      <c r="G470" t="s">
        <v>2738</v>
      </c>
      <c r="H470" t="s">
        <v>2746</v>
      </c>
      <c r="I470">
        <v>195</v>
      </c>
      <c r="J470" t="s">
        <v>2065</v>
      </c>
      <c r="K470" t="s">
        <v>2945</v>
      </c>
      <c r="L470">
        <v>2008</v>
      </c>
    </row>
    <row r="471" spans="1:12" x14ac:dyDescent="0.25">
      <c r="A471">
        <v>2</v>
      </c>
      <c r="B471">
        <v>16</v>
      </c>
      <c r="C471">
        <v>46</v>
      </c>
      <c r="D471" t="s">
        <v>2762</v>
      </c>
      <c r="E471" t="s">
        <v>3439</v>
      </c>
      <c r="F471" t="s">
        <v>34</v>
      </c>
      <c r="G471" t="s">
        <v>2738</v>
      </c>
      <c r="H471" t="s">
        <v>2780</v>
      </c>
      <c r="I471">
        <v>194</v>
      </c>
      <c r="J471" t="s">
        <v>2029</v>
      </c>
      <c r="K471" t="s">
        <v>2377</v>
      </c>
      <c r="L471">
        <v>2008</v>
      </c>
    </row>
    <row r="472" spans="1:12" x14ac:dyDescent="0.25">
      <c r="A472">
        <v>2</v>
      </c>
      <c r="B472">
        <v>17</v>
      </c>
      <c r="C472">
        <v>47</v>
      </c>
      <c r="D472" t="s">
        <v>2748</v>
      </c>
      <c r="E472" t="s">
        <v>3440</v>
      </c>
      <c r="F472" t="s">
        <v>30</v>
      </c>
      <c r="G472" t="s">
        <v>3441</v>
      </c>
      <c r="H472" t="s">
        <v>2750</v>
      </c>
      <c r="I472">
        <v>170</v>
      </c>
      <c r="J472" t="s">
        <v>2048</v>
      </c>
      <c r="K472" t="s">
        <v>2318</v>
      </c>
      <c r="L472">
        <v>2008</v>
      </c>
    </row>
    <row r="473" spans="1:12" x14ac:dyDescent="0.25">
      <c r="A473">
        <v>2</v>
      </c>
      <c r="B473">
        <v>18</v>
      </c>
      <c r="C473">
        <v>48</v>
      </c>
      <c r="D473" t="s">
        <v>2806</v>
      </c>
      <c r="E473" t="s">
        <v>3442</v>
      </c>
      <c r="F473" t="s">
        <v>30</v>
      </c>
      <c r="G473" t="s">
        <v>2734</v>
      </c>
      <c r="H473" t="s">
        <v>2750</v>
      </c>
      <c r="I473">
        <v>175</v>
      </c>
      <c r="J473" t="s">
        <v>2029</v>
      </c>
      <c r="K473" t="s">
        <v>2336</v>
      </c>
      <c r="L473">
        <v>2008</v>
      </c>
    </row>
    <row r="474" spans="1:12" x14ac:dyDescent="0.25">
      <c r="A474">
        <v>2</v>
      </c>
      <c r="B474">
        <v>19</v>
      </c>
      <c r="C474">
        <v>49</v>
      </c>
      <c r="D474" t="s">
        <v>2757</v>
      </c>
      <c r="E474" t="s">
        <v>3443</v>
      </c>
      <c r="F474" t="s">
        <v>42</v>
      </c>
      <c r="G474" t="s">
        <v>2738</v>
      </c>
      <c r="H474" t="s">
        <v>2735</v>
      </c>
      <c r="I474">
        <v>210</v>
      </c>
      <c r="J474" t="s">
        <v>2022</v>
      </c>
      <c r="K474" t="s">
        <v>2299</v>
      </c>
      <c r="L474">
        <v>2008</v>
      </c>
    </row>
    <row r="475" spans="1:12" x14ac:dyDescent="0.25">
      <c r="A475">
        <v>2</v>
      </c>
      <c r="B475">
        <v>20</v>
      </c>
      <c r="C475">
        <v>50</v>
      </c>
      <c r="D475" t="s">
        <v>2785</v>
      </c>
      <c r="E475" t="s">
        <v>3444</v>
      </c>
      <c r="F475" t="s">
        <v>34</v>
      </c>
      <c r="G475" t="s">
        <v>2738</v>
      </c>
      <c r="H475" t="s">
        <v>2746</v>
      </c>
      <c r="I475">
        <v>203</v>
      </c>
      <c r="J475" t="s">
        <v>2022</v>
      </c>
      <c r="K475" t="s">
        <v>2278</v>
      </c>
      <c r="L475">
        <v>2008</v>
      </c>
    </row>
    <row r="476" spans="1:12" x14ac:dyDescent="0.25">
      <c r="A476">
        <v>2</v>
      </c>
      <c r="B476">
        <v>21</v>
      </c>
      <c r="C476">
        <v>51</v>
      </c>
      <c r="D476" t="s">
        <v>2794</v>
      </c>
      <c r="E476" t="s">
        <v>3445</v>
      </c>
      <c r="F476" t="s">
        <v>30</v>
      </c>
      <c r="G476" t="s">
        <v>2734</v>
      </c>
      <c r="H476" t="s">
        <v>2750</v>
      </c>
      <c r="I476">
        <v>182</v>
      </c>
      <c r="J476" t="s">
        <v>2285</v>
      </c>
      <c r="K476" t="s">
        <v>2308</v>
      </c>
      <c r="L476">
        <v>2008</v>
      </c>
    </row>
    <row r="477" spans="1:12" x14ac:dyDescent="0.25">
      <c r="A477">
        <v>2</v>
      </c>
      <c r="B477">
        <v>22</v>
      </c>
      <c r="C477">
        <v>52</v>
      </c>
      <c r="D477" t="s">
        <v>2814</v>
      </c>
      <c r="E477" t="s">
        <v>3446</v>
      </c>
      <c r="F477" t="s">
        <v>34</v>
      </c>
      <c r="G477" t="s">
        <v>2738</v>
      </c>
      <c r="H477" t="s">
        <v>2750</v>
      </c>
      <c r="I477">
        <v>190</v>
      </c>
      <c r="J477" t="s">
        <v>3426</v>
      </c>
      <c r="K477" t="s">
        <v>3139</v>
      </c>
      <c r="L477">
        <v>2008</v>
      </c>
    </row>
    <row r="478" spans="1:12" x14ac:dyDescent="0.25">
      <c r="A478">
        <v>2</v>
      </c>
      <c r="B478">
        <v>23</v>
      </c>
      <c r="C478">
        <v>53</v>
      </c>
      <c r="D478" t="s">
        <v>2754</v>
      </c>
      <c r="E478" t="s">
        <v>3447</v>
      </c>
      <c r="F478" t="s">
        <v>34</v>
      </c>
      <c r="G478" t="s">
        <v>2738</v>
      </c>
      <c r="H478" t="s">
        <v>2741</v>
      </c>
      <c r="I478">
        <v>208</v>
      </c>
      <c r="J478" t="s">
        <v>2029</v>
      </c>
      <c r="K478" t="s">
        <v>2837</v>
      </c>
      <c r="L478">
        <v>2008</v>
      </c>
    </row>
    <row r="479" spans="1:12" x14ac:dyDescent="0.25">
      <c r="A479">
        <v>2</v>
      </c>
      <c r="B479">
        <v>24</v>
      </c>
      <c r="C479">
        <v>54</v>
      </c>
      <c r="D479" t="s">
        <v>2814</v>
      </c>
      <c r="E479" t="s">
        <v>3448</v>
      </c>
      <c r="F479" t="s">
        <v>30</v>
      </c>
      <c r="G479" t="s">
        <v>2738</v>
      </c>
      <c r="H479" t="s">
        <v>2741</v>
      </c>
      <c r="I479">
        <v>215</v>
      </c>
      <c r="J479" t="s">
        <v>2048</v>
      </c>
      <c r="K479" t="s">
        <v>3189</v>
      </c>
      <c r="L479">
        <v>2008</v>
      </c>
    </row>
    <row r="480" spans="1:12" x14ac:dyDescent="0.25">
      <c r="A480">
        <v>2</v>
      </c>
      <c r="B480">
        <v>25</v>
      </c>
      <c r="C480">
        <v>55</v>
      </c>
      <c r="D480" t="s">
        <v>2760</v>
      </c>
      <c r="E480" t="s">
        <v>3449</v>
      </c>
      <c r="F480" t="s">
        <v>34</v>
      </c>
      <c r="G480" t="s">
        <v>2738</v>
      </c>
      <c r="H480" t="s">
        <v>2741</v>
      </c>
      <c r="I480">
        <v>190</v>
      </c>
      <c r="J480" t="s">
        <v>2048</v>
      </c>
      <c r="K480" t="s">
        <v>2318</v>
      </c>
      <c r="L480">
        <v>2008</v>
      </c>
    </row>
    <row r="481" spans="1:12" x14ac:dyDescent="0.25">
      <c r="A481">
        <v>2</v>
      </c>
      <c r="B481">
        <v>26</v>
      </c>
      <c r="C481">
        <v>56</v>
      </c>
      <c r="D481" t="s">
        <v>2790</v>
      </c>
      <c r="E481" t="s">
        <v>3450</v>
      </c>
      <c r="F481" t="s">
        <v>42</v>
      </c>
      <c r="G481" t="s">
        <v>2734</v>
      </c>
      <c r="H481" t="s">
        <v>2768</v>
      </c>
      <c r="I481">
        <v>172</v>
      </c>
      <c r="J481" t="s">
        <v>2054</v>
      </c>
      <c r="K481" t="s">
        <v>2283</v>
      </c>
      <c r="L481">
        <v>2008</v>
      </c>
    </row>
    <row r="482" spans="1:12" x14ac:dyDescent="0.25">
      <c r="A482">
        <v>2</v>
      </c>
      <c r="B482">
        <v>27</v>
      </c>
      <c r="C482">
        <v>57</v>
      </c>
      <c r="D482" t="s">
        <v>2743</v>
      </c>
      <c r="E482" t="s">
        <v>3451</v>
      </c>
      <c r="F482" t="s">
        <v>34</v>
      </c>
      <c r="G482" t="s">
        <v>2738</v>
      </c>
      <c r="H482" t="s">
        <v>2851</v>
      </c>
      <c r="I482">
        <v>195</v>
      </c>
      <c r="J482" t="s">
        <v>2029</v>
      </c>
      <c r="K482" t="s">
        <v>2328</v>
      </c>
      <c r="L482">
        <v>2008</v>
      </c>
    </row>
    <row r="483" spans="1:12" x14ac:dyDescent="0.25">
      <c r="A483">
        <v>2</v>
      </c>
      <c r="B483">
        <v>28</v>
      </c>
      <c r="C483">
        <v>58</v>
      </c>
      <c r="D483" t="s">
        <v>2743</v>
      </c>
      <c r="E483" t="s">
        <v>3452</v>
      </c>
      <c r="F483" t="s">
        <v>42</v>
      </c>
      <c r="G483" t="s">
        <v>2799</v>
      </c>
      <c r="H483" t="s">
        <v>2768</v>
      </c>
      <c r="I483">
        <v>183</v>
      </c>
      <c r="J483" t="s">
        <v>3263</v>
      </c>
      <c r="K483" t="s">
        <v>2895</v>
      </c>
      <c r="L483">
        <v>2008</v>
      </c>
    </row>
    <row r="484" spans="1:12" x14ac:dyDescent="0.25">
      <c r="A484">
        <v>2</v>
      </c>
      <c r="B484">
        <v>29</v>
      </c>
      <c r="C484">
        <v>59</v>
      </c>
      <c r="D484" t="s">
        <v>2808</v>
      </c>
      <c r="E484" t="s">
        <v>3453</v>
      </c>
      <c r="F484" t="s">
        <v>12</v>
      </c>
      <c r="G484" t="s">
        <v>2738</v>
      </c>
      <c r="H484" t="s">
        <v>2735</v>
      </c>
      <c r="I484">
        <v>208</v>
      </c>
      <c r="J484" t="s">
        <v>2022</v>
      </c>
      <c r="K484" t="s">
        <v>2344</v>
      </c>
      <c r="L484">
        <v>2008</v>
      </c>
    </row>
    <row r="485" spans="1:12" x14ac:dyDescent="0.25">
      <c r="A485">
        <v>2</v>
      </c>
      <c r="B485">
        <v>30</v>
      </c>
      <c r="C485">
        <v>60</v>
      </c>
      <c r="D485" t="s">
        <v>2772</v>
      </c>
      <c r="E485" t="s">
        <v>3454</v>
      </c>
      <c r="F485" t="s">
        <v>42</v>
      </c>
      <c r="G485" t="s">
        <v>2734</v>
      </c>
      <c r="H485" t="s">
        <v>2851</v>
      </c>
      <c r="I485">
        <v>210</v>
      </c>
      <c r="J485" t="s">
        <v>2051</v>
      </c>
      <c r="K485" t="s">
        <v>2388</v>
      </c>
      <c r="L485">
        <v>2008</v>
      </c>
    </row>
    <row r="486" spans="1:12" x14ac:dyDescent="0.25">
      <c r="A486">
        <v>2</v>
      </c>
      <c r="B486">
        <v>31</v>
      </c>
      <c r="C486">
        <v>61</v>
      </c>
      <c r="D486" t="s">
        <v>2785</v>
      </c>
      <c r="E486" t="s">
        <v>3455</v>
      </c>
      <c r="F486" t="s">
        <v>12</v>
      </c>
      <c r="G486" t="s">
        <v>2738</v>
      </c>
      <c r="H486" t="s">
        <v>2741</v>
      </c>
      <c r="I486">
        <v>169</v>
      </c>
      <c r="J486" t="s">
        <v>2048</v>
      </c>
      <c r="K486" t="s">
        <v>2769</v>
      </c>
      <c r="L486">
        <v>2008</v>
      </c>
    </row>
    <row r="487" spans="1:12" x14ac:dyDescent="0.25">
      <c r="A487">
        <v>3</v>
      </c>
      <c r="B487">
        <v>1</v>
      </c>
      <c r="C487">
        <v>62</v>
      </c>
      <c r="D487" t="s">
        <v>2781</v>
      </c>
      <c r="E487" t="s">
        <v>3456</v>
      </c>
      <c r="F487" t="s">
        <v>30</v>
      </c>
      <c r="G487" t="s">
        <v>2734</v>
      </c>
      <c r="H487" t="s">
        <v>2746</v>
      </c>
      <c r="I487">
        <v>175</v>
      </c>
      <c r="J487" t="s">
        <v>2350</v>
      </c>
      <c r="K487" t="s">
        <v>3457</v>
      </c>
      <c r="L487">
        <v>2008</v>
      </c>
    </row>
    <row r="488" spans="1:12" x14ac:dyDescent="0.25">
      <c r="A488">
        <v>3</v>
      </c>
      <c r="B488">
        <v>2</v>
      </c>
      <c r="C488">
        <v>63</v>
      </c>
      <c r="D488" t="s">
        <v>2766</v>
      </c>
      <c r="E488" t="s">
        <v>3458</v>
      </c>
      <c r="F488" t="s">
        <v>260</v>
      </c>
      <c r="G488" t="s">
        <v>2734</v>
      </c>
      <c r="H488" t="s">
        <v>2750</v>
      </c>
      <c r="I488">
        <v>188</v>
      </c>
      <c r="J488" t="s">
        <v>2054</v>
      </c>
      <c r="K488" t="s">
        <v>2283</v>
      </c>
      <c r="L488">
        <v>2008</v>
      </c>
    </row>
    <row r="489" spans="1:12" x14ac:dyDescent="0.25">
      <c r="A489">
        <v>3</v>
      </c>
      <c r="B489">
        <v>3</v>
      </c>
      <c r="C489">
        <v>64</v>
      </c>
      <c r="D489" t="s">
        <v>2770</v>
      </c>
      <c r="E489" t="s">
        <v>3459</v>
      </c>
      <c r="F489" t="s">
        <v>42</v>
      </c>
      <c r="G489" t="s">
        <v>2738</v>
      </c>
      <c r="H489" t="s">
        <v>2746</v>
      </c>
      <c r="I489">
        <v>210</v>
      </c>
      <c r="J489" t="s">
        <v>2048</v>
      </c>
      <c r="K489" t="s">
        <v>2769</v>
      </c>
      <c r="L489">
        <v>2008</v>
      </c>
    </row>
    <row r="490" spans="1:12" x14ac:dyDescent="0.25">
      <c r="A490">
        <v>3</v>
      </c>
      <c r="B490">
        <v>4</v>
      </c>
      <c r="C490">
        <v>65</v>
      </c>
      <c r="D490" t="s">
        <v>2732</v>
      </c>
      <c r="E490" t="s">
        <v>3460</v>
      </c>
      <c r="F490" t="s">
        <v>30</v>
      </c>
      <c r="G490" t="s">
        <v>2779</v>
      </c>
      <c r="H490" t="s">
        <v>2741</v>
      </c>
      <c r="I490">
        <v>191</v>
      </c>
      <c r="J490" t="s">
        <v>2375</v>
      </c>
      <c r="K490" t="s">
        <v>2499</v>
      </c>
      <c r="L490">
        <v>2008</v>
      </c>
    </row>
    <row r="491" spans="1:12" x14ac:dyDescent="0.25">
      <c r="A491">
        <v>3</v>
      </c>
      <c r="B491">
        <v>5</v>
      </c>
      <c r="C491">
        <v>66</v>
      </c>
      <c r="D491" t="s">
        <v>2754</v>
      </c>
      <c r="E491" t="s">
        <v>3461</v>
      </c>
      <c r="F491" t="s">
        <v>30</v>
      </c>
      <c r="G491" t="s">
        <v>2738</v>
      </c>
      <c r="H491" t="s">
        <v>2835</v>
      </c>
      <c r="I491">
        <v>196</v>
      </c>
      <c r="J491" t="s">
        <v>2285</v>
      </c>
      <c r="K491" t="s">
        <v>2308</v>
      </c>
      <c r="L491">
        <v>2008</v>
      </c>
    </row>
    <row r="492" spans="1:12" x14ac:dyDescent="0.25">
      <c r="A492">
        <v>3</v>
      </c>
      <c r="B492">
        <v>6</v>
      </c>
      <c r="C492">
        <v>67</v>
      </c>
      <c r="D492" t="s">
        <v>2796</v>
      </c>
      <c r="E492" t="s">
        <v>3462</v>
      </c>
      <c r="F492" t="s">
        <v>34</v>
      </c>
      <c r="G492" t="s">
        <v>2738</v>
      </c>
      <c r="H492" t="s">
        <v>2750</v>
      </c>
      <c r="I492">
        <v>206</v>
      </c>
      <c r="J492" t="s">
        <v>2048</v>
      </c>
      <c r="K492" t="s">
        <v>2810</v>
      </c>
      <c r="L492">
        <v>2008</v>
      </c>
    </row>
    <row r="493" spans="1:12" x14ac:dyDescent="0.25">
      <c r="A493">
        <v>3</v>
      </c>
      <c r="B493">
        <v>7</v>
      </c>
      <c r="C493">
        <v>68</v>
      </c>
      <c r="D493" t="s">
        <v>2739</v>
      </c>
      <c r="E493" t="s">
        <v>3463</v>
      </c>
      <c r="F493" t="s">
        <v>34</v>
      </c>
      <c r="G493" t="s">
        <v>2738</v>
      </c>
      <c r="H493" t="s">
        <v>2746</v>
      </c>
      <c r="I493">
        <v>192</v>
      </c>
      <c r="J493" t="s">
        <v>2022</v>
      </c>
      <c r="K493" t="s">
        <v>2353</v>
      </c>
      <c r="L493">
        <v>2008</v>
      </c>
    </row>
    <row r="494" spans="1:12" x14ac:dyDescent="0.25">
      <c r="A494">
        <v>3</v>
      </c>
      <c r="B494">
        <v>8</v>
      </c>
      <c r="C494">
        <v>69</v>
      </c>
      <c r="D494" t="s">
        <v>2757</v>
      </c>
      <c r="E494" t="s">
        <v>3464</v>
      </c>
      <c r="F494" t="s">
        <v>34</v>
      </c>
      <c r="G494" t="s">
        <v>2738</v>
      </c>
      <c r="H494" t="s">
        <v>2780</v>
      </c>
      <c r="I494">
        <v>200</v>
      </c>
      <c r="J494" t="s">
        <v>2029</v>
      </c>
      <c r="K494" t="s">
        <v>2113</v>
      </c>
      <c r="L494">
        <v>2008</v>
      </c>
    </row>
    <row r="495" spans="1:12" x14ac:dyDescent="0.25">
      <c r="A495">
        <v>3</v>
      </c>
      <c r="B495">
        <v>9</v>
      </c>
      <c r="C495">
        <v>70</v>
      </c>
      <c r="D495" t="s">
        <v>2732</v>
      </c>
      <c r="E495" t="s">
        <v>3465</v>
      </c>
      <c r="F495" t="s">
        <v>42</v>
      </c>
      <c r="G495" t="s">
        <v>2738</v>
      </c>
      <c r="H495" t="s">
        <v>2746</v>
      </c>
      <c r="I495">
        <v>200</v>
      </c>
      <c r="J495" t="s">
        <v>2022</v>
      </c>
      <c r="K495" t="s">
        <v>2282</v>
      </c>
      <c r="L495">
        <v>2008</v>
      </c>
    </row>
    <row r="496" spans="1:12" x14ac:dyDescent="0.25">
      <c r="A496">
        <v>3</v>
      </c>
      <c r="B496">
        <v>10</v>
      </c>
      <c r="C496">
        <v>71</v>
      </c>
      <c r="D496" t="s">
        <v>2788</v>
      </c>
      <c r="E496" t="s">
        <v>3466</v>
      </c>
      <c r="F496" t="s">
        <v>26</v>
      </c>
      <c r="G496" t="s">
        <v>2738</v>
      </c>
      <c r="H496" t="s">
        <v>2735</v>
      </c>
      <c r="I496">
        <v>210</v>
      </c>
      <c r="J496" t="s">
        <v>2022</v>
      </c>
      <c r="K496" t="s">
        <v>2787</v>
      </c>
      <c r="L496">
        <v>2008</v>
      </c>
    </row>
    <row r="497" spans="1:12" x14ac:dyDescent="0.25">
      <c r="A497">
        <v>3</v>
      </c>
      <c r="B497">
        <v>11</v>
      </c>
      <c r="C497">
        <v>72</v>
      </c>
      <c r="D497" t="s">
        <v>2754</v>
      </c>
      <c r="E497" t="s">
        <v>3467</v>
      </c>
      <c r="F497" t="s">
        <v>34</v>
      </c>
      <c r="G497" t="s">
        <v>2779</v>
      </c>
      <c r="H497" t="s">
        <v>2780</v>
      </c>
      <c r="I497">
        <v>203</v>
      </c>
      <c r="J497" t="s">
        <v>2029</v>
      </c>
      <c r="K497" t="s">
        <v>2343</v>
      </c>
      <c r="L497">
        <v>2008</v>
      </c>
    </row>
    <row r="498" spans="1:12" x14ac:dyDescent="0.25">
      <c r="A498">
        <v>3</v>
      </c>
      <c r="B498">
        <v>12</v>
      </c>
      <c r="C498">
        <v>73</v>
      </c>
      <c r="D498" t="s">
        <v>2754</v>
      </c>
      <c r="E498" t="s">
        <v>3468</v>
      </c>
      <c r="F498" t="s">
        <v>42</v>
      </c>
      <c r="G498" t="s">
        <v>2799</v>
      </c>
      <c r="H498" t="s">
        <v>2780</v>
      </c>
      <c r="I498">
        <v>198</v>
      </c>
      <c r="J498" t="s">
        <v>2362</v>
      </c>
      <c r="K498" t="s">
        <v>3469</v>
      </c>
      <c r="L498">
        <v>2008</v>
      </c>
    </row>
    <row r="499" spans="1:12" x14ac:dyDescent="0.25">
      <c r="A499">
        <v>3</v>
      </c>
      <c r="B499">
        <v>13</v>
      </c>
      <c r="C499">
        <v>74</v>
      </c>
      <c r="D499" t="s">
        <v>2766</v>
      </c>
      <c r="E499" t="s">
        <v>3470</v>
      </c>
      <c r="F499" t="s">
        <v>34</v>
      </c>
      <c r="G499" t="s">
        <v>2738</v>
      </c>
      <c r="H499" t="s">
        <v>2735</v>
      </c>
      <c r="I499">
        <v>207</v>
      </c>
      <c r="J499" t="s">
        <v>2022</v>
      </c>
      <c r="K499" t="s">
        <v>2282</v>
      </c>
      <c r="L499">
        <v>2008</v>
      </c>
    </row>
    <row r="500" spans="1:12" x14ac:dyDescent="0.25">
      <c r="A500">
        <v>3</v>
      </c>
      <c r="B500">
        <v>14</v>
      </c>
      <c r="C500">
        <v>75</v>
      </c>
      <c r="D500" t="s">
        <v>2794</v>
      </c>
      <c r="E500" t="s">
        <v>3471</v>
      </c>
      <c r="F500" t="s">
        <v>30</v>
      </c>
      <c r="G500" t="s">
        <v>2799</v>
      </c>
      <c r="H500" t="s">
        <v>2735</v>
      </c>
      <c r="I500">
        <v>224</v>
      </c>
      <c r="J500" t="s">
        <v>3263</v>
      </c>
      <c r="K500" t="s">
        <v>2801</v>
      </c>
      <c r="L500">
        <v>2008</v>
      </c>
    </row>
    <row r="501" spans="1:12" x14ac:dyDescent="0.25">
      <c r="A501">
        <v>3</v>
      </c>
      <c r="B501">
        <v>15</v>
      </c>
      <c r="C501">
        <v>76</v>
      </c>
      <c r="D501" t="s">
        <v>2757</v>
      </c>
      <c r="E501" t="s">
        <v>3472</v>
      </c>
      <c r="F501" t="s">
        <v>34</v>
      </c>
      <c r="G501" t="s">
        <v>2738</v>
      </c>
      <c r="H501" t="s">
        <v>2851</v>
      </c>
      <c r="I501">
        <v>190</v>
      </c>
      <c r="J501" t="s">
        <v>2048</v>
      </c>
      <c r="K501" t="s">
        <v>2287</v>
      </c>
      <c r="L501">
        <v>2008</v>
      </c>
    </row>
    <row r="502" spans="1:12" x14ac:dyDescent="0.25">
      <c r="A502">
        <v>3</v>
      </c>
      <c r="B502">
        <v>16</v>
      </c>
      <c r="C502">
        <v>77</v>
      </c>
      <c r="D502" t="s">
        <v>2748</v>
      </c>
      <c r="E502" t="s">
        <v>3473</v>
      </c>
      <c r="F502" t="s">
        <v>12</v>
      </c>
      <c r="G502" t="s">
        <v>2738</v>
      </c>
      <c r="H502" t="s">
        <v>2780</v>
      </c>
      <c r="I502">
        <v>185</v>
      </c>
      <c r="J502" t="s">
        <v>2022</v>
      </c>
      <c r="K502" t="s">
        <v>2342</v>
      </c>
      <c r="L502">
        <v>2008</v>
      </c>
    </row>
    <row r="503" spans="1:12" x14ac:dyDescent="0.25">
      <c r="A503">
        <v>3</v>
      </c>
      <c r="B503">
        <v>17</v>
      </c>
      <c r="C503">
        <v>78</v>
      </c>
      <c r="D503" t="s">
        <v>2806</v>
      </c>
      <c r="E503" t="s">
        <v>3474</v>
      </c>
      <c r="F503" t="s">
        <v>30</v>
      </c>
      <c r="G503" t="s">
        <v>2738</v>
      </c>
      <c r="H503" t="s">
        <v>2746</v>
      </c>
      <c r="I503">
        <v>210</v>
      </c>
      <c r="J503" t="s">
        <v>2029</v>
      </c>
      <c r="K503" t="s">
        <v>2165</v>
      </c>
      <c r="L503">
        <v>2008</v>
      </c>
    </row>
    <row r="504" spans="1:12" x14ac:dyDescent="0.25">
      <c r="A504">
        <v>3</v>
      </c>
      <c r="B504">
        <v>18</v>
      </c>
      <c r="C504">
        <v>79</v>
      </c>
      <c r="D504" t="s">
        <v>2811</v>
      </c>
      <c r="E504" t="s">
        <v>3475</v>
      </c>
      <c r="F504" t="s">
        <v>30</v>
      </c>
      <c r="G504" t="s">
        <v>2738</v>
      </c>
      <c r="H504" t="s">
        <v>2741</v>
      </c>
      <c r="I504">
        <v>210</v>
      </c>
      <c r="J504" t="s">
        <v>2029</v>
      </c>
      <c r="K504" t="s">
        <v>2281</v>
      </c>
      <c r="L504">
        <v>2008</v>
      </c>
    </row>
    <row r="505" spans="1:12" x14ac:dyDescent="0.25">
      <c r="A505">
        <v>3</v>
      </c>
      <c r="B505">
        <v>19</v>
      </c>
      <c r="C505">
        <v>80</v>
      </c>
      <c r="D505" t="s">
        <v>2762</v>
      </c>
      <c r="E505" t="s">
        <v>3476</v>
      </c>
      <c r="F505" t="s">
        <v>34</v>
      </c>
      <c r="G505" t="s">
        <v>2738</v>
      </c>
      <c r="H505" t="s">
        <v>2735</v>
      </c>
      <c r="I505">
        <v>205</v>
      </c>
      <c r="J505" t="s">
        <v>2022</v>
      </c>
      <c r="K505" t="s">
        <v>2277</v>
      </c>
      <c r="L505">
        <v>2008</v>
      </c>
    </row>
    <row r="506" spans="1:12" x14ac:dyDescent="0.25">
      <c r="A506">
        <v>3</v>
      </c>
      <c r="B506">
        <v>20</v>
      </c>
      <c r="C506">
        <v>81</v>
      </c>
      <c r="D506" t="s">
        <v>2802</v>
      </c>
      <c r="E506" t="s">
        <v>3477</v>
      </c>
      <c r="F506" t="s">
        <v>34</v>
      </c>
      <c r="G506" t="s">
        <v>2734</v>
      </c>
      <c r="H506" t="s">
        <v>2741</v>
      </c>
      <c r="I506">
        <v>190</v>
      </c>
      <c r="J506" t="s">
        <v>2285</v>
      </c>
      <c r="K506" t="s">
        <v>3478</v>
      </c>
      <c r="L506">
        <v>2008</v>
      </c>
    </row>
    <row r="507" spans="1:12" x14ac:dyDescent="0.25">
      <c r="A507">
        <v>3</v>
      </c>
      <c r="B507">
        <v>21</v>
      </c>
      <c r="C507">
        <v>82</v>
      </c>
      <c r="D507" t="s">
        <v>2814</v>
      </c>
      <c r="E507" t="s">
        <v>3479</v>
      </c>
      <c r="F507" t="s">
        <v>30</v>
      </c>
      <c r="G507" t="s">
        <v>2738</v>
      </c>
      <c r="H507" t="s">
        <v>2750</v>
      </c>
      <c r="I507">
        <v>200</v>
      </c>
      <c r="J507" t="s">
        <v>2022</v>
      </c>
      <c r="K507" t="s">
        <v>2862</v>
      </c>
      <c r="L507">
        <v>2008</v>
      </c>
    </row>
    <row r="508" spans="1:12" x14ac:dyDescent="0.25">
      <c r="A508">
        <v>3</v>
      </c>
      <c r="B508">
        <v>22</v>
      </c>
      <c r="C508">
        <v>83</v>
      </c>
      <c r="D508" t="s">
        <v>2788</v>
      </c>
      <c r="E508" t="s">
        <v>3480</v>
      </c>
      <c r="F508" t="s">
        <v>12</v>
      </c>
      <c r="G508" t="s">
        <v>2738</v>
      </c>
      <c r="H508" t="s">
        <v>2750</v>
      </c>
      <c r="I508">
        <v>195</v>
      </c>
      <c r="J508" t="s">
        <v>2048</v>
      </c>
      <c r="K508" t="s">
        <v>2341</v>
      </c>
      <c r="L508">
        <v>2008</v>
      </c>
    </row>
    <row r="509" spans="1:12" x14ac:dyDescent="0.25">
      <c r="A509">
        <v>3</v>
      </c>
      <c r="B509">
        <v>23</v>
      </c>
      <c r="C509">
        <v>84</v>
      </c>
      <c r="D509" t="s">
        <v>2796</v>
      </c>
      <c r="E509" t="s">
        <v>3481</v>
      </c>
      <c r="F509" t="s">
        <v>12</v>
      </c>
      <c r="G509" t="s">
        <v>2738</v>
      </c>
      <c r="H509" t="s">
        <v>2741</v>
      </c>
      <c r="I509">
        <v>195</v>
      </c>
      <c r="J509" t="s">
        <v>2029</v>
      </c>
      <c r="K509" t="s">
        <v>2317</v>
      </c>
      <c r="L509">
        <v>2008</v>
      </c>
    </row>
    <row r="510" spans="1:12" x14ac:dyDescent="0.25">
      <c r="A510">
        <v>3</v>
      </c>
      <c r="B510">
        <v>24</v>
      </c>
      <c r="C510">
        <v>85</v>
      </c>
      <c r="D510" t="s">
        <v>2788</v>
      </c>
      <c r="E510" t="s">
        <v>3482</v>
      </c>
      <c r="F510" t="s">
        <v>30</v>
      </c>
      <c r="G510" t="s">
        <v>2738</v>
      </c>
      <c r="H510" t="s">
        <v>2768</v>
      </c>
      <c r="I510">
        <v>188</v>
      </c>
      <c r="J510" t="s">
        <v>2029</v>
      </c>
      <c r="K510" t="s">
        <v>2339</v>
      </c>
      <c r="L510">
        <v>2008</v>
      </c>
    </row>
    <row r="511" spans="1:12" x14ac:dyDescent="0.25">
      <c r="A511">
        <v>3</v>
      </c>
      <c r="B511">
        <v>25</v>
      </c>
      <c r="C511">
        <v>86</v>
      </c>
      <c r="D511" t="s">
        <v>2790</v>
      </c>
      <c r="E511" t="s">
        <v>3483</v>
      </c>
      <c r="F511" t="s">
        <v>42</v>
      </c>
      <c r="G511" t="s">
        <v>2734</v>
      </c>
      <c r="H511" t="s">
        <v>2780</v>
      </c>
      <c r="I511">
        <v>184</v>
      </c>
      <c r="J511" t="s">
        <v>2051</v>
      </c>
      <c r="K511" t="s">
        <v>2366</v>
      </c>
      <c r="L511">
        <v>2008</v>
      </c>
    </row>
    <row r="512" spans="1:12" x14ac:dyDescent="0.25">
      <c r="A512">
        <v>3</v>
      </c>
      <c r="B512">
        <v>26</v>
      </c>
      <c r="C512">
        <v>87</v>
      </c>
      <c r="D512" t="s">
        <v>2732</v>
      </c>
      <c r="E512" t="s">
        <v>3484</v>
      </c>
      <c r="F512" t="s">
        <v>42</v>
      </c>
      <c r="G512" t="s">
        <v>2738</v>
      </c>
      <c r="H512" t="s">
        <v>2746</v>
      </c>
      <c r="I512">
        <v>179</v>
      </c>
      <c r="J512" t="s">
        <v>2029</v>
      </c>
      <c r="K512" t="s">
        <v>2113</v>
      </c>
      <c r="L512">
        <v>2008</v>
      </c>
    </row>
    <row r="513" spans="1:12" x14ac:dyDescent="0.25">
      <c r="A513">
        <v>3</v>
      </c>
      <c r="B513">
        <v>27</v>
      </c>
      <c r="C513">
        <v>88</v>
      </c>
      <c r="D513" t="s">
        <v>2766</v>
      </c>
      <c r="E513" t="s">
        <v>3485</v>
      </c>
      <c r="F513" t="s">
        <v>26</v>
      </c>
      <c r="G513" t="s">
        <v>2738</v>
      </c>
      <c r="H513" t="s">
        <v>2780</v>
      </c>
      <c r="I513">
        <v>213</v>
      </c>
      <c r="J513" t="s">
        <v>2029</v>
      </c>
      <c r="K513" t="s">
        <v>2281</v>
      </c>
      <c r="L513">
        <v>2008</v>
      </c>
    </row>
    <row r="514" spans="1:12" x14ac:dyDescent="0.25">
      <c r="A514">
        <v>3</v>
      </c>
      <c r="B514">
        <v>28</v>
      </c>
      <c r="C514">
        <v>89</v>
      </c>
      <c r="D514" t="s">
        <v>2808</v>
      </c>
      <c r="E514" t="s">
        <v>3486</v>
      </c>
      <c r="F514" t="s">
        <v>30</v>
      </c>
      <c r="G514" t="s">
        <v>3487</v>
      </c>
      <c r="H514" t="s">
        <v>2741</v>
      </c>
      <c r="I514">
        <v>195</v>
      </c>
      <c r="J514" t="s">
        <v>3488</v>
      </c>
      <c r="K514" t="s">
        <v>3489</v>
      </c>
      <c r="L514">
        <v>2008</v>
      </c>
    </row>
    <row r="515" spans="1:12" x14ac:dyDescent="0.25">
      <c r="A515">
        <v>3</v>
      </c>
      <c r="B515">
        <v>29</v>
      </c>
      <c r="C515">
        <v>90</v>
      </c>
      <c r="D515" t="s">
        <v>2794</v>
      </c>
      <c r="E515" t="s">
        <v>3490</v>
      </c>
      <c r="F515" t="s">
        <v>34</v>
      </c>
      <c r="G515" t="s">
        <v>2764</v>
      </c>
      <c r="H515" t="s">
        <v>2741</v>
      </c>
      <c r="I515">
        <v>201</v>
      </c>
      <c r="J515" t="s">
        <v>3240</v>
      </c>
      <c r="K515" t="s">
        <v>3491</v>
      </c>
      <c r="L515">
        <v>2008</v>
      </c>
    </row>
    <row r="516" spans="1:12" x14ac:dyDescent="0.25">
      <c r="A516">
        <v>3</v>
      </c>
      <c r="B516">
        <v>30</v>
      </c>
      <c r="C516">
        <v>91</v>
      </c>
      <c r="D516" t="s">
        <v>2832</v>
      </c>
      <c r="E516" t="s">
        <v>3492</v>
      </c>
      <c r="F516" t="s">
        <v>34</v>
      </c>
      <c r="G516" t="s">
        <v>2734</v>
      </c>
      <c r="H516" t="s">
        <v>2741</v>
      </c>
      <c r="I516">
        <v>189</v>
      </c>
      <c r="J516" t="s">
        <v>2051</v>
      </c>
      <c r="K516" t="s">
        <v>2073</v>
      </c>
      <c r="L516">
        <v>2008</v>
      </c>
    </row>
    <row r="517" spans="1:12" x14ac:dyDescent="0.25">
      <c r="A517">
        <v>4</v>
      </c>
      <c r="B517">
        <v>1</v>
      </c>
      <c r="C517">
        <v>92</v>
      </c>
      <c r="D517" t="s">
        <v>2781</v>
      </c>
      <c r="E517" t="s">
        <v>3493</v>
      </c>
      <c r="F517" t="s">
        <v>34</v>
      </c>
      <c r="G517" t="s">
        <v>2738</v>
      </c>
      <c r="H517" t="s">
        <v>2741</v>
      </c>
      <c r="I517">
        <v>182</v>
      </c>
      <c r="J517" t="s">
        <v>2048</v>
      </c>
      <c r="K517" t="s">
        <v>2846</v>
      </c>
      <c r="L517">
        <v>2008</v>
      </c>
    </row>
    <row r="518" spans="1:12" x14ac:dyDescent="0.25">
      <c r="A518">
        <v>4</v>
      </c>
      <c r="B518">
        <v>2</v>
      </c>
      <c r="C518">
        <v>93</v>
      </c>
      <c r="D518" t="s">
        <v>2743</v>
      </c>
      <c r="E518" t="s">
        <v>3494</v>
      </c>
      <c r="F518" t="s">
        <v>12</v>
      </c>
      <c r="G518" t="s">
        <v>2738</v>
      </c>
      <c r="H518" t="s">
        <v>2746</v>
      </c>
      <c r="I518">
        <v>209</v>
      </c>
      <c r="J518" t="s">
        <v>2029</v>
      </c>
      <c r="K518" t="s">
        <v>2343</v>
      </c>
      <c r="L518">
        <v>2008</v>
      </c>
    </row>
    <row r="519" spans="1:12" x14ac:dyDescent="0.25">
      <c r="A519">
        <v>4</v>
      </c>
      <c r="B519">
        <v>3</v>
      </c>
      <c r="C519">
        <v>94</v>
      </c>
      <c r="D519" t="s">
        <v>2770</v>
      </c>
      <c r="E519" t="s">
        <v>3495</v>
      </c>
      <c r="F519" t="s">
        <v>42</v>
      </c>
      <c r="G519" t="s">
        <v>2734</v>
      </c>
      <c r="H519" t="s">
        <v>2750</v>
      </c>
      <c r="I519">
        <v>179</v>
      </c>
      <c r="J519" t="s">
        <v>2054</v>
      </c>
      <c r="K519" t="s">
        <v>2283</v>
      </c>
      <c r="L519">
        <v>2008</v>
      </c>
    </row>
    <row r="520" spans="1:12" x14ac:dyDescent="0.25">
      <c r="A520">
        <v>4</v>
      </c>
      <c r="B520">
        <v>4</v>
      </c>
      <c r="C520">
        <v>95</v>
      </c>
      <c r="D520" t="s">
        <v>2732</v>
      </c>
      <c r="E520" t="s">
        <v>3496</v>
      </c>
      <c r="F520" t="s">
        <v>34</v>
      </c>
      <c r="G520" t="s">
        <v>2734</v>
      </c>
      <c r="H520" t="s">
        <v>3497</v>
      </c>
      <c r="I520">
        <v>160</v>
      </c>
      <c r="J520" t="s">
        <v>2054</v>
      </c>
      <c r="K520" t="s">
        <v>2283</v>
      </c>
      <c r="L520">
        <v>2008</v>
      </c>
    </row>
    <row r="521" spans="1:12" x14ac:dyDescent="0.25">
      <c r="A521">
        <v>4</v>
      </c>
      <c r="B521">
        <v>5</v>
      </c>
      <c r="C521">
        <v>96</v>
      </c>
      <c r="D521" t="s">
        <v>2754</v>
      </c>
      <c r="E521" t="s">
        <v>3498</v>
      </c>
      <c r="F521" t="s">
        <v>34</v>
      </c>
      <c r="G521" t="s">
        <v>2734</v>
      </c>
      <c r="H521" t="s">
        <v>2750</v>
      </c>
      <c r="I521">
        <v>195</v>
      </c>
      <c r="J521" t="s">
        <v>2051</v>
      </c>
      <c r="K521" t="s">
        <v>2307</v>
      </c>
      <c r="L521">
        <v>2008</v>
      </c>
    </row>
    <row r="522" spans="1:12" x14ac:dyDescent="0.25">
      <c r="A522">
        <v>4</v>
      </c>
      <c r="B522">
        <v>6</v>
      </c>
      <c r="C522">
        <v>97</v>
      </c>
      <c r="D522" t="s">
        <v>2748</v>
      </c>
      <c r="E522" t="s">
        <v>3499</v>
      </c>
      <c r="F522" t="s">
        <v>30</v>
      </c>
      <c r="G522" t="s">
        <v>2738</v>
      </c>
      <c r="H522" t="s">
        <v>2768</v>
      </c>
      <c r="I522">
        <v>183</v>
      </c>
      <c r="J522" t="s">
        <v>2022</v>
      </c>
      <c r="K522" t="s">
        <v>2923</v>
      </c>
      <c r="L522">
        <v>2008</v>
      </c>
    </row>
    <row r="523" spans="1:12" x14ac:dyDescent="0.25">
      <c r="A523">
        <v>4</v>
      </c>
      <c r="B523">
        <v>7</v>
      </c>
      <c r="C523">
        <v>98</v>
      </c>
      <c r="D523" t="s">
        <v>2772</v>
      </c>
      <c r="E523" t="s">
        <v>3500</v>
      </c>
      <c r="F523" t="s">
        <v>30</v>
      </c>
      <c r="G523" t="s">
        <v>3501</v>
      </c>
      <c r="H523" t="s">
        <v>2741</v>
      </c>
      <c r="I523">
        <v>202</v>
      </c>
      <c r="J523" t="s">
        <v>2048</v>
      </c>
      <c r="K523" t="s">
        <v>2846</v>
      </c>
      <c r="L523">
        <v>2008</v>
      </c>
    </row>
    <row r="524" spans="1:12" x14ac:dyDescent="0.25">
      <c r="A524">
        <v>4</v>
      </c>
      <c r="B524">
        <v>8</v>
      </c>
      <c r="C524">
        <v>99</v>
      </c>
      <c r="D524" t="s">
        <v>2757</v>
      </c>
      <c r="E524" t="s">
        <v>3502</v>
      </c>
      <c r="F524" t="s">
        <v>30</v>
      </c>
      <c r="G524" t="s">
        <v>2734</v>
      </c>
      <c r="H524" t="s">
        <v>2768</v>
      </c>
      <c r="I524">
        <v>187</v>
      </c>
      <c r="J524" t="s">
        <v>2029</v>
      </c>
      <c r="K524" t="s">
        <v>2339</v>
      </c>
      <c r="L524">
        <v>2008</v>
      </c>
    </row>
    <row r="525" spans="1:12" x14ac:dyDescent="0.25">
      <c r="A525">
        <v>4</v>
      </c>
      <c r="B525">
        <v>9</v>
      </c>
      <c r="C525">
        <v>100</v>
      </c>
      <c r="D525" t="s">
        <v>2762</v>
      </c>
      <c r="E525" t="s">
        <v>3503</v>
      </c>
      <c r="F525" t="s">
        <v>26</v>
      </c>
      <c r="G525" t="s">
        <v>2734</v>
      </c>
      <c r="H525" t="s">
        <v>2741</v>
      </c>
      <c r="I525">
        <v>206</v>
      </c>
      <c r="J525" t="s">
        <v>2022</v>
      </c>
      <c r="K525" t="s">
        <v>2332</v>
      </c>
      <c r="L525">
        <v>2008</v>
      </c>
    </row>
    <row r="526" spans="1:12" x14ac:dyDescent="0.25">
      <c r="A526">
        <v>4</v>
      </c>
      <c r="B526">
        <v>10</v>
      </c>
      <c r="C526">
        <v>101</v>
      </c>
      <c r="D526" t="s">
        <v>2802</v>
      </c>
      <c r="E526" t="s">
        <v>3504</v>
      </c>
      <c r="F526" t="s">
        <v>42</v>
      </c>
      <c r="G526" t="s">
        <v>2734</v>
      </c>
      <c r="H526" t="s">
        <v>2741</v>
      </c>
      <c r="I526">
        <v>165</v>
      </c>
      <c r="J526" t="s">
        <v>2285</v>
      </c>
      <c r="K526" t="s">
        <v>3505</v>
      </c>
      <c r="L526">
        <v>2008</v>
      </c>
    </row>
    <row r="527" spans="1:12" x14ac:dyDescent="0.25">
      <c r="A527">
        <v>4</v>
      </c>
      <c r="B527">
        <v>11</v>
      </c>
      <c r="C527">
        <v>102</v>
      </c>
      <c r="D527" t="s">
        <v>2754</v>
      </c>
      <c r="E527" t="s">
        <v>3506</v>
      </c>
      <c r="F527" t="s">
        <v>260</v>
      </c>
      <c r="G527" t="s">
        <v>2745</v>
      </c>
      <c r="H527" t="s">
        <v>2741</v>
      </c>
      <c r="I527">
        <v>194</v>
      </c>
      <c r="J527" t="s">
        <v>2305</v>
      </c>
      <c r="K527" t="s">
        <v>2198</v>
      </c>
      <c r="L527">
        <v>2008</v>
      </c>
    </row>
    <row r="528" spans="1:12" x14ac:dyDescent="0.25">
      <c r="A528">
        <v>4</v>
      </c>
      <c r="B528">
        <v>12</v>
      </c>
      <c r="C528">
        <v>103</v>
      </c>
      <c r="D528" t="s">
        <v>2840</v>
      </c>
      <c r="E528" t="s">
        <v>3507</v>
      </c>
      <c r="F528" t="s">
        <v>34</v>
      </c>
      <c r="G528" t="s">
        <v>2745</v>
      </c>
      <c r="H528" t="s">
        <v>2741</v>
      </c>
      <c r="I528">
        <v>220</v>
      </c>
      <c r="J528" t="s">
        <v>2373</v>
      </c>
      <c r="K528" t="s">
        <v>3508</v>
      </c>
      <c r="L528">
        <v>2008</v>
      </c>
    </row>
    <row r="529" spans="1:12" x14ac:dyDescent="0.25">
      <c r="A529">
        <v>4</v>
      </c>
      <c r="B529">
        <v>13</v>
      </c>
      <c r="C529">
        <v>104</v>
      </c>
      <c r="D529" t="s">
        <v>2802</v>
      </c>
      <c r="E529" t="s">
        <v>3509</v>
      </c>
      <c r="F529" t="s">
        <v>34</v>
      </c>
      <c r="G529" t="s">
        <v>2738</v>
      </c>
      <c r="H529" t="s">
        <v>2741</v>
      </c>
      <c r="I529">
        <v>185</v>
      </c>
      <c r="J529" t="s">
        <v>2048</v>
      </c>
      <c r="K529" t="s">
        <v>3164</v>
      </c>
      <c r="L529">
        <v>2008</v>
      </c>
    </row>
    <row r="530" spans="1:12" x14ac:dyDescent="0.25">
      <c r="A530">
        <v>4</v>
      </c>
      <c r="B530">
        <v>14</v>
      </c>
      <c r="C530">
        <v>105</v>
      </c>
      <c r="D530" t="s">
        <v>2872</v>
      </c>
      <c r="E530" t="s">
        <v>3510</v>
      </c>
      <c r="F530" t="s">
        <v>34</v>
      </c>
      <c r="G530" t="s">
        <v>2764</v>
      </c>
      <c r="H530" t="s">
        <v>2746</v>
      </c>
      <c r="I530">
        <v>186</v>
      </c>
      <c r="J530" t="s">
        <v>2022</v>
      </c>
      <c r="K530" t="s">
        <v>2332</v>
      </c>
      <c r="L530">
        <v>2008</v>
      </c>
    </row>
    <row r="531" spans="1:12" x14ac:dyDescent="0.25">
      <c r="A531">
        <v>4</v>
      </c>
      <c r="B531">
        <v>15</v>
      </c>
      <c r="C531">
        <v>106</v>
      </c>
      <c r="D531" t="s">
        <v>2781</v>
      </c>
      <c r="E531" t="s">
        <v>3511</v>
      </c>
      <c r="F531" t="s">
        <v>12</v>
      </c>
      <c r="G531" t="s">
        <v>2779</v>
      </c>
      <c r="H531" t="s">
        <v>2746</v>
      </c>
      <c r="I531">
        <v>210</v>
      </c>
      <c r="J531" t="s">
        <v>2375</v>
      </c>
      <c r="K531" t="s">
        <v>2499</v>
      </c>
      <c r="L531">
        <v>2008</v>
      </c>
    </row>
    <row r="532" spans="1:12" x14ac:dyDescent="0.25">
      <c r="A532">
        <v>4</v>
      </c>
      <c r="B532">
        <v>16</v>
      </c>
      <c r="C532">
        <v>107</v>
      </c>
      <c r="D532" t="s">
        <v>2752</v>
      </c>
      <c r="E532" t="s">
        <v>3512</v>
      </c>
      <c r="F532" t="s">
        <v>34</v>
      </c>
      <c r="G532" t="s">
        <v>2738</v>
      </c>
      <c r="H532" t="s">
        <v>2868</v>
      </c>
      <c r="I532">
        <v>209</v>
      </c>
      <c r="J532" t="s">
        <v>2048</v>
      </c>
      <c r="K532" t="s">
        <v>2306</v>
      </c>
      <c r="L532">
        <v>2008</v>
      </c>
    </row>
    <row r="533" spans="1:12" x14ac:dyDescent="0.25">
      <c r="A533">
        <v>4</v>
      </c>
      <c r="B533">
        <v>17</v>
      </c>
      <c r="C533">
        <v>108</v>
      </c>
      <c r="D533" t="s">
        <v>2806</v>
      </c>
      <c r="E533" t="s">
        <v>3513</v>
      </c>
      <c r="F533" t="s">
        <v>26</v>
      </c>
      <c r="G533" t="s">
        <v>2734</v>
      </c>
      <c r="H533" t="s">
        <v>2746</v>
      </c>
      <c r="I533">
        <v>182</v>
      </c>
      <c r="J533" t="s">
        <v>2051</v>
      </c>
      <c r="K533" t="s">
        <v>3277</v>
      </c>
      <c r="L533">
        <v>2008</v>
      </c>
    </row>
    <row r="534" spans="1:12" x14ac:dyDescent="0.25">
      <c r="A534">
        <v>4</v>
      </c>
      <c r="B534">
        <v>18</v>
      </c>
      <c r="C534">
        <v>109</v>
      </c>
      <c r="D534" t="s">
        <v>2811</v>
      </c>
      <c r="E534" t="s">
        <v>3514</v>
      </c>
      <c r="F534" t="s">
        <v>260</v>
      </c>
      <c r="G534" t="s">
        <v>2745</v>
      </c>
      <c r="H534" t="s">
        <v>2885</v>
      </c>
      <c r="I534">
        <v>169</v>
      </c>
      <c r="J534" t="s">
        <v>2305</v>
      </c>
      <c r="K534" t="s">
        <v>2198</v>
      </c>
      <c r="L534">
        <v>2008</v>
      </c>
    </row>
    <row r="535" spans="1:12" x14ac:dyDescent="0.25">
      <c r="A535">
        <v>4</v>
      </c>
      <c r="B535">
        <v>19</v>
      </c>
      <c r="C535">
        <v>110</v>
      </c>
      <c r="D535" t="s">
        <v>2785</v>
      </c>
      <c r="E535" t="s">
        <v>3515</v>
      </c>
      <c r="F535" t="s">
        <v>30</v>
      </c>
      <c r="G535" t="s">
        <v>2738</v>
      </c>
      <c r="H535" t="s">
        <v>2885</v>
      </c>
      <c r="I535">
        <v>168</v>
      </c>
      <c r="J535" t="s">
        <v>2048</v>
      </c>
      <c r="K535" t="s">
        <v>2846</v>
      </c>
      <c r="L535">
        <v>2008</v>
      </c>
    </row>
    <row r="536" spans="1:12" x14ac:dyDescent="0.25">
      <c r="A536">
        <v>4</v>
      </c>
      <c r="B536">
        <v>20</v>
      </c>
      <c r="C536">
        <v>111</v>
      </c>
      <c r="D536" t="s">
        <v>2794</v>
      </c>
      <c r="E536" t="s">
        <v>3516</v>
      </c>
      <c r="F536" t="s">
        <v>42</v>
      </c>
      <c r="G536" t="s">
        <v>2738</v>
      </c>
      <c r="H536" t="s">
        <v>2741</v>
      </c>
      <c r="I536">
        <v>210</v>
      </c>
      <c r="J536" t="s">
        <v>2029</v>
      </c>
      <c r="K536" t="s">
        <v>2281</v>
      </c>
      <c r="L536">
        <v>2008</v>
      </c>
    </row>
    <row r="537" spans="1:12" x14ac:dyDescent="0.25">
      <c r="A537">
        <v>4</v>
      </c>
      <c r="B537">
        <v>21</v>
      </c>
      <c r="C537">
        <v>112</v>
      </c>
      <c r="D537" t="s">
        <v>2814</v>
      </c>
      <c r="E537" t="s">
        <v>3517</v>
      </c>
      <c r="F537" t="s">
        <v>34</v>
      </c>
      <c r="G537" t="s">
        <v>2738</v>
      </c>
      <c r="H537" t="s">
        <v>2746</v>
      </c>
      <c r="I537">
        <v>210</v>
      </c>
      <c r="J537" t="s">
        <v>2029</v>
      </c>
      <c r="K537" t="s">
        <v>3107</v>
      </c>
      <c r="L537">
        <v>2008</v>
      </c>
    </row>
    <row r="538" spans="1:12" x14ac:dyDescent="0.25">
      <c r="A538">
        <v>4</v>
      </c>
      <c r="B538">
        <v>22</v>
      </c>
      <c r="C538">
        <v>113</v>
      </c>
      <c r="D538" t="s">
        <v>2788</v>
      </c>
      <c r="E538" t="s">
        <v>3518</v>
      </c>
      <c r="F538" t="s">
        <v>34</v>
      </c>
      <c r="G538" t="s">
        <v>2734</v>
      </c>
      <c r="H538" t="s">
        <v>2750</v>
      </c>
      <c r="I538">
        <v>196</v>
      </c>
      <c r="J538" t="s">
        <v>2054</v>
      </c>
      <c r="K538" t="s">
        <v>2283</v>
      </c>
      <c r="L538">
        <v>2008</v>
      </c>
    </row>
    <row r="539" spans="1:12" x14ac:dyDescent="0.25">
      <c r="A539">
        <v>4</v>
      </c>
      <c r="B539">
        <v>23</v>
      </c>
      <c r="C539">
        <v>114</v>
      </c>
      <c r="D539" t="s">
        <v>2806</v>
      </c>
      <c r="E539" t="s">
        <v>3519</v>
      </c>
      <c r="F539" t="s">
        <v>34</v>
      </c>
      <c r="G539" t="s">
        <v>2738</v>
      </c>
      <c r="H539" t="s">
        <v>2746</v>
      </c>
      <c r="I539">
        <v>182</v>
      </c>
      <c r="J539" t="s">
        <v>2022</v>
      </c>
      <c r="K539" t="s">
        <v>2277</v>
      </c>
      <c r="L539">
        <v>2008</v>
      </c>
    </row>
    <row r="540" spans="1:12" x14ac:dyDescent="0.25">
      <c r="A540">
        <v>4</v>
      </c>
      <c r="B540">
        <v>24</v>
      </c>
      <c r="C540">
        <v>115</v>
      </c>
      <c r="D540" t="s">
        <v>2760</v>
      </c>
      <c r="E540" t="s">
        <v>3520</v>
      </c>
      <c r="F540" t="s">
        <v>34</v>
      </c>
      <c r="G540" t="s">
        <v>2734</v>
      </c>
      <c r="H540" t="s">
        <v>2746</v>
      </c>
      <c r="I540">
        <v>191</v>
      </c>
      <c r="J540" t="s">
        <v>2054</v>
      </c>
      <c r="K540" t="s">
        <v>2283</v>
      </c>
      <c r="L540">
        <v>2008</v>
      </c>
    </row>
    <row r="541" spans="1:12" x14ac:dyDescent="0.25">
      <c r="A541">
        <v>4</v>
      </c>
      <c r="B541">
        <v>25</v>
      </c>
      <c r="C541">
        <v>116</v>
      </c>
      <c r="D541" t="s">
        <v>2790</v>
      </c>
      <c r="E541" t="s">
        <v>3521</v>
      </c>
      <c r="F541" t="s">
        <v>12</v>
      </c>
      <c r="G541" t="s">
        <v>2738</v>
      </c>
      <c r="H541" t="s">
        <v>3395</v>
      </c>
      <c r="I541">
        <v>193</v>
      </c>
      <c r="J541" t="s">
        <v>2022</v>
      </c>
      <c r="K541" t="s">
        <v>2297</v>
      </c>
      <c r="L541">
        <v>2008</v>
      </c>
    </row>
    <row r="542" spans="1:12" x14ac:dyDescent="0.25">
      <c r="A542">
        <v>4</v>
      </c>
      <c r="B542">
        <v>26</v>
      </c>
      <c r="C542">
        <v>117</v>
      </c>
      <c r="D542" t="s">
        <v>2777</v>
      </c>
      <c r="E542" t="s">
        <v>3522</v>
      </c>
      <c r="F542" t="s">
        <v>30</v>
      </c>
      <c r="G542" t="s">
        <v>2738</v>
      </c>
      <c r="H542" t="s">
        <v>2735</v>
      </c>
      <c r="I542">
        <v>200</v>
      </c>
      <c r="J542" t="s">
        <v>2029</v>
      </c>
      <c r="K542" t="s">
        <v>2165</v>
      </c>
      <c r="L542">
        <v>2008</v>
      </c>
    </row>
    <row r="543" spans="1:12" x14ac:dyDescent="0.25">
      <c r="A543">
        <v>4</v>
      </c>
      <c r="B543">
        <v>27</v>
      </c>
      <c r="C543">
        <v>118</v>
      </c>
      <c r="D543" t="s">
        <v>2752</v>
      </c>
      <c r="E543" t="s">
        <v>3523</v>
      </c>
      <c r="F543" t="s">
        <v>34</v>
      </c>
      <c r="G543" t="s">
        <v>2734</v>
      </c>
      <c r="H543" t="s">
        <v>2768</v>
      </c>
      <c r="I543">
        <v>215</v>
      </c>
      <c r="J543" t="s">
        <v>2285</v>
      </c>
      <c r="K543" t="s">
        <v>2369</v>
      </c>
      <c r="L543">
        <v>2008</v>
      </c>
    </row>
    <row r="544" spans="1:12" x14ac:dyDescent="0.25">
      <c r="A544">
        <v>4</v>
      </c>
      <c r="B544">
        <v>28</v>
      </c>
      <c r="C544">
        <v>119</v>
      </c>
      <c r="D544" t="s">
        <v>2811</v>
      </c>
      <c r="E544" t="s">
        <v>3524</v>
      </c>
      <c r="F544" t="s">
        <v>30</v>
      </c>
      <c r="G544" t="s">
        <v>2738</v>
      </c>
      <c r="H544" t="s">
        <v>2780</v>
      </c>
      <c r="I544">
        <v>190</v>
      </c>
      <c r="J544" t="s">
        <v>2065</v>
      </c>
      <c r="K544" t="s">
        <v>3525</v>
      </c>
      <c r="L544">
        <v>2008</v>
      </c>
    </row>
    <row r="545" spans="1:12" x14ac:dyDescent="0.25">
      <c r="A545">
        <v>4</v>
      </c>
      <c r="B545">
        <v>29</v>
      </c>
      <c r="C545">
        <v>120</v>
      </c>
      <c r="D545" t="s">
        <v>2736</v>
      </c>
      <c r="E545" t="s">
        <v>3526</v>
      </c>
      <c r="F545" t="s">
        <v>30</v>
      </c>
      <c r="G545" t="s">
        <v>2738</v>
      </c>
      <c r="H545" t="s">
        <v>2768</v>
      </c>
      <c r="I545">
        <v>179</v>
      </c>
      <c r="J545" t="s">
        <v>2022</v>
      </c>
      <c r="K545" t="s">
        <v>2787</v>
      </c>
      <c r="L545">
        <v>2008</v>
      </c>
    </row>
    <row r="546" spans="1:12" x14ac:dyDescent="0.25">
      <c r="A546">
        <v>4</v>
      </c>
      <c r="B546">
        <v>30</v>
      </c>
      <c r="C546">
        <v>121</v>
      </c>
      <c r="D546" t="s">
        <v>2832</v>
      </c>
      <c r="E546" t="s">
        <v>3527</v>
      </c>
      <c r="F546" t="s">
        <v>30</v>
      </c>
      <c r="G546" t="s">
        <v>2745</v>
      </c>
      <c r="H546" t="s">
        <v>2835</v>
      </c>
      <c r="I546">
        <v>169</v>
      </c>
      <c r="J546" t="s">
        <v>2305</v>
      </c>
      <c r="K546" t="s">
        <v>2346</v>
      </c>
      <c r="L546">
        <v>2008</v>
      </c>
    </row>
    <row r="547" spans="1:12" x14ac:dyDescent="0.25">
      <c r="A547">
        <v>5</v>
      </c>
      <c r="B547">
        <v>1</v>
      </c>
      <c r="C547">
        <v>122</v>
      </c>
      <c r="D547" t="s">
        <v>2777</v>
      </c>
      <c r="E547" t="s">
        <v>3528</v>
      </c>
      <c r="F547" t="s">
        <v>12</v>
      </c>
      <c r="G547" t="s">
        <v>2738</v>
      </c>
      <c r="H547" t="s">
        <v>2768</v>
      </c>
      <c r="I547">
        <v>198</v>
      </c>
      <c r="J547" t="s">
        <v>2029</v>
      </c>
      <c r="K547" t="s">
        <v>2336</v>
      </c>
      <c r="L547">
        <v>2008</v>
      </c>
    </row>
    <row r="548" spans="1:12" x14ac:dyDescent="0.25">
      <c r="A548">
        <v>5</v>
      </c>
      <c r="B548">
        <v>2</v>
      </c>
      <c r="C548">
        <v>123</v>
      </c>
      <c r="D548" t="s">
        <v>2766</v>
      </c>
      <c r="E548" t="s">
        <v>3529</v>
      </c>
      <c r="F548" t="s">
        <v>30</v>
      </c>
      <c r="G548" t="s">
        <v>2799</v>
      </c>
      <c r="H548" t="s">
        <v>2835</v>
      </c>
      <c r="I548">
        <v>180</v>
      </c>
      <c r="J548" t="s">
        <v>3263</v>
      </c>
      <c r="K548" t="s">
        <v>2801</v>
      </c>
      <c r="L548">
        <v>2008</v>
      </c>
    </row>
    <row r="549" spans="1:12" x14ac:dyDescent="0.25">
      <c r="A549">
        <v>5</v>
      </c>
      <c r="B549">
        <v>3</v>
      </c>
      <c r="C549">
        <v>124</v>
      </c>
      <c r="D549" t="s">
        <v>2770</v>
      </c>
      <c r="E549" t="s">
        <v>3530</v>
      </c>
      <c r="F549" t="s">
        <v>26</v>
      </c>
      <c r="G549" t="s">
        <v>2745</v>
      </c>
      <c r="H549" t="s">
        <v>2768</v>
      </c>
      <c r="I549">
        <v>176</v>
      </c>
      <c r="J549" t="s">
        <v>2305</v>
      </c>
      <c r="K549" t="s">
        <v>2385</v>
      </c>
      <c r="L549">
        <v>2008</v>
      </c>
    </row>
    <row r="550" spans="1:12" x14ac:dyDescent="0.25">
      <c r="A550">
        <v>5</v>
      </c>
      <c r="B550">
        <v>4</v>
      </c>
      <c r="C550">
        <v>125</v>
      </c>
      <c r="D550" t="s">
        <v>2732</v>
      </c>
      <c r="E550" t="s">
        <v>3531</v>
      </c>
      <c r="F550" t="s">
        <v>34</v>
      </c>
      <c r="G550" t="s">
        <v>2745</v>
      </c>
      <c r="H550" t="s">
        <v>2835</v>
      </c>
      <c r="I550">
        <v>180</v>
      </c>
      <c r="J550" t="s">
        <v>2373</v>
      </c>
      <c r="K550" t="s">
        <v>3064</v>
      </c>
      <c r="L550">
        <v>2008</v>
      </c>
    </row>
    <row r="551" spans="1:12" x14ac:dyDescent="0.25">
      <c r="A551">
        <v>5</v>
      </c>
      <c r="B551">
        <v>5</v>
      </c>
      <c r="C551">
        <v>126</v>
      </c>
      <c r="D551" t="s">
        <v>2754</v>
      </c>
      <c r="E551" t="s">
        <v>3532</v>
      </c>
      <c r="F551" t="s">
        <v>12</v>
      </c>
      <c r="G551" t="s">
        <v>2738</v>
      </c>
      <c r="H551" t="s">
        <v>2741</v>
      </c>
      <c r="I551">
        <v>211</v>
      </c>
      <c r="J551" t="s">
        <v>2048</v>
      </c>
      <c r="K551" t="s">
        <v>2340</v>
      </c>
      <c r="L551">
        <v>2008</v>
      </c>
    </row>
    <row r="552" spans="1:12" x14ac:dyDescent="0.25">
      <c r="A552">
        <v>5</v>
      </c>
      <c r="B552">
        <v>6</v>
      </c>
      <c r="C552">
        <v>127</v>
      </c>
      <c r="D552" t="s">
        <v>2752</v>
      </c>
      <c r="E552" t="s">
        <v>3533</v>
      </c>
      <c r="F552" t="s">
        <v>26</v>
      </c>
      <c r="G552" t="s">
        <v>2738</v>
      </c>
      <c r="H552" t="s">
        <v>2885</v>
      </c>
      <c r="I552">
        <v>164</v>
      </c>
      <c r="J552" t="s">
        <v>2029</v>
      </c>
      <c r="K552" t="s">
        <v>2377</v>
      </c>
      <c r="L552">
        <v>2008</v>
      </c>
    </row>
    <row r="553" spans="1:12" x14ac:dyDescent="0.25">
      <c r="A553">
        <v>5</v>
      </c>
      <c r="B553">
        <v>7</v>
      </c>
      <c r="C553">
        <v>128</v>
      </c>
      <c r="D553" t="s">
        <v>2772</v>
      </c>
      <c r="E553" t="s">
        <v>3534</v>
      </c>
      <c r="F553" t="s">
        <v>34</v>
      </c>
      <c r="G553" t="s">
        <v>2734</v>
      </c>
      <c r="H553" t="s">
        <v>2741</v>
      </c>
      <c r="I553">
        <v>212</v>
      </c>
      <c r="J553" t="s">
        <v>2051</v>
      </c>
      <c r="K553" t="s">
        <v>3364</v>
      </c>
      <c r="L553">
        <v>2008</v>
      </c>
    </row>
    <row r="554" spans="1:12" x14ac:dyDescent="0.25">
      <c r="A554">
        <v>5</v>
      </c>
      <c r="B554">
        <v>8</v>
      </c>
      <c r="C554">
        <v>129</v>
      </c>
      <c r="D554" t="s">
        <v>2772</v>
      </c>
      <c r="E554" t="s">
        <v>3535</v>
      </c>
      <c r="F554" t="s">
        <v>30</v>
      </c>
      <c r="G554" t="s">
        <v>2738</v>
      </c>
      <c r="H554" t="s">
        <v>2735</v>
      </c>
      <c r="I554">
        <v>210</v>
      </c>
      <c r="J554" t="s">
        <v>2048</v>
      </c>
      <c r="K554" t="s">
        <v>3424</v>
      </c>
      <c r="L554">
        <v>2008</v>
      </c>
    </row>
    <row r="555" spans="1:12" x14ac:dyDescent="0.25">
      <c r="A555">
        <v>5</v>
      </c>
      <c r="B555">
        <v>9</v>
      </c>
      <c r="C555">
        <v>130</v>
      </c>
      <c r="D555" t="s">
        <v>2772</v>
      </c>
      <c r="E555" t="s">
        <v>3536</v>
      </c>
      <c r="F555" t="s">
        <v>26</v>
      </c>
      <c r="G555" t="s">
        <v>2952</v>
      </c>
      <c r="H555" t="s">
        <v>2741</v>
      </c>
      <c r="I555">
        <v>187</v>
      </c>
      <c r="J555" t="s">
        <v>2953</v>
      </c>
      <c r="K555" t="s">
        <v>3537</v>
      </c>
      <c r="L555">
        <v>2008</v>
      </c>
    </row>
    <row r="556" spans="1:12" x14ac:dyDescent="0.25">
      <c r="A556">
        <v>5</v>
      </c>
      <c r="B556">
        <v>10</v>
      </c>
      <c r="C556">
        <v>131</v>
      </c>
      <c r="D556" t="s">
        <v>2774</v>
      </c>
      <c r="E556" t="s">
        <v>3538</v>
      </c>
      <c r="F556" t="s">
        <v>30</v>
      </c>
      <c r="G556" t="s">
        <v>2738</v>
      </c>
      <c r="H556" t="s">
        <v>2768</v>
      </c>
      <c r="I556">
        <v>191</v>
      </c>
      <c r="J556" t="s">
        <v>2029</v>
      </c>
      <c r="K556" t="s">
        <v>2317</v>
      </c>
      <c r="L556">
        <v>2008</v>
      </c>
    </row>
    <row r="557" spans="1:12" x14ac:dyDescent="0.25">
      <c r="A557">
        <v>5</v>
      </c>
      <c r="B557">
        <v>11</v>
      </c>
      <c r="C557">
        <v>132</v>
      </c>
      <c r="D557" t="s">
        <v>2739</v>
      </c>
      <c r="E557" t="s">
        <v>373</v>
      </c>
      <c r="F557" t="s">
        <v>34</v>
      </c>
      <c r="G557" t="s">
        <v>2738</v>
      </c>
      <c r="H557" t="s">
        <v>2741</v>
      </c>
      <c r="I557">
        <v>222</v>
      </c>
      <c r="J557" t="s">
        <v>2029</v>
      </c>
      <c r="K557" t="s">
        <v>2343</v>
      </c>
      <c r="L557">
        <v>2008</v>
      </c>
    </row>
    <row r="558" spans="1:12" x14ac:dyDescent="0.25">
      <c r="A558">
        <v>5</v>
      </c>
      <c r="B558">
        <v>12</v>
      </c>
      <c r="C558">
        <v>133</v>
      </c>
      <c r="D558" t="s">
        <v>2840</v>
      </c>
      <c r="E558" t="s">
        <v>3539</v>
      </c>
      <c r="F558" t="s">
        <v>26</v>
      </c>
      <c r="G558" t="s">
        <v>2738</v>
      </c>
      <c r="H558" t="s">
        <v>2750</v>
      </c>
      <c r="I558">
        <v>196</v>
      </c>
      <c r="J558" t="s">
        <v>2048</v>
      </c>
      <c r="K558" t="s">
        <v>3189</v>
      </c>
      <c r="L558">
        <v>2008</v>
      </c>
    </row>
    <row r="559" spans="1:12" x14ac:dyDescent="0.25">
      <c r="A559">
        <v>5</v>
      </c>
      <c r="B559">
        <v>13</v>
      </c>
      <c r="C559">
        <v>134</v>
      </c>
      <c r="D559" t="s">
        <v>2802</v>
      </c>
      <c r="E559" t="s">
        <v>3540</v>
      </c>
      <c r="F559" t="s">
        <v>26</v>
      </c>
      <c r="G559" t="s">
        <v>2738</v>
      </c>
      <c r="H559" t="s">
        <v>2768</v>
      </c>
      <c r="I559">
        <v>190</v>
      </c>
      <c r="J559" t="s">
        <v>2048</v>
      </c>
      <c r="K559" t="s">
        <v>3424</v>
      </c>
      <c r="L559">
        <v>2008</v>
      </c>
    </row>
    <row r="560" spans="1:12" x14ac:dyDescent="0.25">
      <c r="A560">
        <v>5</v>
      </c>
      <c r="B560">
        <v>14</v>
      </c>
      <c r="C560">
        <v>135</v>
      </c>
      <c r="D560" t="s">
        <v>2752</v>
      </c>
      <c r="E560" t="s">
        <v>3541</v>
      </c>
      <c r="F560" t="s">
        <v>42</v>
      </c>
      <c r="G560" t="s">
        <v>2764</v>
      </c>
      <c r="H560" t="s">
        <v>2741</v>
      </c>
      <c r="I560">
        <v>189</v>
      </c>
      <c r="J560" t="s">
        <v>3240</v>
      </c>
      <c r="K560" t="s">
        <v>3542</v>
      </c>
      <c r="L560">
        <v>2008</v>
      </c>
    </row>
    <row r="561" spans="1:12" x14ac:dyDescent="0.25">
      <c r="A561">
        <v>5</v>
      </c>
      <c r="B561">
        <v>15</v>
      </c>
      <c r="C561">
        <v>136</v>
      </c>
      <c r="D561" t="s">
        <v>2859</v>
      </c>
      <c r="E561" t="s">
        <v>3543</v>
      </c>
      <c r="F561" t="s">
        <v>26</v>
      </c>
      <c r="G561" t="s">
        <v>2738</v>
      </c>
      <c r="H561" t="s">
        <v>2768</v>
      </c>
      <c r="I561">
        <v>191</v>
      </c>
      <c r="J561" t="s">
        <v>2065</v>
      </c>
      <c r="K561" t="s">
        <v>3525</v>
      </c>
      <c r="L561">
        <v>2008</v>
      </c>
    </row>
    <row r="562" spans="1:12" x14ac:dyDescent="0.25">
      <c r="A562">
        <v>5</v>
      </c>
      <c r="B562">
        <v>16</v>
      </c>
      <c r="C562">
        <v>137</v>
      </c>
      <c r="D562" t="s">
        <v>2752</v>
      </c>
      <c r="E562" t="s">
        <v>3544</v>
      </c>
      <c r="F562" t="s">
        <v>34</v>
      </c>
      <c r="G562" t="s">
        <v>2738</v>
      </c>
      <c r="H562" t="s">
        <v>2768</v>
      </c>
      <c r="I562">
        <v>175</v>
      </c>
      <c r="J562" t="s">
        <v>2029</v>
      </c>
      <c r="K562" t="s">
        <v>2165</v>
      </c>
      <c r="L562">
        <v>2008</v>
      </c>
    </row>
    <row r="563" spans="1:12" x14ac:dyDescent="0.25">
      <c r="A563">
        <v>5</v>
      </c>
      <c r="B563">
        <v>17</v>
      </c>
      <c r="C563">
        <v>138</v>
      </c>
      <c r="D563" t="s">
        <v>2790</v>
      </c>
      <c r="E563" t="s">
        <v>3545</v>
      </c>
      <c r="F563" t="s">
        <v>260</v>
      </c>
      <c r="G563" t="s">
        <v>2799</v>
      </c>
      <c r="H563" t="s">
        <v>2768</v>
      </c>
      <c r="I563">
        <v>174</v>
      </c>
      <c r="J563" t="s">
        <v>3263</v>
      </c>
      <c r="K563" t="s">
        <v>3546</v>
      </c>
      <c r="L563">
        <v>2008</v>
      </c>
    </row>
    <row r="564" spans="1:12" x14ac:dyDescent="0.25">
      <c r="A564">
        <v>5</v>
      </c>
      <c r="B564">
        <v>18</v>
      </c>
      <c r="C564">
        <v>139</v>
      </c>
      <c r="D564" t="s">
        <v>2811</v>
      </c>
      <c r="E564" t="s">
        <v>3547</v>
      </c>
      <c r="F564" t="s">
        <v>34</v>
      </c>
      <c r="G564" t="s">
        <v>2738</v>
      </c>
      <c r="H564" t="s">
        <v>2746</v>
      </c>
      <c r="I564">
        <v>185</v>
      </c>
      <c r="J564" t="s">
        <v>2387</v>
      </c>
      <c r="K564" t="s">
        <v>3548</v>
      </c>
      <c r="L564">
        <v>2008</v>
      </c>
    </row>
    <row r="565" spans="1:12" x14ac:dyDescent="0.25">
      <c r="A565">
        <v>5</v>
      </c>
      <c r="B565">
        <v>19</v>
      </c>
      <c r="C565">
        <v>140</v>
      </c>
      <c r="D565" t="s">
        <v>2785</v>
      </c>
      <c r="E565" t="s">
        <v>3549</v>
      </c>
      <c r="F565" t="s">
        <v>30</v>
      </c>
      <c r="G565" t="s">
        <v>2738</v>
      </c>
      <c r="H565" t="s">
        <v>2835</v>
      </c>
      <c r="I565">
        <v>170</v>
      </c>
      <c r="J565" t="s">
        <v>2280</v>
      </c>
      <c r="K565" t="s">
        <v>3550</v>
      </c>
      <c r="L565">
        <v>2008</v>
      </c>
    </row>
    <row r="566" spans="1:12" x14ac:dyDescent="0.25">
      <c r="A566">
        <v>5</v>
      </c>
      <c r="B566">
        <v>20</v>
      </c>
      <c r="C566">
        <v>141</v>
      </c>
      <c r="D566" t="s">
        <v>2794</v>
      </c>
      <c r="E566" t="s">
        <v>3551</v>
      </c>
      <c r="F566" t="s">
        <v>30</v>
      </c>
      <c r="G566" t="s">
        <v>2738</v>
      </c>
      <c r="H566" t="s">
        <v>2750</v>
      </c>
      <c r="I566">
        <v>191</v>
      </c>
      <c r="J566" t="s">
        <v>2048</v>
      </c>
      <c r="K566" t="s">
        <v>3164</v>
      </c>
      <c r="L566">
        <v>2008</v>
      </c>
    </row>
    <row r="567" spans="1:12" x14ac:dyDescent="0.25">
      <c r="A567">
        <v>5</v>
      </c>
      <c r="B567">
        <v>21</v>
      </c>
      <c r="C567">
        <v>142</v>
      </c>
      <c r="D567" t="s">
        <v>2814</v>
      </c>
      <c r="E567" t="s">
        <v>3552</v>
      </c>
      <c r="F567" t="s">
        <v>30</v>
      </c>
      <c r="G567" t="s">
        <v>2738</v>
      </c>
      <c r="H567" t="s">
        <v>2768</v>
      </c>
      <c r="I567">
        <v>195</v>
      </c>
      <c r="J567" t="s">
        <v>2022</v>
      </c>
      <c r="K567" t="s">
        <v>2292</v>
      </c>
      <c r="L567">
        <v>2008</v>
      </c>
    </row>
    <row r="568" spans="1:12" x14ac:dyDescent="0.25">
      <c r="A568">
        <v>5</v>
      </c>
      <c r="B568">
        <v>22</v>
      </c>
      <c r="C568">
        <v>143</v>
      </c>
      <c r="D568" t="s">
        <v>2788</v>
      </c>
      <c r="E568" t="s">
        <v>3553</v>
      </c>
      <c r="F568" t="s">
        <v>34</v>
      </c>
      <c r="G568" t="s">
        <v>2745</v>
      </c>
      <c r="H568" t="s">
        <v>2741</v>
      </c>
      <c r="I568">
        <v>187</v>
      </c>
      <c r="J568" t="s">
        <v>2305</v>
      </c>
      <c r="K568" t="s">
        <v>3097</v>
      </c>
      <c r="L568">
        <v>2008</v>
      </c>
    </row>
    <row r="569" spans="1:12" x14ac:dyDescent="0.25">
      <c r="A569">
        <v>5</v>
      </c>
      <c r="B569">
        <v>23</v>
      </c>
      <c r="C569">
        <v>144</v>
      </c>
      <c r="D569" t="s">
        <v>2743</v>
      </c>
      <c r="E569" t="s">
        <v>3554</v>
      </c>
      <c r="F569" t="s">
        <v>30</v>
      </c>
      <c r="G569" t="s">
        <v>2738</v>
      </c>
      <c r="H569" t="s">
        <v>2750</v>
      </c>
      <c r="I569">
        <v>196</v>
      </c>
      <c r="J569" t="s">
        <v>2029</v>
      </c>
      <c r="K569" t="s">
        <v>2837</v>
      </c>
      <c r="L569">
        <v>2008</v>
      </c>
    </row>
    <row r="570" spans="1:12" x14ac:dyDescent="0.25">
      <c r="A570">
        <v>5</v>
      </c>
      <c r="B570">
        <v>24</v>
      </c>
      <c r="C570">
        <v>145</v>
      </c>
      <c r="D570" t="s">
        <v>2760</v>
      </c>
      <c r="E570" t="s">
        <v>3555</v>
      </c>
      <c r="F570" t="s">
        <v>26</v>
      </c>
      <c r="G570" t="s">
        <v>2779</v>
      </c>
      <c r="H570" t="s">
        <v>2780</v>
      </c>
      <c r="I570">
        <v>189</v>
      </c>
      <c r="J570" t="s">
        <v>2933</v>
      </c>
      <c r="K570" t="s">
        <v>3556</v>
      </c>
      <c r="L570">
        <v>2008</v>
      </c>
    </row>
    <row r="571" spans="1:12" x14ac:dyDescent="0.25">
      <c r="A571">
        <v>5</v>
      </c>
      <c r="B571">
        <v>25</v>
      </c>
      <c r="C571">
        <v>146</v>
      </c>
      <c r="D571" t="s">
        <v>2781</v>
      </c>
      <c r="E571" t="s">
        <v>3557</v>
      </c>
      <c r="F571" t="s">
        <v>34</v>
      </c>
      <c r="G571" t="s">
        <v>2738</v>
      </c>
      <c r="H571" t="s">
        <v>2750</v>
      </c>
      <c r="I571">
        <v>215</v>
      </c>
      <c r="J571" t="s">
        <v>2022</v>
      </c>
      <c r="K571" t="s">
        <v>2126</v>
      </c>
      <c r="L571">
        <v>2008</v>
      </c>
    </row>
    <row r="572" spans="1:12" x14ac:dyDescent="0.25">
      <c r="A572">
        <v>5</v>
      </c>
      <c r="B572">
        <v>26</v>
      </c>
      <c r="C572">
        <v>147</v>
      </c>
      <c r="D572" t="s">
        <v>2777</v>
      </c>
      <c r="E572" t="s">
        <v>3558</v>
      </c>
      <c r="F572" t="s">
        <v>42</v>
      </c>
      <c r="G572" t="s">
        <v>2738</v>
      </c>
      <c r="H572" t="s">
        <v>2741</v>
      </c>
      <c r="I572">
        <v>195</v>
      </c>
      <c r="J572" t="s">
        <v>2022</v>
      </c>
      <c r="K572" t="s">
        <v>2907</v>
      </c>
      <c r="L572">
        <v>2008</v>
      </c>
    </row>
    <row r="573" spans="1:12" x14ac:dyDescent="0.25">
      <c r="A573">
        <v>5</v>
      </c>
      <c r="B573">
        <v>27</v>
      </c>
      <c r="C573">
        <v>148</v>
      </c>
      <c r="D573" t="s">
        <v>2754</v>
      </c>
      <c r="E573" t="s">
        <v>3559</v>
      </c>
      <c r="F573" t="s">
        <v>26</v>
      </c>
      <c r="G573" t="s">
        <v>2738</v>
      </c>
      <c r="H573" t="s">
        <v>2780</v>
      </c>
      <c r="I573">
        <v>210</v>
      </c>
      <c r="J573" t="s">
        <v>2022</v>
      </c>
      <c r="K573" t="s">
        <v>2923</v>
      </c>
      <c r="L573">
        <v>2008</v>
      </c>
    </row>
    <row r="574" spans="1:12" x14ac:dyDescent="0.25">
      <c r="A574">
        <v>5</v>
      </c>
      <c r="B574">
        <v>28</v>
      </c>
      <c r="C574">
        <v>149</v>
      </c>
      <c r="D574" t="s">
        <v>2808</v>
      </c>
      <c r="E574" t="s">
        <v>3560</v>
      </c>
      <c r="F574" t="s">
        <v>34</v>
      </c>
      <c r="G574" t="s">
        <v>3123</v>
      </c>
      <c r="H574" t="s">
        <v>2746</v>
      </c>
      <c r="I574">
        <v>183</v>
      </c>
      <c r="J574" t="s">
        <v>2291</v>
      </c>
      <c r="K574" t="s">
        <v>2394</v>
      </c>
      <c r="L574">
        <v>2008</v>
      </c>
    </row>
    <row r="575" spans="1:12" x14ac:dyDescent="0.25">
      <c r="A575">
        <v>5</v>
      </c>
      <c r="B575">
        <v>29</v>
      </c>
      <c r="C575">
        <v>150</v>
      </c>
      <c r="D575" t="s">
        <v>2736</v>
      </c>
      <c r="E575" t="s">
        <v>3561</v>
      </c>
      <c r="F575" t="s">
        <v>12</v>
      </c>
      <c r="G575" t="s">
        <v>2799</v>
      </c>
      <c r="H575" t="s">
        <v>2750</v>
      </c>
      <c r="I575">
        <v>187</v>
      </c>
      <c r="J575" t="s">
        <v>3263</v>
      </c>
      <c r="K575" t="s">
        <v>2333</v>
      </c>
      <c r="L575">
        <v>2008</v>
      </c>
    </row>
    <row r="576" spans="1:12" x14ac:dyDescent="0.25">
      <c r="A576">
        <v>5</v>
      </c>
      <c r="B576">
        <v>30</v>
      </c>
      <c r="C576">
        <v>151</v>
      </c>
      <c r="D576" t="s">
        <v>2832</v>
      </c>
      <c r="E576" t="s">
        <v>3562</v>
      </c>
      <c r="F576" t="s">
        <v>30</v>
      </c>
      <c r="G576" t="s">
        <v>2738</v>
      </c>
      <c r="H576" t="s">
        <v>2735</v>
      </c>
      <c r="I576">
        <v>186</v>
      </c>
      <c r="J576" t="s">
        <v>3563</v>
      </c>
      <c r="K576" t="s">
        <v>3564</v>
      </c>
      <c r="L576">
        <v>2008</v>
      </c>
    </row>
    <row r="577" spans="1:12" x14ac:dyDescent="0.25">
      <c r="A577">
        <v>6</v>
      </c>
      <c r="B577">
        <v>1</v>
      </c>
      <c r="C577">
        <v>152</v>
      </c>
      <c r="D577" t="s">
        <v>2777</v>
      </c>
      <c r="E577" t="s">
        <v>3565</v>
      </c>
      <c r="F577" t="s">
        <v>34</v>
      </c>
      <c r="G577" t="s">
        <v>2738</v>
      </c>
      <c r="H577" t="s">
        <v>2746</v>
      </c>
      <c r="I577">
        <v>197</v>
      </c>
      <c r="J577" t="s">
        <v>2048</v>
      </c>
      <c r="K577" t="s">
        <v>2886</v>
      </c>
      <c r="L577">
        <v>2008</v>
      </c>
    </row>
    <row r="578" spans="1:12" x14ac:dyDescent="0.25">
      <c r="A578">
        <v>6</v>
      </c>
      <c r="B578">
        <v>2</v>
      </c>
      <c r="C578">
        <v>153</v>
      </c>
      <c r="D578" t="s">
        <v>2766</v>
      </c>
      <c r="E578" t="s">
        <v>3566</v>
      </c>
      <c r="F578" t="s">
        <v>30</v>
      </c>
      <c r="G578" t="s">
        <v>2738</v>
      </c>
      <c r="H578" t="s">
        <v>3567</v>
      </c>
      <c r="I578">
        <v>175</v>
      </c>
      <c r="J578" t="s">
        <v>2022</v>
      </c>
      <c r="K578" t="s">
        <v>2326</v>
      </c>
      <c r="L578">
        <v>2008</v>
      </c>
    </row>
    <row r="579" spans="1:12" x14ac:dyDescent="0.25">
      <c r="A579">
        <v>6</v>
      </c>
      <c r="B579">
        <v>3</v>
      </c>
      <c r="C579">
        <v>154</v>
      </c>
      <c r="D579" t="s">
        <v>2770</v>
      </c>
      <c r="E579" t="s">
        <v>3568</v>
      </c>
      <c r="F579" t="s">
        <v>12</v>
      </c>
      <c r="G579" t="s">
        <v>2738</v>
      </c>
      <c r="H579" t="s">
        <v>2780</v>
      </c>
      <c r="I579">
        <v>195</v>
      </c>
      <c r="J579" t="s">
        <v>2022</v>
      </c>
      <c r="K579" t="s">
        <v>2278</v>
      </c>
      <c r="L579">
        <v>2008</v>
      </c>
    </row>
    <row r="580" spans="1:12" x14ac:dyDescent="0.25">
      <c r="A580">
        <v>6</v>
      </c>
      <c r="B580">
        <v>4</v>
      </c>
      <c r="C580">
        <v>155</v>
      </c>
      <c r="D580" t="s">
        <v>2732</v>
      </c>
      <c r="E580" t="s">
        <v>3569</v>
      </c>
      <c r="F580" t="s">
        <v>30</v>
      </c>
      <c r="G580" t="s">
        <v>2738</v>
      </c>
      <c r="H580" t="s">
        <v>2768</v>
      </c>
      <c r="I580">
        <v>180</v>
      </c>
      <c r="J580" t="s">
        <v>2022</v>
      </c>
      <c r="K580" t="s">
        <v>2276</v>
      </c>
      <c r="L580">
        <v>2008</v>
      </c>
    </row>
    <row r="581" spans="1:12" x14ac:dyDescent="0.25">
      <c r="A581">
        <v>6</v>
      </c>
      <c r="B581">
        <v>5</v>
      </c>
      <c r="C581">
        <v>156</v>
      </c>
      <c r="D581" t="s">
        <v>2754</v>
      </c>
      <c r="E581" t="s">
        <v>3570</v>
      </c>
      <c r="F581" t="s">
        <v>34</v>
      </c>
      <c r="G581" t="s">
        <v>2738</v>
      </c>
      <c r="H581" t="s">
        <v>2885</v>
      </c>
      <c r="I581">
        <v>185</v>
      </c>
      <c r="J581" t="s">
        <v>2029</v>
      </c>
      <c r="K581" t="s">
        <v>2336</v>
      </c>
      <c r="L581">
        <v>2008</v>
      </c>
    </row>
    <row r="582" spans="1:12" x14ac:dyDescent="0.25">
      <c r="A582">
        <v>6</v>
      </c>
      <c r="B582">
        <v>6</v>
      </c>
      <c r="C582">
        <v>157</v>
      </c>
      <c r="D582" t="s">
        <v>2752</v>
      </c>
      <c r="E582" t="s">
        <v>3571</v>
      </c>
      <c r="F582" t="s">
        <v>42</v>
      </c>
      <c r="G582" t="s">
        <v>2734</v>
      </c>
      <c r="H582" t="s">
        <v>2885</v>
      </c>
      <c r="I582">
        <v>165</v>
      </c>
      <c r="J582" t="s">
        <v>2350</v>
      </c>
      <c r="K582" t="s">
        <v>2384</v>
      </c>
      <c r="L582">
        <v>2008</v>
      </c>
    </row>
    <row r="583" spans="1:12" x14ac:dyDescent="0.25">
      <c r="A583">
        <v>6</v>
      </c>
      <c r="B583">
        <v>7</v>
      </c>
      <c r="C583">
        <v>158</v>
      </c>
      <c r="D583" t="s">
        <v>2772</v>
      </c>
      <c r="E583" t="s">
        <v>3572</v>
      </c>
      <c r="F583" t="s">
        <v>12</v>
      </c>
      <c r="G583" t="s">
        <v>2738</v>
      </c>
      <c r="H583" t="s">
        <v>2735</v>
      </c>
      <c r="I583">
        <v>195</v>
      </c>
      <c r="J583" t="s">
        <v>2065</v>
      </c>
      <c r="K583" t="s">
        <v>3573</v>
      </c>
      <c r="L583">
        <v>2008</v>
      </c>
    </row>
    <row r="584" spans="1:12" x14ac:dyDescent="0.25">
      <c r="A584">
        <v>6</v>
      </c>
      <c r="B584">
        <v>8</v>
      </c>
      <c r="C584">
        <v>159</v>
      </c>
      <c r="D584" t="s">
        <v>2757</v>
      </c>
      <c r="E584" t="s">
        <v>3574</v>
      </c>
      <c r="F584" t="s">
        <v>30</v>
      </c>
      <c r="G584" t="s">
        <v>2734</v>
      </c>
      <c r="H584" t="s">
        <v>2835</v>
      </c>
      <c r="I584">
        <v>176</v>
      </c>
      <c r="J584" t="s">
        <v>2065</v>
      </c>
      <c r="K584" t="s">
        <v>2945</v>
      </c>
      <c r="L584">
        <v>2008</v>
      </c>
    </row>
    <row r="585" spans="1:12" x14ac:dyDescent="0.25">
      <c r="A585">
        <v>6</v>
      </c>
      <c r="B585">
        <v>9</v>
      </c>
      <c r="C585">
        <v>160</v>
      </c>
      <c r="D585" t="s">
        <v>2777</v>
      </c>
      <c r="E585" t="s">
        <v>3575</v>
      </c>
      <c r="F585" t="s">
        <v>34</v>
      </c>
      <c r="G585" t="s">
        <v>2734</v>
      </c>
      <c r="H585" t="s">
        <v>2741</v>
      </c>
      <c r="I585">
        <v>200</v>
      </c>
      <c r="J585" t="s">
        <v>2051</v>
      </c>
      <c r="K585" t="s">
        <v>3364</v>
      </c>
      <c r="L585">
        <v>2008</v>
      </c>
    </row>
    <row r="586" spans="1:12" x14ac:dyDescent="0.25">
      <c r="A586">
        <v>6</v>
      </c>
      <c r="B586">
        <v>10</v>
      </c>
      <c r="C586">
        <v>161</v>
      </c>
      <c r="D586" t="s">
        <v>2774</v>
      </c>
      <c r="E586" t="s">
        <v>3576</v>
      </c>
      <c r="F586" t="s">
        <v>30</v>
      </c>
      <c r="G586" t="s">
        <v>3487</v>
      </c>
      <c r="H586" t="s">
        <v>2746</v>
      </c>
      <c r="I586">
        <v>198</v>
      </c>
      <c r="J586" t="s">
        <v>2305</v>
      </c>
      <c r="K586" t="s">
        <v>2304</v>
      </c>
      <c r="L586">
        <v>2008</v>
      </c>
    </row>
    <row r="587" spans="1:12" x14ac:dyDescent="0.25">
      <c r="A587">
        <v>6</v>
      </c>
      <c r="B587">
        <v>11</v>
      </c>
      <c r="C587">
        <v>162</v>
      </c>
      <c r="D587" t="s">
        <v>2739</v>
      </c>
      <c r="E587" t="s">
        <v>3577</v>
      </c>
      <c r="F587" t="s">
        <v>34</v>
      </c>
      <c r="G587" t="s">
        <v>2745</v>
      </c>
      <c r="H587" t="s">
        <v>2741</v>
      </c>
      <c r="I587">
        <v>187</v>
      </c>
      <c r="J587" t="s">
        <v>2291</v>
      </c>
      <c r="K587" t="s">
        <v>2747</v>
      </c>
      <c r="L587">
        <v>2008</v>
      </c>
    </row>
    <row r="588" spans="1:12" x14ac:dyDescent="0.25">
      <c r="A588">
        <v>6</v>
      </c>
      <c r="B588">
        <v>12</v>
      </c>
      <c r="C588">
        <v>163</v>
      </c>
      <c r="D588" t="s">
        <v>2840</v>
      </c>
      <c r="E588" t="s">
        <v>3578</v>
      </c>
      <c r="F588" t="s">
        <v>30</v>
      </c>
      <c r="G588" t="s">
        <v>2779</v>
      </c>
      <c r="H588" t="s">
        <v>2746</v>
      </c>
      <c r="I588">
        <v>215</v>
      </c>
      <c r="J588" t="s">
        <v>2933</v>
      </c>
      <c r="K588" t="s">
        <v>3013</v>
      </c>
      <c r="L588">
        <v>2008</v>
      </c>
    </row>
    <row r="589" spans="1:12" x14ac:dyDescent="0.25">
      <c r="A589">
        <v>6</v>
      </c>
      <c r="B589">
        <v>13</v>
      </c>
      <c r="C589">
        <v>164</v>
      </c>
      <c r="D589" t="s">
        <v>2802</v>
      </c>
      <c r="E589" t="s">
        <v>3579</v>
      </c>
      <c r="F589" t="s">
        <v>34</v>
      </c>
      <c r="G589" t="s">
        <v>2738</v>
      </c>
      <c r="H589" t="s">
        <v>2746</v>
      </c>
      <c r="I589">
        <v>199</v>
      </c>
      <c r="J589" t="s">
        <v>2022</v>
      </c>
      <c r="K589" t="s">
        <v>2277</v>
      </c>
      <c r="L589">
        <v>2008</v>
      </c>
    </row>
    <row r="590" spans="1:12" x14ac:dyDescent="0.25">
      <c r="A590">
        <v>6</v>
      </c>
      <c r="B590">
        <v>14</v>
      </c>
      <c r="C590">
        <v>165</v>
      </c>
      <c r="D590" t="s">
        <v>2872</v>
      </c>
      <c r="E590" t="s">
        <v>3580</v>
      </c>
      <c r="F590" t="s">
        <v>12</v>
      </c>
      <c r="G590" t="s">
        <v>2738</v>
      </c>
      <c r="H590" t="s">
        <v>2768</v>
      </c>
      <c r="I590">
        <v>165</v>
      </c>
      <c r="J590" t="s">
        <v>2022</v>
      </c>
      <c r="K590" t="s">
        <v>2353</v>
      </c>
      <c r="L590">
        <v>2008</v>
      </c>
    </row>
    <row r="591" spans="1:12" x14ac:dyDescent="0.25">
      <c r="A591">
        <v>6</v>
      </c>
      <c r="B591">
        <v>15</v>
      </c>
      <c r="C591">
        <v>166</v>
      </c>
      <c r="D591" t="s">
        <v>2859</v>
      </c>
      <c r="E591" t="s">
        <v>3581</v>
      </c>
      <c r="F591" t="s">
        <v>34</v>
      </c>
      <c r="G591" t="s">
        <v>2734</v>
      </c>
      <c r="H591" t="s">
        <v>2741</v>
      </c>
      <c r="I591">
        <v>205</v>
      </c>
      <c r="J591" t="s">
        <v>2352</v>
      </c>
      <c r="K591" t="s">
        <v>3582</v>
      </c>
      <c r="L591">
        <v>2008</v>
      </c>
    </row>
    <row r="592" spans="1:12" x14ac:dyDescent="0.25">
      <c r="A592">
        <v>6</v>
      </c>
      <c r="B592">
        <v>16</v>
      </c>
      <c r="C592">
        <v>167</v>
      </c>
      <c r="D592" t="s">
        <v>2785</v>
      </c>
      <c r="E592" t="s">
        <v>3583</v>
      </c>
      <c r="F592" t="s">
        <v>34</v>
      </c>
      <c r="G592" t="s">
        <v>2738</v>
      </c>
      <c r="H592" t="s">
        <v>2746</v>
      </c>
      <c r="I592">
        <v>186</v>
      </c>
      <c r="J592" t="s">
        <v>2048</v>
      </c>
      <c r="K592" t="s">
        <v>2340</v>
      </c>
      <c r="L592">
        <v>2008</v>
      </c>
    </row>
    <row r="593" spans="1:12" x14ac:dyDescent="0.25">
      <c r="A593">
        <v>6</v>
      </c>
      <c r="B593">
        <v>17</v>
      </c>
      <c r="C593">
        <v>168</v>
      </c>
      <c r="D593" t="s">
        <v>2806</v>
      </c>
      <c r="E593" t="s">
        <v>3584</v>
      </c>
      <c r="F593" t="s">
        <v>30</v>
      </c>
      <c r="G593" t="s">
        <v>2738</v>
      </c>
      <c r="H593" t="s">
        <v>2780</v>
      </c>
      <c r="I593">
        <v>207</v>
      </c>
      <c r="J593" t="s">
        <v>2029</v>
      </c>
      <c r="K593" t="s">
        <v>2837</v>
      </c>
      <c r="L593">
        <v>2008</v>
      </c>
    </row>
    <row r="594" spans="1:12" x14ac:dyDescent="0.25">
      <c r="A594">
        <v>6</v>
      </c>
      <c r="B594">
        <v>18</v>
      </c>
      <c r="C594">
        <v>169</v>
      </c>
      <c r="D594" t="s">
        <v>2739</v>
      </c>
      <c r="E594" t="s">
        <v>3585</v>
      </c>
      <c r="F594" t="s">
        <v>42</v>
      </c>
      <c r="G594" t="s">
        <v>2734</v>
      </c>
      <c r="H594" t="s">
        <v>2768</v>
      </c>
      <c r="I594">
        <v>205</v>
      </c>
      <c r="J594" t="s">
        <v>2324</v>
      </c>
      <c r="K594" t="s">
        <v>2647</v>
      </c>
      <c r="L594">
        <v>2008</v>
      </c>
    </row>
    <row r="595" spans="1:12" x14ac:dyDescent="0.25">
      <c r="A595">
        <v>6</v>
      </c>
      <c r="B595">
        <v>19</v>
      </c>
      <c r="C595">
        <v>170</v>
      </c>
      <c r="D595" t="s">
        <v>2785</v>
      </c>
      <c r="E595" t="s">
        <v>3586</v>
      </c>
      <c r="F595" t="s">
        <v>34</v>
      </c>
      <c r="G595" t="s">
        <v>3487</v>
      </c>
      <c r="H595" t="s">
        <v>2768</v>
      </c>
      <c r="I595">
        <v>196</v>
      </c>
      <c r="J595" t="s">
        <v>3587</v>
      </c>
      <c r="K595" t="s">
        <v>3588</v>
      </c>
      <c r="L595">
        <v>2008</v>
      </c>
    </row>
    <row r="596" spans="1:12" x14ac:dyDescent="0.25">
      <c r="A596">
        <v>6</v>
      </c>
      <c r="B596">
        <v>20</v>
      </c>
      <c r="C596">
        <v>171</v>
      </c>
      <c r="D596" t="s">
        <v>2794</v>
      </c>
      <c r="E596" t="s">
        <v>3589</v>
      </c>
      <c r="F596" t="s">
        <v>34</v>
      </c>
      <c r="G596" t="s">
        <v>2738</v>
      </c>
      <c r="H596" t="s">
        <v>2750</v>
      </c>
      <c r="I596">
        <v>207</v>
      </c>
      <c r="J596" t="s">
        <v>2022</v>
      </c>
      <c r="K596" t="s">
        <v>3206</v>
      </c>
      <c r="L596">
        <v>2008</v>
      </c>
    </row>
    <row r="597" spans="1:12" x14ac:dyDescent="0.25">
      <c r="A597">
        <v>6</v>
      </c>
      <c r="B597">
        <v>21</v>
      </c>
      <c r="C597">
        <v>172</v>
      </c>
      <c r="D597" t="s">
        <v>2814</v>
      </c>
      <c r="E597" t="s">
        <v>3590</v>
      </c>
      <c r="F597" t="s">
        <v>30</v>
      </c>
      <c r="G597" t="s">
        <v>2734</v>
      </c>
      <c r="H597" t="s">
        <v>2746</v>
      </c>
      <c r="I597">
        <v>192</v>
      </c>
      <c r="J597" t="s">
        <v>2054</v>
      </c>
      <c r="K597" t="s">
        <v>2283</v>
      </c>
      <c r="L597">
        <v>2008</v>
      </c>
    </row>
    <row r="598" spans="1:12" x14ac:dyDescent="0.25">
      <c r="A598">
        <v>6</v>
      </c>
      <c r="B598">
        <v>22</v>
      </c>
      <c r="C598">
        <v>173</v>
      </c>
      <c r="D598" t="s">
        <v>2748</v>
      </c>
      <c r="E598" t="s">
        <v>3591</v>
      </c>
      <c r="F598" t="s">
        <v>30</v>
      </c>
      <c r="G598" t="s">
        <v>2738</v>
      </c>
      <c r="H598" t="s">
        <v>2768</v>
      </c>
      <c r="I598">
        <v>190</v>
      </c>
      <c r="J598" t="s">
        <v>2387</v>
      </c>
      <c r="K598" t="s">
        <v>3548</v>
      </c>
      <c r="L598">
        <v>2008</v>
      </c>
    </row>
    <row r="599" spans="1:12" x14ac:dyDescent="0.25">
      <c r="A599">
        <v>6</v>
      </c>
      <c r="B599">
        <v>23</v>
      </c>
      <c r="C599">
        <v>174</v>
      </c>
      <c r="D599" t="s">
        <v>2743</v>
      </c>
      <c r="E599" t="s">
        <v>3592</v>
      </c>
      <c r="F599" t="s">
        <v>26</v>
      </c>
      <c r="G599" t="s">
        <v>2734</v>
      </c>
      <c r="H599" t="s">
        <v>2746</v>
      </c>
      <c r="I599">
        <v>185</v>
      </c>
      <c r="J599" t="s">
        <v>2081</v>
      </c>
      <c r="K599" t="s">
        <v>3593</v>
      </c>
      <c r="L599">
        <v>2008</v>
      </c>
    </row>
    <row r="600" spans="1:12" x14ac:dyDescent="0.25">
      <c r="A600">
        <v>6</v>
      </c>
      <c r="B600">
        <v>24</v>
      </c>
      <c r="C600">
        <v>175</v>
      </c>
      <c r="D600" t="s">
        <v>2754</v>
      </c>
      <c r="E600" t="s">
        <v>3594</v>
      </c>
      <c r="F600" t="s">
        <v>30</v>
      </c>
      <c r="G600" t="s">
        <v>2738</v>
      </c>
      <c r="H600" t="s">
        <v>2750</v>
      </c>
      <c r="I600">
        <v>188</v>
      </c>
      <c r="J600" t="s">
        <v>2022</v>
      </c>
      <c r="K600" t="s">
        <v>2923</v>
      </c>
      <c r="L600">
        <v>2008</v>
      </c>
    </row>
    <row r="601" spans="1:12" x14ac:dyDescent="0.25">
      <c r="A601">
        <v>6</v>
      </c>
      <c r="B601">
        <v>25</v>
      </c>
      <c r="C601">
        <v>176</v>
      </c>
      <c r="D601" t="s">
        <v>2808</v>
      </c>
      <c r="E601" t="s">
        <v>3595</v>
      </c>
      <c r="F601" t="s">
        <v>30</v>
      </c>
      <c r="G601" t="s">
        <v>2738</v>
      </c>
      <c r="H601" t="s">
        <v>2750</v>
      </c>
      <c r="I601">
        <v>200</v>
      </c>
      <c r="J601" t="s">
        <v>2029</v>
      </c>
      <c r="K601" t="s">
        <v>2281</v>
      </c>
      <c r="L601">
        <v>2008</v>
      </c>
    </row>
    <row r="602" spans="1:12" x14ac:dyDescent="0.25">
      <c r="A602">
        <v>6</v>
      </c>
      <c r="B602">
        <v>26</v>
      </c>
      <c r="C602">
        <v>177</v>
      </c>
      <c r="D602" t="s">
        <v>2781</v>
      </c>
      <c r="E602" t="s">
        <v>3596</v>
      </c>
      <c r="F602" t="s">
        <v>30</v>
      </c>
      <c r="G602" t="s">
        <v>2734</v>
      </c>
      <c r="H602" t="s">
        <v>2750</v>
      </c>
      <c r="I602">
        <v>195</v>
      </c>
      <c r="J602" t="s">
        <v>2280</v>
      </c>
      <c r="K602" t="s">
        <v>2890</v>
      </c>
      <c r="L602">
        <v>2008</v>
      </c>
    </row>
    <row r="603" spans="1:12" x14ac:dyDescent="0.25">
      <c r="A603">
        <v>6</v>
      </c>
      <c r="B603">
        <v>27</v>
      </c>
      <c r="C603">
        <v>178</v>
      </c>
      <c r="D603" t="s">
        <v>2796</v>
      </c>
      <c r="E603" t="s">
        <v>3597</v>
      </c>
      <c r="F603" t="s">
        <v>30</v>
      </c>
      <c r="G603" t="s">
        <v>2738</v>
      </c>
      <c r="H603" t="s">
        <v>2768</v>
      </c>
      <c r="I603">
        <v>169</v>
      </c>
      <c r="J603" t="s">
        <v>2022</v>
      </c>
      <c r="K603" t="s">
        <v>2278</v>
      </c>
      <c r="L603">
        <v>2008</v>
      </c>
    </row>
    <row r="604" spans="1:12" x14ac:dyDescent="0.25">
      <c r="A604">
        <v>6</v>
      </c>
      <c r="B604">
        <v>28</v>
      </c>
      <c r="C604">
        <v>179</v>
      </c>
      <c r="D604" t="s">
        <v>2739</v>
      </c>
      <c r="E604" t="s">
        <v>3598</v>
      </c>
      <c r="F604" t="s">
        <v>34</v>
      </c>
      <c r="G604" t="s">
        <v>2738</v>
      </c>
      <c r="H604" t="s">
        <v>2780</v>
      </c>
      <c r="I604">
        <v>192</v>
      </c>
      <c r="J604" t="s">
        <v>3426</v>
      </c>
      <c r="K604" t="s">
        <v>3599</v>
      </c>
      <c r="L604">
        <v>2008</v>
      </c>
    </row>
    <row r="605" spans="1:12" x14ac:dyDescent="0.25">
      <c r="A605">
        <v>6</v>
      </c>
      <c r="B605">
        <v>29</v>
      </c>
      <c r="C605">
        <v>180</v>
      </c>
      <c r="D605" t="s">
        <v>2736</v>
      </c>
      <c r="E605" t="s">
        <v>3600</v>
      </c>
      <c r="F605" t="s">
        <v>12</v>
      </c>
      <c r="G605" t="s">
        <v>2738</v>
      </c>
      <c r="H605" t="s">
        <v>2735</v>
      </c>
      <c r="I605">
        <v>204</v>
      </c>
      <c r="J605" t="s">
        <v>2022</v>
      </c>
      <c r="K605" t="s">
        <v>2907</v>
      </c>
      <c r="L605">
        <v>2008</v>
      </c>
    </row>
    <row r="606" spans="1:12" x14ac:dyDescent="0.25">
      <c r="A606">
        <v>6</v>
      </c>
      <c r="B606">
        <v>30</v>
      </c>
      <c r="C606">
        <v>181</v>
      </c>
      <c r="D606" t="s">
        <v>2832</v>
      </c>
      <c r="E606" t="s">
        <v>3601</v>
      </c>
      <c r="F606" t="s">
        <v>26</v>
      </c>
      <c r="G606" t="s">
        <v>2738</v>
      </c>
      <c r="H606" t="s">
        <v>2746</v>
      </c>
      <c r="I606">
        <v>175</v>
      </c>
      <c r="J606" t="s">
        <v>2022</v>
      </c>
      <c r="K606" t="s">
        <v>2353</v>
      </c>
      <c r="L606">
        <v>2008</v>
      </c>
    </row>
    <row r="607" spans="1:12" x14ac:dyDescent="0.25">
      <c r="A607">
        <v>7</v>
      </c>
      <c r="B607">
        <v>1</v>
      </c>
      <c r="C607">
        <v>182</v>
      </c>
      <c r="D607" t="s">
        <v>2777</v>
      </c>
      <c r="E607" t="s">
        <v>3602</v>
      </c>
      <c r="F607" t="s">
        <v>42</v>
      </c>
      <c r="G607" t="s">
        <v>2779</v>
      </c>
      <c r="H607" t="s">
        <v>2835</v>
      </c>
      <c r="I607">
        <v>154</v>
      </c>
      <c r="J607" t="s">
        <v>2933</v>
      </c>
      <c r="K607" t="s">
        <v>2934</v>
      </c>
      <c r="L607">
        <v>2008</v>
      </c>
    </row>
    <row r="608" spans="1:12" x14ac:dyDescent="0.25">
      <c r="A608">
        <v>7</v>
      </c>
      <c r="B608">
        <v>2</v>
      </c>
      <c r="C608">
        <v>183</v>
      </c>
      <c r="D608" t="s">
        <v>2766</v>
      </c>
      <c r="E608" t="s">
        <v>3603</v>
      </c>
      <c r="F608" t="s">
        <v>26</v>
      </c>
      <c r="G608" t="s">
        <v>2734</v>
      </c>
      <c r="H608" t="s">
        <v>3497</v>
      </c>
      <c r="I608">
        <v>162</v>
      </c>
      <c r="J608" t="s">
        <v>2294</v>
      </c>
      <c r="K608" t="s">
        <v>2551</v>
      </c>
      <c r="L608">
        <v>2008</v>
      </c>
    </row>
    <row r="609" spans="1:12" x14ac:dyDescent="0.25">
      <c r="A609">
        <v>7</v>
      </c>
      <c r="B609">
        <v>3</v>
      </c>
      <c r="C609">
        <v>184</v>
      </c>
      <c r="D609" t="s">
        <v>2770</v>
      </c>
      <c r="E609" t="s">
        <v>3604</v>
      </c>
      <c r="F609" t="s">
        <v>34</v>
      </c>
      <c r="G609" t="s">
        <v>2734</v>
      </c>
      <c r="H609" t="s">
        <v>2741</v>
      </c>
      <c r="I609">
        <v>197</v>
      </c>
      <c r="J609" t="s">
        <v>2280</v>
      </c>
      <c r="K609" t="s">
        <v>3605</v>
      </c>
      <c r="L609">
        <v>2008</v>
      </c>
    </row>
    <row r="610" spans="1:12" x14ac:dyDescent="0.25">
      <c r="A610">
        <v>7</v>
      </c>
      <c r="B610">
        <v>4</v>
      </c>
      <c r="C610">
        <v>185</v>
      </c>
      <c r="D610" t="s">
        <v>2732</v>
      </c>
      <c r="E610" t="s">
        <v>3606</v>
      </c>
      <c r="F610" t="s">
        <v>12</v>
      </c>
      <c r="G610" t="s">
        <v>2738</v>
      </c>
      <c r="H610" t="s">
        <v>2741</v>
      </c>
      <c r="I610">
        <v>195</v>
      </c>
      <c r="J610" t="s">
        <v>3426</v>
      </c>
      <c r="K610" t="s">
        <v>3040</v>
      </c>
      <c r="L610">
        <v>2008</v>
      </c>
    </row>
    <row r="611" spans="1:12" x14ac:dyDescent="0.25">
      <c r="A611">
        <v>7</v>
      </c>
      <c r="B611">
        <v>5</v>
      </c>
      <c r="C611">
        <v>186</v>
      </c>
      <c r="D611" t="s">
        <v>2781</v>
      </c>
      <c r="E611" t="s">
        <v>3607</v>
      </c>
      <c r="F611" t="s">
        <v>34</v>
      </c>
      <c r="G611" t="s">
        <v>2738</v>
      </c>
      <c r="H611" t="s">
        <v>2746</v>
      </c>
      <c r="I611">
        <v>195</v>
      </c>
      <c r="J611" t="s">
        <v>2048</v>
      </c>
      <c r="K611" t="s">
        <v>2340</v>
      </c>
      <c r="L611">
        <v>2008</v>
      </c>
    </row>
    <row r="612" spans="1:12" x14ac:dyDescent="0.25">
      <c r="A612">
        <v>7</v>
      </c>
      <c r="B612">
        <v>6</v>
      </c>
      <c r="C612">
        <v>187</v>
      </c>
      <c r="D612" t="s">
        <v>2752</v>
      </c>
      <c r="E612" t="s">
        <v>3608</v>
      </c>
      <c r="F612" t="s">
        <v>30</v>
      </c>
      <c r="G612" t="s">
        <v>2738</v>
      </c>
      <c r="H612" t="s">
        <v>2780</v>
      </c>
      <c r="I612">
        <v>184</v>
      </c>
      <c r="J612" t="s">
        <v>2197</v>
      </c>
      <c r="K612" t="s">
        <v>3609</v>
      </c>
      <c r="L612">
        <v>2008</v>
      </c>
    </row>
    <row r="613" spans="1:12" x14ac:dyDescent="0.25">
      <c r="A613">
        <v>7</v>
      </c>
      <c r="B613">
        <v>7</v>
      </c>
      <c r="C613">
        <v>188</v>
      </c>
      <c r="D613" t="s">
        <v>2772</v>
      </c>
      <c r="E613" t="s">
        <v>3610</v>
      </c>
      <c r="F613" t="s">
        <v>34</v>
      </c>
      <c r="G613" t="s">
        <v>2738</v>
      </c>
      <c r="H613" t="s">
        <v>2741</v>
      </c>
      <c r="I613">
        <v>214</v>
      </c>
      <c r="J613" t="s">
        <v>2147</v>
      </c>
      <c r="K613" t="s">
        <v>2364</v>
      </c>
      <c r="L613">
        <v>2008</v>
      </c>
    </row>
    <row r="614" spans="1:12" x14ac:dyDescent="0.25">
      <c r="A614">
        <v>7</v>
      </c>
      <c r="B614">
        <v>8</v>
      </c>
      <c r="C614">
        <v>189</v>
      </c>
      <c r="D614" t="s">
        <v>2757</v>
      </c>
      <c r="E614" t="s">
        <v>3611</v>
      </c>
      <c r="F614" t="s">
        <v>34</v>
      </c>
      <c r="G614" t="s">
        <v>2738</v>
      </c>
      <c r="H614" t="s">
        <v>2746</v>
      </c>
      <c r="I614">
        <v>177</v>
      </c>
      <c r="J614" t="s">
        <v>2022</v>
      </c>
      <c r="K614" t="s">
        <v>2278</v>
      </c>
      <c r="L614">
        <v>2008</v>
      </c>
    </row>
    <row r="615" spans="1:12" x14ac:dyDescent="0.25">
      <c r="A615">
        <v>7</v>
      </c>
      <c r="B615">
        <v>9</v>
      </c>
      <c r="C615">
        <v>190</v>
      </c>
      <c r="D615" t="s">
        <v>2762</v>
      </c>
      <c r="E615" t="s">
        <v>3612</v>
      </c>
      <c r="F615" t="s">
        <v>34</v>
      </c>
      <c r="G615" t="s">
        <v>2734</v>
      </c>
      <c r="H615" t="s">
        <v>2746</v>
      </c>
      <c r="I615">
        <v>196</v>
      </c>
      <c r="J615" t="s">
        <v>2051</v>
      </c>
      <c r="K615" t="s">
        <v>2388</v>
      </c>
      <c r="L615">
        <v>2008</v>
      </c>
    </row>
    <row r="616" spans="1:12" x14ac:dyDescent="0.25">
      <c r="A616">
        <v>7</v>
      </c>
      <c r="B616">
        <v>10</v>
      </c>
      <c r="C616">
        <v>191</v>
      </c>
      <c r="D616" t="s">
        <v>2774</v>
      </c>
      <c r="E616" t="s">
        <v>3613</v>
      </c>
      <c r="F616" t="s">
        <v>12</v>
      </c>
      <c r="G616" t="s">
        <v>2738</v>
      </c>
      <c r="H616" t="s">
        <v>2768</v>
      </c>
      <c r="I616">
        <v>160</v>
      </c>
      <c r="J616" t="s">
        <v>2029</v>
      </c>
      <c r="K616" t="s">
        <v>2334</v>
      </c>
      <c r="L616">
        <v>2008</v>
      </c>
    </row>
    <row r="617" spans="1:12" x14ac:dyDescent="0.25">
      <c r="A617">
        <v>7</v>
      </c>
      <c r="B617">
        <v>11</v>
      </c>
      <c r="C617">
        <v>192</v>
      </c>
      <c r="D617" t="s">
        <v>2739</v>
      </c>
      <c r="E617" t="s">
        <v>3614</v>
      </c>
      <c r="F617" t="s">
        <v>34</v>
      </c>
      <c r="G617" t="s">
        <v>2734</v>
      </c>
      <c r="H617" t="s">
        <v>2885</v>
      </c>
      <c r="I617">
        <v>171</v>
      </c>
      <c r="J617" t="s">
        <v>2285</v>
      </c>
      <c r="K617" t="s">
        <v>2284</v>
      </c>
      <c r="L617">
        <v>2008</v>
      </c>
    </row>
    <row r="618" spans="1:12" x14ac:dyDescent="0.25">
      <c r="A618">
        <v>7</v>
      </c>
      <c r="B618">
        <v>12</v>
      </c>
      <c r="C618">
        <v>193</v>
      </c>
      <c r="D618" t="s">
        <v>2840</v>
      </c>
      <c r="E618" t="s">
        <v>3016</v>
      </c>
      <c r="F618" t="s">
        <v>34</v>
      </c>
      <c r="G618" t="s">
        <v>2738</v>
      </c>
      <c r="H618" t="s">
        <v>2780</v>
      </c>
      <c r="I618">
        <v>245</v>
      </c>
      <c r="J618" t="s">
        <v>2029</v>
      </c>
      <c r="K618" t="s">
        <v>2322</v>
      </c>
      <c r="L618">
        <v>2008</v>
      </c>
    </row>
    <row r="619" spans="1:12" x14ac:dyDescent="0.25">
      <c r="A619">
        <v>7</v>
      </c>
      <c r="B619">
        <v>13</v>
      </c>
      <c r="C619">
        <v>194</v>
      </c>
      <c r="D619" t="s">
        <v>2781</v>
      </c>
      <c r="E619" t="s">
        <v>3615</v>
      </c>
      <c r="F619" t="s">
        <v>42</v>
      </c>
      <c r="G619" t="s">
        <v>2734</v>
      </c>
      <c r="H619" t="s">
        <v>2741</v>
      </c>
      <c r="I619">
        <v>185</v>
      </c>
      <c r="J619" t="s">
        <v>2350</v>
      </c>
      <c r="K619" t="s">
        <v>3457</v>
      </c>
      <c r="L619">
        <v>2008</v>
      </c>
    </row>
    <row r="620" spans="1:12" x14ac:dyDescent="0.25">
      <c r="A620">
        <v>7</v>
      </c>
      <c r="B620">
        <v>14</v>
      </c>
      <c r="C620">
        <v>195</v>
      </c>
      <c r="D620" t="s">
        <v>2872</v>
      </c>
      <c r="E620" t="s">
        <v>3616</v>
      </c>
      <c r="F620" t="s">
        <v>26</v>
      </c>
      <c r="G620" t="s">
        <v>2738</v>
      </c>
      <c r="H620" t="s">
        <v>2768</v>
      </c>
      <c r="I620">
        <v>190</v>
      </c>
      <c r="J620" t="s">
        <v>2048</v>
      </c>
      <c r="K620" t="s">
        <v>2341</v>
      </c>
      <c r="L620">
        <v>2008</v>
      </c>
    </row>
    <row r="621" spans="1:12" x14ac:dyDescent="0.25">
      <c r="A621">
        <v>7</v>
      </c>
      <c r="B621">
        <v>15</v>
      </c>
      <c r="C621">
        <v>196</v>
      </c>
      <c r="D621" t="s">
        <v>2796</v>
      </c>
      <c r="E621" t="s">
        <v>3617</v>
      </c>
      <c r="F621" t="s">
        <v>12</v>
      </c>
      <c r="G621" t="s">
        <v>2745</v>
      </c>
      <c r="H621" t="s">
        <v>2746</v>
      </c>
      <c r="I621">
        <v>189</v>
      </c>
      <c r="J621" t="s">
        <v>2305</v>
      </c>
      <c r="K621" t="s">
        <v>2316</v>
      </c>
      <c r="L621">
        <v>2008</v>
      </c>
    </row>
    <row r="622" spans="1:12" x14ac:dyDescent="0.25">
      <c r="A622">
        <v>7</v>
      </c>
      <c r="B622">
        <v>16</v>
      </c>
      <c r="C622">
        <v>197</v>
      </c>
      <c r="D622" t="s">
        <v>2748</v>
      </c>
      <c r="E622" t="s">
        <v>3618</v>
      </c>
      <c r="F622" t="s">
        <v>30</v>
      </c>
      <c r="G622" t="s">
        <v>2734</v>
      </c>
      <c r="H622" t="s">
        <v>2768</v>
      </c>
      <c r="I622">
        <v>177</v>
      </c>
      <c r="J622" t="s">
        <v>2350</v>
      </c>
      <c r="K622" t="s">
        <v>2349</v>
      </c>
      <c r="L622">
        <v>2008</v>
      </c>
    </row>
    <row r="623" spans="1:12" x14ac:dyDescent="0.25">
      <c r="A623">
        <v>7</v>
      </c>
      <c r="B623">
        <v>17</v>
      </c>
      <c r="C623">
        <v>198</v>
      </c>
      <c r="D623" t="s">
        <v>2806</v>
      </c>
      <c r="E623" t="s">
        <v>3619</v>
      </c>
      <c r="F623" t="s">
        <v>34</v>
      </c>
      <c r="G623" t="s">
        <v>2745</v>
      </c>
      <c r="H623" t="s">
        <v>2768</v>
      </c>
      <c r="I623">
        <v>180</v>
      </c>
      <c r="J623" t="s">
        <v>2305</v>
      </c>
      <c r="K623" t="s">
        <v>2329</v>
      </c>
      <c r="L623">
        <v>2008</v>
      </c>
    </row>
    <row r="624" spans="1:12" x14ac:dyDescent="0.25">
      <c r="A624">
        <v>7</v>
      </c>
      <c r="B624">
        <v>18</v>
      </c>
      <c r="C624">
        <v>199</v>
      </c>
      <c r="D624" t="s">
        <v>2811</v>
      </c>
      <c r="E624" t="s">
        <v>3620</v>
      </c>
      <c r="F624" t="s">
        <v>26</v>
      </c>
      <c r="G624" t="s">
        <v>2745</v>
      </c>
      <c r="H624" t="s">
        <v>2835</v>
      </c>
      <c r="I624">
        <v>178</v>
      </c>
      <c r="J624" t="s">
        <v>2291</v>
      </c>
      <c r="K624" t="s">
        <v>2747</v>
      </c>
      <c r="L624">
        <v>2008</v>
      </c>
    </row>
    <row r="625" spans="1:12" x14ac:dyDescent="0.25">
      <c r="A625">
        <v>7</v>
      </c>
      <c r="B625">
        <v>19</v>
      </c>
      <c r="C625">
        <v>200</v>
      </c>
      <c r="D625" t="s">
        <v>2785</v>
      </c>
      <c r="E625" t="s">
        <v>3621</v>
      </c>
      <c r="F625" t="s">
        <v>30</v>
      </c>
      <c r="G625" t="s">
        <v>2734</v>
      </c>
      <c r="H625" t="s">
        <v>2750</v>
      </c>
      <c r="I625">
        <v>180</v>
      </c>
      <c r="J625" t="s">
        <v>2383</v>
      </c>
      <c r="K625" t="s">
        <v>3622</v>
      </c>
      <c r="L625">
        <v>2008</v>
      </c>
    </row>
    <row r="626" spans="1:12" x14ac:dyDescent="0.25">
      <c r="A626">
        <v>7</v>
      </c>
      <c r="B626">
        <v>20</v>
      </c>
      <c r="C626">
        <v>201</v>
      </c>
      <c r="D626" t="s">
        <v>2859</v>
      </c>
      <c r="E626" t="s">
        <v>3623</v>
      </c>
      <c r="F626" t="s">
        <v>30</v>
      </c>
      <c r="G626" t="s">
        <v>2779</v>
      </c>
      <c r="H626" t="s">
        <v>2746</v>
      </c>
      <c r="I626">
        <v>184</v>
      </c>
      <c r="J626" t="s">
        <v>2933</v>
      </c>
      <c r="K626" t="s">
        <v>3624</v>
      </c>
      <c r="L626">
        <v>2008</v>
      </c>
    </row>
    <row r="627" spans="1:12" x14ac:dyDescent="0.25">
      <c r="A627">
        <v>7</v>
      </c>
      <c r="B627">
        <v>21</v>
      </c>
      <c r="C627">
        <v>202</v>
      </c>
      <c r="D627" t="s">
        <v>2814</v>
      </c>
      <c r="E627" t="s">
        <v>3625</v>
      </c>
      <c r="F627" t="s">
        <v>34</v>
      </c>
      <c r="G627" t="s">
        <v>2738</v>
      </c>
      <c r="H627" t="s">
        <v>2735</v>
      </c>
      <c r="I627">
        <v>215</v>
      </c>
      <c r="J627" t="s">
        <v>2022</v>
      </c>
      <c r="K627" t="s">
        <v>2862</v>
      </c>
      <c r="L627">
        <v>2008</v>
      </c>
    </row>
    <row r="628" spans="1:12" x14ac:dyDescent="0.25">
      <c r="A628">
        <v>7</v>
      </c>
      <c r="B628">
        <v>22</v>
      </c>
      <c r="C628">
        <v>203</v>
      </c>
      <c r="D628" t="s">
        <v>2777</v>
      </c>
      <c r="E628" t="s">
        <v>3626</v>
      </c>
      <c r="F628" t="s">
        <v>34</v>
      </c>
      <c r="G628" t="s">
        <v>2734</v>
      </c>
      <c r="H628" t="s">
        <v>2768</v>
      </c>
      <c r="I628">
        <v>180</v>
      </c>
      <c r="J628" t="s">
        <v>2285</v>
      </c>
      <c r="K628" t="s">
        <v>2308</v>
      </c>
      <c r="L628">
        <v>2008</v>
      </c>
    </row>
    <row r="629" spans="1:12" x14ac:dyDescent="0.25">
      <c r="A629">
        <v>7</v>
      </c>
      <c r="B629">
        <v>23</v>
      </c>
      <c r="C629">
        <v>204</v>
      </c>
      <c r="D629" t="s">
        <v>2743</v>
      </c>
      <c r="E629" t="s">
        <v>3627</v>
      </c>
      <c r="F629" t="s">
        <v>26</v>
      </c>
      <c r="G629" t="s">
        <v>2738</v>
      </c>
      <c r="H629" t="s">
        <v>2768</v>
      </c>
      <c r="I629">
        <v>200</v>
      </c>
      <c r="J629" t="s">
        <v>2022</v>
      </c>
      <c r="K629" t="s">
        <v>2342</v>
      </c>
      <c r="L629">
        <v>2008</v>
      </c>
    </row>
    <row r="630" spans="1:12" x14ac:dyDescent="0.25">
      <c r="A630">
        <v>7</v>
      </c>
      <c r="B630">
        <v>24</v>
      </c>
      <c r="C630">
        <v>205</v>
      </c>
      <c r="D630" t="s">
        <v>2814</v>
      </c>
      <c r="E630" t="s">
        <v>3628</v>
      </c>
      <c r="F630" t="s">
        <v>26</v>
      </c>
      <c r="G630" t="s">
        <v>2738</v>
      </c>
      <c r="H630" t="s">
        <v>2735</v>
      </c>
      <c r="I630">
        <v>210</v>
      </c>
      <c r="J630" t="s">
        <v>2048</v>
      </c>
      <c r="K630" t="s">
        <v>2810</v>
      </c>
      <c r="L630">
        <v>2008</v>
      </c>
    </row>
    <row r="631" spans="1:12" x14ac:dyDescent="0.25">
      <c r="A631">
        <v>7</v>
      </c>
      <c r="B631">
        <v>25</v>
      </c>
      <c r="C631">
        <v>206</v>
      </c>
      <c r="D631" t="s">
        <v>2790</v>
      </c>
      <c r="E631" t="s">
        <v>3629</v>
      </c>
      <c r="F631" t="s">
        <v>30</v>
      </c>
      <c r="G631" t="s">
        <v>2734</v>
      </c>
      <c r="H631" t="s">
        <v>2885</v>
      </c>
      <c r="I631">
        <v>155</v>
      </c>
      <c r="J631" t="s">
        <v>2294</v>
      </c>
      <c r="K631" t="s">
        <v>2321</v>
      </c>
      <c r="L631">
        <v>2008</v>
      </c>
    </row>
    <row r="632" spans="1:12" x14ac:dyDescent="0.25">
      <c r="A632">
        <v>7</v>
      </c>
      <c r="B632">
        <v>26</v>
      </c>
      <c r="C632">
        <v>207</v>
      </c>
      <c r="D632" t="s">
        <v>2859</v>
      </c>
      <c r="E632" t="s">
        <v>3630</v>
      </c>
      <c r="F632" t="s">
        <v>12</v>
      </c>
      <c r="G632" t="s">
        <v>2745</v>
      </c>
      <c r="H632" t="s">
        <v>2868</v>
      </c>
      <c r="I632">
        <v>205</v>
      </c>
      <c r="J632" t="s">
        <v>2291</v>
      </c>
      <c r="K632" t="s">
        <v>2747</v>
      </c>
      <c r="L632">
        <v>2008</v>
      </c>
    </row>
    <row r="633" spans="1:12" x14ac:dyDescent="0.25">
      <c r="A633">
        <v>7</v>
      </c>
      <c r="B633">
        <v>27</v>
      </c>
      <c r="C633">
        <v>208</v>
      </c>
      <c r="D633" t="s">
        <v>2788</v>
      </c>
      <c r="E633" t="s">
        <v>3631</v>
      </c>
      <c r="F633" t="s">
        <v>34</v>
      </c>
      <c r="G633" t="s">
        <v>2734</v>
      </c>
      <c r="H633" t="s">
        <v>2768</v>
      </c>
      <c r="I633">
        <v>184</v>
      </c>
      <c r="J633" t="s">
        <v>2054</v>
      </c>
      <c r="K633" t="s">
        <v>2283</v>
      </c>
      <c r="L633">
        <v>2008</v>
      </c>
    </row>
    <row r="634" spans="1:12" x14ac:dyDescent="0.25">
      <c r="A634">
        <v>7</v>
      </c>
      <c r="B634">
        <v>28</v>
      </c>
      <c r="C634">
        <v>209</v>
      </c>
      <c r="D634" t="s">
        <v>2808</v>
      </c>
      <c r="E634" t="s">
        <v>3632</v>
      </c>
      <c r="F634" t="s">
        <v>34</v>
      </c>
      <c r="G634" t="s">
        <v>2738</v>
      </c>
      <c r="H634" t="s">
        <v>2780</v>
      </c>
      <c r="I634">
        <v>197</v>
      </c>
      <c r="J634" t="s">
        <v>2387</v>
      </c>
      <c r="K634" t="s">
        <v>3633</v>
      </c>
      <c r="L634">
        <v>2008</v>
      </c>
    </row>
    <row r="635" spans="1:12" x14ac:dyDescent="0.25">
      <c r="A635">
        <v>7</v>
      </c>
      <c r="B635">
        <v>29</v>
      </c>
      <c r="C635">
        <v>210</v>
      </c>
      <c r="D635" t="s">
        <v>2736</v>
      </c>
      <c r="E635" t="s">
        <v>3634</v>
      </c>
      <c r="F635" t="s">
        <v>34</v>
      </c>
      <c r="G635" t="s">
        <v>2738</v>
      </c>
      <c r="H635" t="s">
        <v>2741</v>
      </c>
      <c r="I635">
        <v>197</v>
      </c>
      <c r="J635" t="s">
        <v>3426</v>
      </c>
      <c r="K635" t="s">
        <v>3139</v>
      </c>
      <c r="L635">
        <v>2008</v>
      </c>
    </row>
    <row r="636" spans="1:12" x14ac:dyDescent="0.25">
      <c r="A636">
        <v>7</v>
      </c>
      <c r="B636">
        <v>30</v>
      </c>
      <c r="C636">
        <v>211</v>
      </c>
      <c r="D636" t="s">
        <v>2832</v>
      </c>
      <c r="E636" t="s">
        <v>3635</v>
      </c>
      <c r="F636" t="s">
        <v>30</v>
      </c>
      <c r="G636" t="s">
        <v>2745</v>
      </c>
      <c r="H636" t="s">
        <v>2768</v>
      </c>
      <c r="I636">
        <v>178</v>
      </c>
      <c r="J636" t="s">
        <v>2291</v>
      </c>
      <c r="K636" t="s">
        <v>3636</v>
      </c>
      <c r="L636">
        <v>2008</v>
      </c>
    </row>
    <row r="637" spans="1:12" x14ac:dyDescent="0.25">
      <c r="A637">
        <v>1</v>
      </c>
      <c r="B637">
        <v>1</v>
      </c>
      <c r="C637">
        <v>1</v>
      </c>
      <c r="D637" t="s">
        <v>2754</v>
      </c>
      <c r="E637" t="s">
        <v>3637</v>
      </c>
      <c r="F637" t="s">
        <v>30</v>
      </c>
      <c r="G637" t="s">
        <v>2738</v>
      </c>
      <c r="H637" t="s">
        <v>2750</v>
      </c>
      <c r="I637">
        <v>202</v>
      </c>
      <c r="J637" t="s">
        <v>2022</v>
      </c>
      <c r="K637" t="s">
        <v>2881</v>
      </c>
      <c r="L637">
        <v>2009</v>
      </c>
    </row>
    <row r="638" spans="1:12" x14ac:dyDescent="0.25">
      <c r="A638">
        <v>1</v>
      </c>
      <c r="B638">
        <v>2</v>
      </c>
      <c r="C638">
        <v>2</v>
      </c>
      <c r="D638" t="s">
        <v>2777</v>
      </c>
      <c r="E638" t="s">
        <v>3638</v>
      </c>
      <c r="F638" t="s">
        <v>34</v>
      </c>
      <c r="G638" t="s">
        <v>2745</v>
      </c>
      <c r="H638" t="s">
        <v>2868</v>
      </c>
      <c r="I638">
        <v>229</v>
      </c>
      <c r="J638" t="s">
        <v>2291</v>
      </c>
      <c r="K638" t="s">
        <v>3639</v>
      </c>
      <c r="L638">
        <v>2009</v>
      </c>
    </row>
    <row r="639" spans="1:12" x14ac:dyDescent="0.25">
      <c r="A639">
        <v>1</v>
      </c>
      <c r="B639">
        <v>3</v>
      </c>
      <c r="C639">
        <v>3</v>
      </c>
      <c r="D639" t="s">
        <v>2785</v>
      </c>
      <c r="E639" t="s">
        <v>3640</v>
      </c>
      <c r="F639" t="s">
        <v>30</v>
      </c>
      <c r="G639" t="s">
        <v>2738</v>
      </c>
      <c r="H639" t="s">
        <v>2768</v>
      </c>
      <c r="I639">
        <v>200</v>
      </c>
      <c r="J639" t="s">
        <v>2022</v>
      </c>
      <c r="K639" t="s">
        <v>2907</v>
      </c>
      <c r="L639">
        <v>2009</v>
      </c>
    </row>
    <row r="640" spans="1:12" x14ac:dyDescent="0.25">
      <c r="A640">
        <v>1</v>
      </c>
      <c r="B640">
        <v>4</v>
      </c>
      <c r="C640">
        <v>4</v>
      </c>
      <c r="D640" t="s">
        <v>2770</v>
      </c>
      <c r="E640" t="s">
        <v>3641</v>
      </c>
      <c r="F640" t="s">
        <v>30</v>
      </c>
      <c r="G640" t="s">
        <v>2738</v>
      </c>
      <c r="H640" t="s">
        <v>2741</v>
      </c>
      <c r="I640">
        <v>195</v>
      </c>
      <c r="J640" t="s">
        <v>2029</v>
      </c>
      <c r="K640" t="s">
        <v>2165</v>
      </c>
      <c r="L640">
        <v>2009</v>
      </c>
    </row>
    <row r="641" spans="1:12" x14ac:dyDescent="0.25">
      <c r="A641">
        <v>1</v>
      </c>
      <c r="B641">
        <v>5</v>
      </c>
      <c r="C641">
        <v>5</v>
      </c>
      <c r="D641" t="s">
        <v>2766</v>
      </c>
      <c r="E641" t="s">
        <v>3642</v>
      </c>
      <c r="F641" t="s">
        <v>30</v>
      </c>
      <c r="G641" t="s">
        <v>2738</v>
      </c>
      <c r="H641" t="s">
        <v>2746</v>
      </c>
      <c r="I641">
        <v>190</v>
      </c>
      <c r="J641" t="s">
        <v>2029</v>
      </c>
      <c r="K641" t="s">
        <v>2377</v>
      </c>
      <c r="L641">
        <v>2009</v>
      </c>
    </row>
    <row r="642" spans="1:12" x14ac:dyDescent="0.25">
      <c r="A642">
        <v>1</v>
      </c>
      <c r="B642">
        <v>6</v>
      </c>
      <c r="C642">
        <v>6</v>
      </c>
      <c r="D642" t="s">
        <v>2757</v>
      </c>
      <c r="E642" t="s">
        <v>3643</v>
      </c>
      <c r="F642" t="s">
        <v>34</v>
      </c>
      <c r="G642" t="s">
        <v>2745</v>
      </c>
      <c r="H642" t="s">
        <v>2741</v>
      </c>
      <c r="I642">
        <v>190</v>
      </c>
      <c r="J642" t="s">
        <v>2373</v>
      </c>
      <c r="K642" t="s">
        <v>2958</v>
      </c>
      <c r="L642">
        <v>2009</v>
      </c>
    </row>
    <row r="643" spans="1:12" x14ac:dyDescent="0.25">
      <c r="A643">
        <v>1</v>
      </c>
      <c r="B643">
        <v>7</v>
      </c>
      <c r="C643">
        <v>7</v>
      </c>
      <c r="D643" t="s">
        <v>2772</v>
      </c>
      <c r="E643" t="s">
        <v>3644</v>
      </c>
      <c r="F643" t="s">
        <v>30</v>
      </c>
      <c r="G643" t="s">
        <v>2738</v>
      </c>
      <c r="H643" t="s">
        <v>2750</v>
      </c>
      <c r="I643">
        <v>188</v>
      </c>
      <c r="J643" t="s">
        <v>2022</v>
      </c>
      <c r="K643" t="s">
        <v>2881</v>
      </c>
      <c r="L643">
        <v>2009</v>
      </c>
    </row>
    <row r="644" spans="1:12" x14ac:dyDescent="0.25">
      <c r="A644">
        <v>1</v>
      </c>
      <c r="B644">
        <v>8</v>
      </c>
      <c r="C644">
        <v>8</v>
      </c>
      <c r="D644" t="s">
        <v>2808</v>
      </c>
      <c r="E644" t="s">
        <v>3645</v>
      </c>
      <c r="F644" t="s">
        <v>42</v>
      </c>
      <c r="G644" t="s">
        <v>2738</v>
      </c>
      <c r="H644" t="s">
        <v>2746</v>
      </c>
      <c r="I644">
        <v>185</v>
      </c>
      <c r="J644" t="s">
        <v>2029</v>
      </c>
      <c r="K644" t="s">
        <v>2377</v>
      </c>
      <c r="L644">
        <v>2009</v>
      </c>
    </row>
    <row r="645" spans="1:12" x14ac:dyDescent="0.25">
      <c r="A645">
        <v>1</v>
      </c>
      <c r="B645">
        <v>9</v>
      </c>
      <c r="C645">
        <v>9</v>
      </c>
      <c r="D645" t="s">
        <v>2811</v>
      </c>
      <c r="E645" t="s">
        <v>3646</v>
      </c>
      <c r="F645" t="s">
        <v>34</v>
      </c>
      <c r="G645" t="s">
        <v>2738</v>
      </c>
      <c r="H645" t="s">
        <v>2851</v>
      </c>
      <c r="I645">
        <v>228</v>
      </c>
      <c r="J645" t="s">
        <v>2029</v>
      </c>
      <c r="K645" t="s">
        <v>2336</v>
      </c>
      <c r="L645">
        <v>2009</v>
      </c>
    </row>
    <row r="646" spans="1:12" x14ac:dyDescent="0.25">
      <c r="A646">
        <v>1</v>
      </c>
      <c r="B646">
        <v>10</v>
      </c>
      <c r="C646">
        <v>10</v>
      </c>
      <c r="D646" t="s">
        <v>2840</v>
      </c>
      <c r="E646" t="s">
        <v>3647</v>
      </c>
      <c r="F646" t="s">
        <v>26</v>
      </c>
      <c r="G646" t="s">
        <v>2745</v>
      </c>
      <c r="H646" t="s">
        <v>2780</v>
      </c>
      <c r="I646">
        <v>200</v>
      </c>
      <c r="J646" t="s">
        <v>2291</v>
      </c>
      <c r="K646" t="s">
        <v>3636</v>
      </c>
      <c r="L646">
        <v>2009</v>
      </c>
    </row>
    <row r="647" spans="1:12" x14ac:dyDescent="0.25">
      <c r="A647">
        <v>1</v>
      </c>
      <c r="B647">
        <v>11</v>
      </c>
      <c r="C647">
        <v>11</v>
      </c>
      <c r="D647" t="s">
        <v>2859</v>
      </c>
      <c r="E647" t="s">
        <v>3648</v>
      </c>
      <c r="F647" t="s">
        <v>34</v>
      </c>
      <c r="G647" t="s">
        <v>2738</v>
      </c>
      <c r="H647" t="s">
        <v>2835</v>
      </c>
      <c r="I647">
        <v>172</v>
      </c>
      <c r="J647" t="s">
        <v>2022</v>
      </c>
      <c r="K647" t="s">
        <v>2862</v>
      </c>
      <c r="L647">
        <v>2009</v>
      </c>
    </row>
    <row r="648" spans="1:12" x14ac:dyDescent="0.25">
      <c r="A648">
        <v>1</v>
      </c>
      <c r="B648">
        <v>12</v>
      </c>
      <c r="C648">
        <v>12</v>
      </c>
      <c r="D648" t="s">
        <v>2754</v>
      </c>
      <c r="E648" t="s">
        <v>3649</v>
      </c>
      <c r="F648" t="s">
        <v>34</v>
      </c>
      <c r="G648" t="s">
        <v>2738</v>
      </c>
      <c r="H648" t="s">
        <v>2746</v>
      </c>
      <c r="I648">
        <v>189</v>
      </c>
      <c r="J648" t="s">
        <v>2022</v>
      </c>
      <c r="K648" t="s">
        <v>2292</v>
      </c>
      <c r="L648">
        <v>2009</v>
      </c>
    </row>
    <row r="649" spans="1:12" x14ac:dyDescent="0.25">
      <c r="A649">
        <v>1</v>
      </c>
      <c r="B649">
        <v>13</v>
      </c>
      <c r="C649">
        <v>13</v>
      </c>
      <c r="D649" t="s">
        <v>2802</v>
      </c>
      <c r="E649" t="s">
        <v>3650</v>
      </c>
      <c r="F649" t="s">
        <v>42</v>
      </c>
      <c r="G649" t="s">
        <v>2738</v>
      </c>
      <c r="H649" t="s">
        <v>2780</v>
      </c>
      <c r="I649">
        <v>214</v>
      </c>
      <c r="J649" t="s">
        <v>2022</v>
      </c>
      <c r="K649" t="s">
        <v>2297</v>
      </c>
      <c r="L649">
        <v>2009</v>
      </c>
    </row>
    <row r="650" spans="1:12" x14ac:dyDescent="0.25">
      <c r="A650">
        <v>1</v>
      </c>
      <c r="B650">
        <v>14</v>
      </c>
      <c r="C650">
        <v>14</v>
      </c>
      <c r="D650" t="s">
        <v>2762</v>
      </c>
      <c r="E650" t="s">
        <v>3651</v>
      </c>
      <c r="F650" t="s">
        <v>34</v>
      </c>
      <c r="G650" t="s">
        <v>2799</v>
      </c>
      <c r="H650" t="s">
        <v>2746</v>
      </c>
      <c r="I650">
        <v>183</v>
      </c>
      <c r="J650" t="s">
        <v>2048</v>
      </c>
      <c r="K650" t="s">
        <v>2392</v>
      </c>
      <c r="L650">
        <v>2009</v>
      </c>
    </row>
    <row r="651" spans="1:12" x14ac:dyDescent="0.25">
      <c r="A651">
        <v>1</v>
      </c>
      <c r="B651">
        <v>15</v>
      </c>
      <c r="C651">
        <v>15</v>
      </c>
      <c r="D651" t="s">
        <v>2788</v>
      </c>
      <c r="E651" t="s">
        <v>3652</v>
      </c>
      <c r="F651" t="s">
        <v>30</v>
      </c>
      <c r="G651" t="s">
        <v>2738</v>
      </c>
      <c r="H651" t="s">
        <v>2741</v>
      </c>
      <c r="I651">
        <v>185</v>
      </c>
      <c r="J651" t="s">
        <v>2022</v>
      </c>
      <c r="K651" t="s">
        <v>2276</v>
      </c>
      <c r="L651">
        <v>2009</v>
      </c>
    </row>
    <row r="652" spans="1:12" x14ac:dyDescent="0.25">
      <c r="A652">
        <v>1</v>
      </c>
      <c r="B652">
        <v>16</v>
      </c>
      <c r="C652">
        <v>16</v>
      </c>
      <c r="D652" t="s">
        <v>2760</v>
      </c>
      <c r="E652" t="s">
        <v>3653</v>
      </c>
      <c r="F652" t="s">
        <v>34</v>
      </c>
      <c r="G652" t="s">
        <v>2734</v>
      </c>
      <c r="H652" t="s">
        <v>2768</v>
      </c>
      <c r="I652">
        <v>179</v>
      </c>
      <c r="J652" t="s">
        <v>2285</v>
      </c>
      <c r="K652" t="s">
        <v>2302</v>
      </c>
      <c r="L652">
        <v>2009</v>
      </c>
    </row>
    <row r="653" spans="1:12" x14ac:dyDescent="0.25">
      <c r="A653">
        <v>1</v>
      </c>
      <c r="B653">
        <v>17</v>
      </c>
      <c r="C653">
        <v>17</v>
      </c>
      <c r="D653" t="s">
        <v>2732</v>
      </c>
      <c r="E653" t="s">
        <v>3654</v>
      </c>
      <c r="F653" t="s">
        <v>34</v>
      </c>
      <c r="G653" t="s">
        <v>2745</v>
      </c>
      <c r="H653" t="s">
        <v>2741</v>
      </c>
      <c r="I653">
        <v>189</v>
      </c>
      <c r="J653" t="s">
        <v>2291</v>
      </c>
      <c r="K653" t="s">
        <v>3655</v>
      </c>
      <c r="L653">
        <v>2009</v>
      </c>
    </row>
    <row r="654" spans="1:12" x14ac:dyDescent="0.25">
      <c r="A654">
        <v>1</v>
      </c>
      <c r="B654">
        <v>18</v>
      </c>
      <c r="C654">
        <v>18</v>
      </c>
      <c r="D654" t="s">
        <v>2790</v>
      </c>
      <c r="E654" t="s">
        <v>3656</v>
      </c>
      <c r="F654" t="s">
        <v>30</v>
      </c>
      <c r="G654" t="s">
        <v>2738</v>
      </c>
      <c r="H654" t="s">
        <v>2750</v>
      </c>
      <c r="I654">
        <v>178</v>
      </c>
      <c r="J654" t="s">
        <v>2051</v>
      </c>
      <c r="K654" t="s">
        <v>2337</v>
      </c>
      <c r="L654">
        <v>2009</v>
      </c>
    </row>
    <row r="655" spans="1:12" x14ac:dyDescent="0.25">
      <c r="A655">
        <v>1</v>
      </c>
      <c r="B655">
        <v>19</v>
      </c>
      <c r="C655">
        <v>19</v>
      </c>
      <c r="D655" t="s">
        <v>2794</v>
      </c>
      <c r="E655" t="s">
        <v>3657</v>
      </c>
      <c r="F655" t="s">
        <v>30</v>
      </c>
      <c r="G655" t="s">
        <v>2734</v>
      </c>
      <c r="H655" t="s">
        <v>2780</v>
      </c>
      <c r="I655">
        <v>217</v>
      </c>
      <c r="J655" t="s">
        <v>2355</v>
      </c>
      <c r="K655" t="s">
        <v>3658</v>
      </c>
      <c r="L655">
        <v>2009</v>
      </c>
    </row>
    <row r="656" spans="1:12" x14ac:dyDescent="0.25">
      <c r="A656">
        <v>1</v>
      </c>
      <c r="B656">
        <v>20</v>
      </c>
      <c r="C656">
        <v>20</v>
      </c>
      <c r="D656" t="s">
        <v>2814</v>
      </c>
      <c r="E656" t="s">
        <v>3659</v>
      </c>
      <c r="F656" t="s">
        <v>30</v>
      </c>
      <c r="G656" t="s">
        <v>2745</v>
      </c>
      <c r="H656" t="s">
        <v>2746</v>
      </c>
      <c r="I656">
        <v>190</v>
      </c>
      <c r="J656" t="s">
        <v>2291</v>
      </c>
      <c r="K656" t="s">
        <v>2335</v>
      </c>
      <c r="L656">
        <v>2009</v>
      </c>
    </row>
    <row r="657" spans="1:12" x14ac:dyDescent="0.25">
      <c r="A657">
        <v>1</v>
      </c>
      <c r="B657">
        <v>21</v>
      </c>
      <c r="C657">
        <v>21</v>
      </c>
      <c r="D657" t="s">
        <v>2752</v>
      </c>
      <c r="E657" t="s">
        <v>3660</v>
      </c>
      <c r="F657" t="s">
        <v>34</v>
      </c>
      <c r="G657" t="s">
        <v>2734</v>
      </c>
      <c r="H657" t="s">
        <v>2741</v>
      </c>
      <c r="I657">
        <v>189</v>
      </c>
      <c r="J657" t="s">
        <v>2051</v>
      </c>
      <c r="K657" t="s">
        <v>2073</v>
      </c>
      <c r="L657">
        <v>2009</v>
      </c>
    </row>
    <row r="658" spans="1:12" x14ac:dyDescent="0.25">
      <c r="A658">
        <v>1</v>
      </c>
      <c r="B658">
        <v>22</v>
      </c>
      <c r="C658">
        <v>22</v>
      </c>
      <c r="D658" t="s">
        <v>2774</v>
      </c>
      <c r="E658" t="s">
        <v>3661</v>
      </c>
      <c r="F658" t="s">
        <v>30</v>
      </c>
      <c r="G658" t="s">
        <v>2734</v>
      </c>
      <c r="H658" t="s">
        <v>3497</v>
      </c>
      <c r="I658">
        <v>175</v>
      </c>
      <c r="J658" t="s">
        <v>2294</v>
      </c>
      <c r="K658" t="s">
        <v>2751</v>
      </c>
      <c r="L658">
        <v>2009</v>
      </c>
    </row>
    <row r="659" spans="1:12" x14ac:dyDescent="0.25">
      <c r="A659">
        <v>1</v>
      </c>
      <c r="B659">
        <v>23</v>
      </c>
      <c r="C659">
        <v>23</v>
      </c>
      <c r="D659" t="s">
        <v>2806</v>
      </c>
      <c r="E659" t="s">
        <v>3662</v>
      </c>
      <c r="F659" t="s">
        <v>34</v>
      </c>
      <c r="G659" t="s">
        <v>2734</v>
      </c>
      <c r="H659" t="s">
        <v>2741</v>
      </c>
      <c r="I659">
        <v>190</v>
      </c>
      <c r="J659" t="s">
        <v>2291</v>
      </c>
      <c r="K659" t="s">
        <v>3655</v>
      </c>
      <c r="L659">
        <v>2009</v>
      </c>
    </row>
    <row r="660" spans="1:12" x14ac:dyDescent="0.25">
      <c r="A660">
        <v>1</v>
      </c>
      <c r="B660">
        <v>24</v>
      </c>
      <c r="C660">
        <v>24</v>
      </c>
      <c r="D660" t="s">
        <v>2743</v>
      </c>
      <c r="E660" t="s">
        <v>3663</v>
      </c>
      <c r="F660" t="s">
        <v>30</v>
      </c>
      <c r="G660" t="s">
        <v>2745</v>
      </c>
      <c r="H660" t="s">
        <v>2768</v>
      </c>
      <c r="I660">
        <v>189</v>
      </c>
      <c r="J660" t="s">
        <v>2291</v>
      </c>
      <c r="K660" t="s">
        <v>2325</v>
      </c>
      <c r="L660">
        <v>2009</v>
      </c>
    </row>
    <row r="661" spans="1:12" x14ac:dyDescent="0.25">
      <c r="A661">
        <v>1</v>
      </c>
      <c r="B661">
        <v>25</v>
      </c>
      <c r="C661">
        <v>25</v>
      </c>
      <c r="D661" t="s">
        <v>2748</v>
      </c>
      <c r="E661" t="s">
        <v>3664</v>
      </c>
      <c r="F661" t="s">
        <v>42</v>
      </c>
      <c r="G661" t="s">
        <v>2738</v>
      </c>
      <c r="H661" t="s">
        <v>2741</v>
      </c>
      <c r="I661">
        <v>202</v>
      </c>
      <c r="J661" t="s">
        <v>2048</v>
      </c>
      <c r="K661" t="s">
        <v>3189</v>
      </c>
      <c r="L661">
        <v>2009</v>
      </c>
    </row>
    <row r="662" spans="1:12" x14ac:dyDescent="0.25">
      <c r="A662">
        <v>1</v>
      </c>
      <c r="B662">
        <v>26</v>
      </c>
      <c r="C662">
        <v>26</v>
      </c>
      <c r="D662" t="s">
        <v>2788</v>
      </c>
      <c r="E662" t="s">
        <v>3665</v>
      </c>
      <c r="F662" t="s">
        <v>260</v>
      </c>
      <c r="G662" t="s">
        <v>2734</v>
      </c>
      <c r="H662" t="s">
        <v>2835</v>
      </c>
      <c r="I662">
        <v>191</v>
      </c>
      <c r="J662" t="s">
        <v>2054</v>
      </c>
      <c r="K662" t="s">
        <v>2283</v>
      </c>
      <c r="L662">
        <v>2009</v>
      </c>
    </row>
    <row r="663" spans="1:12" x14ac:dyDescent="0.25">
      <c r="A663">
        <v>1</v>
      </c>
      <c r="B663">
        <v>27</v>
      </c>
      <c r="C663">
        <v>27</v>
      </c>
      <c r="D663" t="s">
        <v>2872</v>
      </c>
      <c r="E663" t="s">
        <v>3666</v>
      </c>
      <c r="F663" t="s">
        <v>30</v>
      </c>
      <c r="G663" t="s">
        <v>2738</v>
      </c>
      <c r="H663" t="s">
        <v>2741</v>
      </c>
      <c r="I663">
        <v>205</v>
      </c>
      <c r="J663" t="s">
        <v>2048</v>
      </c>
      <c r="K663" t="s">
        <v>2300</v>
      </c>
      <c r="L663">
        <v>2009</v>
      </c>
    </row>
    <row r="664" spans="1:12" x14ac:dyDescent="0.25">
      <c r="A664">
        <v>1</v>
      </c>
      <c r="B664">
        <v>28</v>
      </c>
      <c r="C664">
        <v>28</v>
      </c>
      <c r="D664" t="s">
        <v>2739</v>
      </c>
      <c r="E664" t="s">
        <v>3667</v>
      </c>
      <c r="F664" t="s">
        <v>34</v>
      </c>
      <c r="G664" t="s">
        <v>2734</v>
      </c>
      <c r="H664" t="s">
        <v>2741</v>
      </c>
      <c r="I664">
        <v>206</v>
      </c>
      <c r="J664" t="s">
        <v>2147</v>
      </c>
      <c r="K664" t="s">
        <v>2364</v>
      </c>
      <c r="L664">
        <v>2009</v>
      </c>
    </row>
    <row r="665" spans="1:12" x14ac:dyDescent="0.25">
      <c r="A665">
        <v>1</v>
      </c>
      <c r="B665">
        <v>29</v>
      </c>
      <c r="C665">
        <v>29</v>
      </c>
      <c r="D665" t="s">
        <v>2777</v>
      </c>
      <c r="E665" t="s">
        <v>3668</v>
      </c>
      <c r="F665" t="s">
        <v>42</v>
      </c>
      <c r="G665" t="s">
        <v>2738</v>
      </c>
      <c r="H665" t="s">
        <v>2780</v>
      </c>
      <c r="I665">
        <v>215</v>
      </c>
      <c r="J665" t="s">
        <v>2029</v>
      </c>
      <c r="K665" t="s">
        <v>2380</v>
      </c>
      <c r="L665">
        <v>2009</v>
      </c>
    </row>
    <row r="666" spans="1:12" x14ac:dyDescent="0.25">
      <c r="A666">
        <v>1</v>
      </c>
      <c r="B666">
        <v>30</v>
      </c>
      <c r="C666">
        <v>30</v>
      </c>
      <c r="D666" t="s">
        <v>2736</v>
      </c>
      <c r="E666" t="s">
        <v>3669</v>
      </c>
      <c r="F666" t="s">
        <v>34</v>
      </c>
      <c r="G666" t="s">
        <v>2738</v>
      </c>
      <c r="H666" t="s">
        <v>2735</v>
      </c>
      <c r="I666">
        <v>205</v>
      </c>
      <c r="J666" t="s">
        <v>2048</v>
      </c>
      <c r="K666" t="s">
        <v>2360</v>
      </c>
      <c r="L666">
        <v>2009</v>
      </c>
    </row>
    <row r="667" spans="1:12" x14ac:dyDescent="0.25">
      <c r="A667">
        <v>2</v>
      </c>
      <c r="B667">
        <v>1</v>
      </c>
      <c r="C667">
        <v>31</v>
      </c>
      <c r="D667" t="s">
        <v>2754</v>
      </c>
      <c r="E667" t="s">
        <v>3670</v>
      </c>
      <c r="F667" t="s">
        <v>12</v>
      </c>
      <c r="G667" t="s">
        <v>2779</v>
      </c>
      <c r="H667" t="s">
        <v>2868</v>
      </c>
      <c r="I667">
        <v>202</v>
      </c>
      <c r="J667" t="s">
        <v>2375</v>
      </c>
      <c r="K667" t="s">
        <v>2555</v>
      </c>
      <c r="L667">
        <v>2009</v>
      </c>
    </row>
    <row r="668" spans="1:12" x14ac:dyDescent="0.25">
      <c r="A668">
        <v>2</v>
      </c>
      <c r="B668">
        <v>2</v>
      </c>
      <c r="C668">
        <v>32</v>
      </c>
      <c r="D668" t="s">
        <v>2832</v>
      </c>
      <c r="E668" t="s">
        <v>3671</v>
      </c>
      <c r="F668" t="s">
        <v>30</v>
      </c>
      <c r="G668" t="s">
        <v>2738</v>
      </c>
      <c r="H668" t="s">
        <v>2768</v>
      </c>
      <c r="I668">
        <v>165</v>
      </c>
      <c r="J668" t="s">
        <v>2029</v>
      </c>
      <c r="K668" t="s">
        <v>2334</v>
      </c>
      <c r="L668">
        <v>2009</v>
      </c>
    </row>
    <row r="669" spans="1:12" x14ac:dyDescent="0.25">
      <c r="A669">
        <v>2</v>
      </c>
      <c r="B669">
        <v>3</v>
      </c>
      <c r="C669">
        <v>33</v>
      </c>
      <c r="D669" t="s">
        <v>2785</v>
      </c>
      <c r="E669" t="s">
        <v>3672</v>
      </c>
      <c r="F669" t="s">
        <v>30</v>
      </c>
      <c r="G669" t="s">
        <v>2738</v>
      </c>
      <c r="H669" t="s">
        <v>2750</v>
      </c>
      <c r="I669">
        <v>200</v>
      </c>
      <c r="J669" t="s">
        <v>2022</v>
      </c>
      <c r="K669" t="s">
        <v>3206</v>
      </c>
      <c r="L669">
        <v>2009</v>
      </c>
    </row>
    <row r="670" spans="1:12" x14ac:dyDescent="0.25">
      <c r="A670">
        <v>2</v>
      </c>
      <c r="B670">
        <v>4</v>
      </c>
      <c r="C670">
        <v>34</v>
      </c>
      <c r="D670" t="s">
        <v>2770</v>
      </c>
      <c r="E670" t="s">
        <v>3673</v>
      </c>
      <c r="F670" t="s">
        <v>26</v>
      </c>
      <c r="G670" t="s">
        <v>2745</v>
      </c>
      <c r="H670" t="s">
        <v>2780</v>
      </c>
      <c r="I670">
        <v>205</v>
      </c>
      <c r="J670" t="s">
        <v>2305</v>
      </c>
      <c r="K670" t="s">
        <v>2385</v>
      </c>
      <c r="L670">
        <v>2009</v>
      </c>
    </row>
    <row r="671" spans="1:12" x14ac:dyDescent="0.25">
      <c r="A671">
        <v>2</v>
      </c>
      <c r="B671">
        <v>5</v>
      </c>
      <c r="C671">
        <v>35</v>
      </c>
      <c r="D671" t="s">
        <v>2766</v>
      </c>
      <c r="E671" t="s">
        <v>3674</v>
      </c>
      <c r="F671" t="s">
        <v>26</v>
      </c>
      <c r="G671" t="s">
        <v>2738</v>
      </c>
      <c r="H671" t="s">
        <v>2741</v>
      </c>
      <c r="I671">
        <v>207</v>
      </c>
      <c r="J671" t="s">
        <v>2022</v>
      </c>
      <c r="K671" t="s">
        <v>2342</v>
      </c>
      <c r="L671">
        <v>2009</v>
      </c>
    </row>
    <row r="672" spans="1:12" x14ac:dyDescent="0.25">
      <c r="A672">
        <v>2</v>
      </c>
      <c r="B672">
        <v>6</v>
      </c>
      <c r="C672">
        <v>36</v>
      </c>
      <c r="D672" t="s">
        <v>2757</v>
      </c>
      <c r="E672" t="s">
        <v>3675</v>
      </c>
      <c r="F672" t="s">
        <v>30</v>
      </c>
      <c r="G672" t="s">
        <v>2734</v>
      </c>
      <c r="H672" t="s">
        <v>2741</v>
      </c>
      <c r="I672">
        <v>191</v>
      </c>
      <c r="J672" t="s">
        <v>2054</v>
      </c>
      <c r="K672" t="s">
        <v>2283</v>
      </c>
      <c r="L672">
        <v>2009</v>
      </c>
    </row>
    <row r="673" spans="1:12" x14ac:dyDescent="0.25">
      <c r="A673">
        <v>2</v>
      </c>
      <c r="B673">
        <v>7</v>
      </c>
      <c r="C673">
        <v>37</v>
      </c>
      <c r="D673" t="s">
        <v>2788</v>
      </c>
      <c r="E673" t="s">
        <v>3676</v>
      </c>
      <c r="F673" t="s">
        <v>34</v>
      </c>
      <c r="G673" t="s">
        <v>2734</v>
      </c>
      <c r="H673" t="s">
        <v>2780</v>
      </c>
      <c r="I673">
        <v>205</v>
      </c>
      <c r="J673" t="s">
        <v>2022</v>
      </c>
      <c r="K673" t="s">
        <v>2907</v>
      </c>
      <c r="L673">
        <v>2009</v>
      </c>
    </row>
    <row r="674" spans="1:12" x14ac:dyDescent="0.25">
      <c r="A674">
        <v>2</v>
      </c>
      <c r="B674">
        <v>8</v>
      </c>
      <c r="C674">
        <v>38</v>
      </c>
      <c r="D674" t="s">
        <v>2808</v>
      </c>
      <c r="E674" t="s">
        <v>3677</v>
      </c>
      <c r="F674" t="s">
        <v>42</v>
      </c>
      <c r="G674" t="s">
        <v>2738</v>
      </c>
      <c r="H674" t="s">
        <v>2735</v>
      </c>
      <c r="I674">
        <v>187</v>
      </c>
      <c r="J674" t="s">
        <v>2051</v>
      </c>
      <c r="K674" t="s">
        <v>2756</v>
      </c>
      <c r="L674">
        <v>2009</v>
      </c>
    </row>
    <row r="675" spans="1:12" x14ac:dyDescent="0.25">
      <c r="A675">
        <v>2</v>
      </c>
      <c r="B675">
        <v>9</v>
      </c>
      <c r="C675">
        <v>39</v>
      </c>
      <c r="D675" t="s">
        <v>2811</v>
      </c>
      <c r="E675" t="s">
        <v>3678</v>
      </c>
      <c r="F675" t="s">
        <v>260</v>
      </c>
      <c r="G675" t="s">
        <v>2745</v>
      </c>
      <c r="H675" t="s">
        <v>2746</v>
      </c>
      <c r="I675">
        <v>187</v>
      </c>
      <c r="J675" t="s">
        <v>2305</v>
      </c>
      <c r="K675" t="s">
        <v>2316</v>
      </c>
      <c r="L675">
        <v>2009</v>
      </c>
    </row>
    <row r="676" spans="1:12" x14ac:dyDescent="0.25">
      <c r="A676">
        <v>2</v>
      </c>
      <c r="B676">
        <v>10</v>
      </c>
      <c r="C676">
        <v>40</v>
      </c>
      <c r="D676" t="s">
        <v>2840</v>
      </c>
      <c r="E676" t="s">
        <v>3679</v>
      </c>
      <c r="F676" t="s">
        <v>30</v>
      </c>
      <c r="G676" t="s">
        <v>2745</v>
      </c>
      <c r="H676" t="s">
        <v>2750</v>
      </c>
      <c r="I676">
        <v>194</v>
      </c>
      <c r="J676" t="s">
        <v>2291</v>
      </c>
      <c r="K676" t="s">
        <v>3636</v>
      </c>
      <c r="L676">
        <v>2009</v>
      </c>
    </row>
    <row r="677" spans="1:12" x14ac:dyDescent="0.25">
      <c r="A677">
        <v>2</v>
      </c>
      <c r="B677">
        <v>11</v>
      </c>
      <c r="C677">
        <v>41</v>
      </c>
      <c r="D677" t="s">
        <v>2859</v>
      </c>
      <c r="E677" t="s">
        <v>3680</v>
      </c>
      <c r="F677" t="s">
        <v>42</v>
      </c>
      <c r="G677" t="s">
        <v>2734</v>
      </c>
      <c r="H677" t="s">
        <v>2780</v>
      </c>
      <c r="I677">
        <v>223</v>
      </c>
      <c r="J677" t="s">
        <v>2285</v>
      </c>
      <c r="K677" t="s">
        <v>2284</v>
      </c>
      <c r="L677">
        <v>2009</v>
      </c>
    </row>
    <row r="678" spans="1:12" x14ac:dyDescent="0.25">
      <c r="A678">
        <v>2</v>
      </c>
      <c r="B678">
        <v>12</v>
      </c>
      <c r="C678">
        <v>42</v>
      </c>
      <c r="D678" t="s">
        <v>2859</v>
      </c>
      <c r="E678" t="s">
        <v>3681</v>
      </c>
      <c r="F678" t="s">
        <v>34</v>
      </c>
      <c r="G678" t="s">
        <v>2738</v>
      </c>
      <c r="H678" t="s">
        <v>2746</v>
      </c>
      <c r="I678">
        <v>201</v>
      </c>
      <c r="J678" t="s">
        <v>2048</v>
      </c>
      <c r="K678" t="s">
        <v>2300</v>
      </c>
      <c r="L678">
        <v>2009</v>
      </c>
    </row>
    <row r="679" spans="1:12" x14ac:dyDescent="0.25">
      <c r="A679">
        <v>2</v>
      </c>
      <c r="B679">
        <v>13</v>
      </c>
      <c r="C679">
        <v>43</v>
      </c>
      <c r="D679" t="s">
        <v>2781</v>
      </c>
      <c r="E679" t="s">
        <v>3682</v>
      </c>
      <c r="F679" t="s">
        <v>34</v>
      </c>
      <c r="G679" t="s">
        <v>2734</v>
      </c>
      <c r="H679" t="s">
        <v>2746</v>
      </c>
      <c r="I679">
        <v>190</v>
      </c>
      <c r="J679" t="s">
        <v>2054</v>
      </c>
      <c r="K679" t="s">
        <v>2283</v>
      </c>
      <c r="L679">
        <v>2009</v>
      </c>
    </row>
    <row r="680" spans="1:12" x14ac:dyDescent="0.25">
      <c r="A680">
        <v>2</v>
      </c>
      <c r="B680">
        <v>14</v>
      </c>
      <c r="C680">
        <v>44</v>
      </c>
      <c r="D680" t="s">
        <v>2762</v>
      </c>
      <c r="E680" t="s">
        <v>3683</v>
      </c>
      <c r="F680" t="s">
        <v>30</v>
      </c>
      <c r="G680" t="s">
        <v>2734</v>
      </c>
      <c r="H680" t="s">
        <v>2780</v>
      </c>
      <c r="I680">
        <v>190</v>
      </c>
      <c r="J680" t="s">
        <v>2054</v>
      </c>
      <c r="K680" t="s">
        <v>2283</v>
      </c>
      <c r="L680">
        <v>2009</v>
      </c>
    </row>
    <row r="681" spans="1:12" x14ac:dyDescent="0.25">
      <c r="A681">
        <v>2</v>
      </c>
      <c r="B681">
        <v>15</v>
      </c>
      <c r="C681">
        <v>45</v>
      </c>
      <c r="D681" t="s">
        <v>2770</v>
      </c>
      <c r="E681" t="s">
        <v>3684</v>
      </c>
      <c r="F681" t="s">
        <v>26</v>
      </c>
      <c r="G681" t="s">
        <v>2734</v>
      </c>
      <c r="H681" t="s">
        <v>2746</v>
      </c>
      <c r="I681">
        <v>189</v>
      </c>
      <c r="J681" t="s">
        <v>2054</v>
      </c>
      <c r="K681" t="s">
        <v>2283</v>
      </c>
      <c r="L681">
        <v>2009</v>
      </c>
    </row>
    <row r="682" spans="1:12" x14ac:dyDescent="0.25">
      <c r="A682">
        <v>2</v>
      </c>
      <c r="B682">
        <v>16</v>
      </c>
      <c r="C682">
        <v>46</v>
      </c>
      <c r="D682" t="s">
        <v>2811</v>
      </c>
      <c r="E682" t="s">
        <v>3685</v>
      </c>
      <c r="F682" t="s">
        <v>12</v>
      </c>
      <c r="G682" t="s">
        <v>2745</v>
      </c>
      <c r="H682" t="s">
        <v>2780</v>
      </c>
      <c r="I682">
        <v>220</v>
      </c>
      <c r="J682" t="s">
        <v>2305</v>
      </c>
      <c r="K682" t="s">
        <v>2385</v>
      </c>
      <c r="L682">
        <v>2009</v>
      </c>
    </row>
    <row r="683" spans="1:12" x14ac:dyDescent="0.25">
      <c r="A683">
        <v>2</v>
      </c>
      <c r="B683">
        <v>17</v>
      </c>
      <c r="C683">
        <v>47</v>
      </c>
      <c r="D683" t="s">
        <v>2794</v>
      </c>
      <c r="E683" t="s">
        <v>3686</v>
      </c>
      <c r="F683" t="s">
        <v>30</v>
      </c>
      <c r="G683" t="s">
        <v>2738</v>
      </c>
      <c r="H683" t="s">
        <v>2746</v>
      </c>
      <c r="I683">
        <v>189</v>
      </c>
      <c r="J683" t="s">
        <v>2022</v>
      </c>
      <c r="K683" t="s">
        <v>2787</v>
      </c>
      <c r="L683">
        <v>2009</v>
      </c>
    </row>
    <row r="684" spans="1:12" x14ac:dyDescent="0.25">
      <c r="A684">
        <v>2</v>
      </c>
      <c r="B684">
        <v>18</v>
      </c>
      <c r="C684">
        <v>48</v>
      </c>
      <c r="D684" t="s">
        <v>2732</v>
      </c>
      <c r="E684" t="s">
        <v>3687</v>
      </c>
      <c r="F684" t="s">
        <v>34</v>
      </c>
      <c r="G684" t="s">
        <v>2738</v>
      </c>
      <c r="H684" t="s">
        <v>2984</v>
      </c>
      <c r="I684">
        <v>225</v>
      </c>
      <c r="J684" t="s">
        <v>2029</v>
      </c>
      <c r="K684" t="s">
        <v>3087</v>
      </c>
      <c r="L684">
        <v>2009</v>
      </c>
    </row>
    <row r="685" spans="1:12" x14ac:dyDescent="0.25">
      <c r="A685">
        <v>2</v>
      </c>
      <c r="B685">
        <v>19</v>
      </c>
      <c r="C685">
        <v>49</v>
      </c>
      <c r="D685" t="s">
        <v>2785</v>
      </c>
      <c r="E685" t="s">
        <v>3688</v>
      </c>
      <c r="F685" t="s">
        <v>34</v>
      </c>
      <c r="G685" t="s">
        <v>2738</v>
      </c>
      <c r="H685" t="s">
        <v>2746</v>
      </c>
      <c r="I685">
        <v>180</v>
      </c>
      <c r="J685" t="s">
        <v>2029</v>
      </c>
      <c r="K685" t="s">
        <v>2343</v>
      </c>
      <c r="L685">
        <v>2009</v>
      </c>
    </row>
    <row r="686" spans="1:12" x14ac:dyDescent="0.25">
      <c r="A686">
        <v>2</v>
      </c>
      <c r="B686">
        <v>20</v>
      </c>
      <c r="C686">
        <v>50</v>
      </c>
      <c r="D686" t="s">
        <v>2772</v>
      </c>
      <c r="E686" t="s">
        <v>3689</v>
      </c>
      <c r="F686" t="s">
        <v>42</v>
      </c>
      <c r="G686" t="s">
        <v>2734</v>
      </c>
      <c r="H686" t="s">
        <v>2750</v>
      </c>
      <c r="I686">
        <v>204</v>
      </c>
      <c r="J686" t="s">
        <v>2054</v>
      </c>
      <c r="K686" t="s">
        <v>2283</v>
      </c>
      <c r="L686">
        <v>2009</v>
      </c>
    </row>
    <row r="687" spans="1:12" x14ac:dyDescent="0.25">
      <c r="A687">
        <v>2</v>
      </c>
      <c r="B687">
        <v>21</v>
      </c>
      <c r="C687">
        <v>51</v>
      </c>
      <c r="D687" t="s">
        <v>2872</v>
      </c>
      <c r="E687" t="s">
        <v>3690</v>
      </c>
      <c r="F687" t="s">
        <v>34</v>
      </c>
      <c r="G687" t="s">
        <v>2734</v>
      </c>
      <c r="H687" t="s">
        <v>2780</v>
      </c>
      <c r="I687">
        <v>205</v>
      </c>
      <c r="J687" t="s">
        <v>2081</v>
      </c>
      <c r="K687" t="s">
        <v>3593</v>
      </c>
      <c r="L687">
        <v>2009</v>
      </c>
    </row>
    <row r="688" spans="1:12" x14ac:dyDescent="0.25">
      <c r="A688">
        <v>2</v>
      </c>
      <c r="B688">
        <v>22</v>
      </c>
      <c r="C688">
        <v>52</v>
      </c>
      <c r="D688" t="s">
        <v>2777</v>
      </c>
      <c r="E688" t="s">
        <v>3691</v>
      </c>
      <c r="F688" t="s">
        <v>42</v>
      </c>
      <c r="G688" t="s">
        <v>2960</v>
      </c>
      <c r="H688" t="s">
        <v>2741</v>
      </c>
      <c r="I688">
        <v>197</v>
      </c>
      <c r="J688" t="s">
        <v>3240</v>
      </c>
      <c r="K688" t="s">
        <v>3491</v>
      </c>
      <c r="L688">
        <v>2009</v>
      </c>
    </row>
    <row r="689" spans="1:12" x14ac:dyDescent="0.25">
      <c r="A689">
        <v>2</v>
      </c>
      <c r="B689">
        <v>23</v>
      </c>
      <c r="C689">
        <v>53</v>
      </c>
      <c r="D689" t="s">
        <v>2774</v>
      </c>
      <c r="E689" t="s">
        <v>3692</v>
      </c>
      <c r="F689" t="s">
        <v>260</v>
      </c>
      <c r="G689" t="s">
        <v>2745</v>
      </c>
      <c r="H689" t="s">
        <v>2768</v>
      </c>
      <c r="I689">
        <v>174</v>
      </c>
      <c r="J689" t="s">
        <v>2305</v>
      </c>
      <c r="K689" t="s">
        <v>2316</v>
      </c>
      <c r="L689">
        <v>2009</v>
      </c>
    </row>
    <row r="690" spans="1:12" x14ac:dyDescent="0.25">
      <c r="A690">
        <v>2</v>
      </c>
      <c r="B690">
        <v>24</v>
      </c>
      <c r="C690">
        <v>54</v>
      </c>
      <c r="D690" t="s">
        <v>2814</v>
      </c>
      <c r="E690" t="s">
        <v>3693</v>
      </c>
      <c r="F690" t="s">
        <v>34</v>
      </c>
      <c r="G690" t="s">
        <v>2738</v>
      </c>
      <c r="H690" t="s">
        <v>2735</v>
      </c>
      <c r="I690">
        <v>195</v>
      </c>
      <c r="J690" t="s">
        <v>2048</v>
      </c>
      <c r="K690" t="s">
        <v>2769</v>
      </c>
      <c r="L690">
        <v>2009</v>
      </c>
    </row>
    <row r="691" spans="1:12" x14ac:dyDescent="0.25">
      <c r="A691">
        <v>2</v>
      </c>
      <c r="B691">
        <v>25</v>
      </c>
      <c r="C691">
        <v>55</v>
      </c>
      <c r="D691" t="s">
        <v>2743</v>
      </c>
      <c r="E691" t="s">
        <v>3694</v>
      </c>
      <c r="F691" t="s">
        <v>34</v>
      </c>
      <c r="G691" t="s">
        <v>2799</v>
      </c>
      <c r="H691" t="s">
        <v>2750</v>
      </c>
      <c r="I691">
        <v>197</v>
      </c>
      <c r="J691" t="s">
        <v>2362</v>
      </c>
      <c r="K691" t="s">
        <v>3695</v>
      </c>
      <c r="L691">
        <v>2009</v>
      </c>
    </row>
    <row r="692" spans="1:12" x14ac:dyDescent="0.25">
      <c r="A692">
        <v>2</v>
      </c>
      <c r="B692">
        <v>26</v>
      </c>
      <c r="C692">
        <v>56</v>
      </c>
      <c r="D692" t="s">
        <v>2752</v>
      </c>
      <c r="E692" t="s">
        <v>3696</v>
      </c>
      <c r="F692" t="s">
        <v>30</v>
      </c>
      <c r="G692" t="s">
        <v>2734</v>
      </c>
      <c r="H692" t="s">
        <v>2746</v>
      </c>
      <c r="I692">
        <v>190</v>
      </c>
      <c r="J692" t="s">
        <v>2054</v>
      </c>
      <c r="K692" t="s">
        <v>2283</v>
      </c>
      <c r="L692">
        <v>2009</v>
      </c>
    </row>
    <row r="693" spans="1:12" x14ac:dyDescent="0.25">
      <c r="A693">
        <v>2</v>
      </c>
      <c r="B693">
        <v>27</v>
      </c>
      <c r="C693">
        <v>57</v>
      </c>
      <c r="D693" t="s">
        <v>2781</v>
      </c>
      <c r="E693" t="s">
        <v>3697</v>
      </c>
      <c r="F693" t="s">
        <v>34</v>
      </c>
      <c r="G693" t="s">
        <v>2738</v>
      </c>
      <c r="H693" t="s">
        <v>2984</v>
      </c>
      <c r="I693">
        <v>235</v>
      </c>
      <c r="J693" t="s">
        <v>2022</v>
      </c>
      <c r="K693" t="s">
        <v>2787</v>
      </c>
      <c r="L693">
        <v>2009</v>
      </c>
    </row>
    <row r="694" spans="1:12" x14ac:dyDescent="0.25">
      <c r="A694">
        <v>2</v>
      </c>
      <c r="B694">
        <v>28</v>
      </c>
      <c r="C694">
        <v>58</v>
      </c>
      <c r="D694" t="s">
        <v>2772</v>
      </c>
      <c r="E694" t="s">
        <v>3698</v>
      </c>
      <c r="F694" t="s">
        <v>34</v>
      </c>
      <c r="G694" t="s">
        <v>2738</v>
      </c>
      <c r="H694" t="s">
        <v>2746</v>
      </c>
      <c r="I694">
        <v>190</v>
      </c>
      <c r="J694" t="s">
        <v>2022</v>
      </c>
      <c r="K694" t="s">
        <v>2862</v>
      </c>
      <c r="L694">
        <v>2009</v>
      </c>
    </row>
    <row r="695" spans="1:12" x14ac:dyDescent="0.25">
      <c r="A695">
        <v>2</v>
      </c>
      <c r="B695">
        <v>29</v>
      </c>
      <c r="C695">
        <v>59</v>
      </c>
      <c r="D695" t="s">
        <v>2739</v>
      </c>
      <c r="E695" t="s">
        <v>3699</v>
      </c>
      <c r="F695" t="s">
        <v>30</v>
      </c>
      <c r="G695" t="s">
        <v>2738</v>
      </c>
      <c r="H695" t="s">
        <v>2750</v>
      </c>
      <c r="I695">
        <v>160</v>
      </c>
      <c r="J695" t="s">
        <v>2289</v>
      </c>
      <c r="K695" t="s">
        <v>2393</v>
      </c>
      <c r="L695">
        <v>2009</v>
      </c>
    </row>
    <row r="696" spans="1:12" x14ac:dyDescent="0.25">
      <c r="A696">
        <v>2</v>
      </c>
      <c r="B696">
        <v>30</v>
      </c>
      <c r="C696">
        <v>60</v>
      </c>
      <c r="D696" t="s">
        <v>2832</v>
      </c>
      <c r="E696" t="s">
        <v>3700</v>
      </c>
      <c r="F696" t="s">
        <v>30</v>
      </c>
      <c r="G696" t="s">
        <v>2960</v>
      </c>
      <c r="H696" t="s">
        <v>2768</v>
      </c>
      <c r="I696">
        <v>176</v>
      </c>
      <c r="J696" t="s">
        <v>3282</v>
      </c>
      <c r="K696" t="s">
        <v>3701</v>
      </c>
      <c r="L696">
        <v>2009</v>
      </c>
    </row>
    <row r="697" spans="1:12" x14ac:dyDescent="0.25">
      <c r="A697">
        <v>2</v>
      </c>
      <c r="B697">
        <v>31</v>
      </c>
      <c r="C697">
        <v>61</v>
      </c>
      <c r="D697" t="s">
        <v>2736</v>
      </c>
      <c r="E697" t="s">
        <v>3702</v>
      </c>
      <c r="F697" t="s">
        <v>34</v>
      </c>
      <c r="G697" t="s">
        <v>2745</v>
      </c>
      <c r="H697" t="s">
        <v>2780</v>
      </c>
      <c r="I697">
        <v>198</v>
      </c>
      <c r="J697" t="s">
        <v>2051</v>
      </c>
      <c r="K697" t="s">
        <v>2073</v>
      </c>
      <c r="L697">
        <v>2009</v>
      </c>
    </row>
    <row r="698" spans="1:12" x14ac:dyDescent="0.25">
      <c r="A698">
        <v>3</v>
      </c>
      <c r="B698">
        <v>1</v>
      </c>
      <c r="C698">
        <v>62</v>
      </c>
      <c r="D698" t="s">
        <v>2754</v>
      </c>
      <c r="E698" t="s">
        <v>3703</v>
      </c>
      <c r="F698" t="s">
        <v>12</v>
      </c>
      <c r="G698" t="s">
        <v>2745</v>
      </c>
      <c r="H698" t="s">
        <v>2851</v>
      </c>
      <c r="I698">
        <v>220</v>
      </c>
      <c r="J698" t="s">
        <v>2305</v>
      </c>
      <c r="K698" t="s">
        <v>3704</v>
      </c>
      <c r="L698">
        <v>2009</v>
      </c>
    </row>
    <row r="699" spans="1:12" x14ac:dyDescent="0.25">
      <c r="A699">
        <v>3</v>
      </c>
      <c r="B699">
        <v>2</v>
      </c>
      <c r="C699">
        <v>63</v>
      </c>
      <c r="D699" t="s">
        <v>2736</v>
      </c>
      <c r="E699" t="s">
        <v>3705</v>
      </c>
      <c r="F699" t="s">
        <v>42</v>
      </c>
      <c r="G699" t="s">
        <v>2734</v>
      </c>
      <c r="H699" t="s">
        <v>2741</v>
      </c>
      <c r="I699">
        <v>198</v>
      </c>
      <c r="J699" t="s">
        <v>2285</v>
      </c>
      <c r="K699" t="s">
        <v>3706</v>
      </c>
      <c r="L699">
        <v>2009</v>
      </c>
    </row>
    <row r="700" spans="1:12" x14ac:dyDescent="0.25">
      <c r="A700">
        <v>3</v>
      </c>
      <c r="B700">
        <v>3</v>
      </c>
      <c r="C700">
        <v>64</v>
      </c>
      <c r="D700" t="s">
        <v>2785</v>
      </c>
      <c r="E700" t="s">
        <v>3707</v>
      </c>
      <c r="F700" t="s">
        <v>34</v>
      </c>
      <c r="G700" t="s">
        <v>2738</v>
      </c>
      <c r="H700" t="s">
        <v>2835</v>
      </c>
      <c r="I700">
        <v>190</v>
      </c>
      <c r="J700" t="s">
        <v>2029</v>
      </c>
      <c r="K700" t="s">
        <v>2339</v>
      </c>
      <c r="L700">
        <v>2009</v>
      </c>
    </row>
    <row r="701" spans="1:12" x14ac:dyDescent="0.25">
      <c r="A701">
        <v>3</v>
      </c>
      <c r="B701">
        <v>4</v>
      </c>
      <c r="C701">
        <v>65</v>
      </c>
      <c r="D701" t="s">
        <v>2790</v>
      </c>
      <c r="E701" t="s">
        <v>3708</v>
      </c>
      <c r="F701" t="s">
        <v>30</v>
      </c>
      <c r="G701" t="s">
        <v>2779</v>
      </c>
      <c r="H701" t="s">
        <v>2741</v>
      </c>
      <c r="I701">
        <v>183</v>
      </c>
      <c r="J701" t="s">
        <v>2933</v>
      </c>
      <c r="K701" t="s">
        <v>3624</v>
      </c>
      <c r="L701">
        <v>2009</v>
      </c>
    </row>
    <row r="702" spans="1:12" x14ac:dyDescent="0.25">
      <c r="A702">
        <v>3</v>
      </c>
      <c r="B702">
        <v>5</v>
      </c>
      <c r="C702">
        <v>66</v>
      </c>
      <c r="D702" t="s">
        <v>2802</v>
      </c>
      <c r="E702" t="s">
        <v>3709</v>
      </c>
      <c r="F702" t="s">
        <v>34</v>
      </c>
      <c r="G702" t="s">
        <v>2738</v>
      </c>
      <c r="H702" t="s">
        <v>2735</v>
      </c>
      <c r="I702">
        <v>204</v>
      </c>
      <c r="J702" t="s">
        <v>2029</v>
      </c>
      <c r="K702" t="s">
        <v>2848</v>
      </c>
      <c r="L702">
        <v>2009</v>
      </c>
    </row>
    <row r="703" spans="1:12" x14ac:dyDescent="0.25">
      <c r="A703">
        <v>3</v>
      </c>
      <c r="B703">
        <v>6</v>
      </c>
      <c r="C703">
        <v>67</v>
      </c>
      <c r="D703" t="s">
        <v>2762</v>
      </c>
      <c r="E703" t="s">
        <v>3710</v>
      </c>
      <c r="F703" t="s">
        <v>42</v>
      </c>
      <c r="G703" t="s">
        <v>2734</v>
      </c>
      <c r="H703" t="s">
        <v>2746</v>
      </c>
      <c r="I703">
        <v>182</v>
      </c>
      <c r="J703" t="s">
        <v>2051</v>
      </c>
      <c r="K703" t="s">
        <v>2391</v>
      </c>
      <c r="L703">
        <v>2009</v>
      </c>
    </row>
    <row r="704" spans="1:12" x14ac:dyDescent="0.25">
      <c r="A704">
        <v>3</v>
      </c>
      <c r="B704">
        <v>7</v>
      </c>
      <c r="C704">
        <v>68</v>
      </c>
      <c r="D704" t="s">
        <v>2772</v>
      </c>
      <c r="E704" t="s">
        <v>3711</v>
      </c>
      <c r="F704" t="s">
        <v>26</v>
      </c>
      <c r="G704" t="s">
        <v>2738</v>
      </c>
      <c r="H704" t="s">
        <v>2851</v>
      </c>
      <c r="I704">
        <v>217</v>
      </c>
      <c r="J704" t="s">
        <v>2022</v>
      </c>
      <c r="K704" t="s">
        <v>2332</v>
      </c>
      <c r="L704">
        <v>2009</v>
      </c>
    </row>
    <row r="705" spans="1:12" x14ac:dyDescent="0.25">
      <c r="A705">
        <v>3</v>
      </c>
      <c r="B705">
        <v>8</v>
      </c>
      <c r="C705">
        <v>69</v>
      </c>
      <c r="D705" t="s">
        <v>2808</v>
      </c>
      <c r="E705" t="s">
        <v>3712</v>
      </c>
      <c r="F705" t="s">
        <v>42</v>
      </c>
      <c r="G705" t="s">
        <v>2738</v>
      </c>
      <c r="H705" t="s">
        <v>2750</v>
      </c>
      <c r="I705">
        <v>157</v>
      </c>
      <c r="J705" t="s">
        <v>2289</v>
      </c>
      <c r="K705" t="s">
        <v>3139</v>
      </c>
      <c r="L705">
        <v>2009</v>
      </c>
    </row>
    <row r="706" spans="1:12" x14ac:dyDescent="0.25">
      <c r="A706">
        <v>3</v>
      </c>
      <c r="B706">
        <v>9</v>
      </c>
      <c r="C706">
        <v>70</v>
      </c>
      <c r="D706" t="s">
        <v>2859</v>
      </c>
      <c r="E706" t="s">
        <v>3713</v>
      </c>
      <c r="F706" t="s">
        <v>26</v>
      </c>
      <c r="G706" t="s">
        <v>2738</v>
      </c>
      <c r="H706" t="s">
        <v>2741</v>
      </c>
      <c r="I706">
        <v>205</v>
      </c>
      <c r="J706" t="s">
        <v>2022</v>
      </c>
      <c r="K706" t="s">
        <v>2276</v>
      </c>
      <c r="L706">
        <v>2009</v>
      </c>
    </row>
    <row r="707" spans="1:12" x14ac:dyDescent="0.25">
      <c r="A707">
        <v>3</v>
      </c>
      <c r="B707">
        <v>10</v>
      </c>
      <c r="C707">
        <v>71</v>
      </c>
      <c r="D707" t="s">
        <v>2840</v>
      </c>
      <c r="E707" t="s">
        <v>3714</v>
      </c>
      <c r="F707" t="s">
        <v>34</v>
      </c>
      <c r="G707" t="s">
        <v>2734</v>
      </c>
      <c r="H707" t="s">
        <v>2741</v>
      </c>
      <c r="I707">
        <v>178</v>
      </c>
      <c r="J707" t="s">
        <v>2285</v>
      </c>
      <c r="K707" t="s">
        <v>3400</v>
      </c>
      <c r="L707">
        <v>2009</v>
      </c>
    </row>
    <row r="708" spans="1:12" x14ac:dyDescent="0.25">
      <c r="A708">
        <v>3</v>
      </c>
      <c r="B708">
        <v>11</v>
      </c>
      <c r="C708">
        <v>72</v>
      </c>
      <c r="D708" t="s">
        <v>2859</v>
      </c>
      <c r="E708" t="s">
        <v>3715</v>
      </c>
      <c r="F708" t="s">
        <v>30</v>
      </c>
      <c r="G708" t="s">
        <v>2738</v>
      </c>
      <c r="H708" t="s">
        <v>2768</v>
      </c>
      <c r="I708">
        <v>207</v>
      </c>
      <c r="J708" t="s">
        <v>2022</v>
      </c>
      <c r="K708" t="s">
        <v>2276</v>
      </c>
      <c r="L708">
        <v>2009</v>
      </c>
    </row>
    <row r="709" spans="1:12" x14ac:dyDescent="0.25">
      <c r="A709">
        <v>3</v>
      </c>
      <c r="B709">
        <v>12</v>
      </c>
      <c r="C709">
        <v>73</v>
      </c>
      <c r="D709" t="s">
        <v>2814</v>
      </c>
      <c r="E709" t="s">
        <v>3716</v>
      </c>
      <c r="F709" t="s">
        <v>34</v>
      </c>
      <c r="G709" t="s">
        <v>2745</v>
      </c>
      <c r="H709" t="s">
        <v>2851</v>
      </c>
      <c r="I709">
        <v>215</v>
      </c>
      <c r="J709" t="s">
        <v>2291</v>
      </c>
      <c r="K709" t="s">
        <v>2335</v>
      </c>
      <c r="L709">
        <v>2009</v>
      </c>
    </row>
    <row r="710" spans="1:12" x14ac:dyDescent="0.25">
      <c r="A710">
        <v>3</v>
      </c>
      <c r="B710">
        <v>13</v>
      </c>
      <c r="C710">
        <v>74</v>
      </c>
      <c r="D710" t="s">
        <v>2806</v>
      </c>
      <c r="E710" t="s">
        <v>3717</v>
      </c>
      <c r="F710" t="s">
        <v>26</v>
      </c>
      <c r="G710" t="s">
        <v>2738</v>
      </c>
      <c r="H710" t="s">
        <v>2768</v>
      </c>
      <c r="I710">
        <v>195</v>
      </c>
      <c r="J710" t="s">
        <v>2029</v>
      </c>
      <c r="K710" t="s">
        <v>3170</v>
      </c>
      <c r="L710">
        <v>2009</v>
      </c>
    </row>
    <row r="711" spans="1:12" x14ac:dyDescent="0.25">
      <c r="A711">
        <v>3</v>
      </c>
      <c r="B711">
        <v>14</v>
      </c>
      <c r="C711">
        <v>75</v>
      </c>
      <c r="D711" t="s">
        <v>2832</v>
      </c>
      <c r="E711" t="s">
        <v>3718</v>
      </c>
      <c r="F711" t="s">
        <v>260</v>
      </c>
      <c r="G711" t="s">
        <v>2764</v>
      </c>
      <c r="H711" t="s">
        <v>2741</v>
      </c>
      <c r="I711">
        <v>200</v>
      </c>
      <c r="J711" t="s">
        <v>2048</v>
      </c>
      <c r="K711" t="s">
        <v>2340</v>
      </c>
      <c r="L711">
        <v>2009</v>
      </c>
    </row>
    <row r="712" spans="1:12" x14ac:dyDescent="0.25">
      <c r="A712">
        <v>3</v>
      </c>
      <c r="B712">
        <v>15</v>
      </c>
      <c r="C712">
        <v>76</v>
      </c>
      <c r="D712" t="s">
        <v>2788</v>
      </c>
      <c r="E712" t="s">
        <v>3719</v>
      </c>
      <c r="F712" t="s">
        <v>12</v>
      </c>
      <c r="G712" t="s">
        <v>2799</v>
      </c>
      <c r="H712" t="s">
        <v>2735</v>
      </c>
      <c r="I712">
        <v>192</v>
      </c>
      <c r="J712" t="s">
        <v>3263</v>
      </c>
      <c r="K712" t="s">
        <v>2333</v>
      </c>
      <c r="L712">
        <v>2009</v>
      </c>
    </row>
    <row r="713" spans="1:12" x14ac:dyDescent="0.25">
      <c r="A713">
        <v>3</v>
      </c>
      <c r="B713">
        <v>16</v>
      </c>
      <c r="C713">
        <v>77</v>
      </c>
      <c r="D713" t="s">
        <v>2760</v>
      </c>
      <c r="E713" t="s">
        <v>3720</v>
      </c>
      <c r="F713" t="s">
        <v>12</v>
      </c>
      <c r="G713" t="s">
        <v>2738</v>
      </c>
      <c r="H713" t="s">
        <v>2741</v>
      </c>
      <c r="I713">
        <v>170</v>
      </c>
      <c r="J713" t="s">
        <v>2022</v>
      </c>
      <c r="K713" t="s">
        <v>2332</v>
      </c>
      <c r="L713">
        <v>2009</v>
      </c>
    </row>
    <row r="714" spans="1:12" x14ac:dyDescent="0.25">
      <c r="A714">
        <v>3</v>
      </c>
      <c r="B714">
        <v>17</v>
      </c>
      <c r="C714">
        <v>78</v>
      </c>
      <c r="D714" t="s">
        <v>2732</v>
      </c>
      <c r="E714" t="s">
        <v>3721</v>
      </c>
      <c r="F714" t="s">
        <v>42</v>
      </c>
      <c r="G714" t="s">
        <v>2799</v>
      </c>
      <c r="H714" t="s">
        <v>2741</v>
      </c>
      <c r="I714">
        <v>190</v>
      </c>
      <c r="J714" t="s">
        <v>2362</v>
      </c>
      <c r="K714" t="s">
        <v>2858</v>
      </c>
      <c r="L714">
        <v>2009</v>
      </c>
    </row>
    <row r="715" spans="1:12" x14ac:dyDescent="0.25">
      <c r="A715">
        <v>3</v>
      </c>
      <c r="B715">
        <v>18</v>
      </c>
      <c r="C715">
        <v>79</v>
      </c>
      <c r="D715" t="s">
        <v>2790</v>
      </c>
      <c r="E715" t="s">
        <v>3722</v>
      </c>
      <c r="F715" t="s">
        <v>34</v>
      </c>
      <c r="G715" t="s">
        <v>2734</v>
      </c>
      <c r="H715" t="s">
        <v>2750</v>
      </c>
      <c r="I715">
        <v>170</v>
      </c>
      <c r="J715" t="s">
        <v>2350</v>
      </c>
      <c r="K715" t="s">
        <v>2370</v>
      </c>
      <c r="L715">
        <v>2009</v>
      </c>
    </row>
    <row r="716" spans="1:12" x14ac:dyDescent="0.25">
      <c r="A716">
        <v>3</v>
      </c>
      <c r="B716">
        <v>19</v>
      </c>
      <c r="C716">
        <v>80</v>
      </c>
      <c r="D716" t="s">
        <v>2794</v>
      </c>
      <c r="E716" t="s">
        <v>3723</v>
      </c>
      <c r="F716" t="s">
        <v>30</v>
      </c>
      <c r="G716" t="s">
        <v>2734</v>
      </c>
      <c r="H716" t="s">
        <v>2885</v>
      </c>
      <c r="I716">
        <v>168</v>
      </c>
      <c r="J716" t="s">
        <v>2054</v>
      </c>
      <c r="K716" t="s">
        <v>2283</v>
      </c>
      <c r="L716">
        <v>2009</v>
      </c>
    </row>
    <row r="717" spans="1:12" x14ac:dyDescent="0.25">
      <c r="A717">
        <v>3</v>
      </c>
      <c r="B717">
        <v>20</v>
      </c>
      <c r="C717">
        <v>81</v>
      </c>
      <c r="D717" t="s">
        <v>2796</v>
      </c>
      <c r="E717" t="s">
        <v>3724</v>
      </c>
      <c r="F717" t="s">
        <v>12</v>
      </c>
      <c r="G717" t="s">
        <v>2738</v>
      </c>
      <c r="H717" t="s">
        <v>2780</v>
      </c>
      <c r="I717">
        <v>166</v>
      </c>
      <c r="J717" t="s">
        <v>2029</v>
      </c>
      <c r="K717" t="s">
        <v>2343</v>
      </c>
      <c r="L717">
        <v>2009</v>
      </c>
    </row>
    <row r="718" spans="1:12" x14ac:dyDescent="0.25">
      <c r="A718">
        <v>3</v>
      </c>
      <c r="B718">
        <v>21</v>
      </c>
      <c r="C718">
        <v>82</v>
      </c>
      <c r="D718" t="s">
        <v>2840</v>
      </c>
      <c r="E718" t="s">
        <v>3725</v>
      </c>
      <c r="F718" t="s">
        <v>42</v>
      </c>
      <c r="G718" t="s">
        <v>2738</v>
      </c>
      <c r="H718" t="s">
        <v>2851</v>
      </c>
      <c r="I718">
        <v>200</v>
      </c>
      <c r="J718" t="s">
        <v>2029</v>
      </c>
      <c r="K718" t="s">
        <v>2759</v>
      </c>
      <c r="L718">
        <v>2009</v>
      </c>
    </row>
    <row r="719" spans="1:12" x14ac:dyDescent="0.25">
      <c r="A719">
        <v>3</v>
      </c>
      <c r="B719">
        <v>22</v>
      </c>
      <c r="C719">
        <v>83</v>
      </c>
      <c r="D719" t="s">
        <v>2774</v>
      </c>
      <c r="E719" t="s">
        <v>3726</v>
      </c>
      <c r="F719" t="s">
        <v>34</v>
      </c>
      <c r="G719" t="s">
        <v>2738</v>
      </c>
      <c r="H719" t="s">
        <v>2746</v>
      </c>
      <c r="I719">
        <v>185</v>
      </c>
      <c r="J719" t="s">
        <v>2280</v>
      </c>
      <c r="K719" t="s">
        <v>2365</v>
      </c>
      <c r="L719">
        <v>2009</v>
      </c>
    </row>
    <row r="720" spans="1:12" x14ac:dyDescent="0.25">
      <c r="A720">
        <v>3</v>
      </c>
      <c r="B720">
        <v>23</v>
      </c>
      <c r="C720">
        <v>84</v>
      </c>
      <c r="D720" t="s">
        <v>2766</v>
      </c>
      <c r="E720" t="s">
        <v>3727</v>
      </c>
      <c r="F720" t="s">
        <v>34</v>
      </c>
      <c r="G720" t="s">
        <v>2738</v>
      </c>
      <c r="H720" t="s">
        <v>2746</v>
      </c>
      <c r="I720">
        <v>200</v>
      </c>
      <c r="J720" t="s">
        <v>2048</v>
      </c>
      <c r="K720" t="s">
        <v>2810</v>
      </c>
      <c r="L720">
        <v>2009</v>
      </c>
    </row>
    <row r="721" spans="1:12" x14ac:dyDescent="0.25">
      <c r="A721">
        <v>3</v>
      </c>
      <c r="B721">
        <v>24</v>
      </c>
      <c r="C721">
        <v>85</v>
      </c>
      <c r="D721" t="s">
        <v>2743</v>
      </c>
      <c r="E721" t="s">
        <v>3728</v>
      </c>
      <c r="F721" t="s">
        <v>30</v>
      </c>
      <c r="G721" t="s">
        <v>2738</v>
      </c>
      <c r="H721" t="s">
        <v>2768</v>
      </c>
      <c r="I721">
        <v>176</v>
      </c>
      <c r="J721" t="s">
        <v>2029</v>
      </c>
      <c r="K721" t="s">
        <v>2281</v>
      </c>
      <c r="L721">
        <v>2009</v>
      </c>
    </row>
    <row r="722" spans="1:12" x14ac:dyDescent="0.25">
      <c r="A722">
        <v>3</v>
      </c>
      <c r="B722">
        <v>25</v>
      </c>
      <c r="C722">
        <v>86</v>
      </c>
      <c r="D722" t="s">
        <v>2748</v>
      </c>
      <c r="E722" t="s">
        <v>3729</v>
      </c>
      <c r="F722" t="s">
        <v>34</v>
      </c>
      <c r="G722" t="s">
        <v>2738</v>
      </c>
      <c r="H722" t="s">
        <v>2750</v>
      </c>
      <c r="I722">
        <v>185</v>
      </c>
      <c r="J722" t="s">
        <v>2029</v>
      </c>
      <c r="K722" t="s">
        <v>2296</v>
      </c>
      <c r="L722">
        <v>2009</v>
      </c>
    </row>
    <row r="723" spans="1:12" x14ac:dyDescent="0.25">
      <c r="A723">
        <v>3</v>
      </c>
      <c r="B723">
        <v>26</v>
      </c>
      <c r="C723">
        <v>87</v>
      </c>
      <c r="D723" t="s">
        <v>2796</v>
      </c>
      <c r="E723" t="s">
        <v>3730</v>
      </c>
      <c r="F723" t="s">
        <v>34</v>
      </c>
      <c r="G723" t="s">
        <v>2745</v>
      </c>
      <c r="H723" t="s">
        <v>2750</v>
      </c>
      <c r="I723">
        <v>185</v>
      </c>
      <c r="J723" t="s">
        <v>2291</v>
      </c>
      <c r="K723" t="s">
        <v>2747</v>
      </c>
      <c r="L723">
        <v>2009</v>
      </c>
    </row>
    <row r="724" spans="1:12" x14ac:dyDescent="0.25">
      <c r="A724">
        <v>3</v>
      </c>
      <c r="B724">
        <v>27</v>
      </c>
      <c r="C724">
        <v>88</v>
      </c>
      <c r="D724" t="s">
        <v>2872</v>
      </c>
      <c r="E724" t="s">
        <v>3731</v>
      </c>
      <c r="F724" t="s">
        <v>26</v>
      </c>
      <c r="G724" t="s">
        <v>2745</v>
      </c>
      <c r="H724" t="s">
        <v>2735</v>
      </c>
      <c r="I724">
        <v>203</v>
      </c>
      <c r="J724" t="s">
        <v>2305</v>
      </c>
      <c r="K724" t="s">
        <v>3732</v>
      </c>
      <c r="L724">
        <v>2009</v>
      </c>
    </row>
    <row r="725" spans="1:12" x14ac:dyDescent="0.25">
      <c r="A725">
        <v>3</v>
      </c>
      <c r="B725">
        <v>28</v>
      </c>
      <c r="C725">
        <v>89</v>
      </c>
      <c r="D725" t="s">
        <v>2739</v>
      </c>
      <c r="E725" t="s">
        <v>3733</v>
      </c>
      <c r="F725" t="s">
        <v>260</v>
      </c>
      <c r="G725" t="s">
        <v>2734</v>
      </c>
      <c r="H725" t="s">
        <v>2735</v>
      </c>
      <c r="I725">
        <v>222</v>
      </c>
      <c r="J725" t="s">
        <v>2285</v>
      </c>
      <c r="K725" t="s">
        <v>3734</v>
      </c>
      <c r="L725">
        <v>2009</v>
      </c>
    </row>
    <row r="726" spans="1:12" x14ac:dyDescent="0.25">
      <c r="A726">
        <v>3</v>
      </c>
      <c r="B726">
        <v>29</v>
      </c>
      <c r="C726">
        <v>90</v>
      </c>
      <c r="D726" t="s">
        <v>2832</v>
      </c>
      <c r="E726" t="s">
        <v>3735</v>
      </c>
      <c r="F726" t="s">
        <v>34</v>
      </c>
      <c r="G726" t="s">
        <v>2738</v>
      </c>
      <c r="H726" t="s">
        <v>2750</v>
      </c>
      <c r="I726">
        <v>176</v>
      </c>
      <c r="J726" t="s">
        <v>2048</v>
      </c>
      <c r="K726" t="s">
        <v>3189</v>
      </c>
      <c r="L726">
        <v>2009</v>
      </c>
    </row>
    <row r="727" spans="1:12" x14ac:dyDescent="0.25">
      <c r="A727">
        <v>3</v>
      </c>
      <c r="B727">
        <v>30</v>
      </c>
      <c r="C727">
        <v>91</v>
      </c>
      <c r="D727" t="s">
        <v>2757</v>
      </c>
      <c r="E727" t="s">
        <v>3736</v>
      </c>
      <c r="F727" t="s">
        <v>12</v>
      </c>
      <c r="G727" t="s">
        <v>2734</v>
      </c>
      <c r="H727" t="s">
        <v>2746</v>
      </c>
      <c r="I727">
        <v>185</v>
      </c>
      <c r="J727" t="s">
        <v>2051</v>
      </c>
      <c r="K727" t="s">
        <v>2391</v>
      </c>
      <c r="L727">
        <v>2009</v>
      </c>
    </row>
    <row r="728" spans="1:12" x14ac:dyDescent="0.25">
      <c r="A728">
        <v>4</v>
      </c>
      <c r="B728">
        <v>1</v>
      </c>
      <c r="C728">
        <v>92</v>
      </c>
      <c r="D728" t="s">
        <v>2754</v>
      </c>
      <c r="E728" t="s">
        <v>3737</v>
      </c>
      <c r="F728" t="s">
        <v>30</v>
      </c>
      <c r="G728" t="s">
        <v>2738</v>
      </c>
      <c r="H728" t="s">
        <v>2835</v>
      </c>
      <c r="I728">
        <v>193</v>
      </c>
      <c r="J728" t="s">
        <v>2022</v>
      </c>
      <c r="K728" t="s">
        <v>2278</v>
      </c>
      <c r="L728">
        <v>2009</v>
      </c>
    </row>
    <row r="729" spans="1:12" x14ac:dyDescent="0.25">
      <c r="A729">
        <v>4</v>
      </c>
      <c r="B729">
        <v>2</v>
      </c>
      <c r="C729">
        <v>93</v>
      </c>
      <c r="D729" t="s">
        <v>2777</v>
      </c>
      <c r="E729" t="s">
        <v>3738</v>
      </c>
      <c r="F729" t="s">
        <v>26</v>
      </c>
      <c r="G729" t="s">
        <v>2738</v>
      </c>
      <c r="H729" t="s">
        <v>2835</v>
      </c>
      <c r="I729">
        <v>178</v>
      </c>
      <c r="J729" t="s">
        <v>2022</v>
      </c>
      <c r="K729" t="s">
        <v>2342</v>
      </c>
      <c r="L729">
        <v>2009</v>
      </c>
    </row>
    <row r="730" spans="1:12" x14ac:dyDescent="0.25">
      <c r="A730">
        <v>4</v>
      </c>
      <c r="B730">
        <v>3</v>
      </c>
      <c r="C730">
        <v>94</v>
      </c>
      <c r="D730" t="s">
        <v>2752</v>
      </c>
      <c r="E730" t="s">
        <v>3739</v>
      </c>
      <c r="F730" t="s">
        <v>34</v>
      </c>
      <c r="G730" t="s">
        <v>2738</v>
      </c>
      <c r="H730" t="s">
        <v>2746</v>
      </c>
      <c r="I730">
        <v>200</v>
      </c>
      <c r="J730" t="s">
        <v>2048</v>
      </c>
      <c r="K730" t="s">
        <v>2886</v>
      </c>
      <c r="L730">
        <v>2009</v>
      </c>
    </row>
    <row r="731" spans="1:12" x14ac:dyDescent="0.25">
      <c r="A731">
        <v>4</v>
      </c>
      <c r="B731">
        <v>4</v>
      </c>
      <c r="C731">
        <v>95</v>
      </c>
      <c r="D731" t="s">
        <v>2766</v>
      </c>
      <c r="E731" t="s">
        <v>3740</v>
      </c>
      <c r="F731" t="s">
        <v>12</v>
      </c>
      <c r="G731" t="s">
        <v>2738</v>
      </c>
      <c r="H731" t="s">
        <v>2746</v>
      </c>
      <c r="I731">
        <v>168</v>
      </c>
      <c r="J731" t="s">
        <v>2048</v>
      </c>
      <c r="K731" t="s">
        <v>2069</v>
      </c>
      <c r="L731">
        <v>2009</v>
      </c>
    </row>
    <row r="732" spans="1:12" x14ac:dyDescent="0.25">
      <c r="A732">
        <v>4</v>
      </c>
      <c r="B732">
        <v>5</v>
      </c>
      <c r="C732">
        <v>96</v>
      </c>
      <c r="D732" t="s">
        <v>2766</v>
      </c>
      <c r="E732" t="s">
        <v>3741</v>
      </c>
      <c r="F732" t="s">
        <v>42</v>
      </c>
      <c r="G732" t="s">
        <v>2738</v>
      </c>
      <c r="H732" t="s">
        <v>2750</v>
      </c>
      <c r="I732">
        <v>181</v>
      </c>
      <c r="J732" t="s">
        <v>2029</v>
      </c>
      <c r="K732" t="s">
        <v>2322</v>
      </c>
      <c r="L732">
        <v>2009</v>
      </c>
    </row>
    <row r="733" spans="1:12" x14ac:dyDescent="0.25">
      <c r="A733">
        <v>4</v>
      </c>
      <c r="B733">
        <v>6</v>
      </c>
      <c r="C733">
        <v>97</v>
      </c>
      <c r="D733" t="s">
        <v>2757</v>
      </c>
      <c r="E733" t="s">
        <v>3742</v>
      </c>
      <c r="F733" t="s">
        <v>42</v>
      </c>
      <c r="G733" t="s">
        <v>2738</v>
      </c>
      <c r="H733" t="s">
        <v>2768</v>
      </c>
      <c r="I733">
        <v>189</v>
      </c>
      <c r="J733" t="s">
        <v>2022</v>
      </c>
      <c r="K733" t="s">
        <v>2277</v>
      </c>
      <c r="L733">
        <v>2009</v>
      </c>
    </row>
    <row r="734" spans="1:12" x14ac:dyDescent="0.25">
      <c r="A734">
        <v>4</v>
      </c>
      <c r="B734">
        <v>7</v>
      </c>
      <c r="C734">
        <v>98</v>
      </c>
      <c r="D734" t="s">
        <v>2859</v>
      </c>
      <c r="E734" t="s">
        <v>3743</v>
      </c>
      <c r="F734" t="s">
        <v>30</v>
      </c>
      <c r="G734" t="s">
        <v>2734</v>
      </c>
      <c r="H734" t="s">
        <v>2746</v>
      </c>
      <c r="I734">
        <v>189</v>
      </c>
      <c r="J734" t="s">
        <v>2051</v>
      </c>
      <c r="K734" t="s">
        <v>3277</v>
      </c>
      <c r="L734">
        <v>2009</v>
      </c>
    </row>
    <row r="735" spans="1:12" x14ac:dyDescent="0.25">
      <c r="A735">
        <v>4</v>
      </c>
      <c r="B735">
        <v>8</v>
      </c>
      <c r="C735">
        <v>99</v>
      </c>
      <c r="D735" t="s">
        <v>2840</v>
      </c>
      <c r="E735" t="s">
        <v>3744</v>
      </c>
      <c r="F735" t="s">
        <v>34</v>
      </c>
      <c r="G735" t="s">
        <v>2734</v>
      </c>
      <c r="H735" t="s">
        <v>2851</v>
      </c>
      <c r="I735">
        <v>230</v>
      </c>
      <c r="J735" t="s">
        <v>2065</v>
      </c>
      <c r="K735" t="s">
        <v>3745</v>
      </c>
      <c r="L735">
        <v>2009</v>
      </c>
    </row>
    <row r="736" spans="1:12" x14ac:dyDescent="0.25">
      <c r="A736">
        <v>4</v>
      </c>
      <c r="B736">
        <v>9</v>
      </c>
      <c r="C736">
        <v>100</v>
      </c>
      <c r="D736" t="s">
        <v>2811</v>
      </c>
      <c r="E736" t="s">
        <v>3746</v>
      </c>
      <c r="F736" t="s">
        <v>34</v>
      </c>
      <c r="G736" t="s">
        <v>2734</v>
      </c>
      <c r="H736" t="s">
        <v>2835</v>
      </c>
      <c r="I736">
        <v>170</v>
      </c>
      <c r="J736" t="s">
        <v>2280</v>
      </c>
      <c r="K736" t="s">
        <v>2890</v>
      </c>
      <c r="L736">
        <v>2009</v>
      </c>
    </row>
    <row r="737" spans="1:12" x14ac:dyDescent="0.25">
      <c r="A737">
        <v>4</v>
      </c>
      <c r="B737">
        <v>10</v>
      </c>
      <c r="C737">
        <v>101</v>
      </c>
      <c r="D737" t="s">
        <v>2840</v>
      </c>
      <c r="E737" t="s">
        <v>3747</v>
      </c>
      <c r="F737" t="s">
        <v>42</v>
      </c>
      <c r="G737" t="s">
        <v>2779</v>
      </c>
      <c r="H737" t="s">
        <v>2835</v>
      </c>
      <c r="I737">
        <v>163</v>
      </c>
      <c r="J737" t="s">
        <v>2933</v>
      </c>
      <c r="K737" t="s">
        <v>2934</v>
      </c>
      <c r="L737">
        <v>2009</v>
      </c>
    </row>
    <row r="738" spans="1:12" x14ac:dyDescent="0.25">
      <c r="A738">
        <v>4</v>
      </c>
      <c r="B738">
        <v>11</v>
      </c>
      <c r="C738">
        <v>102</v>
      </c>
      <c r="D738" t="s">
        <v>2859</v>
      </c>
      <c r="E738" t="s">
        <v>3748</v>
      </c>
      <c r="F738" t="s">
        <v>34</v>
      </c>
      <c r="G738" t="s">
        <v>2745</v>
      </c>
      <c r="H738" t="s">
        <v>2735</v>
      </c>
      <c r="I738">
        <v>196</v>
      </c>
      <c r="J738" t="s">
        <v>2305</v>
      </c>
      <c r="K738" t="s">
        <v>2309</v>
      </c>
      <c r="L738">
        <v>2009</v>
      </c>
    </row>
    <row r="739" spans="1:12" x14ac:dyDescent="0.25">
      <c r="A739">
        <v>4</v>
      </c>
      <c r="B739">
        <v>12</v>
      </c>
      <c r="C739">
        <v>103</v>
      </c>
      <c r="D739" t="s">
        <v>2760</v>
      </c>
      <c r="E739" t="s">
        <v>3749</v>
      </c>
      <c r="F739" t="s">
        <v>26</v>
      </c>
      <c r="G739" t="s">
        <v>2738</v>
      </c>
      <c r="H739" t="s">
        <v>2746</v>
      </c>
      <c r="I739">
        <v>202</v>
      </c>
      <c r="J739" t="s">
        <v>2029</v>
      </c>
      <c r="K739" t="s">
        <v>2113</v>
      </c>
      <c r="L739">
        <v>2009</v>
      </c>
    </row>
    <row r="740" spans="1:12" x14ac:dyDescent="0.25">
      <c r="A740">
        <v>4</v>
      </c>
      <c r="B740">
        <v>13</v>
      </c>
      <c r="C740">
        <v>104</v>
      </c>
      <c r="D740" t="s">
        <v>2802</v>
      </c>
      <c r="E740" t="s">
        <v>3750</v>
      </c>
      <c r="F740" t="s">
        <v>26</v>
      </c>
      <c r="G740" t="s">
        <v>2734</v>
      </c>
      <c r="H740" t="s">
        <v>2741</v>
      </c>
      <c r="I740">
        <v>215</v>
      </c>
      <c r="J740" t="s">
        <v>2022</v>
      </c>
      <c r="K740" t="s">
        <v>2299</v>
      </c>
      <c r="L740">
        <v>2009</v>
      </c>
    </row>
    <row r="741" spans="1:12" x14ac:dyDescent="0.25">
      <c r="A741">
        <v>4</v>
      </c>
      <c r="B741">
        <v>14</v>
      </c>
      <c r="C741">
        <v>105</v>
      </c>
      <c r="D741" t="s">
        <v>2757</v>
      </c>
      <c r="E741" t="s">
        <v>3751</v>
      </c>
      <c r="F741" t="s">
        <v>34</v>
      </c>
      <c r="G741" t="s">
        <v>2738</v>
      </c>
      <c r="H741" t="s">
        <v>2741</v>
      </c>
      <c r="I741">
        <v>205</v>
      </c>
      <c r="J741" t="s">
        <v>2029</v>
      </c>
      <c r="K741" t="s">
        <v>2334</v>
      </c>
      <c r="L741">
        <v>2009</v>
      </c>
    </row>
    <row r="742" spans="1:12" x14ac:dyDescent="0.25">
      <c r="A742">
        <v>4</v>
      </c>
      <c r="B742">
        <v>15</v>
      </c>
      <c r="C742">
        <v>106</v>
      </c>
      <c r="D742" t="s">
        <v>2788</v>
      </c>
      <c r="E742" t="s">
        <v>3752</v>
      </c>
      <c r="F742" t="s">
        <v>34</v>
      </c>
      <c r="G742" t="s">
        <v>2779</v>
      </c>
      <c r="H742" t="s">
        <v>2885</v>
      </c>
      <c r="I742">
        <v>163</v>
      </c>
      <c r="J742" t="s">
        <v>2933</v>
      </c>
      <c r="K742" t="s">
        <v>3753</v>
      </c>
      <c r="L742">
        <v>2009</v>
      </c>
    </row>
    <row r="743" spans="1:12" x14ac:dyDescent="0.25">
      <c r="A743">
        <v>4</v>
      </c>
      <c r="B743">
        <v>16</v>
      </c>
      <c r="C743">
        <v>107</v>
      </c>
      <c r="D743" t="s">
        <v>2762</v>
      </c>
      <c r="E743" t="s">
        <v>3754</v>
      </c>
      <c r="F743" t="s">
        <v>26</v>
      </c>
      <c r="G743" t="s">
        <v>2738</v>
      </c>
      <c r="H743" t="s">
        <v>2741</v>
      </c>
      <c r="I743">
        <v>199</v>
      </c>
      <c r="J743" t="s">
        <v>2022</v>
      </c>
      <c r="K743" t="s">
        <v>2344</v>
      </c>
      <c r="L743">
        <v>2009</v>
      </c>
    </row>
    <row r="744" spans="1:12" x14ac:dyDescent="0.25">
      <c r="A744">
        <v>4</v>
      </c>
      <c r="B744">
        <v>17</v>
      </c>
      <c r="C744">
        <v>108</v>
      </c>
      <c r="D744" t="s">
        <v>2732</v>
      </c>
      <c r="E744" t="s">
        <v>3755</v>
      </c>
      <c r="F744" t="s">
        <v>42</v>
      </c>
      <c r="G744" t="s">
        <v>2738</v>
      </c>
      <c r="H744" t="s">
        <v>2741</v>
      </c>
      <c r="I744">
        <v>205</v>
      </c>
      <c r="J744" t="s">
        <v>2029</v>
      </c>
      <c r="K744" t="s">
        <v>3003</v>
      </c>
      <c r="L744">
        <v>2009</v>
      </c>
    </row>
    <row r="745" spans="1:12" x14ac:dyDescent="0.25">
      <c r="A745">
        <v>4</v>
      </c>
      <c r="B745">
        <v>18</v>
      </c>
      <c r="C745">
        <v>109</v>
      </c>
      <c r="D745" t="s">
        <v>2790</v>
      </c>
      <c r="E745" t="s">
        <v>3756</v>
      </c>
      <c r="F745" t="s">
        <v>42</v>
      </c>
      <c r="G745" t="s">
        <v>2799</v>
      </c>
      <c r="H745" t="s">
        <v>2741</v>
      </c>
      <c r="I745">
        <v>198</v>
      </c>
      <c r="J745" t="s">
        <v>3263</v>
      </c>
      <c r="K745" t="s">
        <v>3757</v>
      </c>
      <c r="L745">
        <v>2009</v>
      </c>
    </row>
    <row r="746" spans="1:12" x14ac:dyDescent="0.25">
      <c r="A746">
        <v>4</v>
      </c>
      <c r="B746">
        <v>19</v>
      </c>
      <c r="C746">
        <v>110</v>
      </c>
      <c r="D746" t="s">
        <v>2859</v>
      </c>
      <c r="E746" t="s">
        <v>3758</v>
      </c>
      <c r="F746" t="s">
        <v>260</v>
      </c>
      <c r="G746" t="s">
        <v>2734</v>
      </c>
      <c r="H746" t="s">
        <v>2780</v>
      </c>
      <c r="I746">
        <v>205</v>
      </c>
      <c r="J746" t="s">
        <v>2285</v>
      </c>
      <c r="K746" t="s">
        <v>3432</v>
      </c>
      <c r="L746">
        <v>2009</v>
      </c>
    </row>
    <row r="747" spans="1:12" x14ac:dyDescent="0.25">
      <c r="A747">
        <v>4</v>
      </c>
      <c r="B747">
        <v>20</v>
      </c>
      <c r="C747">
        <v>111</v>
      </c>
      <c r="D747" t="s">
        <v>2806</v>
      </c>
      <c r="E747" t="s">
        <v>3759</v>
      </c>
      <c r="F747" t="s">
        <v>42</v>
      </c>
      <c r="G747" t="s">
        <v>2745</v>
      </c>
      <c r="H747" t="s">
        <v>2741</v>
      </c>
      <c r="I747">
        <v>202</v>
      </c>
      <c r="J747" t="s">
        <v>2291</v>
      </c>
      <c r="K747" t="s">
        <v>2325</v>
      </c>
      <c r="L747">
        <v>2009</v>
      </c>
    </row>
    <row r="748" spans="1:12" x14ac:dyDescent="0.25">
      <c r="A748">
        <v>4</v>
      </c>
      <c r="B748">
        <v>21</v>
      </c>
      <c r="C748">
        <v>112</v>
      </c>
      <c r="D748" t="s">
        <v>2748</v>
      </c>
      <c r="E748" t="s">
        <v>3760</v>
      </c>
      <c r="F748" t="s">
        <v>26</v>
      </c>
      <c r="G748" t="s">
        <v>2734</v>
      </c>
      <c r="H748" t="s">
        <v>2780</v>
      </c>
      <c r="I748">
        <v>205</v>
      </c>
      <c r="J748" t="s">
        <v>2022</v>
      </c>
      <c r="K748" t="s">
        <v>2862</v>
      </c>
      <c r="L748">
        <v>2009</v>
      </c>
    </row>
    <row r="749" spans="1:12" x14ac:dyDescent="0.25">
      <c r="A749">
        <v>4</v>
      </c>
      <c r="B749">
        <v>22</v>
      </c>
      <c r="C749">
        <v>113</v>
      </c>
      <c r="D749" t="s">
        <v>2774</v>
      </c>
      <c r="E749" t="s">
        <v>3761</v>
      </c>
      <c r="F749" t="s">
        <v>34</v>
      </c>
      <c r="G749" t="s">
        <v>2738</v>
      </c>
      <c r="H749" t="s">
        <v>2746</v>
      </c>
      <c r="I749">
        <v>175</v>
      </c>
      <c r="J749" t="s">
        <v>2387</v>
      </c>
      <c r="K749" t="s">
        <v>3762</v>
      </c>
      <c r="L749">
        <v>2009</v>
      </c>
    </row>
    <row r="750" spans="1:12" x14ac:dyDescent="0.25">
      <c r="A750">
        <v>4</v>
      </c>
      <c r="B750">
        <v>23</v>
      </c>
      <c r="C750">
        <v>114</v>
      </c>
      <c r="D750" t="s">
        <v>2814</v>
      </c>
      <c r="E750" t="s">
        <v>3763</v>
      </c>
      <c r="F750" t="s">
        <v>34</v>
      </c>
      <c r="G750" t="s">
        <v>2734</v>
      </c>
      <c r="H750" t="s">
        <v>2851</v>
      </c>
      <c r="I750">
        <v>220</v>
      </c>
      <c r="J750" t="s">
        <v>2051</v>
      </c>
      <c r="K750" t="s">
        <v>2366</v>
      </c>
      <c r="L750">
        <v>2009</v>
      </c>
    </row>
    <row r="751" spans="1:12" x14ac:dyDescent="0.25">
      <c r="A751">
        <v>4</v>
      </c>
      <c r="B751">
        <v>24</v>
      </c>
      <c r="C751">
        <v>115</v>
      </c>
      <c r="D751" t="s">
        <v>2743</v>
      </c>
      <c r="E751" t="s">
        <v>3764</v>
      </c>
      <c r="F751" t="s">
        <v>34</v>
      </c>
      <c r="G751" t="s">
        <v>2734</v>
      </c>
      <c r="H751" t="s">
        <v>2780</v>
      </c>
      <c r="I751">
        <v>203</v>
      </c>
      <c r="J751" t="s">
        <v>2051</v>
      </c>
      <c r="K751" t="s">
        <v>3277</v>
      </c>
      <c r="L751">
        <v>2009</v>
      </c>
    </row>
    <row r="752" spans="1:12" x14ac:dyDescent="0.25">
      <c r="A752">
        <v>4</v>
      </c>
      <c r="B752">
        <v>25</v>
      </c>
      <c r="C752">
        <v>116</v>
      </c>
      <c r="D752" t="s">
        <v>2760</v>
      </c>
      <c r="E752" t="s">
        <v>3765</v>
      </c>
      <c r="F752" t="s">
        <v>42</v>
      </c>
      <c r="G752" t="s">
        <v>2745</v>
      </c>
      <c r="H752" t="s">
        <v>2741</v>
      </c>
      <c r="I752">
        <v>192</v>
      </c>
      <c r="J752" t="s">
        <v>2285</v>
      </c>
      <c r="K752" t="s">
        <v>2308</v>
      </c>
      <c r="L752">
        <v>2009</v>
      </c>
    </row>
    <row r="753" spans="1:12" x14ac:dyDescent="0.25">
      <c r="A753">
        <v>4</v>
      </c>
      <c r="B753">
        <v>26</v>
      </c>
      <c r="C753">
        <v>117</v>
      </c>
      <c r="D753" t="s">
        <v>2770</v>
      </c>
      <c r="E753" t="s">
        <v>3766</v>
      </c>
      <c r="F753" t="s">
        <v>12</v>
      </c>
      <c r="G753" t="s">
        <v>2738</v>
      </c>
      <c r="H753" t="s">
        <v>2780</v>
      </c>
      <c r="I753">
        <v>215</v>
      </c>
      <c r="J753" t="s">
        <v>2022</v>
      </c>
      <c r="K753" t="s">
        <v>2277</v>
      </c>
      <c r="L753">
        <v>2009</v>
      </c>
    </row>
    <row r="754" spans="1:12" x14ac:dyDescent="0.25">
      <c r="A754">
        <v>4</v>
      </c>
      <c r="B754">
        <v>27</v>
      </c>
      <c r="C754">
        <v>118</v>
      </c>
      <c r="D754" t="s">
        <v>2739</v>
      </c>
      <c r="E754" t="s">
        <v>3767</v>
      </c>
      <c r="F754" t="s">
        <v>30</v>
      </c>
      <c r="G754" t="s">
        <v>2738</v>
      </c>
      <c r="H754" t="s">
        <v>2750</v>
      </c>
      <c r="I754">
        <v>176</v>
      </c>
      <c r="J754" t="s">
        <v>2029</v>
      </c>
      <c r="K754" t="s">
        <v>2759</v>
      </c>
      <c r="L754">
        <v>2009</v>
      </c>
    </row>
    <row r="755" spans="1:12" x14ac:dyDescent="0.25">
      <c r="A755">
        <v>4</v>
      </c>
      <c r="B755">
        <v>28</v>
      </c>
      <c r="C755">
        <v>119</v>
      </c>
      <c r="D755" t="s">
        <v>2770</v>
      </c>
      <c r="E755" t="s">
        <v>3768</v>
      </c>
      <c r="F755" t="s">
        <v>34</v>
      </c>
      <c r="G755" t="s">
        <v>2738</v>
      </c>
      <c r="H755" t="s">
        <v>2741</v>
      </c>
      <c r="I755">
        <v>211</v>
      </c>
      <c r="J755" t="s">
        <v>2022</v>
      </c>
      <c r="K755" t="s">
        <v>2276</v>
      </c>
      <c r="L755">
        <v>2009</v>
      </c>
    </row>
    <row r="756" spans="1:12" x14ac:dyDescent="0.25">
      <c r="A756">
        <v>4</v>
      </c>
      <c r="B756">
        <v>29</v>
      </c>
      <c r="C756">
        <v>120</v>
      </c>
      <c r="D756" t="s">
        <v>2736</v>
      </c>
      <c r="E756" t="s">
        <v>3769</v>
      </c>
      <c r="F756" t="s">
        <v>42</v>
      </c>
      <c r="G756" t="s">
        <v>2738</v>
      </c>
      <c r="H756" t="s">
        <v>2741</v>
      </c>
      <c r="I756">
        <v>186</v>
      </c>
      <c r="J756" t="s">
        <v>2048</v>
      </c>
      <c r="K756" t="s">
        <v>2300</v>
      </c>
      <c r="L756">
        <v>2009</v>
      </c>
    </row>
    <row r="757" spans="1:12" x14ac:dyDescent="0.25">
      <c r="A757">
        <v>5</v>
      </c>
      <c r="B757">
        <v>1</v>
      </c>
      <c r="C757">
        <v>121</v>
      </c>
      <c r="D757" t="s">
        <v>2754</v>
      </c>
      <c r="E757" t="s">
        <v>3770</v>
      </c>
      <c r="F757" t="s">
        <v>34</v>
      </c>
      <c r="G757" t="s">
        <v>2799</v>
      </c>
      <c r="H757" t="s">
        <v>2746</v>
      </c>
      <c r="I757">
        <v>198</v>
      </c>
      <c r="J757" t="s">
        <v>3263</v>
      </c>
      <c r="K757" t="s">
        <v>2801</v>
      </c>
      <c r="L757">
        <v>2009</v>
      </c>
    </row>
    <row r="758" spans="1:12" x14ac:dyDescent="0.25">
      <c r="A758">
        <v>5</v>
      </c>
      <c r="B758">
        <v>2</v>
      </c>
      <c r="C758">
        <v>122</v>
      </c>
      <c r="D758" t="s">
        <v>2736</v>
      </c>
      <c r="E758" t="s">
        <v>3771</v>
      </c>
      <c r="F758" t="s">
        <v>34</v>
      </c>
      <c r="G758" t="s">
        <v>2738</v>
      </c>
      <c r="H758" t="s">
        <v>2750</v>
      </c>
      <c r="I758">
        <v>200</v>
      </c>
      <c r="J758" t="s">
        <v>3772</v>
      </c>
      <c r="K758" t="s">
        <v>3773</v>
      </c>
      <c r="L758">
        <v>2009</v>
      </c>
    </row>
    <row r="759" spans="1:12" x14ac:dyDescent="0.25">
      <c r="A759">
        <v>5</v>
      </c>
      <c r="B759">
        <v>3</v>
      </c>
      <c r="C759">
        <v>123</v>
      </c>
      <c r="D759" t="s">
        <v>2785</v>
      </c>
      <c r="E759" t="s">
        <v>3774</v>
      </c>
      <c r="F759" t="s">
        <v>12</v>
      </c>
      <c r="G759" t="s">
        <v>2738</v>
      </c>
      <c r="H759" t="s">
        <v>2750</v>
      </c>
      <c r="I759">
        <v>190</v>
      </c>
      <c r="J759" t="s">
        <v>2324</v>
      </c>
      <c r="K759" t="s">
        <v>2323</v>
      </c>
      <c r="L759">
        <v>2009</v>
      </c>
    </row>
    <row r="760" spans="1:12" x14ac:dyDescent="0.25">
      <c r="A760">
        <v>5</v>
      </c>
      <c r="B760">
        <v>4</v>
      </c>
      <c r="C760">
        <v>124</v>
      </c>
      <c r="D760" t="s">
        <v>2770</v>
      </c>
      <c r="E760" t="s">
        <v>3775</v>
      </c>
      <c r="F760" t="s">
        <v>34</v>
      </c>
      <c r="G760" t="s">
        <v>2738</v>
      </c>
      <c r="H760" t="s">
        <v>2735</v>
      </c>
      <c r="I760">
        <v>215</v>
      </c>
      <c r="J760" t="s">
        <v>2022</v>
      </c>
      <c r="K760" t="s">
        <v>2277</v>
      </c>
      <c r="L760">
        <v>2009</v>
      </c>
    </row>
    <row r="761" spans="1:12" x14ac:dyDescent="0.25">
      <c r="A761">
        <v>5</v>
      </c>
      <c r="B761">
        <v>5</v>
      </c>
      <c r="C761">
        <v>125</v>
      </c>
      <c r="D761" t="s">
        <v>2766</v>
      </c>
      <c r="E761" t="s">
        <v>3776</v>
      </c>
      <c r="F761" t="s">
        <v>34</v>
      </c>
      <c r="G761" t="s">
        <v>2734</v>
      </c>
      <c r="H761" t="s">
        <v>2768</v>
      </c>
      <c r="I761">
        <v>195</v>
      </c>
      <c r="J761" t="s">
        <v>2022</v>
      </c>
      <c r="K761" t="s">
        <v>2344</v>
      </c>
      <c r="L761">
        <v>2009</v>
      </c>
    </row>
    <row r="762" spans="1:12" x14ac:dyDescent="0.25">
      <c r="A762">
        <v>5</v>
      </c>
      <c r="B762">
        <v>6</v>
      </c>
      <c r="C762">
        <v>126</v>
      </c>
      <c r="D762" t="s">
        <v>2794</v>
      </c>
      <c r="E762" t="s">
        <v>3777</v>
      </c>
      <c r="F762" t="s">
        <v>30</v>
      </c>
      <c r="G762" t="s">
        <v>2764</v>
      </c>
      <c r="H762" t="s">
        <v>2750</v>
      </c>
      <c r="I762">
        <v>170</v>
      </c>
      <c r="J762" t="s">
        <v>2358</v>
      </c>
      <c r="K762" t="s">
        <v>2357</v>
      </c>
      <c r="L762">
        <v>2009</v>
      </c>
    </row>
    <row r="763" spans="1:12" x14ac:dyDescent="0.25">
      <c r="A763">
        <v>5</v>
      </c>
      <c r="B763">
        <v>7</v>
      </c>
      <c r="C763">
        <v>127</v>
      </c>
      <c r="D763" t="s">
        <v>2772</v>
      </c>
      <c r="E763" t="s">
        <v>3778</v>
      </c>
      <c r="F763" t="s">
        <v>34</v>
      </c>
      <c r="G763" t="s">
        <v>2734</v>
      </c>
      <c r="H763" t="s">
        <v>2868</v>
      </c>
      <c r="I763">
        <v>216</v>
      </c>
      <c r="J763" t="s">
        <v>2897</v>
      </c>
      <c r="K763" t="s">
        <v>3779</v>
      </c>
      <c r="L763">
        <v>2009</v>
      </c>
    </row>
    <row r="764" spans="1:12" x14ac:dyDescent="0.25">
      <c r="A764">
        <v>5</v>
      </c>
      <c r="B764">
        <v>8</v>
      </c>
      <c r="C764">
        <v>128</v>
      </c>
      <c r="D764" t="s">
        <v>2808</v>
      </c>
      <c r="E764" t="s">
        <v>3780</v>
      </c>
      <c r="F764" t="s">
        <v>30</v>
      </c>
      <c r="G764" t="s">
        <v>2764</v>
      </c>
      <c r="H764" t="s">
        <v>2741</v>
      </c>
      <c r="I764">
        <v>199</v>
      </c>
      <c r="J764" t="s">
        <v>2029</v>
      </c>
      <c r="K764" t="s">
        <v>2020</v>
      </c>
      <c r="L764">
        <v>2009</v>
      </c>
    </row>
    <row r="765" spans="1:12" x14ac:dyDescent="0.25">
      <c r="A765">
        <v>5</v>
      </c>
      <c r="B765">
        <v>9</v>
      </c>
      <c r="C765">
        <v>129</v>
      </c>
      <c r="D765" t="s">
        <v>2811</v>
      </c>
      <c r="E765" t="s">
        <v>3781</v>
      </c>
      <c r="F765" t="s">
        <v>260</v>
      </c>
      <c r="G765" t="s">
        <v>2738</v>
      </c>
      <c r="H765" t="s">
        <v>2768</v>
      </c>
      <c r="I765">
        <v>176</v>
      </c>
      <c r="J765" t="s">
        <v>2048</v>
      </c>
      <c r="K765" t="s">
        <v>2392</v>
      </c>
      <c r="L765">
        <v>2009</v>
      </c>
    </row>
    <row r="766" spans="1:12" x14ac:dyDescent="0.25">
      <c r="A766">
        <v>5</v>
      </c>
      <c r="B766">
        <v>10</v>
      </c>
      <c r="C766">
        <v>130</v>
      </c>
      <c r="D766" t="s">
        <v>2872</v>
      </c>
      <c r="E766" t="s">
        <v>3782</v>
      </c>
      <c r="F766" t="s">
        <v>42</v>
      </c>
      <c r="G766" t="s">
        <v>2738</v>
      </c>
      <c r="H766" t="s">
        <v>2741</v>
      </c>
      <c r="I766">
        <v>202</v>
      </c>
      <c r="J766" t="s">
        <v>2022</v>
      </c>
      <c r="K766" t="s">
        <v>2276</v>
      </c>
      <c r="L766">
        <v>2009</v>
      </c>
    </row>
    <row r="767" spans="1:12" x14ac:dyDescent="0.25">
      <c r="A767">
        <v>5</v>
      </c>
      <c r="B767">
        <v>11</v>
      </c>
      <c r="C767">
        <v>131</v>
      </c>
      <c r="D767" t="s">
        <v>2859</v>
      </c>
      <c r="E767" t="s">
        <v>3783</v>
      </c>
      <c r="F767" t="s">
        <v>26</v>
      </c>
      <c r="G767" t="s">
        <v>2738</v>
      </c>
      <c r="H767" t="s">
        <v>2885</v>
      </c>
      <c r="I767">
        <v>185</v>
      </c>
      <c r="J767" t="s">
        <v>2048</v>
      </c>
      <c r="K767" t="s">
        <v>2341</v>
      </c>
      <c r="L767">
        <v>2009</v>
      </c>
    </row>
    <row r="768" spans="1:12" x14ac:dyDescent="0.25">
      <c r="A768">
        <v>5</v>
      </c>
      <c r="B768">
        <v>12</v>
      </c>
      <c r="C768">
        <v>132</v>
      </c>
      <c r="D768" t="s">
        <v>2840</v>
      </c>
      <c r="E768" t="s">
        <v>3784</v>
      </c>
      <c r="F768" t="s">
        <v>12</v>
      </c>
      <c r="G768" t="s">
        <v>2738</v>
      </c>
      <c r="H768" t="s">
        <v>2750</v>
      </c>
      <c r="I768">
        <v>180</v>
      </c>
      <c r="J768" t="s">
        <v>2048</v>
      </c>
      <c r="K768" t="s">
        <v>2287</v>
      </c>
      <c r="L768">
        <v>2009</v>
      </c>
    </row>
    <row r="769" spans="1:12" x14ac:dyDescent="0.25">
      <c r="A769">
        <v>5</v>
      </c>
      <c r="B769">
        <v>13</v>
      </c>
      <c r="C769">
        <v>133</v>
      </c>
      <c r="D769" t="s">
        <v>2802</v>
      </c>
      <c r="E769" t="s">
        <v>3785</v>
      </c>
      <c r="F769" t="s">
        <v>34</v>
      </c>
      <c r="G769" t="s">
        <v>2734</v>
      </c>
      <c r="H769" t="s">
        <v>2746</v>
      </c>
      <c r="I769">
        <v>187</v>
      </c>
      <c r="J769" t="s">
        <v>2355</v>
      </c>
      <c r="K769" t="s">
        <v>3786</v>
      </c>
      <c r="L769">
        <v>2009</v>
      </c>
    </row>
    <row r="770" spans="1:12" x14ac:dyDescent="0.25">
      <c r="A770">
        <v>5</v>
      </c>
      <c r="B770">
        <v>14</v>
      </c>
      <c r="C770">
        <v>134</v>
      </c>
      <c r="D770" t="s">
        <v>2762</v>
      </c>
      <c r="E770" t="s">
        <v>3787</v>
      </c>
      <c r="F770" t="s">
        <v>30</v>
      </c>
      <c r="G770" t="s">
        <v>2738</v>
      </c>
      <c r="H770" t="s">
        <v>2746</v>
      </c>
      <c r="I770">
        <v>180</v>
      </c>
      <c r="J770" t="s">
        <v>2147</v>
      </c>
      <c r="K770" t="s">
        <v>3290</v>
      </c>
      <c r="L770">
        <v>2009</v>
      </c>
    </row>
    <row r="771" spans="1:12" x14ac:dyDescent="0.25">
      <c r="A771">
        <v>5</v>
      </c>
      <c r="B771">
        <v>15</v>
      </c>
      <c r="C771">
        <v>135</v>
      </c>
      <c r="D771" t="s">
        <v>2788</v>
      </c>
      <c r="E771" t="s">
        <v>3788</v>
      </c>
      <c r="F771" t="s">
        <v>30</v>
      </c>
      <c r="G771" t="s">
        <v>2960</v>
      </c>
      <c r="H771" t="s">
        <v>2750</v>
      </c>
      <c r="I771">
        <v>161</v>
      </c>
      <c r="J771" t="s">
        <v>2051</v>
      </c>
      <c r="K771" t="s">
        <v>2328</v>
      </c>
      <c r="L771">
        <v>2009</v>
      </c>
    </row>
    <row r="772" spans="1:12" x14ac:dyDescent="0.25">
      <c r="A772">
        <v>5</v>
      </c>
      <c r="B772">
        <v>16</v>
      </c>
      <c r="C772">
        <v>136</v>
      </c>
      <c r="D772" t="s">
        <v>2752</v>
      </c>
      <c r="E772" t="s">
        <v>3789</v>
      </c>
      <c r="F772" t="s">
        <v>34</v>
      </c>
      <c r="G772" t="s">
        <v>3790</v>
      </c>
      <c r="H772" t="s">
        <v>2851</v>
      </c>
      <c r="I772">
        <v>206</v>
      </c>
      <c r="J772" t="s">
        <v>3791</v>
      </c>
      <c r="K772" t="s">
        <v>3792</v>
      </c>
      <c r="L772">
        <v>2009</v>
      </c>
    </row>
    <row r="773" spans="1:12" x14ac:dyDescent="0.25">
      <c r="A773">
        <v>5</v>
      </c>
      <c r="B773">
        <v>17</v>
      </c>
      <c r="C773">
        <v>137</v>
      </c>
      <c r="D773" t="s">
        <v>2762</v>
      </c>
      <c r="E773" t="s">
        <v>3793</v>
      </c>
      <c r="F773" t="s">
        <v>30</v>
      </c>
      <c r="G773" t="s">
        <v>2734</v>
      </c>
      <c r="H773" t="s">
        <v>2746</v>
      </c>
      <c r="I773">
        <v>185</v>
      </c>
      <c r="J773" t="s">
        <v>2350</v>
      </c>
      <c r="K773" t="s">
        <v>3794</v>
      </c>
      <c r="L773">
        <v>2009</v>
      </c>
    </row>
    <row r="774" spans="1:12" x14ac:dyDescent="0.25">
      <c r="A774">
        <v>5</v>
      </c>
      <c r="B774">
        <v>18</v>
      </c>
      <c r="C774">
        <v>138</v>
      </c>
      <c r="D774" t="s">
        <v>2790</v>
      </c>
      <c r="E774" t="s">
        <v>3795</v>
      </c>
      <c r="F774" t="s">
        <v>30</v>
      </c>
      <c r="G774" t="s">
        <v>2738</v>
      </c>
      <c r="H774" t="s">
        <v>2885</v>
      </c>
      <c r="I774">
        <v>170</v>
      </c>
      <c r="J774" t="s">
        <v>2048</v>
      </c>
      <c r="K774" t="s">
        <v>2392</v>
      </c>
      <c r="L774">
        <v>2009</v>
      </c>
    </row>
    <row r="775" spans="1:12" x14ac:dyDescent="0.25">
      <c r="A775">
        <v>5</v>
      </c>
      <c r="B775">
        <v>19</v>
      </c>
      <c r="C775">
        <v>139</v>
      </c>
      <c r="D775" t="s">
        <v>2794</v>
      </c>
      <c r="E775" t="s">
        <v>3796</v>
      </c>
      <c r="F775" t="s">
        <v>12</v>
      </c>
      <c r="G775" t="s">
        <v>2738</v>
      </c>
      <c r="H775" t="s">
        <v>2780</v>
      </c>
      <c r="I775">
        <v>195</v>
      </c>
      <c r="J775" t="s">
        <v>2022</v>
      </c>
      <c r="K775" t="s">
        <v>2344</v>
      </c>
      <c r="L775">
        <v>2009</v>
      </c>
    </row>
    <row r="776" spans="1:12" x14ac:dyDescent="0.25">
      <c r="A776">
        <v>5</v>
      </c>
      <c r="B776">
        <v>20</v>
      </c>
      <c r="C776">
        <v>140</v>
      </c>
      <c r="D776" t="s">
        <v>2806</v>
      </c>
      <c r="E776" t="s">
        <v>3797</v>
      </c>
      <c r="F776" t="s">
        <v>26</v>
      </c>
      <c r="G776" t="s">
        <v>2738</v>
      </c>
      <c r="H776" t="s">
        <v>2780</v>
      </c>
      <c r="I776">
        <v>185</v>
      </c>
      <c r="J776" t="s">
        <v>2065</v>
      </c>
      <c r="K776" t="s">
        <v>3798</v>
      </c>
      <c r="L776">
        <v>2009</v>
      </c>
    </row>
    <row r="777" spans="1:12" x14ac:dyDescent="0.25">
      <c r="A777">
        <v>5</v>
      </c>
      <c r="B777">
        <v>21</v>
      </c>
      <c r="C777">
        <v>141</v>
      </c>
      <c r="D777" t="s">
        <v>2796</v>
      </c>
      <c r="E777" t="s">
        <v>3799</v>
      </c>
      <c r="F777" t="s">
        <v>12</v>
      </c>
      <c r="G777" t="s">
        <v>2738</v>
      </c>
      <c r="H777" t="s">
        <v>2750</v>
      </c>
      <c r="I777">
        <v>172</v>
      </c>
      <c r="J777" t="s">
        <v>2048</v>
      </c>
      <c r="K777" t="s">
        <v>2886</v>
      </c>
      <c r="L777">
        <v>2009</v>
      </c>
    </row>
    <row r="778" spans="1:12" x14ac:dyDescent="0.25">
      <c r="A778">
        <v>5</v>
      </c>
      <c r="B778">
        <v>22</v>
      </c>
      <c r="C778">
        <v>142</v>
      </c>
      <c r="D778" t="s">
        <v>2774</v>
      </c>
      <c r="E778" t="s">
        <v>3800</v>
      </c>
      <c r="F778" t="s">
        <v>34</v>
      </c>
      <c r="G778" t="s">
        <v>2745</v>
      </c>
      <c r="H778" t="s">
        <v>2780</v>
      </c>
      <c r="I778">
        <v>194</v>
      </c>
      <c r="J778" t="s">
        <v>2305</v>
      </c>
      <c r="K778" t="s">
        <v>2385</v>
      </c>
      <c r="L778">
        <v>2009</v>
      </c>
    </row>
    <row r="779" spans="1:12" x14ac:dyDescent="0.25">
      <c r="A779">
        <v>5</v>
      </c>
      <c r="B779">
        <v>23</v>
      </c>
      <c r="C779">
        <v>143</v>
      </c>
      <c r="D779" t="s">
        <v>2814</v>
      </c>
      <c r="E779" t="s">
        <v>3801</v>
      </c>
      <c r="F779" t="s">
        <v>26</v>
      </c>
      <c r="G779" t="s">
        <v>2738</v>
      </c>
      <c r="H779" t="s">
        <v>2746</v>
      </c>
      <c r="I779">
        <v>190</v>
      </c>
      <c r="J779" t="s">
        <v>2147</v>
      </c>
      <c r="K779" t="s">
        <v>3290</v>
      </c>
      <c r="L779">
        <v>2009</v>
      </c>
    </row>
    <row r="780" spans="1:12" x14ac:dyDescent="0.25">
      <c r="A780">
        <v>5</v>
      </c>
      <c r="B780">
        <v>24</v>
      </c>
      <c r="C780">
        <v>144</v>
      </c>
      <c r="D780" t="s">
        <v>2743</v>
      </c>
      <c r="E780" t="s">
        <v>3802</v>
      </c>
      <c r="F780" t="s">
        <v>34</v>
      </c>
      <c r="G780" t="s">
        <v>2738</v>
      </c>
      <c r="H780" t="s">
        <v>2750</v>
      </c>
      <c r="I780">
        <v>172</v>
      </c>
      <c r="J780" t="s">
        <v>2022</v>
      </c>
      <c r="K780" t="s">
        <v>2278</v>
      </c>
      <c r="L780">
        <v>2009</v>
      </c>
    </row>
    <row r="781" spans="1:12" x14ac:dyDescent="0.25">
      <c r="A781">
        <v>5</v>
      </c>
      <c r="B781">
        <v>25</v>
      </c>
      <c r="C781">
        <v>145</v>
      </c>
      <c r="D781" t="s">
        <v>2811</v>
      </c>
      <c r="E781" t="s">
        <v>3803</v>
      </c>
      <c r="F781" t="s">
        <v>26</v>
      </c>
      <c r="G781" t="s">
        <v>2734</v>
      </c>
      <c r="H781" t="s">
        <v>2750</v>
      </c>
      <c r="I781">
        <v>190</v>
      </c>
      <c r="J781" t="s">
        <v>2051</v>
      </c>
      <c r="K781" t="s">
        <v>2307</v>
      </c>
      <c r="L781">
        <v>2009</v>
      </c>
    </row>
    <row r="782" spans="1:12" x14ac:dyDescent="0.25">
      <c r="A782">
        <v>5</v>
      </c>
      <c r="B782">
        <v>26</v>
      </c>
      <c r="C782">
        <v>146</v>
      </c>
      <c r="D782" t="s">
        <v>2781</v>
      </c>
      <c r="E782" t="s">
        <v>3804</v>
      </c>
      <c r="F782" t="s">
        <v>30</v>
      </c>
      <c r="G782" t="s">
        <v>2738</v>
      </c>
      <c r="H782" t="s">
        <v>2835</v>
      </c>
      <c r="I782">
        <v>185</v>
      </c>
      <c r="J782" t="s">
        <v>2022</v>
      </c>
      <c r="K782" t="s">
        <v>2881</v>
      </c>
      <c r="L782">
        <v>2009</v>
      </c>
    </row>
    <row r="783" spans="1:12" x14ac:dyDescent="0.25">
      <c r="A783">
        <v>5</v>
      </c>
      <c r="B783">
        <v>27</v>
      </c>
      <c r="C783">
        <v>147</v>
      </c>
      <c r="D783" t="s">
        <v>2777</v>
      </c>
      <c r="E783" t="s">
        <v>3805</v>
      </c>
      <c r="F783" t="s">
        <v>12</v>
      </c>
      <c r="G783" t="s">
        <v>2738</v>
      </c>
      <c r="H783" t="s">
        <v>2746</v>
      </c>
      <c r="I783">
        <v>172</v>
      </c>
      <c r="J783" t="s">
        <v>2022</v>
      </c>
      <c r="K783" t="s">
        <v>2292</v>
      </c>
      <c r="L783">
        <v>2009</v>
      </c>
    </row>
    <row r="784" spans="1:12" x14ac:dyDescent="0.25">
      <c r="A784">
        <v>5</v>
      </c>
      <c r="B784">
        <v>28</v>
      </c>
      <c r="C784">
        <v>148</v>
      </c>
      <c r="D784" t="s">
        <v>2739</v>
      </c>
      <c r="E784" t="s">
        <v>3806</v>
      </c>
      <c r="F784" t="s">
        <v>30</v>
      </c>
      <c r="G784" t="s">
        <v>2745</v>
      </c>
      <c r="H784" t="s">
        <v>2768</v>
      </c>
      <c r="I784">
        <v>172</v>
      </c>
      <c r="J784" t="s">
        <v>2305</v>
      </c>
      <c r="K784" t="s">
        <v>2329</v>
      </c>
      <c r="L784">
        <v>2009</v>
      </c>
    </row>
    <row r="785" spans="1:12" x14ac:dyDescent="0.25">
      <c r="A785">
        <v>5</v>
      </c>
      <c r="B785">
        <v>29</v>
      </c>
      <c r="C785">
        <v>149</v>
      </c>
      <c r="D785" t="s">
        <v>2832</v>
      </c>
      <c r="E785" t="s">
        <v>3807</v>
      </c>
      <c r="F785" t="s">
        <v>34</v>
      </c>
      <c r="G785" t="s">
        <v>2734</v>
      </c>
      <c r="H785" t="s">
        <v>2746</v>
      </c>
      <c r="I785">
        <v>187</v>
      </c>
      <c r="J785" t="s">
        <v>2051</v>
      </c>
      <c r="K785" t="s">
        <v>2295</v>
      </c>
      <c r="L785">
        <v>2009</v>
      </c>
    </row>
    <row r="786" spans="1:12" x14ac:dyDescent="0.25">
      <c r="A786">
        <v>5</v>
      </c>
      <c r="B786">
        <v>30</v>
      </c>
      <c r="C786">
        <v>150</v>
      </c>
      <c r="D786" t="s">
        <v>2736</v>
      </c>
      <c r="E786" t="s">
        <v>3808</v>
      </c>
      <c r="F786" t="s">
        <v>30</v>
      </c>
      <c r="G786" t="s">
        <v>2738</v>
      </c>
      <c r="H786" t="s">
        <v>2750</v>
      </c>
      <c r="I786">
        <v>164</v>
      </c>
      <c r="J786" t="s">
        <v>2022</v>
      </c>
      <c r="K786" t="s">
        <v>2353</v>
      </c>
      <c r="L786">
        <v>2009</v>
      </c>
    </row>
    <row r="787" spans="1:12" x14ac:dyDescent="0.25">
      <c r="A787">
        <v>6</v>
      </c>
      <c r="B787">
        <v>1</v>
      </c>
      <c r="C787">
        <v>151</v>
      </c>
      <c r="D787" t="s">
        <v>2754</v>
      </c>
      <c r="E787" t="s">
        <v>3809</v>
      </c>
      <c r="F787" t="s">
        <v>30</v>
      </c>
      <c r="G787" t="s">
        <v>2734</v>
      </c>
      <c r="H787" t="s">
        <v>2741</v>
      </c>
      <c r="I787">
        <v>216</v>
      </c>
      <c r="J787" t="s">
        <v>2285</v>
      </c>
      <c r="K787" t="s">
        <v>2284</v>
      </c>
      <c r="L787">
        <v>2009</v>
      </c>
    </row>
    <row r="788" spans="1:12" x14ac:dyDescent="0.25">
      <c r="A788">
        <v>6</v>
      </c>
      <c r="B788">
        <v>2</v>
      </c>
      <c r="C788">
        <v>152</v>
      </c>
      <c r="D788" t="s">
        <v>2796</v>
      </c>
      <c r="E788" t="s">
        <v>3810</v>
      </c>
      <c r="F788" t="s">
        <v>30</v>
      </c>
      <c r="G788" t="s">
        <v>2738</v>
      </c>
      <c r="H788" t="s">
        <v>2750</v>
      </c>
      <c r="I788">
        <v>170</v>
      </c>
      <c r="J788" t="s">
        <v>2048</v>
      </c>
      <c r="K788" t="s">
        <v>2300</v>
      </c>
      <c r="L788">
        <v>2009</v>
      </c>
    </row>
    <row r="789" spans="1:12" x14ac:dyDescent="0.25">
      <c r="A789">
        <v>6</v>
      </c>
      <c r="B789">
        <v>3</v>
      </c>
      <c r="C789">
        <v>153</v>
      </c>
      <c r="D789" t="s">
        <v>2785</v>
      </c>
      <c r="E789" t="s">
        <v>3811</v>
      </c>
      <c r="F789" t="s">
        <v>12</v>
      </c>
      <c r="G789" t="s">
        <v>2734</v>
      </c>
      <c r="H789" t="s">
        <v>2750</v>
      </c>
      <c r="I789">
        <v>195</v>
      </c>
      <c r="J789" t="s">
        <v>2054</v>
      </c>
      <c r="K789" t="s">
        <v>2283</v>
      </c>
      <c r="L789">
        <v>2009</v>
      </c>
    </row>
    <row r="790" spans="1:12" x14ac:dyDescent="0.25">
      <c r="A790">
        <v>6</v>
      </c>
      <c r="B790">
        <v>4</v>
      </c>
      <c r="C790">
        <v>154</v>
      </c>
      <c r="D790" t="s">
        <v>2770</v>
      </c>
      <c r="E790" t="s">
        <v>3812</v>
      </c>
      <c r="F790" t="s">
        <v>30</v>
      </c>
      <c r="G790" t="s">
        <v>2738</v>
      </c>
      <c r="H790" t="s">
        <v>2741</v>
      </c>
      <c r="I790">
        <v>194</v>
      </c>
      <c r="J790" t="s">
        <v>2029</v>
      </c>
      <c r="K790" t="s">
        <v>3003</v>
      </c>
      <c r="L790">
        <v>2009</v>
      </c>
    </row>
    <row r="791" spans="1:12" x14ac:dyDescent="0.25">
      <c r="A791">
        <v>6</v>
      </c>
      <c r="B791">
        <v>5</v>
      </c>
      <c r="C791">
        <v>155</v>
      </c>
      <c r="D791" t="s">
        <v>2766</v>
      </c>
      <c r="E791" t="s">
        <v>3813</v>
      </c>
      <c r="F791" t="s">
        <v>260</v>
      </c>
      <c r="G791" t="s">
        <v>2738</v>
      </c>
      <c r="H791" t="s">
        <v>2780</v>
      </c>
      <c r="I791">
        <v>209</v>
      </c>
      <c r="J791" t="s">
        <v>2022</v>
      </c>
      <c r="K791" t="s">
        <v>2278</v>
      </c>
      <c r="L791">
        <v>2009</v>
      </c>
    </row>
    <row r="792" spans="1:12" x14ac:dyDescent="0.25">
      <c r="A792">
        <v>6</v>
      </c>
      <c r="B792">
        <v>6</v>
      </c>
      <c r="C792">
        <v>156</v>
      </c>
      <c r="D792" t="s">
        <v>2757</v>
      </c>
      <c r="E792" t="s">
        <v>3814</v>
      </c>
      <c r="F792" t="s">
        <v>26</v>
      </c>
      <c r="G792" t="s">
        <v>2738</v>
      </c>
      <c r="H792" t="s">
        <v>2768</v>
      </c>
      <c r="I792">
        <v>190</v>
      </c>
      <c r="J792" t="s">
        <v>2029</v>
      </c>
      <c r="K792" t="s">
        <v>2339</v>
      </c>
      <c r="L792">
        <v>2009</v>
      </c>
    </row>
    <row r="793" spans="1:12" x14ac:dyDescent="0.25">
      <c r="A793">
        <v>6</v>
      </c>
      <c r="B793">
        <v>7</v>
      </c>
      <c r="C793">
        <v>157</v>
      </c>
      <c r="D793" t="s">
        <v>2772</v>
      </c>
      <c r="E793" t="s">
        <v>3815</v>
      </c>
      <c r="F793" t="s">
        <v>42</v>
      </c>
      <c r="G793" t="s">
        <v>2734</v>
      </c>
      <c r="H793" t="s">
        <v>2768</v>
      </c>
      <c r="I793">
        <v>208</v>
      </c>
      <c r="J793" t="s">
        <v>2054</v>
      </c>
      <c r="K793" t="s">
        <v>2283</v>
      </c>
      <c r="L793">
        <v>2009</v>
      </c>
    </row>
    <row r="794" spans="1:12" x14ac:dyDescent="0.25">
      <c r="A794">
        <v>6</v>
      </c>
      <c r="B794">
        <v>8</v>
      </c>
      <c r="C794">
        <v>158</v>
      </c>
      <c r="D794" t="s">
        <v>2808</v>
      </c>
      <c r="E794" t="s">
        <v>3816</v>
      </c>
      <c r="F794" t="s">
        <v>26</v>
      </c>
      <c r="G794" t="s">
        <v>2738</v>
      </c>
      <c r="H794" t="s">
        <v>2741</v>
      </c>
      <c r="I794">
        <v>192</v>
      </c>
      <c r="J794" t="s">
        <v>2065</v>
      </c>
      <c r="K794" t="s">
        <v>2945</v>
      </c>
      <c r="L794">
        <v>2009</v>
      </c>
    </row>
    <row r="795" spans="1:12" x14ac:dyDescent="0.25">
      <c r="A795">
        <v>6</v>
      </c>
      <c r="B795">
        <v>9</v>
      </c>
      <c r="C795">
        <v>159</v>
      </c>
      <c r="D795" t="s">
        <v>2811</v>
      </c>
      <c r="E795" t="s">
        <v>3817</v>
      </c>
      <c r="F795" t="s">
        <v>26</v>
      </c>
      <c r="G795" t="s">
        <v>2738</v>
      </c>
      <c r="H795" t="s">
        <v>2780</v>
      </c>
      <c r="I795">
        <v>208</v>
      </c>
      <c r="J795" t="s">
        <v>2022</v>
      </c>
      <c r="K795" t="s">
        <v>2126</v>
      </c>
      <c r="L795">
        <v>2009</v>
      </c>
    </row>
    <row r="796" spans="1:12" x14ac:dyDescent="0.25">
      <c r="A796">
        <v>6</v>
      </c>
      <c r="B796">
        <v>10</v>
      </c>
      <c r="C796">
        <v>160</v>
      </c>
      <c r="D796" t="s">
        <v>2760</v>
      </c>
      <c r="E796" t="s">
        <v>3818</v>
      </c>
      <c r="F796" t="s">
        <v>12</v>
      </c>
      <c r="G796" t="s">
        <v>2738</v>
      </c>
      <c r="H796" t="s">
        <v>2735</v>
      </c>
      <c r="I796">
        <v>195</v>
      </c>
      <c r="J796" t="s">
        <v>2029</v>
      </c>
      <c r="K796" t="s">
        <v>2334</v>
      </c>
      <c r="L796">
        <v>2009</v>
      </c>
    </row>
    <row r="797" spans="1:12" x14ac:dyDescent="0.25">
      <c r="A797">
        <v>6</v>
      </c>
      <c r="B797">
        <v>11</v>
      </c>
      <c r="C797">
        <v>161</v>
      </c>
      <c r="D797" t="s">
        <v>2777</v>
      </c>
      <c r="E797" t="s">
        <v>3819</v>
      </c>
      <c r="F797" t="s">
        <v>12</v>
      </c>
      <c r="G797" t="s">
        <v>2960</v>
      </c>
      <c r="H797" t="s">
        <v>2746</v>
      </c>
      <c r="I797">
        <v>189</v>
      </c>
      <c r="J797" t="s">
        <v>2022</v>
      </c>
      <c r="K797" t="s">
        <v>3206</v>
      </c>
      <c r="L797">
        <v>2009</v>
      </c>
    </row>
    <row r="798" spans="1:12" x14ac:dyDescent="0.25">
      <c r="A798">
        <v>6</v>
      </c>
      <c r="B798">
        <v>12</v>
      </c>
      <c r="C798">
        <v>162</v>
      </c>
      <c r="D798" t="s">
        <v>2760</v>
      </c>
      <c r="E798" t="s">
        <v>3820</v>
      </c>
      <c r="F798" t="s">
        <v>260</v>
      </c>
      <c r="G798" t="s">
        <v>2779</v>
      </c>
      <c r="H798" t="s">
        <v>2750</v>
      </c>
      <c r="I798">
        <v>183</v>
      </c>
      <c r="J798" t="s">
        <v>2933</v>
      </c>
      <c r="K798" t="s">
        <v>3624</v>
      </c>
      <c r="L798">
        <v>2009</v>
      </c>
    </row>
    <row r="799" spans="1:12" x14ac:dyDescent="0.25">
      <c r="A799">
        <v>6</v>
      </c>
      <c r="B799">
        <v>13</v>
      </c>
      <c r="C799">
        <v>163</v>
      </c>
      <c r="D799" t="s">
        <v>2802</v>
      </c>
      <c r="E799" t="s">
        <v>3821</v>
      </c>
      <c r="F799" t="s">
        <v>12</v>
      </c>
      <c r="G799" t="s">
        <v>2734</v>
      </c>
      <c r="H799" t="s">
        <v>2851</v>
      </c>
      <c r="I799">
        <v>215</v>
      </c>
      <c r="J799" t="s">
        <v>2280</v>
      </c>
      <c r="K799" t="s">
        <v>2890</v>
      </c>
      <c r="L799">
        <v>2009</v>
      </c>
    </row>
    <row r="800" spans="1:12" x14ac:dyDescent="0.25">
      <c r="A800">
        <v>6</v>
      </c>
      <c r="B800">
        <v>14</v>
      </c>
      <c r="C800">
        <v>164</v>
      </c>
      <c r="D800" t="s">
        <v>2762</v>
      </c>
      <c r="E800" t="s">
        <v>3822</v>
      </c>
      <c r="F800" t="s">
        <v>30</v>
      </c>
      <c r="G800" t="s">
        <v>2738</v>
      </c>
      <c r="H800" t="s">
        <v>2768</v>
      </c>
      <c r="I800">
        <v>191</v>
      </c>
      <c r="J800" t="s">
        <v>2022</v>
      </c>
      <c r="K800" t="s">
        <v>2862</v>
      </c>
      <c r="L800">
        <v>2009</v>
      </c>
    </row>
    <row r="801" spans="1:12" x14ac:dyDescent="0.25">
      <c r="A801">
        <v>6</v>
      </c>
      <c r="B801">
        <v>15</v>
      </c>
      <c r="C801">
        <v>165</v>
      </c>
      <c r="D801" t="s">
        <v>2788</v>
      </c>
      <c r="E801" t="s">
        <v>3823</v>
      </c>
      <c r="F801" t="s">
        <v>34</v>
      </c>
      <c r="G801" t="s">
        <v>2738</v>
      </c>
      <c r="H801" t="s">
        <v>2750</v>
      </c>
      <c r="I801">
        <v>196</v>
      </c>
      <c r="J801" t="s">
        <v>2022</v>
      </c>
      <c r="K801" t="s">
        <v>2292</v>
      </c>
      <c r="L801">
        <v>2009</v>
      </c>
    </row>
    <row r="802" spans="1:12" x14ac:dyDescent="0.25">
      <c r="A802">
        <v>6</v>
      </c>
      <c r="B802">
        <v>16</v>
      </c>
      <c r="C802">
        <v>166</v>
      </c>
      <c r="D802" t="s">
        <v>2752</v>
      </c>
      <c r="E802" t="s">
        <v>3824</v>
      </c>
      <c r="F802" t="s">
        <v>34</v>
      </c>
      <c r="G802" t="s">
        <v>2745</v>
      </c>
      <c r="H802" t="s">
        <v>2735</v>
      </c>
      <c r="I802">
        <v>189</v>
      </c>
      <c r="J802" t="s">
        <v>2305</v>
      </c>
      <c r="K802" t="s">
        <v>2346</v>
      </c>
      <c r="L802">
        <v>2009</v>
      </c>
    </row>
    <row r="803" spans="1:12" x14ac:dyDescent="0.25">
      <c r="A803">
        <v>6</v>
      </c>
      <c r="B803">
        <v>17</v>
      </c>
      <c r="C803">
        <v>167</v>
      </c>
      <c r="D803" t="s">
        <v>2732</v>
      </c>
      <c r="E803" t="s">
        <v>3825</v>
      </c>
      <c r="F803" t="s">
        <v>34</v>
      </c>
      <c r="G803" t="s">
        <v>2734</v>
      </c>
      <c r="H803" t="s">
        <v>2780</v>
      </c>
      <c r="I803">
        <v>218</v>
      </c>
      <c r="J803" t="s">
        <v>2022</v>
      </c>
      <c r="K803" t="s">
        <v>3206</v>
      </c>
      <c r="L803">
        <v>2009</v>
      </c>
    </row>
    <row r="804" spans="1:12" x14ac:dyDescent="0.25">
      <c r="A804">
        <v>6</v>
      </c>
      <c r="B804">
        <v>18</v>
      </c>
      <c r="C804">
        <v>168</v>
      </c>
      <c r="D804" t="s">
        <v>2790</v>
      </c>
      <c r="E804" t="s">
        <v>3826</v>
      </c>
      <c r="F804" t="s">
        <v>30</v>
      </c>
      <c r="G804" t="s">
        <v>2738</v>
      </c>
      <c r="H804" t="s">
        <v>2741</v>
      </c>
      <c r="I804">
        <v>175</v>
      </c>
      <c r="J804" t="s">
        <v>2289</v>
      </c>
      <c r="K804" t="s">
        <v>2787</v>
      </c>
      <c r="L804">
        <v>2009</v>
      </c>
    </row>
    <row r="805" spans="1:12" x14ac:dyDescent="0.25">
      <c r="A805">
        <v>6</v>
      </c>
      <c r="B805">
        <v>19</v>
      </c>
      <c r="C805">
        <v>169</v>
      </c>
      <c r="D805" t="s">
        <v>2794</v>
      </c>
      <c r="E805" t="s">
        <v>3827</v>
      </c>
      <c r="F805" t="s">
        <v>34</v>
      </c>
      <c r="G805" t="s">
        <v>2738</v>
      </c>
      <c r="H805" t="s">
        <v>2741</v>
      </c>
      <c r="I805">
        <v>191</v>
      </c>
      <c r="J805" t="s">
        <v>2022</v>
      </c>
      <c r="K805" t="s">
        <v>2299</v>
      </c>
      <c r="L805">
        <v>2009</v>
      </c>
    </row>
    <row r="806" spans="1:12" x14ac:dyDescent="0.25">
      <c r="A806">
        <v>6</v>
      </c>
      <c r="B806">
        <v>20</v>
      </c>
      <c r="C806">
        <v>170</v>
      </c>
      <c r="D806" t="s">
        <v>2806</v>
      </c>
      <c r="E806" t="s">
        <v>3828</v>
      </c>
      <c r="F806" t="s">
        <v>12</v>
      </c>
      <c r="G806" t="s">
        <v>2779</v>
      </c>
      <c r="H806" t="s">
        <v>2746</v>
      </c>
      <c r="I806">
        <v>181</v>
      </c>
      <c r="J806" t="s">
        <v>2933</v>
      </c>
      <c r="K806" t="s">
        <v>3829</v>
      </c>
      <c r="L806">
        <v>2009</v>
      </c>
    </row>
    <row r="807" spans="1:12" x14ac:dyDescent="0.25">
      <c r="A807">
        <v>6</v>
      </c>
      <c r="B807">
        <v>21</v>
      </c>
      <c r="C807">
        <v>171</v>
      </c>
      <c r="D807" t="s">
        <v>2796</v>
      </c>
      <c r="E807" t="s">
        <v>3830</v>
      </c>
      <c r="F807" t="s">
        <v>26</v>
      </c>
      <c r="G807" t="s">
        <v>2738</v>
      </c>
      <c r="H807" t="s">
        <v>2768</v>
      </c>
      <c r="I807">
        <v>180</v>
      </c>
      <c r="J807" t="s">
        <v>2022</v>
      </c>
      <c r="K807" t="s">
        <v>2862</v>
      </c>
      <c r="L807">
        <v>2009</v>
      </c>
    </row>
    <row r="808" spans="1:12" x14ac:dyDescent="0.25">
      <c r="A808">
        <v>6</v>
      </c>
      <c r="B808">
        <v>22</v>
      </c>
      <c r="C808">
        <v>172</v>
      </c>
      <c r="D808" t="s">
        <v>2774</v>
      </c>
      <c r="E808" t="s">
        <v>3831</v>
      </c>
      <c r="F808" t="s">
        <v>12</v>
      </c>
      <c r="G808" t="s">
        <v>2734</v>
      </c>
      <c r="H808" t="s">
        <v>2746</v>
      </c>
      <c r="I808">
        <v>200</v>
      </c>
      <c r="J808" t="s">
        <v>2324</v>
      </c>
      <c r="K808" t="s">
        <v>3832</v>
      </c>
      <c r="L808">
        <v>2009</v>
      </c>
    </row>
    <row r="809" spans="1:12" x14ac:dyDescent="0.25">
      <c r="A809">
        <v>6</v>
      </c>
      <c r="B809">
        <v>23</v>
      </c>
      <c r="C809">
        <v>173</v>
      </c>
      <c r="D809" t="s">
        <v>2814</v>
      </c>
      <c r="E809" t="s">
        <v>3833</v>
      </c>
      <c r="F809" t="s">
        <v>26</v>
      </c>
      <c r="G809" t="s">
        <v>2738</v>
      </c>
      <c r="H809" t="s">
        <v>2735</v>
      </c>
      <c r="I809">
        <v>197</v>
      </c>
      <c r="J809" t="s">
        <v>2048</v>
      </c>
      <c r="K809" t="s">
        <v>2300</v>
      </c>
      <c r="L809">
        <v>2009</v>
      </c>
    </row>
    <row r="810" spans="1:12" x14ac:dyDescent="0.25">
      <c r="A810">
        <v>6</v>
      </c>
      <c r="B810">
        <v>24</v>
      </c>
      <c r="C810">
        <v>174</v>
      </c>
      <c r="D810" t="s">
        <v>2743</v>
      </c>
      <c r="E810" t="s">
        <v>3834</v>
      </c>
      <c r="F810" t="s">
        <v>42</v>
      </c>
      <c r="G810" t="s">
        <v>2738</v>
      </c>
      <c r="H810" t="s">
        <v>2835</v>
      </c>
      <c r="I810">
        <v>180</v>
      </c>
      <c r="J810" t="s">
        <v>2029</v>
      </c>
      <c r="K810" t="s">
        <v>3107</v>
      </c>
      <c r="L810">
        <v>2009</v>
      </c>
    </row>
    <row r="811" spans="1:12" x14ac:dyDescent="0.25">
      <c r="A811">
        <v>6</v>
      </c>
      <c r="B811">
        <v>25</v>
      </c>
      <c r="C811">
        <v>175</v>
      </c>
      <c r="D811" t="s">
        <v>2748</v>
      </c>
      <c r="E811" t="s">
        <v>3835</v>
      </c>
      <c r="F811" t="s">
        <v>42</v>
      </c>
      <c r="G811" t="s">
        <v>2738</v>
      </c>
      <c r="H811" t="s">
        <v>2746</v>
      </c>
      <c r="I811">
        <v>191</v>
      </c>
      <c r="J811" t="s">
        <v>2022</v>
      </c>
      <c r="K811" t="s">
        <v>2326</v>
      </c>
      <c r="L811">
        <v>2009</v>
      </c>
    </row>
    <row r="812" spans="1:12" x14ac:dyDescent="0.25">
      <c r="A812">
        <v>6</v>
      </c>
      <c r="B812">
        <v>26</v>
      </c>
      <c r="C812">
        <v>176</v>
      </c>
      <c r="D812" t="s">
        <v>2739</v>
      </c>
      <c r="E812" t="s">
        <v>3836</v>
      </c>
      <c r="F812" t="s">
        <v>30</v>
      </c>
      <c r="G812" t="s">
        <v>2738</v>
      </c>
      <c r="H812" t="s">
        <v>2780</v>
      </c>
      <c r="I812">
        <v>187</v>
      </c>
      <c r="J812" t="s">
        <v>2387</v>
      </c>
      <c r="K812" t="s">
        <v>3837</v>
      </c>
      <c r="L812">
        <v>2009</v>
      </c>
    </row>
    <row r="813" spans="1:12" x14ac:dyDescent="0.25">
      <c r="A813">
        <v>6</v>
      </c>
      <c r="B813">
        <v>27</v>
      </c>
      <c r="C813">
        <v>177</v>
      </c>
      <c r="D813" t="s">
        <v>2872</v>
      </c>
      <c r="E813" t="s">
        <v>3838</v>
      </c>
      <c r="F813" t="s">
        <v>34</v>
      </c>
      <c r="G813" t="s">
        <v>2779</v>
      </c>
      <c r="H813" t="s">
        <v>2741</v>
      </c>
      <c r="I813">
        <v>202</v>
      </c>
      <c r="J813" t="s">
        <v>2933</v>
      </c>
      <c r="K813" t="s">
        <v>3013</v>
      </c>
      <c r="L813">
        <v>2009</v>
      </c>
    </row>
    <row r="814" spans="1:12" x14ac:dyDescent="0.25">
      <c r="A814">
        <v>6</v>
      </c>
      <c r="B814">
        <v>28</v>
      </c>
      <c r="C814">
        <v>178</v>
      </c>
      <c r="D814" t="s">
        <v>2766</v>
      </c>
      <c r="E814" t="s">
        <v>3839</v>
      </c>
      <c r="F814" t="s">
        <v>42</v>
      </c>
      <c r="G814" t="s">
        <v>2734</v>
      </c>
      <c r="H814" t="s">
        <v>3497</v>
      </c>
      <c r="I814">
        <v>156</v>
      </c>
      <c r="J814" t="s">
        <v>2029</v>
      </c>
      <c r="K814" t="s">
        <v>2113</v>
      </c>
      <c r="L814">
        <v>2009</v>
      </c>
    </row>
    <row r="815" spans="1:12" x14ac:dyDescent="0.25">
      <c r="A815">
        <v>6</v>
      </c>
      <c r="B815">
        <v>29</v>
      </c>
      <c r="C815">
        <v>179</v>
      </c>
      <c r="D815" t="s">
        <v>2832</v>
      </c>
      <c r="E815" t="s">
        <v>3840</v>
      </c>
      <c r="F815" t="s">
        <v>42</v>
      </c>
      <c r="G815" t="s">
        <v>2734</v>
      </c>
      <c r="H815" t="s">
        <v>2768</v>
      </c>
      <c r="I815">
        <v>175</v>
      </c>
      <c r="J815" t="s">
        <v>2029</v>
      </c>
      <c r="K815" t="s">
        <v>2339</v>
      </c>
      <c r="L815">
        <v>2009</v>
      </c>
    </row>
    <row r="816" spans="1:12" x14ac:dyDescent="0.25">
      <c r="A816">
        <v>6</v>
      </c>
      <c r="B816">
        <v>30</v>
      </c>
      <c r="C816">
        <v>180</v>
      </c>
      <c r="D816" t="s">
        <v>2736</v>
      </c>
      <c r="E816" t="s">
        <v>3841</v>
      </c>
      <c r="F816" t="s">
        <v>34</v>
      </c>
      <c r="G816" t="s">
        <v>2745</v>
      </c>
      <c r="H816" t="s">
        <v>2741</v>
      </c>
      <c r="I816">
        <v>194</v>
      </c>
      <c r="J816" t="s">
        <v>2373</v>
      </c>
      <c r="K816" t="s">
        <v>3842</v>
      </c>
      <c r="L816">
        <v>2009</v>
      </c>
    </row>
    <row r="817" spans="1:12" x14ac:dyDescent="0.25">
      <c r="A817">
        <v>7</v>
      </c>
      <c r="B817">
        <v>1</v>
      </c>
      <c r="C817">
        <v>181</v>
      </c>
      <c r="D817" t="s">
        <v>2760</v>
      </c>
      <c r="E817" t="s">
        <v>3843</v>
      </c>
      <c r="F817" t="s">
        <v>26</v>
      </c>
      <c r="G817" t="s">
        <v>2779</v>
      </c>
      <c r="H817" t="s">
        <v>2768</v>
      </c>
      <c r="I817">
        <v>170</v>
      </c>
      <c r="J817" t="s">
        <v>2285</v>
      </c>
      <c r="K817" t="s">
        <v>2308</v>
      </c>
      <c r="L817">
        <v>2009</v>
      </c>
    </row>
    <row r="818" spans="1:12" x14ac:dyDescent="0.25">
      <c r="A818">
        <v>7</v>
      </c>
      <c r="B818">
        <v>2</v>
      </c>
      <c r="C818">
        <v>182</v>
      </c>
      <c r="D818" t="s">
        <v>2777</v>
      </c>
      <c r="E818" t="s">
        <v>3844</v>
      </c>
      <c r="F818" t="s">
        <v>34</v>
      </c>
      <c r="G818" t="s">
        <v>3501</v>
      </c>
      <c r="H818" t="s">
        <v>2768</v>
      </c>
      <c r="I818">
        <v>175</v>
      </c>
      <c r="J818" t="s">
        <v>2285</v>
      </c>
      <c r="K818" t="s">
        <v>2308</v>
      </c>
      <c r="L818">
        <v>2009</v>
      </c>
    </row>
    <row r="819" spans="1:12" x14ac:dyDescent="0.25">
      <c r="A819">
        <v>7</v>
      </c>
      <c r="B819">
        <v>3</v>
      </c>
      <c r="C819">
        <v>183</v>
      </c>
      <c r="D819" t="s">
        <v>2785</v>
      </c>
      <c r="E819" t="s">
        <v>3845</v>
      </c>
      <c r="F819" t="s">
        <v>34</v>
      </c>
      <c r="G819" t="s">
        <v>2734</v>
      </c>
      <c r="H819" t="s">
        <v>2741</v>
      </c>
      <c r="I819">
        <v>190</v>
      </c>
      <c r="J819" t="s">
        <v>2355</v>
      </c>
      <c r="K819" t="s">
        <v>3302</v>
      </c>
      <c r="L819">
        <v>2009</v>
      </c>
    </row>
    <row r="820" spans="1:12" x14ac:dyDescent="0.25">
      <c r="A820">
        <v>7</v>
      </c>
      <c r="B820">
        <v>4</v>
      </c>
      <c r="C820">
        <v>184</v>
      </c>
      <c r="D820" t="s">
        <v>2770</v>
      </c>
      <c r="E820" t="s">
        <v>3846</v>
      </c>
      <c r="F820" t="s">
        <v>26</v>
      </c>
      <c r="G820" t="s">
        <v>2738</v>
      </c>
      <c r="H820" t="s">
        <v>2750</v>
      </c>
      <c r="I820">
        <v>180</v>
      </c>
      <c r="J820" t="s">
        <v>2029</v>
      </c>
      <c r="K820" t="s">
        <v>2336</v>
      </c>
      <c r="L820">
        <v>2009</v>
      </c>
    </row>
    <row r="821" spans="1:12" x14ac:dyDescent="0.25">
      <c r="A821">
        <v>7</v>
      </c>
      <c r="B821">
        <v>5</v>
      </c>
      <c r="C821">
        <v>185</v>
      </c>
      <c r="D821" t="s">
        <v>2766</v>
      </c>
      <c r="E821" t="s">
        <v>3847</v>
      </c>
      <c r="F821" t="s">
        <v>30</v>
      </c>
      <c r="G821" t="s">
        <v>2738</v>
      </c>
      <c r="H821" t="s">
        <v>2780</v>
      </c>
      <c r="I821">
        <v>217</v>
      </c>
      <c r="J821" t="s">
        <v>2022</v>
      </c>
      <c r="K821" t="s">
        <v>2282</v>
      </c>
      <c r="L821">
        <v>2009</v>
      </c>
    </row>
    <row r="822" spans="1:12" x14ac:dyDescent="0.25">
      <c r="A822">
        <v>7</v>
      </c>
      <c r="B822">
        <v>6</v>
      </c>
      <c r="C822">
        <v>186</v>
      </c>
      <c r="D822" t="s">
        <v>2774</v>
      </c>
      <c r="E822" t="s">
        <v>3848</v>
      </c>
      <c r="F822" t="s">
        <v>26</v>
      </c>
      <c r="G822" t="s">
        <v>2738</v>
      </c>
      <c r="H822" t="s">
        <v>2746</v>
      </c>
      <c r="I822">
        <v>205</v>
      </c>
      <c r="J822" t="s">
        <v>2048</v>
      </c>
      <c r="K822" t="s">
        <v>2360</v>
      </c>
      <c r="L822">
        <v>2009</v>
      </c>
    </row>
    <row r="823" spans="1:12" x14ac:dyDescent="0.25">
      <c r="A823">
        <v>7</v>
      </c>
      <c r="B823">
        <v>7</v>
      </c>
      <c r="C823">
        <v>187</v>
      </c>
      <c r="D823" t="s">
        <v>2772</v>
      </c>
      <c r="E823" t="s">
        <v>3849</v>
      </c>
      <c r="F823" t="s">
        <v>34</v>
      </c>
      <c r="G823" t="s">
        <v>2734</v>
      </c>
      <c r="H823" t="s">
        <v>2735</v>
      </c>
      <c r="I823">
        <v>191</v>
      </c>
      <c r="J823" t="s">
        <v>2022</v>
      </c>
      <c r="K823" t="s">
        <v>2297</v>
      </c>
      <c r="L823">
        <v>2009</v>
      </c>
    </row>
    <row r="824" spans="1:12" x14ac:dyDescent="0.25">
      <c r="A824">
        <v>7</v>
      </c>
      <c r="B824">
        <v>8</v>
      </c>
      <c r="C824">
        <v>188</v>
      </c>
      <c r="D824" t="s">
        <v>2781</v>
      </c>
      <c r="E824" t="s">
        <v>3850</v>
      </c>
      <c r="F824" t="s">
        <v>30</v>
      </c>
      <c r="G824" t="s">
        <v>2960</v>
      </c>
      <c r="H824" t="s">
        <v>2735</v>
      </c>
      <c r="I824">
        <v>195</v>
      </c>
      <c r="J824" t="s">
        <v>2029</v>
      </c>
      <c r="K824" t="s">
        <v>2783</v>
      </c>
      <c r="L824">
        <v>2009</v>
      </c>
    </row>
    <row r="825" spans="1:12" x14ac:dyDescent="0.25">
      <c r="A825">
        <v>7</v>
      </c>
      <c r="B825">
        <v>9</v>
      </c>
      <c r="C825">
        <v>189</v>
      </c>
      <c r="D825" t="s">
        <v>2811</v>
      </c>
      <c r="E825" t="s">
        <v>3851</v>
      </c>
      <c r="F825" t="s">
        <v>26</v>
      </c>
      <c r="G825" t="s">
        <v>2734</v>
      </c>
      <c r="H825" t="s">
        <v>2746</v>
      </c>
      <c r="I825">
        <v>185</v>
      </c>
      <c r="J825" t="s">
        <v>2350</v>
      </c>
      <c r="K825" t="s">
        <v>2384</v>
      </c>
      <c r="L825">
        <v>2009</v>
      </c>
    </row>
    <row r="826" spans="1:12" x14ac:dyDescent="0.25">
      <c r="A826">
        <v>7</v>
      </c>
      <c r="B826">
        <v>10</v>
      </c>
      <c r="C826">
        <v>190</v>
      </c>
      <c r="D826" t="s">
        <v>2811</v>
      </c>
      <c r="E826" t="s">
        <v>3852</v>
      </c>
      <c r="F826" t="s">
        <v>34</v>
      </c>
      <c r="G826" t="s">
        <v>2734</v>
      </c>
      <c r="H826" t="s">
        <v>2735</v>
      </c>
      <c r="I826">
        <v>221</v>
      </c>
      <c r="J826" t="s">
        <v>2051</v>
      </c>
      <c r="K826" t="s">
        <v>2388</v>
      </c>
      <c r="L826">
        <v>2009</v>
      </c>
    </row>
    <row r="827" spans="1:12" x14ac:dyDescent="0.25">
      <c r="A827">
        <v>7</v>
      </c>
      <c r="B827">
        <v>11</v>
      </c>
      <c r="C827">
        <v>191</v>
      </c>
      <c r="D827" t="s">
        <v>2859</v>
      </c>
      <c r="E827" t="s">
        <v>3853</v>
      </c>
      <c r="F827" t="s">
        <v>30</v>
      </c>
      <c r="G827" t="s">
        <v>2738</v>
      </c>
      <c r="H827" t="s">
        <v>2741</v>
      </c>
      <c r="I827">
        <v>187</v>
      </c>
      <c r="J827" t="s">
        <v>2065</v>
      </c>
      <c r="K827" t="s">
        <v>3436</v>
      </c>
      <c r="L827">
        <v>2009</v>
      </c>
    </row>
    <row r="828" spans="1:12" x14ac:dyDescent="0.25">
      <c r="A828">
        <v>7</v>
      </c>
      <c r="B828">
        <v>12</v>
      </c>
      <c r="C828">
        <v>192</v>
      </c>
      <c r="D828" t="s">
        <v>2760</v>
      </c>
      <c r="E828" t="s">
        <v>3854</v>
      </c>
      <c r="F828" t="s">
        <v>30</v>
      </c>
      <c r="G828" t="s">
        <v>2734</v>
      </c>
      <c r="H828" t="s">
        <v>2746</v>
      </c>
      <c r="I828">
        <v>185</v>
      </c>
      <c r="J828" t="s">
        <v>3488</v>
      </c>
      <c r="K828" t="s">
        <v>3855</v>
      </c>
      <c r="L828">
        <v>2009</v>
      </c>
    </row>
    <row r="829" spans="1:12" x14ac:dyDescent="0.25">
      <c r="A829">
        <v>7</v>
      </c>
      <c r="B829">
        <v>13</v>
      </c>
      <c r="C829">
        <v>193</v>
      </c>
      <c r="D829" t="s">
        <v>2802</v>
      </c>
      <c r="E829" t="s">
        <v>3856</v>
      </c>
      <c r="F829" t="s">
        <v>42</v>
      </c>
      <c r="G829" t="s">
        <v>2738</v>
      </c>
      <c r="H829" t="s">
        <v>2741</v>
      </c>
      <c r="I829">
        <v>195</v>
      </c>
      <c r="J829" t="s">
        <v>2048</v>
      </c>
      <c r="K829" t="s">
        <v>2300</v>
      </c>
      <c r="L829">
        <v>2009</v>
      </c>
    </row>
    <row r="830" spans="1:12" x14ac:dyDescent="0.25">
      <c r="A830">
        <v>7</v>
      </c>
      <c r="B830">
        <v>14</v>
      </c>
      <c r="C830">
        <v>194</v>
      </c>
      <c r="D830" t="s">
        <v>2739</v>
      </c>
      <c r="E830" t="s">
        <v>3857</v>
      </c>
      <c r="F830" t="s">
        <v>34</v>
      </c>
      <c r="G830" t="s">
        <v>2734</v>
      </c>
      <c r="H830" t="s">
        <v>2746</v>
      </c>
      <c r="I830">
        <v>195</v>
      </c>
      <c r="J830" t="s">
        <v>2051</v>
      </c>
      <c r="K830" t="s">
        <v>2307</v>
      </c>
      <c r="L830">
        <v>2009</v>
      </c>
    </row>
    <row r="831" spans="1:12" x14ac:dyDescent="0.25">
      <c r="A831">
        <v>7</v>
      </c>
      <c r="B831">
        <v>15</v>
      </c>
      <c r="C831">
        <v>195</v>
      </c>
      <c r="D831" t="s">
        <v>2796</v>
      </c>
      <c r="E831" t="s">
        <v>3858</v>
      </c>
      <c r="F831" t="s">
        <v>34</v>
      </c>
      <c r="G831" t="s">
        <v>3123</v>
      </c>
      <c r="H831" t="s">
        <v>2868</v>
      </c>
      <c r="I831">
        <v>220</v>
      </c>
      <c r="J831" t="s">
        <v>2294</v>
      </c>
      <c r="K831" t="s">
        <v>2551</v>
      </c>
      <c r="L831">
        <v>2009</v>
      </c>
    </row>
    <row r="832" spans="1:12" x14ac:dyDescent="0.25">
      <c r="A832">
        <v>7</v>
      </c>
      <c r="B832">
        <v>16</v>
      </c>
      <c r="C832">
        <v>196</v>
      </c>
      <c r="D832" t="s">
        <v>2752</v>
      </c>
      <c r="E832" t="s">
        <v>3859</v>
      </c>
      <c r="F832" t="s">
        <v>42</v>
      </c>
      <c r="G832" t="s">
        <v>2738</v>
      </c>
      <c r="H832" t="s">
        <v>2741</v>
      </c>
      <c r="I832">
        <v>225</v>
      </c>
      <c r="J832" t="s">
        <v>2022</v>
      </c>
      <c r="K832" t="s">
        <v>2278</v>
      </c>
      <c r="L832">
        <v>2009</v>
      </c>
    </row>
    <row r="833" spans="1:12" x14ac:dyDescent="0.25">
      <c r="A833">
        <v>7</v>
      </c>
      <c r="B833">
        <v>17</v>
      </c>
      <c r="C833">
        <v>197</v>
      </c>
      <c r="D833" t="s">
        <v>2766</v>
      </c>
      <c r="E833" t="s">
        <v>3860</v>
      </c>
      <c r="F833" t="s">
        <v>30</v>
      </c>
      <c r="G833" t="s">
        <v>2734</v>
      </c>
      <c r="H833" t="s">
        <v>2746</v>
      </c>
      <c r="I833">
        <v>175</v>
      </c>
      <c r="J833" t="s">
        <v>2703</v>
      </c>
      <c r="K833" t="s">
        <v>3861</v>
      </c>
      <c r="L833">
        <v>2009</v>
      </c>
    </row>
    <row r="834" spans="1:12" x14ac:dyDescent="0.25">
      <c r="A834">
        <v>7</v>
      </c>
      <c r="B834">
        <v>18</v>
      </c>
      <c r="C834">
        <v>198</v>
      </c>
      <c r="D834" t="s">
        <v>2790</v>
      </c>
      <c r="E834" t="s">
        <v>3862</v>
      </c>
      <c r="F834" t="s">
        <v>30</v>
      </c>
      <c r="G834" t="s">
        <v>2734</v>
      </c>
      <c r="H834" t="s">
        <v>2768</v>
      </c>
      <c r="I834">
        <v>187</v>
      </c>
      <c r="J834" t="s">
        <v>2051</v>
      </c>
      <c r="K834" t="s">
        <v>2286</v>
      </c>
      <c r="L834">
        <v>2009</v>
      </c>
    </row>
    <row r="835" spans="1:12" x14ac:dyDescent="0.25">
      <c r="A835">
        <v>7</v>
      </c>
      <c r="B835">
        <v>19</v>
      </c>
      <c r="C835">
        <v>199</v>
      </c>
      <c r="D835" t="s">
        <v>2794</v>
      </c>
      <c r="E835" t="s">
        <v>3863</v>
      </c>
      <c r="F835" t="s">
        <v>34</v>
      </c>
      <c r="G835" t="s">
        <v>2799</v>
      </c>
      <c r="H835" t="s">
        <v>2746</v>
      </c>
      <c r="I835">
        <v>191</v>
      </c>
      <c r="J835" t="s">
        <v>3226</v>
      </c>
      <c r="K835" t="s">
        <v>3864</v>
      </c>
      <c r="L835">
        <v>2009</v>
      </c>
    </row>
    <row r="836" spans="1:12" x14ac:dyDescent="0.25">
      <c r="A836">
        <v>7</v>
      </c>
      <c r="B836">
        <v>20</v>
      </c>
      <c r="C836">
        <v>200</v>
      </c>
      <c r="D836" t="s">
        <v>2806</v>
      </c>
      <c r="E836" t="s">
        <v>3865</v>
      </c>
      <c r="F836" t="s">
        <v>30</v>
      </c>
      <c r="G836" t="s">
        <v>2738</v>
      </c>
      <c r="H836" t="s">
        <v>2750</v>
      </c>
      <c r="I836">
        <v>204</v>
      </c>
      <c r="J836" t="s">
        <v>2029</v>
      </c>
      <c r="K836" t="s">
        <v>2343</v>
      </c>
      <c r="L836">
        <v>2009</v>
      </c>
    </row>
    <row r="837" spans="1:12" x14ac:dyDescent="0.25">
      <c r="A837">
        <v>7</v>
      </c>
      <c r="B837">
        <v>21</v>
      </c>
      <c r="C837">
        <v>201</v>
      </c>
      <c r="D837" t="s">
        <v>2732</v>
      </c>
      <c r="E837" t="s">
        <v>3866</v>
      </c>
      <c r="F837" t="s">
        <v>30</v>
      </c>
      <c r="G837" t="s">
        <v>2734</v>
      </c>
      <c r="H837" t="s">
        <v>2750</v>
      </c>
      <c r="I837">
        <v>181</v>
      </c>
      <c r="J837" t="s">
        <v>2285</v>
      </c>
      <c r="K837" t="s">
        <v>3867</v>
      </c>
      <c r="L837">
        <v>2009</v>
      </c>
    </row>
    <row r="838" spans="1:12" x14ac:dyDescent="0.25">
      <c r="A838">
        <v>7</v>
      </c>
      <c r="B838">
        <v>22</v>
      </c>
      <c r="C838">
        <v>202</v>
      </c>
      <c r="D838" t="s">
        <v>2770</v>
      </c>
      <c r="E838" t="s">
        <v>3868</v>
      </c>
      <c r="F838" t="s">
        <v>26</v>
      </c>
      <c r="G838" t="s">
        <v>2734</v>
      </c>
      <c r="H838" t="s">
        <v>2780</v>
      </c>
      <c r="I838">
        <v>198</v>
      </c>
      <c r="J838" t="s">
        <v>2051</v>
      </c>
      <c r="K838" t="s">
        <v>3277</v>
      </c>
      <c r="L838">
        <v>2009</v>
      </c>
    </row>
    <row r="839" spans="1:12" x14ac:dyDescent="0.25">
      <c r="A839">
        <v>7</v>
      </c>
      <c r="B839">
        <v>23</v>
      </c>
      <c r="C839">
        <v>203</v>
      </c>
      <c r="D839" t="s">
        <v>2814</v>
      </c>
      <c r="E839" t="s">
        <v>3869</v>
      </c>
      <c r="F839" t="s">
        <v>34</v>
      </c>
      <c r="G839" t="s">
        <v>2738</v>
      </c>
      <c r="H839" t="s">
        <v>2780</v>
      </c>
      <c r="I839">
        <v>190</v>
      </c>
      <c r="J839" t="s">
        <v>2065</v>
      </c>
      <c r="K839" t="s">
        <v>3218</v>
      </c>
      <c r="L839">
        <v>2009</v>
      </c>
    </row>
    <row r="840" spans="1:12" x14ac:dyDescent="0.25">
      <c r="A840">
        <v>7</v>
      </c>
      <c r="B840">
        <v>24</v>
      </c>
      <c r="C840">
        <v>204</v>
      </c>
      <c r="D840" t="s">
        <v>2743</v>
      </c>
      <c r="E840" t="s">
        <v>3870</v>
      </c>
      <c r="F840" t="s">
        <v>26</v>
      </c>
      <c r="G840" t="s">
        <v>2738</v>
      </c>
      <c r="H840" t="s">
        <v>2746</v>
      </c>
      <c r="I840">
        <v>213</v>
      </c>
      <c r="J840" t="s">
        <v>2048</v>
      </c>
      <c r="K840" t="s">
        <v>3164</v>
      </c>
      <c r="L840">
        <v>2009</v>
      </c>
    </row>
    <row r="841" spans="1:12" x14ac:dyDescent="0.25">
      <c r="A841">
        <v>7</v>
      </c>
      <c r="B841">
        <v>25</v>
      </c>
      <c r="C841">
        <v>205</v>
      </c>
      <c r="D841" t="s">
        <v>2748</v>
      </c>
      <c r="E841" t="s">
        <v>3871</v>
      </c>
      <c r="F841" t="s">
        <v>30</v>
      </c>
      <c r="G841" t="s">
        <v>2738</v>
      </c>
      <c r="H841" t="s">
        <v>2768</v>
      </c>
      <c r="I841">
        <v>182</v>
      </c>
      <c r="J841" t="s">
        <v>2387</v>
      </c>
      <c r="K841" t="s">
        <v>3762</v>
      </c>
      <c r="L841">
        <v>2009</v>
      </c>
    </row>
    <row r="842" spans="1:12" x14ac:dyDescent="0.25">
      <c r="A842">
        <v>7</v>
      </c>
      <c r="B842">
        <v>26</v>
      </c>
      <c r="C842">
        <v>206</v>
      </c>
      <c r="D842" t="s">
        <v>2781</v>
      </c>
      <c r="E842" t="s">
        <v>3872</v>
      </c>
      <c r="F842" t="s">
        <v>34</v>
      </c>
      <c r="G842" t="s">
        <v>2952</v>
      </c>
      <c r="H842" t="s">
        <v>2780</v>
      </c>
      <c r="I842">
        <v>190</v>
      </c>
      <c r="J842" t="s">
        <v>2953</v>
      </c>
      <c r="K842" t="s">
        <v>3233</v>
      </c>
      <c r="L842">
        <v>2009</v>
      </c>
    </row>
    <row r="843" spans="1:12" x14ac:dyDescent="0.25">
      <c r="A843">
        <v>7</v>
      </c>
      <c r="B843">
        <v>27</v>
      </c>
      <c r="C843">
        <v>207</v>
      </c>
      <c r="D843" t="s">
        <v>2872</v>
      </c>
      <c r="E843" t="s">
        <v>3873</v>
      </c>
      <c r="F843" t="s">
        <v>34</v>
      </c>
      <c r="G843" t="s">
        <v>2779</v>
      </c>
      <c r="H843" t="s">
        <v>2746</v>
      </c>
      <c r="I843">
        <v>195</v>
      </c>
      <c r="J843" t="s">
        <v>2029</v>
      </c>
      <c r="K843" t="s">
        <v>2334</v>
      </c>
      <c r="L843">
        <v>2009</v>
      </c>
    </row>
    <row r="844" spans="1:12" x14ac:dyDescent="0.25">
      <c r="A844">
        <v>7</v>
      </c>
      <c r="B844">
        <v>28</v>
      </c>
      <c r="C844">
        <v>208</v>
      </c>
      <c r="D844" t="s">
        <v>2739</v>
      </c>
      <c r="E844" t="s">
        <v>3874</v>
      </c>
      <c r="F844" t="s">
        <v>30</v>
      </c>
      <c r="G844" t="s">
        <v>2738</v>
      </c>
      <c r="H844" t="s">
        <v>2741</v>
      </c>
      <c r="I844">
        <v>186</v>
      </c>
      <c r="J844" t="s">
        <v>2048</v>
      </c>
      <c r="K844" t="s">
        <v>2846</v>
      </c>
      <c r="L844">
        <v>2009</v>
      </c>
    </row>
    <row r="845" spans="1:12" x14ac:dyDescent="0.25">
      <c r="A845">
        <v>7</v>
      </c>
      <c r="B845">
        <v>29</v>
      </c>
      <c r="C845">
        <v>209</v>
      </c>
      <c r="D845" t="s">
        <v>2832</v>
      </c>
      <c r="E845" t="s">
        <v>3875</v>
      </c>
      <c r="F845" t="s">
        <v>34</v>
      </c>
      <c r="G845" t="s">
        <v>2745</v>
      </c>
      <c r="H845" t="s">
        <v>2835</v>
      </c>
      <c r="I845">
        <v>169</v>
      </c>
      <c r="J845" t="s">
        <v>2305</v>
      </c>
      <c r="K845" t="s">
        <v>2198</v>
      </c>
      <c r="L845">
        <v>2009</v>
      </c>
    </row>
    <row r="846" spans="1:12" x14ac:dyDescent="0.25">
      <c r="A846">
        <v>7</v>
      </c>
      <c r="B846">
        <v>30</v>
      </c>
      <c r="C846">
        <v>210</v>
      </c>
      <c r="D846" t="s">
        <v>2790</v>
      </c>
      <c r="E846" t="s">
        <v>3876</v>
      </c>
      <c r="F846" t="s">
        <v>12</v>
      </c>
      <c r="G846" t="s">
        <v>2779</v>
      </c>
      <c r="H846" t="s">
        <v>2868</v>
      </c>
      <c r="I846">
        <v>189</v>
      </c>
      <c r="J846" t="s">
        <v>2933</v>
      </c>
      <c r="K846" t="s">
        <v>3877</v>
      </c>
      <c r="L846">
        <v>2009</v>
      </c>
    </row>
    <row r="847" spans="1:12" x14ac:dyDescent="0.25">
      <c r="A847">
        <v>1</v>
      </c>
      <c r="B847">
        <v>1</v>
      </c>
      <c r="C847">
        <v>1</v>
      </c>
      <c r="D847" t="s">
        <v>2840</v>
      </c>
      <c r="E847" t="s">
        <v>24</v>
      </c>
      <c r="F847" t="s">
        <v>26</v>
      </c>
      <c r="G847" t="s">
        <v>2738</v>
      </c>
      <c r="H847" t="s">
        <v>2746</v>
      </c>
      <c r="I847">
        <v>194</v>
      </c>
      <c r="J847" t="s">
        <v>2022</v>
      </c>
      <c r="K847" t="s">
        <v>2862</v>
      </c>
      <c r="L847">
        <v>2010</v>
      </c>
    </row>
    <row r="848" spans="1:12" x14ac:dyDescent="0.25">
      <c r="A848">
        <v>1</v>
      </c>
      <c r="B848">
        <v>2</v>
      </c>
      <c r="C848">
        <v>2</v>
      </c>
      <c r="D848" t="s">
        <v>2748</v>
      </c>
      <c r="E848" t="s">
        <v>29</v>
      </c>
      <c r="F848" t="s">
        <v>30</v>
      </c>
      <c r="G848" t="s">
        <v>2738</v>
      </c>
      <c r="H848" t="s">
        <v>2746</v>
      </c>
      <c r="I848">
        <v>182</v>
      </c>
      <c r="J848" t="s">
        <v>2022</v>
      </c>
      <c r="K848" t="s">
        <v>2332</v>
      </c>
      <c r="L848">
        <v>2010</v>
      </c>
    </row>
    <row r="849" spans="1:12" x14ac:dyDescent="0.25">
      <c r="A849">
        <v>1</v>
      </c>
      <c r="B849">
        <v>3</v>
      </c>
      <c r="C849">
        <v>3</v>
      </c>
      <c r="D849" t="s">
        <v>2762</v>
      </c>
      <c r="E849" t="s">
        <v>33</v>
      </c>
      <c r="F849" t="s">
        <v>34</v>
      </c>
      <c r="G849" t="s">
        <v>2738</v>
      </c>
      <c r="H849" t="s">
        <v>2735</v>
      </c>
      <c r="I849">
        <v>195</v>
      </c>
      <c r="J849" t="s">
        <v>2022</v>
      </c>
      <c r="K849" t="s">
        <v>2787</v>
      </c>
      <c r="L849">
        <v>2010</v>
      </c>
    </row>
    <row r="850" spans="1:12" x14ac:dyDescent="0.25">
      <c r="A850">
        <v>1</v>
      </c>
      <c r="B850">
        <v>4</v>
      </c>
      <c r="C850">
        <v>4</v>
      </c>
      <c r="D850" t="s">
        <v>2752</v>
      </c>
      <c r="E850" t="s">
        <v>37</v>
      </c>
      <c r="F850" t="s">
        <v>30</v>
      </c>
      <c r="G850" t="s">
        <v>2738</v>
      </c>
      <c r="H850" t="s">
        <v>2741</v>
      </c>
      <c r="I850">
        <v>192</v>
      </c>
      <c r="J850" t="s">
        <v>2029</v>
      </c>
      <c r="K850" t="s">
        <v>3087</v>
      </c>
      <c r="L850">
        <v>2010</v>
      </c>
    </row>
    <row r="851" spans="1:12" x14ac:dyDescent="0.25">
      <c r="A851">
        <v>1</v>
      </c>
      <c r="B851">
        <v>5</v>
      </c>
      <c r="C851">
        <v>5</v>
      </c>
      <c r="D851" t="s">
        <v>2754</v>
      </c>
      <c r="E851" t="s">
        <v>40</v>
      </c>
      <c r="F851" t="s">
        <v>42</v>
      </c>
      <c r="G851" t="s">
        <v>2941</v>
      </c>
      <c r="H851" t="s">
        <v>2741</v>
      </c>
      <c r="I851">
        <v>205</v>
      </c>
      <c r="J851" t="s">
        <v>2029</v>
      </c>
      <c r="K851" t="s">
        <v>3087</v>
      </c>
      <c r="L851">
        <v>2010</v>
      </c>
    </row>
    <row r="852" spans="1:12" x14ac:dyDescent="0.25">
      <c r="A852">
        <v>1</v>
      </c>
      <c r="B852">
        <v>6</v>
      </c>
      <c r="C852">
        <v>6</v>
      </c>
      <c r="D852" t="s">
        <v>2777</v>
      </c>
      <c r="E852" t="s">
        <v>44</v>
      </c>
      <c r="F852" t="s">
        <v>42</v>
      </c>
      <c r="G852" t="s">
        <v>2738</v>
      </c>
      <c r="H852" t="s">
        <v>2741</v>
      </c>
      <c r="I852">
        <v>181</v>
      </c>
      <c r="J852" t="s">
        <v>2029</v>
      </c>
      <c r="K852" t="s">
        <v>2783</v>
      </c>
      <c r="L852">
        <v>2010</v>
      </c>
    </row>
    <row r="853" spans="1:12" x14ac:dyDescent="0.25">
      <c r="A853">
        <v>1</v>
      </c>
      <c r="B853">
        <v>7</v>
      </c>
      <c r="C853">
        <v>7</v>
      </c>
      <c r="D853" t="s">
        <v>2872</v>
      </c>
      <c r="E853" t="s">
        <v>47</v>
      </c>
      <c r="F853" t="s">
        <v>30</v>
      </c>
      <c r="G853" t="s">
        <v>2738</v>
      </c>
      <c r="H853" t="s">
        <v>2835</v>
      </c>
      <c r="I853">
        <v>193</v>
      </c>
      <c r="J853" t="s">
        <v>2022</v>
      </c>
      <c r="K853" t="s">
        <v>2326</v>
      </c>
      <c r="L853">
        <v>2010</v>
      </c>
    </row>
    <row r="854" spans="1:12" x14ac:dyDescent="0.25">
      <c r="A854">
        <v>1</v>
      </c>
      <c r="B854">
        <v>8</v>
      </c>
      <c r="C854">
        <v>8</v>
      </c>
      <c r="D854" t="s">
        <v>2770</v>
      </c>
      <c r="E854" t="s">
        <v>50</v>
      </c>
      <c r="F854" t="s">
        <v>30</v>
      </c>
      <c r="G854" t="s">
        <v>2799</v>
      </c>
      <c r="H854" t="s">
        <v>2746</v>
      </c>
      <c r="I854">
        <v>180</v>
      </c>
      <c r="J854" t="s">
        <v>2022</v>
      </c>
      <c r="K854" t="s">
        <v>2342</v>
      </c>
      <c r="L854">
        <v>2010</v>
      </c>
    </row>
    <row r="855" spans="1:12" x14ac:dyDescent="0.25">
      <c r="A855">
        <v>1</v>
      </c>
      <c r="B855">
        <v>9</v>
      </c>
      <c r="C855">
        <v>9</v>
      </c>
      <c r="D855" t="s">
        <v>2760</v>
      </c>
      <c r="E855" t="s">
        <v>54</v>
      </c>
      <c r="F855" t="s">
        <v>260</v>
      </c>
      <c r="G855" t="s">
        <v>2779</v>
      </c>
      <c r="H855" t="s">
        <v>2835</v>
      </c>
      <c r="I855">
        <v>180</v>
      </c>
      <c r="J855" t="s">
        <v>2375</v>
      </c>
      <c r="K855" t="s">
        <v>2039</v>
      </c>
      <c r="L855">
        <v>2010</v>
      </c>
    </row>
    <row r="856" spans="1:12" x14ac:dyDescent="0.25">
      <c r="A856">
        <v>1</v>
      </c>
      <c r="B856">
        <v>10</v>
      </c>
      <c r="C856">
        <v>10</v>
      </c>
      <c r="D856" t="s">
        <v>2794</v>
      </c>
      <c r="E856" t="s">
        <v>58</v>
      </c>
      <c r="F856" t="s">
        <v>34</v>
      </c>
      <c r="G856" t="s">
        <v>2738</v>
      </c>
      <c r="H856" t="s">
        <v>2735</v>
      </c>
      <c r="I856">
        <v>214</v>
      </c>
      <c r="J856" t="s">
        <v>2029</v>
      </c>
      <c r="K856" t="s">
        <v>2837</v>
      </c>
      <c r="L856">
        <v>2010</v>
      </c>
    </row>
    <row r="857" spans="1:12" x14ac:dyDescent="0.25">
      <c r="A857">
        <v>1</v>
      </c>
      <c r="B857">
        <v>11</v>
      </c>
      <c r="C857">
        <v>11</v>
      </c>
      <c r="D857" t="s">
        <v>2808</v>
      </c>
      <c r="E857" t="s">
        <v>61</v>
      </c>
      <c r="F857" t="s">
        <v>12</v>
      </c>
      <c r="G857" t="s">
        <v>2734</v>
      </c>
      <c r="H857" t="s">
        <v>2780</v>
      </c>
      <c r="I857">
        <v>175</v>
      </c>
      <c r="J857" t="s">
        <v>2051</v>
      </c>
      <c r="K857" t="s">
        <v>2283</v>
      </c>
      <c r="L857">
        <v>2010</v>
      </c>
    </row>
    <row r="858" spans="1:12" x14ac:dyDescent="0.25">
      <c r="A858">
        <v>1</v>
      </c>
      <c r="B858">
        <v>12</v>
      </c>
      <c r="C858">
        <v>12</v>
      </c>
      <c r="D858" t="s">
        <v>2788</v>
      </c>
      <c r="E858" t="s">
        <v>65</v>
      </c>
      <c r="F858" t="s">
        <v>34</v>
      </c>
      <c r="G858" t="s">
        <v>2738</v>
      </c>
      <c r="H858" t="s">
        <v>2746</v>
      </c>
      <c r="I858">
        <v>190</v>
      </c>
      <c r="J858" t="s">
        <v>2022</v>
      </c>
      <c r="K858" t="s">
        <v>2862</v>
      </c>
      <c r="L858">
        <v>2010</v>
      </c>
    </row>
    <row r="859" spans="1:12" x14ac:dyDescent="0.25">
      <c r="A859">
        <v>1</v>
      </c>
      <c r="B859">
        <v>13</v>
      </c>
      <c r="C859">
        <v>13</v>
      </c>
      <c r="D859" t="s">
        <v>2757</v>
      </c>
      <c r="E859" t="s">
        <v>67</v>
      </c>
      <c r="F859" t="s">
        <v>34</v>
      </c>
      <c r="G859" t="s">
        <v>2738</v>
      </c>
      <c r="H859" t="s">
        <v>2741</v>
      </c>
      <c r="I859">
        <v>185</v>
      </c>
      <c r="J859" t="s">
        <v>2048</v>
      </c>
      <c r="K859" t="s">
        <v>2886</v>
      </c>
      <c r="L859">
        <v>2010</v>
      </c>
    </row>
    <row r="860" spans="1:12" x14ac:dyDescent="0.25">
      <c r="A860">
        <v>1</v>
      </c>
      <c r="B860">
        <v>14</v>
      </c>
      <c r="C860">
        <v>14</v>
      </c>
      <c r="D860" t="s">
        <v>2732</v>
      </c>
      <c r="E860" t="s">
        <v>70</v>
      </c>
      <c r="F860" t="s">
        <v>30</v>
      </c>
      <c r="G860" t="s">
        <v>2738</v>
      </c>
      <c r="H860" t="s">
        <v>2835</v>
      </c>
      <c r="I860">
        <v>180</v>
      </c>
      <c r="J860" t="s">
        <v>2051</v>
      </c>
      <c r="K860" t="s">
        <v>2328</v>
      </c>
      <c r="L860">
        <v>2010</v>
      </c>
    </row>
    <row r="861" spans="1:12" x14ac:dyDescent="0.25">
      <c r="A861">
        <v>1</v>
      </c>
      <c r="B861">
        <v>15</v>
      </c>
      <c r="C861">
        <v>15</v>
      </c>
      <c r="D861" t="s">
        <v>2766</v>
      </c>
      <c r="E861" t="s">
        <v>73</v>
      </c>
      <c r="F861" t="s">
        <v>34</v>
      </c>
      <c r="G861" t="s">
        <v>2734</v>
      </c>
      <c r="H861" t="s">
        <v>2851</v>
      </c>
      <c r="I861">
        <v>198</v>
      </c>
      <c r="J861" t="s">
        <v>2051</v>
      </c>
      <c r="K861" t="s">
        <v>2283</v>
      </c>
      <c r="L861">
        <v>2010</v>
      </c>
    </row>
    <row r="862" spans="1:12" x14ac:dyDescent="0.25">
      <c r="A862">
        <v>1</v>
      </c>
      <c r="B862">
        <v>16</v>
      </c>
      <c r="C862">
        <v>16</v>
      </c>
      <c r="D862" t="s">
        <v>2732</v>
      </c>
      <c r="E862" t="s">
        <v>74</v>
      </c>
      <c r="F862" t="s">
        <v>42</v>
      </c>
      <c r="G862" t="s">
        <v>2799</v>
      </c>
      <c r="H862" t="s">
        <v>2768</v>
      </c>
      <c r="I862">
        <v>202</v>
      </c>
      <c r="J862" t="s">
        <v>2362</v>
      </c>
      <c r="K862" t="s">
        <v>3878</v>
      </c>
      <c r="L862">
        <v>2010</v>
      </c>
    </row>
    <row r="863" spans="1:12" x14ac:dyDescent="0.25">
      <c r="A863">
        <v>1</v>
      </c>
      <c r="B863">
        <v>17</v>
      </c>
      <c r="C863">
        <v>17</v>
      </c>
      <c r="D863" t="s">
        <v>2785</v>
      </c>
      <c r="E863" t="s">
        <v>77</v>
      </c>
      <c r="F863" t="s">
        <v>30</v>
      </c>
      <c r="G863" t="s">
        <v>2738</v>
      </c>
      <c r="H863" t="s">
        <v>2835</v>
      </c>
      <c r="I863">
        <v>170</v>
      </c>
      <c r="J863" t="s">
        <v>2022</v>
      </c>
      <c r="K863" t="s">
        <v>2344</v>
      </c>
      <c r="L863">
        <v>2010</v>
      </c>
    </row>
    <row r="864" spans="1:12" x14ac:dyDescent="0.25">
      <c r="A864">
        <v>1</v>
      </c>
      <c r="B864">
        <v>18</v>
      </c>
      <c r="C864">
        <v>18</v>
      </c>
      <c r="D864" t="s">
        <v>2859</v>
      </c>
      <c r="E864" t="s">
        <v>80</v>
      </c>
      <c r="F864" t="s">
        <v>26</v>
      </c>
      <c r="G864" t="s">
        <v>2734</v>
      </c>
      <c r="H864" t="s">
        <v>2780</v>
      </c>
      <c r="I864">
        <v>185</v>
      </c>
      <c r="J864" t="s">
        <v>2022</v>
      </c>
      <c r="K864" t="s">
        <v>2297</v>
      </c>
      <c r="L864">
        <v>2010</v>
      </c>
    </row>
    <row r="865" spans="1:12" x14ac:dyDescent="0.25">
      <c r="A865">
        <v>1</v>
      </c>
      <c r="B865">
        <v>19</v>
      </c>
      <c r="C865">
        <v>19</v>
      </c>
      <c r="D865" t="s">
        <v>2762</v>
      </c>
      <c r="E865" t="s">
        <v>82</v>
      </c>
      <c r="F865" t="s">
        <v>30</v>
      </c>
      <c r="G865" t="s">
        <v>2734</v>
      </c>
      <c r="H865" t="s">
        <v>2735</v>
      </c>
      <c r="I865">
        <v>188</v>
      </c>
      <c r="J865" t="s">
        <v>2285</v>
      </c>
      <c r="K865" t="s">
        <v>3879</v>
      </c>
      <c r="L865">
        <v>2010</v>
      </c>
    </row>
    <row r="866" spans="1:12" x14ac:dyDescent="0.25">
      <c r="A866">
        <v>1</v>
      </c>
      <c r="B866">
        <v>20</v>
      </c>
      <c r="C866">
        <v>20</v>
      </c>
      <c r="D866" t="s">
        <v>2736</v>
      </c>
      <c r="E866" t="s">
        <v>85</v>
      </c>
      <c r="F866" t="s">
        <v>42</v>
      </c>
      <c r="G866" t="s">
        <v>2734</v>
      </c>
      <c r="H866" t="s">
        <v>2746</v>
      </c>
      <c r="I866">
        <v>173</v>
      </c>
      <c r="J866" t="s">
        <v>2065</v>
      </c>
      <c r="K866" t="s">
        <v>2945</v>
      </c>
      <c r="L866">
        <v>2010</v>
      </c>
    </row>
    <row r="867" spans="1:12" x14ac:dyDescent="0.25">
      <c r="A867">
        <v>1</v>
      </c>
      <c r="B867">
        <v>21</v>
      </c>
      <c r="C867">
        <v>21</v>
      </c>
      <c r="D867" t="s">
        <v>2832</v>
      </c>
      <c r="E867" t="s">
        <v>88</v>
      </c>
      <c r="F867" t="s">
        <v>30</v>
      </c>
      <c r="G867" t="s">
        <v>2738</v>
      </c>
      <c r="H867" t="s">
        <v>2741</v>
      </c>
      <c r="I867">
        <v>202</v>
      </c>
      <c r="J867" t="s">
        <v>2280</v>
      </c>
      <c r="K867" t="s">
        <v>3105</v>
      </c>
      <c r="L867">
        <v>2010</v>
      </c>
    </row>
    <row r="868" spans="1:12" x14ac:dyDescent="0.25">
      <c r="A868">
        <v>1</v>
      </c>
      <c r="B868">
        <v>22</v>
      </c>
      <c r="C868">
        <v>22</v>
      </c>
      <c r="D868" t="s">
        <v>2790</v>
      </c>
      <c r="E868" t="s">
        <v>91</v>
      </c>
      <c r="F868" t="s">
        <v>34</v>
      </c>
      <c r="G868" t="s">
        <v>2734</v>
      </c>
      <c r="H868" t="s">
        <v>2868</v>
      </c>
      <c r="I868">
        <v>205</v>
      </c>
      <c r="J868" t="s">
        <v>2051</v>
      </c>
      <c r="K868" t="s">
        <v>2283</v>
      </c>
      <c r="L868">
        <v>2010</v>
      </c>
    </row>
    <row r="869" spans="1:12" x14ac:dyDescent="0.25">
      <c r="A869">
        <v>1</v>
      </c>
      <c r="B869">
        <v>23</v>
      </c>
      <c r="C869">
        <v>23</v>
      </c>
      <c r="D869" t="s">
        <v>2802</v>
      </c>
      <c r="E869" t="s">
        <v>93</v>
      </c>
      <c r="F869" t="s">
        <v>34</v>
      </c>
      <c r="G869" t="s">
        <v>2738</v>
      </c>
      <c r="H869" t="s">
        <v>2746</v>
      </c>
      <c r="I869">
        <v>174</v>
      </c>
      <c r="J869" t="s">
        <v>2029</v>
      </c>
      <c r="K869" t="s">
        <v>2020</v>
      </c>
      <c r="L869">
        <v>2010</v>
      </c>
    </row>
    <row r="870" spans="1:12" x14ac:dyDescent="0.25">
      <c r="A870">
        <v>1</v>
      </c>
      <c r="B870">
        <v>24</v>
      </c>
      <c r="C870">
        <v>24</v>
      </c>
      <c r="D870" t="s">
        <v>2739</v>
      </c>
      <c r="E870" t="s">
        <v>96</v>
      </c>
      <c r="F870" t="s">
        <v>42</v>
      </c>
      <c r="G870" t="s">
        <v>2734</v>
      </c>
      <c r="H870" t="s">
        <v>2741</v>
      </c>
      <c r="I870">
        <v>201</v>
      </c>
      <c r="J870" t="s">
        <v>2355</v>
      </c>
      <c r="K870" t="s">
        <v>3302</v>
      </c>
      <c r="L870">
        <v>2010</v>
      </c>
    </row>
    <row r="871" spans="1:12" x14ac:dyDescent="0.25">
      <c r="A871">
        <v>1</v>
      </c>
      <c r="B871">
        <v>25</v>
      </c>
      <c r="C871">
        <v>25</v>
      </c>
      <c r="D871" t="s">
        <v>2762</v>
      </c>
      <c r="E871" t="s">
        <v>98</v>
      </c>
      <c r="F871" t="s">
        <v>30</v>
      </c>
      <c r="G871" t="s">
        <v>2738</v>
      </c>
      <c r="H871" t="s">
        <v>2741</v>
      </c>
      <c r="I871">
        <v>182</v>
      </c>
      <c r="J871" t="s">
        <v>2029</v>
      </c>
      <c r="K871" t="s">
        <v>2837</v>
      </c>
      <c r="L871">
        <v>2010</v>
      </c>
    </row>
    <row r="872" spans="1:12" x14ac:dyDescent="0.25">
      <c r="A872">
        <v>1</v>
      </c>
      <c r="B872">
        <v>26</v>
      </c>
      <c r="C872">
        <v>26</v>
      </c>
      <c r="D872" t="s">
        <v>2743</v>
      </c>
      <c r="E872" t="s">
        <v>100</v>
      </c>
      <c r="F872" t="s">
        <v>30</v>
      </c>
      <c r="G872" t="s">
        <v>2799</v>
      </c>
      <c r="H872" t="s">
        <v>2750</v>
      </c>
      <c r="I872">
        <v>172</v>
      </c>
      <c r="J872" t="s">
        <v>2362</v>
      </c>
      <c r="K872" t="s">
        <v>3095</v>
      </c>
      <c r="L872">
        <v>2010</v>
      </c>
    </row>
    <row r="873" spans="1:12" x14ac:dyDescent="0.25">
      <c r="A873">
        <v>1</v>
      </c>
      <c r="B873">
        <v>27</v>
      </c>
      <c r="C873">
        <v>27</v>
      </c>
      <c r="D873" t="s">
        <v>2757</v>
      </c>
      <c r="E873" t="s">
        <v>102</v>
      </c>
      <c r="F873" t="s">
        <v>12</v>
      </c>
      <c r="G873" t="s">
        <v>2738</v>
      </c>
      <c r="H873" t="s">
        <v>2741</v>
      </c>
      <c r="I873">
        <v>187</v>
      </c>
      <c r="J873" t="s">
        <v>2022</v>
      </c>
      <c r="K873" t="s">
        <v>2376</v>
      </c>
      <c r="L873">
        <v>2010</v>
      </c>
    </row>
    <row r="874" spans="1:12" x14ac:dyDescent="0.25">
      <c r="A874">
        <v>1</v>
      </c>
      <c r="B874">
        <v>28</v>
      </c>
      <c r="C874">
        <v>28</v>
      </c>
      <c r="D874" t="s">
        <v>2781</v>
      </c>
      <c r="E874" t="s">
        <v>105</v>
      </c>
      <c r="F874" t="s">
        <v>106</v>
      </c>
      <c r="G874" t="s">
        <v>2734</v>
      </c>
      <c r="H874" t="s">
        <v>2741</v>
      </c>
      <c r="I874">
        <v>205</v>
      </c>
      <c r="J874" t="s">
        <v>2081</v>
      </c>
      <c r="K874" t="s">
        <v>3880</v>
      </c>
      <c r="L874">
        <v>2010</v>
      </c>
    </row>
    <row r="875" spans="1:12" x14ac:dyDescent="0.25">
      <c r="A875">
        <v>1</v>
      </c>
      <c r="B875">
        <v>29</v>
      </c>
      <c r="C875">
        <v>29</v>
      </c>
      <c r="D875" t="s">
        <v>2788</v>
      </c>
      <c r="E875" t="s">
        <v>108</v>
      </c>
      <c r="F875" t="s">
        <v>42</v>
      </c>
      <c r="G875" t="s">
        <v>2734</v>
      </c>
      <c r="H875" t="s">
        <v>2750</v>
      </c>
      <c r="I875">
        <v>190</v>
      </c>
      <c r="J875" t="s">
        <v>2029</v>
      </c>
      <c r="K875" t="s">
        <v>2322</v>
      </c>
      <c r="L875">
        <v>2010</v>
      </c>
    </row>
    <row r="876" spans="1:12" x14ac:dyDescent="0.25">
      <c r="A876">
        <v>1</v>
      </c>
      <c r="B876">
        <v>30</v>
      </c>
      <c r="C876">
        <v>30</v>
      </c>
      <c r="D876" t="s">
        <v>2754</v>
      </c>
      <c r="E876" t="s">
        <v>110</v>
      </c>
      <c r="F876" t="s">
        <v>30</v>
      </c>
      <c r="G876" t="s">
        <v>2734</v>
      </c>
      <c r="H876" t="s">
        <v>2780</v>
      </c>
      <c r="I876">
        <v>205</v>
      </c>
      <c r="J876" t="s">
        <v>2285</v>
      </c>
      <c r="K876" t="s">
        <v>2914</v>
      </c>
      <c r="L876">
        <v>2010</v>
      </c>
    </row>
    <row r="877" spans="1:12" x14ac:dyDescent="0.25">
      <c r="A877">
        <v>2</v>
      </c>
      <c r="B877">
        <v>1</v>
      </c>
      <c r="C877">
        <v>31</v>
      </c>
      <c r="D877" t="s">
        <v>2840</v>
      </c>
      <c r="E877" t="s">
        <v>112</v>
      </c>
      <c r="F877" t="s">
        <v>30</v>
      </c>
      <c r="G877" t="s">
        <v>2734</v>
      </c>
      <c r="H877" t="s">
        <v>2741</v>
      </c>
      <c r="I877">
        <v>195</v>
      </c>
      <c r="J877" t="s">
        <v>2294</v>
      </c>
      <c r="K877" t="s">
        <v>3881</v>
      </c>
      <c r="L877">
        <v>2010</v>
      </c>
    </row>
    <row r="878" spans="1:12" x14ac:dyDescent="0.25">
      <c r="A878">
        <v>2</v>
      </c>
      <c r="B878">
        <v>2</v>
      </c>
      <c r="C878">
        <v>32</v>
      </c>
      <c r="D878" t="s">
        <v>2748</v>
      </c>
      <c r="E878" t="s">
        <v>114</v>
      </c>
      <c r="F878" t="s">
        <v>30</v>
      </c>
      <c r="G878" t="s">
        <v>2734</v>
      </c>
      <c r="H878" t="s">
        <v>2768</v>
      </c>
      <c r="I878">
        <v>186</v>
      </c>
      <c r="J878" t="s">
        <v>2022</v>
      </c>
      <c r="K878" t="s">
        <v>2881</v>
      </c>
      <c r="L878">
        <v>2010</v>
      </c>
    </row>
    <row r="879" spans="1:12" x14ac:dyDescent="0.25">
      <c r="A879">
        <v>2</v>
      </c>
      <c r="B879">
        <v>3</v>
      </c>
      <c r="C879">
        <v>33</v>
      </c>
      <c r="D879" t="s">
        <v>2762</v>
      </c>
      <c r="E879" t="s">
        <v>116</v>
      </c>
      <c r="F879" t="s">
        <v>26</v>
      </c>
      <c r="G879" t="s">
        <v>2738</v>
      </c>
      <c r="H879" t="s">
        <v>2750</v>
      </c>
      <c r="I879">
        <v>192</v>
      </c>
      <c r="J879" t="s">
        <v>2022</v>
      </c>
      <c r="K879" t="s">
        <v>2299</v>
      </c>
      <c r="L879">
        <v>2010</v>
      </c>
    </row>
    <row r="880" spans="1:12" x14ac:dyDescent="0.25">
      <c r="A880">
        <v>2</v>
      </c>
      <c r="B880">
        <v>4</v>
      </c>
      <c r="C880">
        <v>34</v>
      </c>
      <c r="D880" t="s">
        <v>2752</v>
      </c>
      <c r="E880" t="s">
        <v>118</v>
      </c>
      <c r="F880" t="s">
        <v>26</v>
      </c>
      <c r="G880" t="s">
        <v>2738</v>
      </c>
      <c r="H880" t="s">
        <v>2741</v>
      </c>
      <c r="I880">
        <v>203</v>
      </c>
      <c r="J880" t="s">
        <v>2022</v>
      </c>
      <c r="K880" t="s">
        <v>2126</v>
      </c>
      <c r="L880">
        <v>2010</v>
      </c>
    </row>
    <row r="881" spans="1:12" x14ac:dyDescent="0.25">
      <c r="A881">
        <v>2</v>
      </c>
      <c r="B881">
        <v>5</v>
      </c>
      <c r="C881">
        <v>35</v>
      </c>
      <c r="D881" t="s">
        <v>2739</v>
      </c>
      <c r="E881" t="s">
        <v>120</v>
      </c>
      <c r="F881" t="s">
        <v>26</v>
      </c>
      <c r="G881" t="s">
        <v>2745</v>
      </c>
      <c r="H881" t="s">
        <v>2780</v>
      </c>
      <c r="I881">
        <v>192</v>
      </c>
      <c r="J881" t="s">
        <v>2305</v>
      </c>
      <c r="K881" t="s">
        <v>2316</v>
      </c>
      <c r="L881">
        <v>2010</v>
      </c>
    </row>
    <row r="882" spans="1:12" x14ac:dyDescent="0.25">
      <c r="A882">
        <v>2</v>
      </c>
      <c r="B882">
        <v>6</v>
      </c>
      <c r="C882">
        <v>36</v>
      </c>
      <c r="D882" t="s">
        <v>2762</v>
      </c>
      <c r="E882" t="s">
        <v>123</v>
      </c>
      <c r="F882" t="s">
        <v>34</v>
      </c>
      <c r="G882" t="s">
        <v>2738</v>
      </c>
      <c r="H882" t="s">
        <v>2735</v>
      </c>
      <c r="I882">
        <v>193</v>
      </c>
      <c r="J882" t="s">
        <v>2029</v>
      </c>
      <c r="K882" t="s">
        <v>2334</v>
      </c>
      <c r="L882">
        <v>2010</v>
      </c>
    </row>
    <row r="883" spans="1:12" x14ac:dyDescent="0.25">
      <c r="A883">
        <v>2</v>
      </c>
      <c r="B883">
        <v>7</v>
      </c>
      <c r="C883">
        <v>37</v>
      </c>
      <c r="D883" t="s">
        <v>2872</v>
      </c>
      <c r="E883" t="s">
        <v>125</v>
      </c>
      <c r="F883" t="s">
        <v>34</v>
      </c>
      <c r="G883" t="s">
        <v>2734</v>
      </c>
      <c r="H883" t="s">
        <v>2750</v>
      </c>
      <c r="I883">
        <v>205</v>
      </c>
      <c r="J883" t="s">
        <v>2051</v>
      </c>
      <c r="K883" t="s">
        <v>2283</v>
      </c>
      <c r="L883">
        <v>2010</v>
      </c>
    </row>
    <row r="884" spans="1:12" x14ac:dyDescent="0.25">
      <c r="A884">
        <v>2</v>
      </c>
      <c r="B884">
        <v>8</v>
      </c>
      <c r="C884">
        <v>38</v>
      </c>
      <c r="D884" t="s">
        <v>2814</v>
      </c>
      <c r="E884" t="s">
        <v>127</v>
      </c>
      <c r="F884" t="s">
        <v>34</v>
      </c>
      <c r="G884" t="s">
        <v>2734</v>
      </c>
      <c r="H884" t="s">
        <v>2780</v>
      </c>
      <c r="I884">
        <v>198</v>
      </c>
      <c r="J884" t="s">
        <v>2051</v>
      </c>
      <c r="K884" t="s">
        <v>2283</v>
      </c>
      <c r="L884">
        <v>2010</v>
      </c>
    </row>
    <row r="885" spans="1:12" x14ac:dyDescent="0.25">
      <c r="A885">
        <v>2</v>
      </c>
      <c r="B885">
        <v>9</v>
      </c>
      <c r="C885">
        <v>39</v>
      </c>
      <c r="D885" t="s">
        <v>2760</v>
      </c>
      <c r="E885" t="s">
        <v>128</v>
      </c>
      <c r="F885" t="s">
        <v>42</v>
      </c>
      <c r="G885" t="s">
        <v>2738</v>
      </c>
      <c r="H885" t="s">
        <v>2741</v>
      </c>
      <c r="I885">
        <v>175</v>
      </c>
      <c r="J885" t="s">
        <v>2029</v>
      </c>
      <c r="K885" t="s">
        <v>2339</v>
      </c>
      <c r="L885">
        <v>2010</v>
      </c>
    </row>
    <row r="886" spans="1:12" x14ac:dyDescent="0.25">
      <c r="A886">
        <v>2</v>
      </c>
      <c r="B886">
        <v>10</v>
      </c>
      <c r="C886">
        <v>40</v>
      </c>
      <c r="D886" t="s">
        <v>2794</v>
      </c>
      <c r="E886" t="s">
        <v>130</v>
      </c>
      <c r="F886" t="s">
        <v>42</v>
      </c>
      <c r="G886" t="s">
        <v>2738</v>
      </c>
      <c r="H886" t="s">
        <v>2885</v>
      </c>
      <c r="I886">
        <v>166</v>
      </c>
      <c r="J886" t="s">
        <v>2022</v>
      </c>
      <c r="K886" t="s">
        <v>2292</v>
      </c>
      <c r="L886">
        <v>2010</v>
      </c>
    </row>
    <row r="887" spans="1:12" x14ac:dyDescent="0.25">
      <c r="A887">
        <v>2</v>
      </c>
      <c r="B887">
        <v>11</v>
      </c>
      <c r="C887">
        <v>41</v>
      </c>
      <c r="D887" t="s">
        <v>2808</v>
      </c>
      <c r="E887" t="s">
        <v>132</v>
      </c>
      <c r="F887" t="s">
        <v>34</v>
      </c>
      <c r="G887" t="s">
        <v>2745</v>
      </c>
      <c r="H887" t="s">
        <v>2780</v>
      </c>
      <c r="I887">
        <v>201</v>
      </c>
      <c r="J887" t="s">
        <v>2305</v>
      </c>
      <c r="K887" t="s">
        <v>3882</v>
      </c>
      <c r="L887">
        <v>2010</v>
      </c>
    </row>
    <row r="888" spans="1:12" x14ac:dyDescent="0.25">
      <c r="A888">
        <v>2</v>
      </c>
      <c r="B888">
        <v>12</v>
      </c>
      <c r="C888">
        <v>42</v>
      </c>
      <c r="D888" t="s">
        <v>2788</v>
      </c>
      <c r="E888" t="s">
        <v>134</v>
      </c>
      <c r="F888" t="s">
        <v>42</v>
      </c>
      <c r="G888" t="s">
        <v>2738</v>
      </c>
      <c r="H888" t="s">
        <v>2750</v>
      </c>
      <c r="I888">
        <v>211</v>
      </c>
      <c r="J888" t="s">
        <v>2022</v>
      </c>
      <c r="K888" t="s">
        <v>2928</v>
      </c>
      <c r="L888">
        <v>2010</v>
      </c>
    </row>
    <row r="889" spans="1:12" x14ac:dyDescent="0.25">
      <c r="A889">
        <v>2</v>
      </c>
      <c r="B889">
        <v>13</v>
      </c>
      <c r="C889">
        <v>43</v>
      </c>
      <c r="D889" t="s">
        <v>2772</v>
      </c>
      <c r="E889" t="s">
        <v>137</v>
      </c>
      <c r="F889" t="s">
        <v>26</v>
      </c>
      <c r="G889" t="s">
        <v>2738</v>
      </c>
      <c r="H889" t="s">
        <v>2750</v>
      </c>
      <c r="I889">
        <v>175</v>
      </c>
      <c r="J889" t="s">
        <v>2029</v>
      </c>
      <c r="K889" t="s">
        <v>3087</v>
      </c>
      <c r="L889">
        <v>2010</v>
      </c>
    </row>
    <row r="890" spans="1:12" x14ac:dyDescent="0.25">
      <c r="A890">
        <v>2</v>
      </c>
      <c r="B890">
        <v>14</v>
      </c>
      <c r="C890">
        <v>44</v>
      </c>
      <c r="D890" t="s">
        <v>2732</v>
      </c>
      <c r="E890" t="s">
        <v>138</v>
      </c>
      <c r="F890" t="s">
        <v>42</v>
      </c>
      <c r="G890" t="s">
        <v>2745</v>
      </c>
      <c r="H890" t="s">
        <v>2746</v>
      </c>
      <c r="I890">
        <v>180</v>
      </c>
      <c r="J890" t="s">
        <v>2305</v>
      </c>
      <c r="K890" t="s">
        <v>2316</v>
      </c>
      <c r="L890">
        <v>2010</v>
      </c>
    </row>
    <row r="891" spans="1:12" x14ac:dyDescent="0.25">
      <c r="A891">
        <v>2</v>
      </c>
      <c r="B891">
        <v>15</v>
      </c>
      <c r="C891">
        <v>45</v>
      </c>
      <c r="D891" t="s">
        <v>2748</v>
      </c>
      <c r="E891" t="s">
        <v>140</v>
      </c>
      <c r="F891" t="s">
        <v>30</v>
      </c>
      <c r="G891" t="s">
        <v>2738</v>
      </c>
      <c r="H891" t="s">
        <v>2835</v>
      </c>
      <c r="I891">
        <v>172</v>
      </c>
      <c r="J891" t="s">
        <v>2022</v>
      </c>
      <c r="K891" t="s">
        <v>2297</v>
      </c>
      <c r="L891">
        <v>2010</v>
      </c>
    </row>
    <row r="892" spans="1:12" x14ac:dyDescent="0.25">
      <c r="A892">
        <v>2</v>
      </c>
      <c r="B892">
        <v>16</v>
      </c>
      <c r="C892">
        <v>46</v>
      </c>
      <c r="D892" t="s">
        <v>2840</v>
      </c>
      <c r="E892" t="s">
        <v>141</v>
      </c>
      <c r="F892" t="s">
        <v>34</v>
      </c>
      <c r="G892" t="s">
        <v>2960</v>
      </c>
      <c r="H892" t="s">
        <v>2851</v>
      </c>
      <c r="I892">
        <v>196</v>
      </c>
      <c r="J892" t="s">
        <v>3282</v>
      </c>
      <c r="K892" t="s">
        <v>3883</v>
      </c>
      <c r="L892">
        <v>2010</v>
      </c>
    </row>
    <row r="893" spans="1:12" x14ac:dyDescent="0.25">
      <c r="A893">
        <v>2</v>
      </c>
      <c r="B893">
        <v>17</v>
      </c>
      <c r="C893">
        <v>47</v>
      </c>
      <c r="D893" t="s">
        <v>2766</v>
      </c>
      <c r="E893" t="s">
        <v>144</v>
      </c>
      <c r="F893" t="s">
        <v>30</v>
      </c>
      <c r="G893" t="s">
        <v>2738</v>
      </c>
      <c r="H893" t="s">
        <v>2746</v>
      </c>
      <c r="I893">
        <v>183</v>
      </c>
      <c r="J893" t="s">
        <v>2022</v>
      </c>
      <c r="K893" t="s">
        <v>2126</v>
      </c>
      <c r="L893">
        <v>2010</v>
      </c>
    </row>
    <row r="894" spans="1:12" x14ac:dyDescent="0.25">
      <c r="A894">
        <v>2</v>
      </c>
      <c r="B894">
        <v>18</v>
      </c>
      <c r="C894">
        <v>48</v>
      </c>
      <c r="D894" t="s">
        <v>2840</v>
      </c>
      <c r="E894" t="s">
        <v>145</v>
      </c>
      <c r="F894" t="s">
        <v>26</v>
      </c>
      <c r="G894" t="s">
        <v>2734</v>
      </c>
      <c r="H894" t="s">
        <v>2741</v>
      </c>
      <c r="I894">
        <v>206</v>
      </c>
      <c r="J894" t="s">
        <v>2029</v>
      </c>
      <c r="K894" t="s">
        <v>2343</v>
      </c>
      <c r="L894">
        <v>2010</v>
      </c>
    </row>
    <row r="895" spans="1:12" x14ac:dyDescent="0.25">
      <c r="A895">
        <v>2</v>
      </c>
      <c r="B895">
        <v>19</v>
      </c>
      <c r="C895">
        <v>49</v>
      </c>
      <c r="D895" t="s">
        <v>2785</v>
      </c>
      <c r="E895" t="s">
        <v>147</v>
      </c>
      <c r="F895" t="s">
        <v>12</v>
      </c>
      <c r="G895" t="s">
        <v>2738</v>
      </c>
      <c r="H895" t="s">
        <v>2746</v>
      </c>
      <c r="I895">
        <v>195</v>
      </c>
      <c r="J895" t="s">
        <v>2029</v>
      </c>
      <c r="K895" t="s">
        <v>2317</v>
      </c>
      <c r="L895">
        <v>2010</v>
      </c>
    </row>
    <row r="896" spans="1:12" x14ac:dyDescent="0.25">
      <c r="A896">
        <v>2</v>
      </c>
      <c r="B896">
        <v>20</v>
      </c>
      <c r="C896">
        <v>50</v>
      </c>
      <c r="D896" t="s">
        <v>2762</v>
      </c>
      <c r="E896" t="s">
        <v>149</v>
      </c>
      <c r="F896" t="s">
        <v>30</v>
      </c>
      <c r="G896" t="s">
        <v>2734</v>
      </c>
      <c r="H896" t="s">
        <v>2750</v>
      </c>
      <c r="I896">
        <v>190</v>
      </c>
      <c r="J896" t="s">
        <v>2051</v>
      </c>
      <c r="K896" t="s">
        <v>2756</v>
      </c>
      <c r="L896">
        <v>2010</v>
      </c>
    </row>
    <row r="897" spans="1:12" x14ac:dyDescent="0.25">
      <c r="A897">
        <v>2</v>
      </c>
      <c r="B897">
        <v>21</v>
      </c>
      <c r="C897">
        <v>51</v>
      </c>
      <c r="D897" t="s">
        <v>2832</v>
      </c>
      <c r="E897" t="s">
        <v>151</v>
      </c>
      <c r="F897" t="s">
        <v>30</v>
      </c>
      <c r="G897" t="s">
        <v>2745</v>
      </c>
      <c r="H897" t="s">
        <v>2768</v>
      </c>
      <c r="I897">
        <v>156</v>
      </c>
      <c r="J897" t="s">
        <v>2291</v>
      </c>
      <c r="K897" t="s">
        <v>2747</v>
      </c>
      <c r="L897">
        <v>2010</v>
      </c>
    </row>
    <row r="898" spans="1:12" x14ac:dyDescent="0.25">
      <c r="A898">
        <v>2</v>
      </c>
      <c r="B898">
        <v>22</v>
      </c>
      <c r="C898">
        <v>52</v>
      </c>
      <c r="D898" t="s">
        <v>2757</v>
      </c>
      <c r="E898" t="s">
        <v>3884</v>
      </c>
      <c r="F898" t="s">
        <v>42</v>
      </c>
      <c r="G898" t="s">
        <v>2734</v>
      </c>
      <c r="H898" t="s">
        <v>2741</v>
      </c>
      <c r="I898">
        <v>194</v>
      </c>
      <c r="J898" t="s">
        <v>2022</v>
      </c>
      <c r="K898" t="s">
        <v>2907</v>
      </c>
      <c r="L898">
        <v>2010</v>
      </c>
    </row>
    <row r="899" spans="1:12" x14ac:dyDescent="0.25">
      <c r="A899">
        <v>2</v>
      </c>
      <c r="B899">
        <v>23</v>
      </c>
      <c r="C899">
        <v>53</v>
      </c>
      <c r="D899" t="s">
        <v>2872</v>
      </c>
      <c r="E899" t="s">
        <v>154</v>
      </c>
      <c r="F899" t="s">
        <v>34</v>
      </c>
      <c r="G899" t="s">
        <v>2734</v>
      </c>
      <c r="H899" t="s">
        <v>2780</v>
      </c>
      <c r="I899">
        <v>199</v>
      </c>
      <c r="J899" t="s">
        <v>2285</v>
      </c>
      <c r="K899" t="s">
        <v>3121</v>
      </c>
      <c r="L899">
        <v>2010</v>
      </c>
    </row>
    <row r="900" spans="1:12" x14ac:dyDescent="0.25">
      <c r="A900">
        <v>2</v>
      </c>
      <c r="B900">
        <v>24</v>
      </c>
      <c r="C900">
        <v>54</v>
      </c>
      <c r="D900" t="s">
        <v>2739</v>
      </c>
      <c r="E900" t="s">
        <v>156</v>
      </c>
      <c r="F900" t="s">
        <v>34</v>
      </c>
      <c r="G900" t="s">
        <v>2734</v>
      </c>
      <c r="H900" t="s">
        <v>2741</v>
      </c>
      <c r="I900">
        <v>170</v>
      </c>
      <c r="J900" t="s">
        <v>2285</v>
      </c>
      <c r="K900" t="s">
        <v>3400</v>
      </c>
      <c r="L900">
        <v>2010</v>
      </c>
    </row>
    <row r="901" spans="1:12" x14ac:dyDescent="0.25">
      <c r="A901">
        <v>2</v>
      </c>
      <c r="B901">
        <v>25</v>
      </c>
      <c r="C901">
        <v>55</v>
      </c>
      <c r="D901" t="s">
        <v>2752</v>
      </c>
      <c r="E901" t="s">
        <v>158</v>
      </c>
      <c r="F901" t="s">
        <v>42</v>
      </c>
      <c r="G901" t="s">
        <v>2764</v>
      </c>
      <c r="H901" t="s">
        <v>2746</v>
      </c>
      <c r="I901">
        <v>185</v>
      </c>
      <c r="J901" t="s">
        <v>2048</v>
      </c>
      <c r="K901" t="s">
        <v>3189</v>
      </c>
      <c r="L901">
        <v>2010</v>
      </c>
    </row>
    <row r="902" spans="1:12" x14ac:dyDescent="0.25">
      <c r="A902">
        <v>2</v>
      </c>
      <c r="B902">
        <v>26</v>
      </c>
      <c r="C902">
        <v>56</v>
      </c>
      <c r="D902" t="s">
        <v>2760</v>
      </c>
      <c r="E902" t="s">
        <v>161</v>
      </c>
      <c r="F902" t="s">
        <v>26</v>
      </c>
      <c r="G902" t="s">
        <v>2745</v>
      </c>
      <c r="H902" t="s">
        <v>2835</v>
      </c>
      <c r="I902">
        <v>200</v>
      </c>
      <c r="J902" t="s">
        <v>2305</v>
      </c>
      <c r="K902" t="s">
        <v>2316</v>
      </c>
      <c r="L902">
        <v>2010</v>
      </c>
    </row>
    <row r="903" spans="1:12" x14ac:dyDescent="0.25">
      <c r="A903">
        <v>2</v>
      </c>
      <c r="B903">
        <v>27</v>
      </c>
      <c r="C903">
        <v>57</v>
      </c>
      <c r="D903" t="s">
        <v>2757</v>
      </c>
      <c r="E903" t="s">
        <v>162</v>
      </c>
      <c r="F903" t="s">
        <v>30</v>
      </c>
      <c r="G903" t="s">
        <v>2745</v>
      </c>
      <c r="H903" t="s">
        <v>2750</v>
      </c>
      <c r="I903">
        <v>187</v>
      </c>
      <c r="J903" t="s">
        <v>2305</v>
      </c>
      <c r="K903" t="s">
        <v>3732</v>
      </c>
      <c r="L903">
        <v>2010</v>
      </c>
    </row>
    <row r="904" spans="1:12" x14ac:dyDescent="0.25">
      <c r="A904">
        <v>2</v>
      </c>
      <c r="B904">
        <v>28</v>
      </c>
      <c r="C904">
        <v>58</v>
      </c>
      <c r="D904" t="s">
        <v>2739</v>
      </c>
      <c r="E904" t="s">
        <v>164</v>
      </c>
      <c r="F904" t="s">
        <v>12</v>
      </c>
      <c r="G904" t="s">
        <v>2738</v>
      </c>
      <c r="H904" t="s">
        <v>2780</v>
      </c>
      <c r="I904">
        <v>182</v>
      </c>
      <c r="J904" t="s">
        <v>2029</v>
      </c>
      <c r="K904" t="s">
        <v>2759</v>
      </c>
      <c r="L904">
        <v>2010</v>
      </c>
    </row>
    <row r="905" spans="1:12" x14ac:dyDescent="0.25">
      <c r="A905">
        <v>2</v>
      </c>
      <c r="B905">
        <v>29</v>
      </c>
      <c r="C905">
        <v>59</v>
      </c>
      <c r="D905" t="s">
        <v>2760</v>
      </c>
      <c r="E905" t="s">
        <v>166</v>
      </c>
      <c r="F905" t="s">
        <v>26</v>
      </c>
      <c r="G905" t="s">
        <v>2734</v>
      </c>
      <c r="H905" t="s">
        <v>2768</v>
      </c>
      <c r="I905">
        <v>174</v>
      </c>
      <c r="J905" t="s">
        <v>2051</v>
      </c>
      <c r="K905" t="s">
        <v>2283</v>
      </c>
      <c r="L905">
        <v>2010</v>
      </c>
    </row>
    <row r="906" spans="1:12" x14ac:dyDescent="0.25">
      <c r="A906">
        <v>2</v>
      </c>
      <c r="B906">
        <v>30</v>
      </c>
      <c r="C906">
        <v>60</v>
      </c>
      <c r="D906" t="s">
        <v>2739</v>
      </c>
      <c r="E906" t="s">
        <v>167</v>
      </c>
      <c r="F906" t="s">
        <v>34</v>
      </c>
      <c r="G906" t="s">
        <v>2734</v>
      </c>
      <c r="H906" t="s">
        <v>2780</v>
      </c>
      <c r="I906">
        <v>215</v>
      </c>
      <c r="J906" t="s">
        <v>2051</v>
      </c>
      <c r="K906" t="s">
        <v>2283</v>
      </c>
      <c r="L906">
        <v>2010</v>
      </c>
    </row>
    <row r="907" spans="1:12" x14ac:dyDescent="0.25">
      <c r="A907">
        <v>3</v>
      </c>
      <c r="B907">
        <v>1</v>
      </c>
      <c r="C907">
        <v>61</v>
      </c>
      <c r="D907" t="s">
        <v>2840</v>
      </c>
      <c r="E907" t="s">
        <v>168</v>
      </c>
      <c r="F907" t="s">
        <v>30</v>
      </c>
      <c r="G907" t="s">
        <v>2738</v>
      </c>
      <c r="H907" t="s">
        <v>2780</v>
      </c>
      <c r="I907">
        <v>183</v>
      </c>
      <c r="J907" t="s">
        <v>2022</v>
      </c>
      <c r="K907" t="s">
        <v>2126</v>
      </c>
      <c r="L907">
        <v>2010</v>
      </c>
    </row>
    <row r="908" spans="1:12" x14ac:dyDescent="0.25">
      <c r="A908">
        <v>3</v>
      </c>
      <c r="B908">
        <v>2</v>
      </c>
      <c r="C908">
        <v>62</v>
      </c>
      <c r="D908" t="s">
        <v>2772</v>
      </c>
      <c r="E908" t="s">
        <v>169</v>
      </c>
      <c r="F908" t="s">
        <v>30</v>
      </c>
      <c r="G908" t="s">
        <v>2738</v>
      </c>
      <c r="H908" t="s">
        <v>2750</v>
      </c>
      <c r="I908">
        <v>191</v>
      </c>
      <c r="J908" t="s">
        <v>2022</v>
      </c>
      <c r="K908" t="s">
        <v>3206</v>
      </c>
      <c r="L908">
        <v>2010</v>
      </c>
    </row>
    <row r="909" spans="1:12" x14ac:dyDescent="0.25">
      <c r="A909">
        <v>3</v>
      </c>
      <c r="B909">
        <v>3</v>
      </c>
      <c r="C909">
        <v>63</v>
      </c>
      <c r="D909" t="s">
        <v>2777</v>
      </c>
      <c r="E909" t="s">
        <v>171</v>
      </c>
      <c r="F909" t="s">
        <v>34</v>
      </c>
      <c r="G909" t="s">
        <v>2734</v>
      </c>
      <c r="H909" t="s">
        <v>2746</v>
      </c>
      <c r="I909">
        <v>202</v>
      </c>
      <c r="J909" t="s">
        <v>2022</v>
      </c>
      <c r="K909" t="s">
        <v>2282</v>
      </c>
      <c r="L909">
        <v>2010</v>
      </c>
    </row>
    <row r="910" spans="1:12" x14ac:dyDescent="0.25">
      <c r="A910">
        <v>3</v>
      </c>
      <c r="B910">
        <v>4</v>
      </c>
      <c r="C910">
        <v>64</v>
      </c>
      <c r="D910" t="s">
        <v>2806</v>
      </c>
      <c r="E910" t="s">
        <v>174</v>
      </c>
      <c r="F910" t="s">
        <v>30</v>
      </c>
      <c r="G910" t="s">
        <v>2738</v>
      </c>
      <c r="H910" t="s">
        <v>2746</v>
      </c>
      <c r="I910">
        <v>180</v>
      </c>
      <c r="J910" t="s">
        <v>2029</v>
      </c>
      <c r="K910" t="s">
        <v>2848</v>
      </c>
      <c r="L910">
        <v>2010</v>
      </c>
    </row>
    <row r="911" spans="1:12" x14ac:dyDescent="0.25">
      <c r="A911">
        <v>3</v>
      </c>
      <c r="B911">
        <v>5</v>
      </c>
      <c r="C911">
        <v>65</v>
      </c>
      <c r="D911" t="s">
        <v>2754</v>
      </c>
      <c r="E911" t="s">
        <v>176</v>
      </c>
      <c r="F911" t="s">
        <v>26</v>
      </c>
      <c r="G911" t="s">
        <v>2799</v>
      </c>
      <c r="H911" t="s">
        <v>2741</v>
      </c>
      <c r="I911">
        <v>176</v>
      </c>
      <c r="J911" t="s">
        <v>2048</v>
      </c>
      <c r="K911" t="s">
        <v>2886</v>
      </c>
      <c r="L911">
        <v>2010</v>
      </c>
    </row>
    <row r="912" spans="1:12" x14ac:dyDescent="0.25">
      <c r="A912">
        <v>3</v>
      </c>
      <c r="B912">
        <v>6</v>
      </c>
      <c r="C912">
        <v>66</v>
      </c>
      <c r="D912" t="s">
        <v>2777</v>
      </c>
      <c r="E912" t="s">
        <v>177</v>
      </c>
      <c r="F912" t="s">
        <v>34</v>
      </c>
      <c r="G912" t="s">
        <v>2764</v>
      </c>
      <c r="H912" t="s">
        <v>2750</v>
      </c>
      <c r="I912">
        <v>201</v>
      </c>
      <c r="J912" t="s">
        <v>2029</v>
      </c>
      <c r="K912" t="s">
        <v>2759</v>
      </c>
      <c r="L912">
        <v>2010</v>
      </c>
    </row>
    <row r="913" spans="1:12" x14ac:dyDescent="0.25">
      <c r="A913">
        <v>3</v>
      </c>
      <c r="B913">
        <v>7</v>
      </c>
      <c r="C913">
        <v>67</v>
      </c>
      <c r="D913" t="s">
        <v>2872</v>
      </c>
      <c r="E913" t="s">
        <v>178</v>
      </c>
      <c r="F913" t="s">
        <v>34</v>
      </c>
      <c r="G913" t="s">
        <v>2738</v>
      </c>
      <c r="H913" t="s">
        <v>2750</v>
      </c>
      <c r="I913">
        <v>200</v>
      </c>
      <c r="J913" t="s">
        <v>2352</v>
      </c>
      <c r="K913" t="s">
        <v>3885</v>
      </c>
      <c r="L913">
        <v>2010</v>
      </c>
    </row>
    <row r="914" spans="1:12" x14ac:dyDescent="0.25">
      <c r="A914">
        <v>3</v>
      </c>
      <c r="B914">
        <v>8</v>
      </c>
      <c r="C914">
        <v>68</v>
      </c>
      <c r="D914" t="s">
        <v>2802</v>
      </c>
      <c r="E914" t="s">
        <v>2118</v>
      </c>
      <c r="F914" t="s">
        <v>34</v>
      </c>
      <c r="G914" t="s">
        <v>2738</v>
      </c>
      <c r="H914" t="s">
        <v>2746</v>
      </c>
      <c r="I914">
        <v>176</v>
      </c>
      <c r="J914" t="s">
        <v>2048</v>
      </c>
      <c r="K914" t="s">
        <v>2810</v>
      </c>
      <c r="L914">
        <v>2010</v>
      </c>
    </row>
    <row r="915" spans="1:12" x14ac:dyDescent="0.25">
      <c r="A915">
        <v>3</v>
      </c>
      <c r="B915">
        <v>9</v>
      </c>
      <c r="C915">
        <v>69</v>
      </c>
      <c r="D915" t="s">
        <v>2762</v>
      </c>
      <c r="E915" t="s">
        <v>182</v>
      </c>
      <c r="F915" t="s">
        <v>42</v>
      </c>
      <c r="G915" t="s">
        <v>2738</v>
      </c>
      <c r="H915" t="s">
        <v>2741</v>
      </c>
      <c r="I915">
        <v>190</v>
      </c>
      <c r="J915" t="s">
        <v>2285</v>
      </c>
      <c r="K915" t="s">
        <v>2308</v>
      </c>
      <c r="L915">
        <v>2010</v>
      </c>
    </row>
    <row r="916" spans="1:12" x14ac:dyDescent="0.25">
      <c r="A916">
        <v>3</v>
      </c>
      <c r="B916">
        <v>10</v>
      </c>
      <c r="C916">
        <v>70</v>
      </c>
      <c r="D916" t="s">
        <v>2766</v>
      </c>
      <c r="E916" t="s">
        <v>184</v>
      </c>
      <c r="F916" t="s">
        <v>30</v>
      </c>
      <c r="G916" t="s">
        <v>2738</v>
      </c>
      <c r="H916" t="s">
        <v>2835</v>
      </c>
      <c r="I916">
        <v>166</v>
      </c>
      <c r="J916" t="s">
        <v>2029</v>
      </c>
      <c r="K916" t="s">
        <v>3107</v>
      </c>
      <c r="L916">
        <v>2010</v>
      </c>
    </row>
    <row r="917" spans="1:12" x14ac:dyDescent="0.25">
      <c r="A917">
        <v>3</v>
      </c>
      <c r="B917">
        <v>11</v>
      </c>
      <c r="C917">
        <v>71</v>
      </c>
      <c r="D917" t="s">
        <v>2785</v>
      </c>
      <c r="E917" t="s">
        <v>186</v>
      </c>
      <c r="F917" t="s">
        <v>26</v>
      </c>
      <c r="G917" t="s">
        <v>2738</v>
      </c>
      <c r="H917" t="s">
        <v>2768</v>
      </c>
      <c r="I917">
        <v>179</v>
      </c>
      <c r="J917" t="s">
        <v>2048</v>
      </c>
      <c r="K917" t="s">
        <v>2300</v>
      </c>
      <c r="L917">
        <v>2010</v>
      </c>
    </row>
    <row r="918" spans="1:12" x14ac:dyDescent="0.25">
      <c r="A918">
        <v>3</v>
      </c>
      <c r="B918">
        <v>12</v>
      </c>
      <c r="C918">
        <v>72</v>
      </c>
      <c r="D918" t="s">
        <v>2777</v>
      </c>
      <c r="E918" t="s">
        <v>188</v>
      </c>
      <c r="F918" t="s">
        <v>34</v>
      </c>
      <c r="G918" t="s">
        <v>2960</v>
      </c>
      <c r="H918" t="s">
        <v>2768</v>
      </c>
      <c r="I918">
        <v>170</v>
      </c>
      <c r="J918" t="s">
        <v>2048</v>
      </c>
      <c r="K918" t="s">
        <v>2306</v>
      </c>
      <c r="L918">
        <v>2010</v>
      </c>
    </row>
    <row r="919" spans="1:12" x14ac:dyDescent="0.25">
      <c r="A919">
        <v>3</v>
      </c>
      <c r="B919">
        <v>13</v>
      </c>
      <c r="C919">
        <v>73</v>
      </c>
      <c r="D919" t="s">
        <v>2806</v>
      </c>
      <c r="E919" t="s">
        <v>190</v>
      </c>
      <c r="F919" t="s">
        <v>34</v>
      </c>
      <c r="G919" t="s">
        <v>2738</v>
      </c>
      <c r="H919" t="s">
        <v>2780</v>
      </c>
      <c r="I919">
        <v>187</v>
      </c>
      <c r="J919" t="s">
        <v>2029</v>
      </c>
      <c r="K919" t="s">
        <v>2848</v>
      </c>
      <c r="L919">
        <v>2010</v>
      </c>
    </row>
    <row r="920" spans="1:12" x14ac:dyDescent="0.25">
      <c r="A920">
        <v>3</v>
      </c>
      <c r="B920">
        <v>14</v>
      </c>
      <c r="C920">
        <v>74</v>
      </c>
      <c r="D920" t="s">
        <v>2732</v>
      </c>
      <c r="E920" t="s">
        <v>191</v>
      </c>
      <c r="F920" t="s">
        <v>30</v>
      </c>
      <c r="G920" t="s">
        <v>2734</v>
      </c>
      <c r="H920" t="s">
        <v>2780</v>
      </c>
      <c r="I920">
        <v>176</v>
      </c>
      <c r="J920" t="s">
        <v>2285</v>
      </c>
      <c r="K920" t="s">
        <v>3400</v>
      </c>
      <c r="L920">
        <v>2010</v>
      </c>
    </row>
    <row r="921" spans="1:12" x14ac:dyDescent="0.25">
      <c r="A921">
        <v>3</v>
      </c>
      <c r="B921">
        <v>15</v>
      </c>
      <c r="C921">
        <v>75</v>
      </c>
      <c r="D921" t="s">
        <v>2802</v>
      </c>
      <c r="E921" t="s">
        <v>192</v>
      </c>
      <c r="F921" t="s">
        <v>30</v>
      </c>
      <c r="G921" t="s">
        <v>2738</v>
      </c>
      <c r="H921" t="s">
        <v>2750</v>
      </c>
      <c r="I921">
        <v>192</v>
      </c>
      <c r="J921" t="s">
        <v>2029</v>
      </c>
      <c r="K921" t="s">
        <v>3170</v>
      </c>
      <c r="L921">
        <v>2010</v>
      </c>
    </row>
    <row r="922" spans="1:12" x14ac:dyDescent="0.25">
      <c r="A922">
        <v>3</v>
      </c>
      <c r="B922">
        <v>16</v>
      </c>
      <c r="C922">
        <v>76</v>
      </c>
      <c r="D922" t="s">
        <v>2811</v>
      </c>
      <c r="E922" t="s">
        <v>195</v>
      </c>
      <c r="F922" t="s">
        <v>26</v>
      </c>
      <c r="G922" t="s">
        <v>2764</v>
      </c>
      <c r="H922" t="s">
        <v>2780</v>
      </c>
      <c r="I922">
        <v>185</v>
      </c>
      <c r="J922" t="s">
        <v>2048</v>
      </c>
      <c r="K922" t="s">
        <v>3189</v>
      </c>
      <c r="L922">
        <v>2010</v>
      </c>
    </row>
    <row r="923" spans="1:12" x14ac:dyDescent="0.25">
      <c r="A923">
        <v>3</v>
      </c>
      <c r="B923">
        <v>17</v>
      </c>
      <c r="C923">
        <v>77</v>
      </c>
      <c r="D923" t="s">
        <v>2808</v>
      </c>
      <c r="E923" t="s">
        <v>196</v>
      </c>
      <c r="F923" t="s">
        <v>26</v>
      </c>
      <c r="G923" t="s">
        <v>2738</v>
      </c>
      <c r="H923" t="s">
        <v>2780</v>
      </c>
      <c r="I923">
        <v>175</v>
      </c>
      <c r="J923" t="s">
        <v>2140</v>
      </c>
      <c r="K923" t="s">
        <v>3886</v>
      </c>
      <c r="L923">
        <v>2010</v>
      </c>
    </row>
    <row r="924" spans="1:12" x14ac:dyDescent="0.25">
      <c r="A924">
        <v>3</v>
      </c>
      <c r="B924">
        <v>18</v>
      </c>
      <c r="C924">
        <v>78</v>
      </c>
      <c r="D924" t="s">
        <v>2859</v>
      </c>
      <c r="E924" t="s">
        <v>198</v>
      </c>
      <c r="F924" t="s">
        <v>34</v>
      </c>
      <c r="G924" t="s">
        <v>2734</v>
      </c>
      <c r="H924" t="s">
        <v>2750</v>
      </c>
      <c r="I924">
        <v>196</v>
      </c>
      <c r="J924" t="s">
        <v>2029</v>
      </c>
      <c r="K924" t="s">
        <v>3087</v>
      </c>
      <c r="L924">
        <v>2010</v>
      </c>
    </row>
    <row r="925" spans="1:12" x14ac:dyDescent="0.25">
      <c r="A925">
        <v>3</v>
      </c>
      <c r="B925">
        <v>19</v>
      </c>
      <c r="C925">
        <v>79</v>
      </c>
      <c r="D925" t="s">
        <v>2772</v>
      </c>
      <c r="E925" t="s">
        <v>199</v>
      </c>
      <c r="F925" t="s">
        <v>3887</v>
      </c>
      <c r="G925" t="s">
        <v>3487</v>
      </c>
      <c r="H925" t="s">
        <v>2780</v>
      </c>
      <c r="I925">
        <v>172</v>
      </c>
      <c r="J925" t="s">
        <v>2305</v>
      </c>
      <c r="K925" t="s">
        <v>3888</v>
      </c>
      <c r="L925">
        <v>2010</v>
      </c>
    </row>
    <row r="926" spans="1:12" x14ac:dyDescent="0.25">
      <c r="A926">
        <v>3</v>
      </c>
      <c r="B926">
        <v>20</v>
      </c>
      <c r="C926">
        <v>80</v>
      </c>
      <c r="D926" t="s">
        <v>2736</v>
      </c>
      <c r="E926" t="s">
        <v>202</v>
      </c>
      <c r="F926" t="s">
        <v>42</v>
      </c>
      <c r="G926" t="s">
        <v>2734</v>
      </c>
      <c r="H926" t="s">
        <v>2750</v>
      </c>
      <c r="I926">
        <v>191</v>
      </c>
      <c r="J926" t="s">
        <v>2051</v>
      </c>
      <c r="K926" t="s">
        <v>2283</v>
      </c>
      <c r="L926">
        <v>2010</v>
      </c>
    </row>
    <row r="927" spans="1:12" x14ac:dyDescent="0.25">
      <c r="A927">
        <v>3</v>
      </c>
      <c r="B927">
        <v>21</v>
      </c>
      <c r="C927">
        <v>81</v>
      </c>
      <c r="D927" t="s">
        <v>2832</v>
      </c>
      <c r="E927" t="s">
        <v>203</v>
      </c>
      <c r="F927" t="s">
        <v>30</v>
      </c>
      <c r="G927" t="s">
        <v>2738</v>
      </c>
      <c r="H927" t="s">
        <v>2780</v>
      </c>
      <c r="I927">
        <v>186</v>
      </c>
      <c r="J927" t="s">
        <v>2048</v>
      </c>
      <c r="K927" t="s">
        <v>2069</v>
      </c>
      <c r="L927">
        <v>2010</v>
      </c>
    </row>
    <row r="928" spans="1:12" x14ac:dyDescent="0.25">
      <c r="A928">
        <v>3</v>
      </c>
      <c r="B928">
        <v>22</v>
      </c>
      <c r="C928">
        <v>82</v>
      </c>
      <c r="D928" t="s">
        <v>2754</v>
      </c>
      <c r="E928" t="s">
        <v>205</v>
      </c>
      <c r="F928" t="s">
        <v>206</v>
      </c>
      <c r="G928" t="s">
        <v>2734</v>
      </c>
      <c r="H928" t="s">
        <v>2741</v>
      </c>
      <c r="I928">
        <v>180</v>
      </c>
      <c r="J928" t="s">
        <v>2285</v>
      </c>
      <c r="K928" t="s">
        <v>2308</v>
      </c>
      <c r="L928">
        <v>2010</v>
      </c>
    </row>
    <row r="929" spans="1:12" x14ac:dyDescent="0.25">
      <c r="A929">
        <v>3</v>
      </c>
      <c r="B929">
        <v>23</v>
      </c>
      <c r="C929">
        <v>83</v>
      </c>
      <c r="D929" t="s">
        <v>2802</v>
      </c>
      <c r="E929" t="s">
        <v>207</v>
      </c>
      <c r="F929" t="s">
        <v>34</v>
      </c>
      <c r="G929" t="s">
        <v>2738</v>
      </c>
      <c r="H929" t="s">
        <v>2746</v>
      </c>
      <c r="I929">
        <v>191</v>
      </c>
      <c r="J929" t="s">
        <v>2029</v>
      </c>
      <c r="K929" t="s">
        <v>2113</v>
      </c>
      <c r="L929">
        <v>2010</v>
      </c>
    </row>
    <row r="930" spans="1:12" x14ac:dyDescent="0.25">
      <c r="A930">
        <v>3</v>
      </c>
      <c r="B930">
        <v>24</v>
      </c>
      <c r="C930">
        <v>84</v>
      </c>
      <c r="D930" t="s">
        <v>2814</v>
      </c>
      <c r="E930" t="s">
        <v>209</v>
      </c>
      <c r="F930" t="s">
        <v>12</v>
      </c>
      <c r="G930" t="s">
        <v>2738</v>
      </c>
      <c r="H930" t="s">
        <v>2746</v>
      </c>
      <c r="I930">
        <v>190</v>
      </c>
      <c r="J930" t="s">
        <v>2022</v>
      </c>
      <c r="K930" t="s">
        <v>2332</v>
      </c>
      <c r="L930">
        <v>2010</v>
      </c>
    </row>
    <row r="931" spans="1:12" x14ac:dyDescent="0.25">
      <c r="A931">
        <v>3</v>
      </c>
      <c r="B931">
        <v>25</v>
      </c>
      <c r="C931">
        <v>85</v>
      </c>
      <c r="D931" t="s">
        <v>2872</v>
      </c>
      <c r="E931" t="s">
        <v>210</v>
      </c>
      <c r="F931" t="s">
        <v>34</v>
      </c>
      <c r="G931" t="s">
        <v>2734</v>
      </c>
      <c r="H931" t="s">
        <v>2780</v>
      </c>
      <c r="I931">
        <v>192</v>
      </c>
      <c r="J931" t="s">
        <v>2022</v>
      </c>
      <c r="K931" t="s">
        <v>2332</v>
      </c>
      <c r="L931">
        <v>2010</v>
      </c>
    </row>
    <row r="932" spans="1:12" x14ac:dyDescent="0.25">
      <c r="A932">
        <v>3</v>
      </c>
      <c r="B932">
        <v>26</v>
      </c>
      <c r="C932">
        <v>86</v>
      </c>
      <c r="D932" t="s">
        <v>2743</v>
      </c>
      <c r="E932" t="s">
        <v>211</v>
      </c>
      <c r="F932" t="s">
        <v>42</v>
      </c>
      <c r="G932" t="s">
        <v>2799</v>
      </c>
      <c r="H932" t="s">
        <v>2746</v>
      </c>
      <c r="I932">
        <v>178</v>
      </c>
      <c r="J932" t="s">
        <v>2048</v>
      </c>
      <c r="K932" t="s">
        <v>2360</v>
      </c>
      <c r="L932">
        <v>2010</v>
      </c>
    </row>
    <row r="933" spans="1:12" x14ac:dyDescent="0.25">
      <c r="A933">
        <v>3</v>
      </c>
      <c r="B933">
        <v>27</v>
      </c>
      <c r="C933">
        <v>87</v>
      </c>
      <c r="D933" t="s">
        <v>2770</v>
      </c>
      <c r="E933" t="s">
        <v>213</v>
      </c>
      <c r="F933" t="s">
        <v>34</v>
      </c>
      <c r="G933" t="s">
        <v>2738</v>
      </c>
      <c r="H933" t="s">
        <v>2746</v>
      </c>
      <c r="I933">
        <v>190</v>
      </c>
      <c r="J933" t="s">
        <v>2140</v>
      </c>
      <c r="K933" t="s">
        <v>2995</v>
      </c>
      <c r="L933">
        <v>2010</v>
      </c>
    </row>
    <row r="934" spans="1:12" x14ac:dyDescent="0.25">
      <c r="A934">
        <v>3</v>
      </c>
      <c r="B934">
        <v>28</v>
      </c>
      <c r="C934">
        <v>88</v>
      </c>
      <c r="D934" t="s">
        <v>2781</v>
      </c>
      <c r="E934" t="s">
        <v>215</v>
      </c>
      <c r="F934" t="s">
        <v>42</v>
      </c>
      <c r="G934" t="s">
        <v>2734</v>
      </c>
      <c r="H934" t="s">
        <v>2741</v>
      </c>
      <c r="I934">
        <v>190</v>
      </c>
      <c r="J934" t="s">
        <v>2285</v>
      </c>
      <c r="K934" t="s">
        <v>3889</v>
      </c>
      <c r="L934">
        <v>2010</v>
      </c>
    </row>
    <row r="935" spans="1:12" x14ac:dyDescent="0.25">
      <c r="A935">
        <v>3</v>
      </c>
      <c r="B935">
        <v>29</v>
      </c>
      <c r="C935">
        <v>89</v>
      </c>
      <c r="D935" t="s">
        <v>2796</v>
      </c>
      <c r="E935" t="s">
        <v>218</v>
      </c>
      <c r="F935" t="s">
        <v>30</v>
      </c>
      <c r="G935" t="s">
        <v>2738</v>
      </c>
      <c r="H935" t="s">
        <v>2741</v>
      </c>
      <c r="I935">
        <v>194</v>
      </c>
      <c r="J935" t="s">
        <v>2048</v>
      </c>
      <c r="K935" t="s">
        <v>2769</v>
      </c>
      <c r="L935">
        <v>2010</v>
      </c>
    </row>
    <row r="936" spans="1:12" x14ac:dyDescent="0.25">
      <c r="A936">
        <v>3</v>
      </c>
      <c r="B936">
        <v>30</v>
      </c>
      <c r="C936">
        <v>90</v>
      </c>
      <c r="D936" t="s">
        <v>2739</v>
      </c>
      <c r="E936" t="s">
        <v>220</v>
      </c>
      <c r="F936" t="s">
        <v>30</v>
      </c>
      <c r="G936" t="s">
        <v>2745</v>
      </c>
      <c r="H936" t="s">
        <v>2746</v>
      </c>
      <c r="I936">
        <v>160</v>
      </c>
      <c r="J936" t="s">
        <v>2305</v>
      </c>
      <c r="K936" t="s">
        <v>3882</v>
      </c>
      <c r="L936">
        <v>2010</v>
      </c>
    </row>
    <row r="937" spans="1:12" x14ac:dyDescent="0.25">
      <c r="A937">
        <v>4</v>
      </c>
      <c r="B937">
        <v>1</v>
      </c>
      <c r="C937">
        <v>91</v>
      </c>
      <c r="D937" t="s">
        <v>2840</v>
      </c>
      <c r="E937" t="s">
        <v>222</v>
      </c>
      <c r="F937" t="s">
        <v>34</v>
      </c>
      <c r="G937" t="s">
        <v>2738</v>
      </c>
      <c r="H937" t="s">
        <v>2780</v>
      </c>
      <c r="I937">
        <v>195</v>
      </c>
      <c r="J937" t="s">
        <v>2048</v>
      </c>
      <c r="K937" t="s">
        <v>2855</v>
      </c>
      <c r="L937">
        <v>2010</v>
      </c>
    </row>
    <row r="938" spans="1:12" x14ac:dyDescent="0.25">
      <c r="A938">
        <v>4</v>
      </c>
      <c r="B938">
        <v>2</v>
      </c>
      <c r="C938">
        <v>92</v>
      </c>
      <c r="D938" t="s">
        <v>2762</v>
      </c>
      <c r="E938" t="s">
        <v>224</v>
      </c>
      <c r="F938" t="s">
        <v>12</v>
      </c>
      <c r="G938" t="s">
        <v>2738</v>
      </c>
      <c r="H938" t="s">
        <v>2780</v>
      </c>
      <c r="I938">
        <v>215</v>
      </c>
      <c r="J938" t="s">
        <v>2147</v>
      </c>
      <c r="K938" t="s">
        <v>3890</v>
      </c>
      <c r="L938">
        <v>2010</v>
      </c>
    </row>
    <row r="939" spans="1:12" x14ac:dyDescent="0.25">
      <c r="A939">
        <v>4</v>
      </c>
      <c r="B939">
        <v>3</v>
      </c>
      <c r="C939">
        <v>93</v>
      </c>
      <c r="D939" t="s">
        <v>2762</v>
      </c>
      <c r="E939" t="s">
        <v>3891</v>
      </c>
      <c r="F939" t="s">
        <v>34</v>
      </c>
      <c r="G939" t="s">
        <v>2738</v>
      </c>
      <c r="H939" t="s">
        <v>2768</v>
      </c>
      <c r="I939">
        <v>183</v>
      </c>
      <c r="J939" t="s">
        <v>2147</v>
      </c>
      <c r="K939" t="s">
        <v>2364</v>
      </c>
      <c r="L939">
        <v>2010</v>
      </c>
    </row>
    <row r="940" spans="1:12" x14ac:dyDescent="0.25">
      <c r="A940">
        <v>4</v>
      </c>
      <c r="B940">
        <v>4</v>
      </c>
      <c r="C940">
        <v>94</v>
      </c>
      <c r="D940" t="s">
        <v>2752</v>
      </c>
      <c r="E940" t="s">
        <v>228</v>
      </c>
      <c r="F940" t="s">
        <v>34</v>
      </c>
      <c r="G940" t="s">
        <v>2734</v>
      </c>
      <c r="H940" t="s">
        <v>2735</v>
      </c>
      <c r="I940">
        <v>200</v>
      </c>
      <c r="J940" t="s">
        <v>2022</v>
      </c>
      <c r="K940" t="s">
        <v>2282</v>
      </c>
      <c r="L940">
        <v>2010</v>
      </c>
    </row>
    <row r="941" spans="1:12" x14ac:dyDescent="0.25">
      <c r="A941">
        <v>4</v>
      </c>
      <c r="B941">
        <v>5</v>
      </c>
      <c r="C941">
        <v>95</v>
      </c>
      <c r="D941" t="s">
        <v>2785</v>
      </c>
      <c r="E941" t="s">
        <v>229</v>
      </c>
      <c r="F941" t="s">
        <v>34</v>
      </c>
      <c r="G941" t="s">
        <v>2738</v>
      </c>
      <c r="H941" t="s">
        <v>2746</v>
      </c>
      <c r="I941">
        <v>183</v>
      </c>
      <c r="J941" t="s">
        <v>2022</v>
      </c>
      <c r="K941" t="s">
        <v>2353</v>
      </c>
      <c r="L941">
        <v>2010</v>
      </c>
    </row>
    <row r="942" spans="1:12" x14ac:dyDescent="0.25">
      <c r="A942">
        <v>4</v>
      </c>
      <c r="B942">
        <v>6</v>
      </c>
      <c r="C942">
        <v>96</v>
      </c>
      <c r="D942" t="s">
        <v>2777</v>
      </c>
      <c r="E942" t="s">
        <v>231</v>
      </c>
      <c r="F942" t="s">
        <v>34</v>
      </c>
      <c r="G942" t="s">
        <v>2738</v>
      </c>
      <c r="H942" t="s">
        <v>2746</v>
      </c>
      <c r="I942">
        <v>180</v>
      </c>
      <c r="J942" t="s">
        <v>2022</v>
      </c>
      <c r="K942" t="s">
        <v>2344</v>
      </c>
      <c r="L942">
        <v>2010</v>
      </c>
    </row>
    <row r="943" spans="1:12" x14ac:dyDescent="0.25">
      <c r="A943">
        <v>4</v>
      </c>
      <c r="B943">
        <v>7</v>
      </c>
      <c r="C943">
        <v>97</v>
      </c>
      <c r="D943" t="s">
        <v>2748</v>
      </c>
      <c r="E943" t="s">
        <v>232</v>
      </c>
      <c r="F943" t="s">
        <v>26</v>
      </c>
      <c r="G943" t="s">
        <v>2738</v>
      </c>
      <c r="H943" t="s">
        <v>2835</v>
      </c>
      <c r="I943">
        <v>185</v>
      </c>
      <c r="J943" t="s">
        <v>2029</v>
      </c>
      <c r="K943" t="s">
        <v>2165</v>
      </c>
      <c r="L943">
        <v>2010</v>
      </c>
    </row>
    <row r="944" spans="1:12" x14ac:dyDescent="0.25">
      <c r="A944">
        <v>4</v>
      </c>
      <c r="B944">
        <v>8</v>
      </c>
      <c r="C944">
        <v>98</v>
      </c>
      <c r="D944" t="s">
        <v>2802</v>
      </c>
      <c r="E944" t="s">
        <v>234</v>
      </c>
      <c r="F944" t="s">
        <v>30</v>
      </c>
      <c r="G944" t="s">
        <v>2738</v>
      </c>
      <c r="H944" t="s">
        <v>2741</v>
      </c>
      <c r="I944">
        <v>205</v>
      </c>
      <c r="J944" t="s">
        <v>2022</v>
      </c>
      <c r="K944" t="s">
        <v>2344</v>
      </c>
      <c r="L944">
        <v>2010</v>
      </c>
    </row>
    <row r="945" spans="1:12" x14ac:dyDescent="0.25">
      <c r="A945">
        <v>4</v>
      </c>
      <c r="B945">
        <v>9</v>
      </c>
      <c r="C945">
        <v>99</v>
      </c>
      <c r="D945" t="s">
        <v>2762</v>
      </c>
      <c r="E945" t="s">
        <v>235</v>
      </c>
      <c r="F945" t="s">
        <v>42</v>
      </c>
      <c r="G945" t="s">
        <v>2779</v>
      </c>
      <c r="H945" t="s">
        <v>2750</v>
      </c>
      <c r="I945">
        <v>180</v>
      </c>
      <c r="J945" t="s">
        <v>2933</v>
      </c>
      <c r="K945" t="s">
        <v>3877</v>
      </c>
      <c r="L945">
        <v>2010</v>
      </c>
    </row>
    <row r="946" spans="1:12" x14ac:dyDescent="0.25">
      <c r="A946">
        <v>4</v>
      </c>
      <c r="B946">
        <v>10</v>
      </c>
      <c r="C946">
        <v>100</v>
      </c>
      <c r="D946" t="s">
        <v>2794</v>
      </c>
      <c r="E946" t="s">
        <v>237</v>
      </c>
      <c r="F946" t="s">
        <v>206</v>
      </c>
      <c r="G946" t="s">
        <v>2734</v>
      </c>
      <c r="H946" t="s">
        <v>2780</v>
      </c>
      <c r="I946">
        <v>203</v>
      </c>
      <c r="J946" t="s">
        <v>2022</v>
      </c>
      <c r="K946" t="s">
        <v>3206</v>
      </c>
      <c r="L946">
        <v>2010</v>
      </c>
    </row>
    <row r="947" spans="1:12" x14ac:dyDescent="0.25">
      <c r="A947">
        <v>4</v>
      </c>
      <c r="B947">
        <v>11</v>
      </c>
      <c r="C947">
        <v>101</v>
      </c>
      <c r="D947" t="s">
        <v>2770</v>
      </c>
      <c r="E947" t="s">
        <v>238</v>
      </c>
      <c r="F947" t="s">
        <v>26</v>
      </c>
      <c r="G947" t="s">
        <v>2799</v>
      </c>
      <c r="H947" t="s">
        <v>2741</v>
      </c>
      <c r="I947">
        <v>195</v>
      </c>
      <c r="J947" t="s">
        <v>2022</v>
      </c>
      <c r="K947" t="s">
        <v>2277</v>
      </c>
      <c r="L947">
        <v>2010</v>
      </c>
    </row>
    <row r="948" spans="1:12" x14ac:dyDescent="0.25">
      <c r="A948">
        <v>4</v>
      </c>
      <c r="B948">
        <v>12</v>
      </c>
      <c r="C948">
        <v>102</v>
      </c>
      <c r="D948" t="s">
        <v>2752</v>
      </c>
      <c r="E948" t="s">
        <v>240</v>
      </c>
      <c r="F948" t="s">
        <v>12</v>
      </c>
      <c r="G948" t="s">
        <v>2738</v>
      </c>
      <c r="H948" t="s">
        <v>2868</v>
      </c>
      <c r="I948">
        <v>186</v>
      </c>
      <c r="J948" t="s">
        <v>2048</v>
      </c>
      <c r="K948" t="s">
        <v>2301</v>
      </c>
      <c r="L948">
        <v>2010</v>
      </c>
    </row>
    <row r="949" spans="1:12" x14ac:dyDescent="0.25">
      <c r="A949">
        <v>4</v>
      </c>
      <c r="B949">
        <v>13</v>
      </c>
      <c r="C949">
        <v>103</v>
      </c>
      <c r="D949" t="s">
        <v>2806</v>
      </c>
      <c r="E949" t="s">
        <v>242</v>
      </c>
      <c r="F949" t="s">
        <v>34</v>
      </c>
      <c r="G949" t="s">
        <v>2738</v>
      </c>
      <c r="H949" t="s">
        <v>2746</v>
      </c>
      <c r="I949">
        <v>184</v>
      </c>
      <c r="J949" t="s">
        <v>2294</v>
      </c>
      <c r="K949" t="s">
        <v>2321</v>
      </c>
      <c r="L949">
        <v>2010</v>
      </c>
    </row>
    <row r="950" spans="1:12" x14ac:dyDescent="0.25">
      <c r="A950">
        <v>4</v>
      </c>
      <c r="B950">
        <v>14</v>
      </c>
      <c r="C950">
        <v>104</v>
      </c>
      <c r="D950" t="s">
        <v>2732</v>
      </c>
      <c r="E950" t="s">
        <v>244</v>
      </c>
      <c r="F950" t="s">
        <v>34</v>
      </c>
      <c r="G950" t="s">
        <v>2779</v>
      </c>
      <c r="H950" t="s">
        <v>2735</v>
      </c>
      <c r="I950">
        <v>211</v>
      </c>
      <c r="J950" t="s">
        <v>3892</v>
      </c>
      <c r="K950" t="s">
        <v>3893</v>
      </c>
      <c r="L950">
        <v>2010</v>
      </c>
    </row>
    <row r="951" spans="1:12" x14ac:dyDescent="0.25">
      <c r="A951">
        <v>4</v>
      </c>
      <c r="B951">
        <v>15</v>
      </c>
      <c r="C951">
        <v>105</v>
      </c>
      <c r="D951" t="s">
        <v>2872</v>
      </c>
      <c r="E951" t="s">
        <v>246</v>
      </c>
      <c r="F951" t="s">
        <v>26</v>
      </c>
      <c r="G951" t="s">
        <v>2738</v>
      </c>
      <c r="H951" t="s">
        <v>2768</v>
      </c>
      <c r="I951">
        <v>194</v>
      </c>
      <c r="J951" t="s">
        <v>2022</v>
      </c>
      <c r="K951" t="s">
        <v>2862</v>
      </c>
      <c r="L951">
        <v>2010</v>
      </c>
    </row>
    <row r="952" spans="1:12" x14ac:dyDescent="0.25">
      <c r="A952">
        <v>4</v>
      </c>
      <c r="B952">
        <v>16</v>
      </c>
      <c r="C952">
        <v>106</v>
      </c>
      <c r="D952" t="s">
        <v>2811</v>
      </c>
      <c r="E952" t="s">
        <v>247</v>
      </c>
      <c r="F952" t="s">
        <v>42</v>
      </c>
      <c r="G952" t="s">
        <v>2745</v>
      </c>
      <c r="H952" t="s">
        <v>2768</v>
      </c>
      <c r="I952">
        <v>156</v>
      </c>
      <c r="J952" t="s">
        <v>2305</v>
      </c>
      <c r="K952" t="s">
        <v>2893</v>
      </c>
      <c r="L952">
        <v>2010</v>
      </c>
    </row>
    <row r="953" spans="1:12" x14ac:dyDescent="0.25">
      <c r="A953">
        <v>4</v>
      </c>
      <c r="B953">
        <v>17</v>
      </c>
      <c r="C953">
        <v>107</v>
      </c>
      <c r="D953" t="s">
        <v>2785</v>
      </c>
      <c r="E953" t="s">
        <v>249</v>
      </c>
      <c r="F953" t="s">
        <v>12</v>
      </c>
      <c r="G953" t="s">
        <v>2779</v>
      </c>
      <c r="H953" t="s">
        <v>2746</v>
      </c>
      <c r="I953">
        <v>174</v>
      </c>
      <c r="J953" t="s">
        <v>2933</v>
      </c>
      <c r="K953" t="s">
        <v>2934</v>
      </c>
      <c r="L953">
        <v>2010</v>
      </c>
    </row>
    <row r="954" spans="1:12" x14ac:dyDescent="0.25">
      <c r="A954">
        <v>4</v>
      </c>
      <c r="B954">
        <v>18</v>
      </c>
      <c r="C954">
        <v>108</v>
      </c>
      <c r="D954" t="s">
        <v>2806</v>
      </c>
      <c r="E954" t="s">
        <v>251</v>
      </c>
      <c r="F954" t="s">
        <v>30</v>
      </c>
      <c r="G954" t="s">
        <v>2734</v>
      </c>
      <c r="H954" t="s">
        <v>2750</v>
      </c>
      <c r="I954">
        <v>218</v>
      </c>
      <c r="J954" t="s">
        <v>2051</v>
      </c>
      <c r="K954" t="s">
        <v>2283</v>
      </c>
      <c r="L954">
        <v>2010</v>
      </c>
    </row>
    <row r="955" spans="1:12" x14ac:dyDescent="0.25">
      <c r="A955">
        <v>4</v>
      </c>
      <c r="B955">
        <v>19</v>
      </c>
      <c r="C955">
        <v>109</v>
      </c>
      <c r="D955" t="s">
        <v>2808</v>
      </c>
      <c r="E955" t="s">
        <v>252</v>
      </c>
      <c r="F955" t="s">
        <v>34</v>
      </c>
      <c r="G955" t="s">
        <v>2738</v>
      </c>
      <c r="H955" t="s">
        <v>2741</v>
      </c>
      <c r="I955">
        <v>189</v>
      </c>
      <c r="J955" t="s">
        <v>2029</v>
      </c>
      <c r="K955" t="s">
        <v>2759</v>
      </c>
      <c r="L955">
        <v>2010</v>
      </c>
    </row>
    <row r="956" spans="1:12" x14ac:dyDescent="0.25">
      <c r="A956">
        <v>4</v>
      </c>
      <c r="B956">
        <v>20</v>
      </c>
      <c r="C956">
        <v>110</v>
      </c>
      <c r="D956" t="s">
        <v>2736</v>
      </c>
      <c r="E956" t="s">
        <v>253</v>
      </c>
      <c r="F956" t="s">
        <v>42</v>
      </c>
      <c r="G956" t="s">
        <v>2952</v>
      </c>
      <c r="H956" t="s">
        <v>2741</v>
      </c>
      <c r="I956">
        <v>172</v>
      </c>
      <c r="J956" t="s">
        <v>3894</v>
      </c>
      <c r="K956" t="s">
        <v>3895</v>
      </c>
      <c r="L956">
        <v>2010</v>
      </c>
    </row>
    <row r="957" spans="1:12" x14ac:dyDescent="0.25">
      <c r="A957">
        <v>4</v>
      </c>
      <c r="B957">
        <v>21</v>
      </c>
      <c r="C957">
        <v>111</v>
      </c>
      <c r="D957" t="s">
        <v>2832</v>
      </c>
      <c r="E957" t="s">
        <v>256</v>
      </c>
      <c r="F957" t="s">
        <v>26</v>
      </c>
      <c r="G957" t="s">
        <v>2779</v>
      </c>
      <c r="H957" t="s">
        <v>2768</v>
      </c>
      <c r="I957">
        <v>183</v>
      </c>
      <c r="J957" t="s">
        <v>2375</v>
      </c>
      <c r="K957" t="s">
        <v>2379</v>
      </c>
      <c r="L957">
        <v>2010</v>
      </c>
    </row>
    <row r="958" spans="1:12" x14ac:dyDescent="0.25">
      <c r="A958">
        <v>4</v>
      </c>
      <c r="B958">
        <v>22</v>
      </c>
      <c r="C958">
        <v>112</v>
      </c>
      <c r="D958" t="s">
        <v>2743</v>
      </c>
      <c r="E958" t="s">
        <v>258</v>
      </c>
      <c r="F958" t="s">
        <v>12</v>
      </c>
      <c r="G958" t="s">
        <v>2952</v>
      </c>
      <c r="H958" t="s">
        <v>2750</v>
      </c>
      <c r="I958">
        <v>180</v>
      </c>
      <c r="J958" t="s">
        <v>2022</v>
      </c>
      <c r="K958" t="s">
        <v>2862</v>
      </c>
      <c r="L958">
        <v>2010</v>
      </c>
    </row>
    <row r="959" spans="1:12" x14ac:dyDescent="0.25">
      <c r="A959">
        <v>4</v>
      </c>
      <c r="B959">
        <v>23</v>
      </c>
      <c r="C959">
        <v>113</v>
      </c>
      <c r="D959" t="s">
        <v>2790</v>
      </c>
      <c r="E959" t="s">
        <v>259</v>
      </c>
      <c r="F959" t="s">
        <v>260</v>
      </c>
      <c r="G959" t="s">
        <v>2738</v>
      </c>
      <c r="H959" t="s">
        <v>2750</v>
      </c>
      <c r="I959">
        <v>150</v>
      </c>
      <c r="J959" t="s">
        <v>2065</v>
      </c>
      <c r="K959" t="s">
        <v>3896</v>
      </c>
      <c r="L959">
        <v>2010</v>
      </c>
    </row>
    <row r="960" spans="1:12" x14ac:dyDescent="0.25">
      <c r="A960">
        <v>4</v>
      </c>
      <c r="B960">
        <v>24</v>
      </c>
      <c r="C960">
        <v>114</v>
      </c>
      <c r="D960" t="s">
        <v>2814</v>
      </c>
      <c r="E960" t="s">
        <v>262</v>
      </c>
      <c r="F960" t="s">
        <v>34</v>
      </c>
      <c r="G960" t="s">
        <v>2734</v>
      </c>
      <c r="H960" t="s">
        <v>2768</v>
      </c>
      <c r="I960">
        <v>190</v>
      </c>
      <c r="J960" t="s">
        <v>2285</v>
      </c>
      <c r="K960" t="s">
        <v>3897</v>
      </c>
      <c r="L960">
        <v>2010</v>
      </c>
    </row>
    <row r="961" spans="1:12" x14ac:dyDescent="0.25">
      <c r="A961">
        <v>4</v>
      </c>
      <c r="B961">
        <v>25</v>
      </c>
      <c r="C961">
        <v>115</v>
      </c>
      <c r="D961" t="s">
        <v>2774</v>
      </c>
      <c r="E961" t="s">
        <v>265</v>
      </c>
      <c r="F961" t="s">
        <v>34</v>
      </c>
      <c r="G961" t="s">
        <v>2734</v>
      </c>
      <c r="H961" t="s">
        <v>2741</v>
      </c>
      <c r="I961">
        <v>180</v>
      </c>
      <c r="J961" t="s">
        <v>2355</v>
      </c>
      <c r="K961" t="s">
        <v>2354</v>
      </c>
      <c r="L961">
        <v>2010</v>
      </c>
    </row>
    <row r="962" spans="1:12" x14ac:dyDescent="0.25">
      <c r="A962">
        <v>4</v>
      </c>
      <c r="B962">
        <v>26</v>
      </c>
      <c r="C962">
        <v>116</v>
      </c>
      <c r="D962" t="s">
        <v>2772</v>
      </c>
      <c r="E962" t="s">
        <v>267</v>
      </c>
      <c r="F962" t="s">
        <v>34</v>
      </c>
      <c r="G962" t="s">
        <v>2745</v>
      </c>
      <c r="H962" t="s">
        <v>2780</v>
      </c>
      <c r="I962">
        <v>200</v>
      </c>
      <c r="J962" t="s">
        <v>2305</v>
      </c>
      <c r="K962" t="s">
        <v>3732</v>
      </c>
      <c r="L962">
        <v>2010</v>
      </c>
    </row>
    <row r="963" spans="1:12" x14ac:dyDescent="0.25">
      <c r="A963">
        <v>4</v>
      </c>
      <c r="B963">
        <v>27</v>
      </c>
      <c r="C963">
        <v>117</v>
      </c>
      <c r="D963" t="s">
        <v>2790</v>
      </c>
      <c r="E963" t="s">
        <v>269</v>
      </c>
      <c r="F963" t="s">
        <v>34</v>
      </c>
      <c r="G963" t="s">
        <v>2738</v>
      </c>
      <c r="H963" t="s">
        <v>2746</v>
      </c>
      <c r="I963">
        <v>197</v>
      </c>
      <c r="J963" t="s">
        <v>2048</v>
      </c>
      <c r="K963" t="s">
        <v>2287</v>
      </c>
      <c r="L963">
        <v>2010</v>
      </c>
    </row>
    <row r="964" spans="1:12" x14ac:dyDescent="0.25">
      <c r="A964">
        <v>4</v>
      </c>
      <c r="B964">
        <v>28</v>
      </c>
      <c r="C964">
        <v>118</v>
      </c>
      <c r="D964" t="s">
        <v>2777</v>
      </c>
      <c r="E964" t="s">
        <v>3898</v>
      </c>
      <c r="F964" t="s">
        <v>106</v>
      </c>
      <c r="G964" t="s">
        <v>2734</v>
      </c>
      <c r="H964" t="s">
        <v>2835</v>
      </c>
      <c r="I964">
        <v>152</v>
      </c>
      <c r="J964" t="s">
        <v>2285</v>
      </c>
      <c r="K964" t="s">
        <v>2308</v>
      </c>
      <c r="L964">
        <v>2010</v>
      </c>
    </row>
    <row r="965" spans="1:12" x14ac:dyDescent="0.25">
      <c r="A965">
        <v>4</v>
      </c>
      <c r="B965">
        <v>29</v>
      </c>
      <c r="C965">
        <v>119</v>
      </c>
      <c r="D965" t="s">
        <v>2796</v>
      </c>
      <c r="E965" t="s">
        <v>272</v>
      </c>
      <c r="F965" t="s">
        <v>26</v>
      </c>
      <c r="G965" t="s">
        <v>2738</v>
      </c>
      <c r="H965" t="s">
        <v>2741</v>
      </c>
      <c r="I965">
        <v>205</v>
      </c>
      <c r="J965" t="s">
        <v>2048</v>
      </c>
      <c r="K965" t="s">
        <v>2306</v>
      </c>
      <c r="L965">
        <v>2010</v>
      </c>
    </row>
    <row r="966" spans="1:12" x14ac:dyDescent="0.25">
      <c r="A966">
        <v>4</v>
      </c>
      <c r="B966">
        <v>30</v>
      </c>
      <c r="C966">
        <v>120</v>
      </c>
      <c r="D966" t="s">
        <v>2739</v>
      </c>
      <c r="E966" t="s">
        <v>273</v>
      </c>
      <c r="F966" t="s">
        <v>30</v>
      </c>
      <c r="G966" t="s">
        <v>2738</v>
      </c>
      <c r="H966" t="s">
        <v>2741</v>
      </c>
      <c r="I966">
        <v>205</v>
      </c>
      <c r="J966" t="s">
        <v>2022</v>
      </c>
      <c r="K966" t="s">
        <v>2928</v>
      </c>
      <c r="L966">
        <v>2010</v>
      </c>
    </row>
    <row r="967" spans="1:12" x14ac:dyDescent="0.25">
      <c r="A967">
        <v>5</v>
      </c>
      <c r="B967">
        <v>1</v>
      </c>
      <c r="C967">
        <v>121</v>
      </c>
      <c r="D967" t="s">
        <v>2840</v>
      </c>
      <c r="E967" t="s">
        <v>274</v>
      </c>
      <c r="F967" t="s">
        <v>12</v>
      </c>
      <c r="G967" t="s">
        <v>2738</v>
      </c>
      <c r="H967" t="s">
        <v>2741</v>
      </c>
      <c r="I967">
        <v>203</v>
      </c>
      <c r="J967" t="s">
        <v>2029</v>
      </c>
      <c r="K967" t="s">
        <v>2322</v>
      </c>
      <c r="L967">
        <v>2010</v>
      </c>
    </row>
    <row r="968" spans="1:12" x14ac:dyDescent="0.25">
      <c r="A968">
        <v>5</v>
      </c>
      <c r="B968">
        <v>2</v>
      </c>
      <c r="C968">
        <v>122</v>
      </c>
      <c r="D968" t="s">
        <v>2788</v>
      </c>
      <c r="E968" t="s">
        <v>275</v>
      </c>
      <c r="F968" t="s">
        <v>42</v>
      </c>
      <c r="G968" t="s">
        <v>2734</v>
      </c>
      <c r="H968" t="s">
        <v>2750</v>
      </c>
      <c r="I968">
        <v>200</v>
      </c>
      <c r="J968" t="s">
        <v>2081</v>
      </c>
      <c r="K968" t="s">
        <v>3880</v>
      </c>
      <c r="L968">
        <v>2010</v>
      </c>
    </row>
    <row r="969" spans="1:12" x14ac:dyDescent="0.25">
      <c r="A969">
        <v>5</v>
      </c>
      <c r="B969">
        <v>3</v>
      </c>
      <c r="C969">
        <v>123</v>
      </c>
      <c r="D969" t="s">
        <v>2762</v>
      </c>
      <c r="E969" t="s">
        <v>276</v>
      </c>
      <c r="F969" t="s">
        <v>30</v>
      </c>
      <c r="G969" t="s">
        <v>2738</v>
      </c>
      <c r="H969" t="s">
        <v>2750</v>
      </c>
      <c r="I969">
        <v>182</v>
      </c>
      <c r="J969" t="s">
        <v>2140</v>
      </c>
      <c r="K969" t="s">
        <v>3068</v>
      </c>
      <c r="L969">
        <v>2010</v>
      </c>
    </row>
    <row r="970" spans="1:12" x14ac:dyDescent="0.25">
      <c r="A970">
        <v>5</v>
      </c>
      <c r="B970">
        <v>4</v>
      </c>
      <c r="C970">
        <v>124</v>
      </c>
      <c r="D970" t="s">
        <v>2752</v>
      </c>
      <c r="E970" t="s">
        <v>278</v>
      </c>
      <c r="F970" t="s">
        <v>34</v>
      </c>
      <c r="G970" t="s">
        <v>2738</v>
      </c>
      <c r="H970" t="s">
        <v>2741</v>
      </c>
      <c r="I970">
        <v>185</v>
      </c>
      <c r="J970" t="s">
        <v>2029</v>
      </c>
      <c r="K970" t="s">
        <v>3003</v>
      </c>
      <c r="L970">
        <v>2010</v>
      </c>
    </row>
    <row r="971" spans="1:12" x14ac:dyDescent="0.25">
      <c r="A971">
        <v>5</v>
      </c>
      <c r="B971">
        <v>5</v>
      </c>
      <c r="C971">
        <v>125</v>
      </c>
      <c r="D971" t="s">
        <v>2754</v>
      </c>
      <c r="E971" t="s">
        <v>280</v>
      </c>
      <c r="F971" t="s">
        <v>34</v>
      </c>
      <c r="G971" t="s">
        <v>2734</v>
      </c>
      <c r="H971" t="s">
        <v>2741</v>
      </c>
      <c r="I971">
        <v>187</v>
      </c>
      <c r="J971" t="s">
        <v>2022</v>
      </c>
      <c r="K971" t="s">
        <v>2292</v>
      </c>
      <c r="L971">
        <v>2010</v>
      </c>
    </row>
    <row r="972" spans="1:12" x14ac:dyDescent="0.25">
      <c r="A972">
        <v>5</v>
      </c>
      <c r="B972">
        <v>6</v>
      </c>
      <c r="C972">
        <v>126</v>
      </c>
      <c r="D972" t="s">
        <v>2859</v>
      </c>
      <c r="E972" t="s">
        <v>281</v>
      </c>
      <c r="F972" t="s">
        <v>42</v>
      </c>
      <c r="G972" t="s">
        <v>2745</v>
      </c>
      <c r="H972" t="s">
        <v>2768</v>
      </c>
      <c r="I972">
        <v>176</v>
      </c>
      <c r="J972" t="s">
        <v>2291</v>
      </c>
      <c r="K972" t="s">
        <v>2335</v>
      </c>
      <c r="L972">
        <v>2010</v>
      </c>
    </row>
    <row r="973" spans="1:12" x14ac:dyDescent="0.25">
      <c r="A973">
        <v>5</v>
      </c>
      <c r="B973">
        <v>7</v>
      </c>
      <c r="C973">
        <v>127</v>
      </c>
      <c r="D973" t="s">
        <v>2781</v>
      </c>
      <c r="E973" t="s">
        <v>283</v>
      </c>
      <c r="F973" t="s">
        <v>30</v>
      </c>
      <c r="G973" t="s">
        <v>2734</v>
      </c>
      <c r="H973" t="s">
        <v>2835</v>
      </c>
      <c r="I973">
        <v>195</v>
      </c>
      <c r="J973" t="s">
        <v>2355</v>
      </c>
      <c r="K973" t="s">
        <v>3043</v>
      </c>
      <c r="L973">
        <v>2010</v>
      </c>
    </row>
    <row r="974" spans="1:12" x14ac:dyDescent="0.25">
      <c r="A974">
        <v>5</v>
      </c>
      <c r="B974">
        <v>8</v>
      </c>
      <c r="C974">
        <v>128</v>
      </c>
      <c r="D974" t="s">
        <v>2770</v>
      </c>
      <c r="E974" t="s">
        <v>285</v>
      </c>
      <c r="F974" t="s">
        <v>12</v>
      </c>
      <c r="G974" t="s">
        <v>2745</v>
      </c>
      <c r="H974" t="s">
        <v>2746</v>
      </c>
      <c r="I974">
        <v>170</v>
      </c>
      <c r="J974" t="s">
        <v>2373</v>
      </c>
      <c r="K974" t="s">
        <v>3899</v>
      </c>
      <c r="L974">
        <v>2010</v>
      </c>
    </row>
    <row r="975" spans="1:12" x14ac:dyDescent="0.25">
      <c r="A975">
        <v>5</v>
      </c>
      <c r="B975">
        <v>9</v>
      </c>
      <c r="C975">
        <v>129</v>
      </c>
      <c r="D975" t="s">
        <v>2781</v>
      </c>
      <c r="E975" t="s">
        <v>287</v>
      </c>
      <c r="F975" t="s">
        <v>30</v>
      </c>
      <c r="G975" t="s">
        <v>2738</v>
      </c>
      <c r="H975" t="s">
        <v>2746</v>
      </c>
      <c r="I975">
        <v>187</v>
      </c>
      <c r="J975" t="s">
        <v>2022</v>
      </c>
      <c r="K975" t="s">
        <v>2376</v>
      </c>
      <c r="L975">
        <v>2010</v>
      </c>
    </row>
    <row r="976" spans="1:12" x14ac:dyDescent="0.25">
      <c r="A976">
        <v>5</v>
      </c>
      <c r="B976">
        <v>10</v>
      </c>
      <c r="C976">
        <v>130</v>
      </c>
      <c r="D976" t="s">
        <v>2794</v>
      </c>
      <c r="E976" t="s">
        <v>288</v>
      </c>
      <c r="F976" t="s">
        <v>26</v>
      </c>
      <c r="G976" t="s">
        <v>2738</v>
      </c>
      <c r="H976" t="s">
        <v>2741</v>
      </c>
      <c r="I976">
        <v>205</v>
      </c>
      <c r="J976" t="s">
        <v>2022</v>
      </c>
      <c r="K976" t="s">
        <v>2344</v>
      </c>
      <c r="L976">
        <v>2010</v>
      </c>
    </row>
    <row r="977" spans="1:12" x14ac:dyDescent="0.25">
      <c r="A977">
        <v>5</v>
      </c>
      <c r="B977">
        <v>11</v>
      </c>
      <c r="C977">
        <v>131</v>
      </c>
      <c r="D977" t="s">
        <v>2808</v>
      </c>
      <c r="E977" t="s">
        <v>289</v>
      </c>
      <c r="F977" t="s">
        <v>34</v>
      </c>
      <c r="G977" t="s">
        <v>2745</v>
      </c>
      <c r="H977" t="s">
        <v>2750</v>
      </c>
      <c r="I977">
        <v>158</v>
      </c>
      <c r="J977" t="s">
        <v>2305</v>
      </c>
      <c r="K977" t="s">
        <v>2385</v>
      </c>
      <c r="L977">
        <v>2010</v>
      </c>
    </row>
    <row r="978" spans="1:12" x14ac:dyDescent="0.25">
      <c r="A978">
        <v>5</v>
      </c>
      <c r="B978">
        <v>12</v>
      </c>
      <c r="C978">
        <v>132</v>
      </c>
      <c r="D978" t="s">
        <v>2788</v>
      </c>
      <c r="E978" t="s">
        <v>291</v>
      </c>
      <c r="F978" t="s">
        <v>34</v>
      </c>
      <c r="G978" t="s">
        <v>2745</v>
      </c>
      <c r="H978" t="s">
        <v>2768</v>
      </c>
      <c r="I978">
        <v>165</v>
      </c>
      <c r="J978" t="s">
        <v>2291</v>
      </c>
      <c r="K978" t="s">
        <v>2843</v>
      </c>
      <c r="L978">
        <v>2010</v>
      </c>
    </row>
    <row r="979" spans="1:12" x14ac:dyDescent="0.25">
      <c r="A979">
        <v>5</v>
      </c>
      <c r="B979">
        <v>13</v>
      </c>
      <c r="C979">
        <v>133</v>
      </c>
      <c r="D979" t="s">
        <v>2806</v>
      </c>
      <c r="E979" t="s">
        <v>293</v>
      </c>
      <c r="F979" t="s">
        <v>26</v>
      </c>
      <c r="G979" t="s">
        <v>2738</v>
      </c>
      <c r="H979" t="s">
        <v>2750</v>
      </c>
      <c r="I979">
        <v>195</v>
      </c>
      <c r="J979" t="s">
        <v>2029</v>
      </c>
      <c r="K979" t="s">
        <v>2377</v>
      </c>
      <c r="L979">
        <v>2010</v>
      </c>
    </row>
    <row r="980" spans="1:12" x14ac:dyDescent="0.25">
      <c r="A980">
        <v>5</v>
      </c>
      <c r="B980">
        <v>14</v>
      </c>
      <c r="C980">
        <v>134</v>
      </c>
      <c r="D980" t="s">
        <v>2732</v>
      </c>
      <c r="E980" t="s">
        <v>295</v>
      </c>
      <c r="F980" t="s">
        <v>42</v>
      </c>
      <c r="G980" t="s">
        <v>2738</v>
      </c>
      <c r="H980" t="s">
        <v>2851</v>
      </c>
      <c r="I980">
        <v>180</v>
      </c>
      <c r="J980" t="s">
        <v>2029</v>
      </c>
      <c r="K980" t="s">
        <v>2113</v>
      </c>
      <c r="L980">
        <v>2010</v>
      </c>
    </row>
    <row r="981" spans="1:12" x14ac:dyDescent="0.25">
      <c r="A981">
        <v>5</v>
      </c>
      <c r="B981">
        <v>15</v>
      </c>
      <c r="C981">
        <v>135</v>
      </c>
      <c r="D981" t="s">
        <v>2748</v>
      </c>
      <c r="E981" t="s">
        <v>296</v>
      </c>
      <c r="F981" t="s">
        <v>26</v>
      </c>
      <c r="G981" t="s">
        <v>2734</v>
      </c>
      <c r="H981" t="s">
        <v>2735</v>
      </c>
      <c r="I981">
        <v>194</v>
      </c>
      <c r="J981" t="s">
        <v>2280</v>
      </c>
      <c r="K981" t="s">
        <v>3550</v>
      </c>
      <c r="L981">
        <v>2010</v>
      </c>
    </row>
    <row r="982" spans="1:12" x14ac:dyDescent="0.25">
      <c r="A982">
        <v>5</v>
      </c>
      <c r="B982">
        <v>16</v>
      </c>
      <c r="C982">
        <v>136</v>
      </c>
      <c r="D982" t="s">
        <v>2781</v>
      </c>
      <c r="E982" t="s">
        <v>298</v>
      </c>
      <c r="F982" t="s">
        <v>34</v>
      </c>
      <c r="G982" t="s">
        <v>2738</v>
      </c>
      <c r="H982" t="s">
        <v>2735</v>
      </c>
      <c r="I982">
        <v>205</v>
      </c>
      <c r="J982" t="s">
        <v>2065</v>
      </c>
      <c r="K982" t="s">
        <v>2945</v>
      </c>
      <c r="L982">
        <v>2010</v>
      </c>
    </row>
    <row r="983" spans="1:12" x14ac:dyDescent="0.25">
      <c r="A983">
        <v>5</v>
      </c>
      <c r="B983">
        <v>17</v>
      </c>
      <c r="C983">
        <v>137</v>
      </c>
      <c r="D983" t="s">
        <v>2785</v>
      </c>
      <c r="E983" t="s">
        <v>299</v>
      </c>
      <c r="F983" t="s">
        <v>34</v>
      </c>
      <c r="G983" t="s">
        <v>2738</v>
      </c>
      <c r="H983" t="s">
        <v>2741</v>
      </c>
      <c r="I983">
        <v>208</v>
      </c>
      <c r="J983" t="s">
        <v>2029</v>
      </c>
      <c r="K983" t="s">
        <v>3087</v>
      </c>
      <c r="L983">
        <v>2010</v>
      </c>
    </row>
    <row r="984" spans="1:12" x14ac:dyDescent="0.25">
      <c r="A984">
        <v>5</v>
      </c>
      <c r="B984">
        <v>18</v>
      </c>
      <c r="C984">
        <v>138</v>
      </c>
      <c r="D984" t="s">
        <v>2757</v>
      </c>
      <c r="E984" t="s">
        <v>300</v>
      </c>
      <c r="F984" t="s">
        <v>12</v>
      </c>
      <c r="G984" t="s">
        <v>2738</v>
      </c>
      <c r="H984" t="s">
        <v>2780</v>
      </c>
      <c r="I984">
        <v>180</v>
      </c>
      <c r="J984" t="s">
        <v>2048</v>
      </c>
      <c r="K984" t="s">
        <v>2846</v>
      </c>
      <c r="L984">
        <v>2010</v>
      </c>
    </row>
    <row r="985" spans="1:12" x14ac:dyDescent="0.25">
      <c r="A985">
        <v>5</v>
      </c>
      <c r="B985">
        <v>19</v>
      </c>
      <c r="C985">
        <v>139</v>
      </c>
      <c r="D985" t="s">
        <v>2785</v>
      </c>
      <c r="E985" t="s">
        <v>302</v>
      </c>
      <c r="F985" t="s">
        <v>42</v>
      </c>
      <c r="G985" t="s">
        <v>2734</v>
      </c>
      <c r="H985" t="s">
        <v>2746</v>
      </c>
      <c r="I985">
        <v>174</v>
      </c>
      <c r="J985" t="s">
        <v>2029</v>
      </c>
      <c r="K985" t="s">
        <v>3087</v>
      </c>
      <c r="L985">
        <v>2010</v>
      </c>
    </row>
    <row r="986" spans="1:12" x14ac:dyDescent="0.25">
      <c r="A986">
        <v>5</v>
      </c>
      <c r="B986">
        <v>20</v>
      </c>
      <c r="C986">
        <v>140</v>
      </c>
      <c r="D986" t="s">
        <v>2736</v>
      </c>
      <c r="E986" t="s">
        <v>303</v>
      </c>
      <c r="F986" t="s">
        <v>26</v>
      </c>
      <c r="G986" t="s">
        <v>2734</v>
      </c>
      <c r="H986" t="s">
        <v>2768</v>
      </c>
      <c r="I986">
        <v>190</v>
      </c>
      <c r="J986" t="s">
        <v>3772</v>
      </c>
      <c r="K986" t="s">
        <v>3773</v>
      </c>
      <c r="L986">
        <v>2010</v>
      </c>
    </row>
    <row r="987" spans="1:12" x14ac:dyDescent="0.25">
      <c r="A987">
        <v>5</v>
      </c>
      <c r="B987">
        <v>21</v>
      </c>
      <c r="C987">
        <v>141</v>
      </c>
      <c r="D987" t="s">
        <v>2832</v>
      </c>
      <c r="E987" t="s">
        <v>305</v>
      </c>
      <c r="F987" t="s">
        <v>12</v>
      </c>
      <c r="G987" t="s">
        <v>2764</v>
      </c>
      <c r="H987" t="s">
        <v>2750</v>
      </c>
      <c r="I987">
        <v>162</v>
      </c>
      <c r="J987" t="s">
        <v>2022</v>
      </c>
      <c r="K987" t="s">
        <v>2126</v>
      </c>
      <c r="L987">
        <v>2010</v>
      </c>
    </row>
    <row r="988" spans="1:12" x14ac:dyDescent="0.25">
      <c r="A988">
        <v>5</v>
      </c>
      <c r="B988">
        <v>22</v>
      </c>
      <c r="C988">
        <v>142</v>
      </c>
      <c r="D988" t="s">
        <v>2743</v>
      </c>
      <c r="E988" t="s">
        <v>306</v>
      </c>
      <c r="F988" t="s">
        <v>30</v>
      </c>
      <c r="G988" t="s">
        <v>2734</v>
      </c>
      <c r="H988" t="s">
        <v>2835</v>
      </c>
      <c r="I988">
        <v>180</v>
      </c>
      <c r="J988" t="s">
        <v>2285</v>
      </c>
      <c r="K988" t="s">
        <v>3897</v>
      </c>
      <c r="L988">
        <v>2010</v>
      </c>
    </row>
    <row r="989" spans="1:12" x14ac:dyDescent="0.25">
      <c r="A989">
        <v>5</v>
      </c>
      <c r="B989">
        <v>23</v>
      </c>
      <c r="C989">
        <v>143</v>
      </c>
      <c r="D989" t="s">
        <v>2802</v>
      </c>
      <c r="E989" t="s">
        <v>307</v>
      </c>
      <c r="F989" t="s">
        <v>42</v>
      </c>
      <c r="G989" t="s">
        <v>2738</v>
      </c>
      <c r="H989" t="s">
        <v>2741</v>
      </c>
      <c r="I989">
        <v>193</v>
      </c>
      <c r="J989" t="s">
        <v>2022</v>
      </c>
      <c r="K989" t="s">
        <v>2928</v>
      </c>
      <c r="L989">
        <v>2010</v>
      </c>
    </row>
    <row r="990" spans="1:12" x14ac:dyDescent="0.25">
      <c r="A990">
        <v>5</v>
      </c>
      <c r="B990">
        <v>24</v>
      </c>
      <c r="C990">
        <v>144</v>
      </c>
      <c r="D990" t="s">
        <v>2772</v>
      </c>
      <c r="E990" t="s">
        <v>308</v>
      </c>
      <c r="F990" t="s">
        <v>30</v>
      </c>
      <c r="G990" t="s">
        <v>2738</v>
      </c>
      <c r="H990" t="s">
        <v>2750</v>
      </c>
      <c r="I990">
        <v>188</v>
      </c>
      <c r="J990" t="s">
        <v>2022</v>
      </c>
      <c r="K990" t="s">
        <v>2907</v>
      </c>
      <c r="L990">
        <v>2010</v>
      </c>
    </row>
    <row r="991" spans="1:12" x14ac:dyDescent="0.25">
      <c r="A991">
        <v>5</v>
      </c>
      <c r="B991">
        <v>25</v>
      </c>
      <c r="C991">
        <v>145</v>
      </c>
      <c r="D991" t="s">
        <v>2774</v>
      </c>
      <c r="E991" t="s">
        <v>309</v>
      </c>
      <c r="F991" t="s">
        <v>34</v>
      </c>
      <c r="G991" t="s">
        <v>2764</v>
      </c>
      <c r="H991" t="s">
        <v>2780</v>
      </c>
      <c r="I991">
        <v>190</v>
      </c>
      <c r="J991" t="s">
        <v>2048</v>
      </c>
      <c r="K991" t="s">
        <v>3164</v>
      </c>
      <c r="L991">
        <v>2010</v>
      </c>
    </row>
    <row r="992" spans="1:12" x14ac:dyDescent="0.25">
      <c r="A992">
        <v>5</v>
      </c>
      <c r="B992">
        <v>26</v>
      </c>
      <c r="C992">
        <v>146</v>
      </c>
      <c r="D992" t="s">
        <v>2772</v>
      </c>
      <c r="E992" t="s">
        <v>311</v>
      </c>
      <c r="F992" t="s">
        <v>26</v>
      </c>
      <c r="G992" t="s">
        <v>2745</v>
      </c>
      <c r="H992" t="s">
        <v>2746</v>
      </c>
      <c r="I992">
        <v>172</v>
      </c>
      <c r="J992" t="s">
        <v>2291</v>
      </c>
      <c r="K992" t="s">
        <v>2335</v>
      </c>
      <c r="L992">
        <v>2010</v>
      </c>
    </row>
    <row r="993" spans="1:12" x14ac:dyDescent="0.25">
      <c r="A993">
        <v>5</v>
      </c>
      <c r="B993">
        <v>27</v>
      </c>
      <c r="C993">
        <v>147</v>
      </c>
      <c r="D993" t="s">
        <v>2790</v>
      </c>
      <c r="E993" t="s">
        <v>312</v>
      </c>
      <c r="F993" t="s">
        <v>42</v>
      </c>
      <c r="G993" t="s">
        <v>2738</v>
      </c>
      <c r="H993" t="s">
        <v>2885</v>
      </c>
      <c r="I993">
        <v>163</v>
      </c>
      <c r="J993" t="s">
        <v>2029</v>
      </c>
      <c r="K993" t="s">
        <v>2165</v>
      </c>
      <c r="L993">
        <v>2010</v>
      </c>
    </row>
    <row r="994" spans="1:12" x14ac:dyDescent="0.25">
      <c r="A994">
        <v>5</v>
      </c>
      <c r="B994">
        <v>28</v>
      </c>
      <c r="C994">
        <v>148</v>
      </c>
      <c r="D994" t="s">
        <v>2766</v>
      </c>
      <c r="E994" t="s">
        <v>313</v>
      </c>
      <c r="F994" t="s">
        <v>34</v>
      </c>
      <c r="G994" t="s">
        <v>2734</v>
      </c>
      <c r="H994" t="s">
        <v>2735</v>
      </c>
      <c r="I994">
        <v>185</v>
      </c>
      <c r="J994" t="s">
        <v>2051</v>
      </c>
      <c r="K994" t="s">
        <v>2366</v>
      </c>
      <c r="L994">
        <v>2010</v>
      </c>
    </row>
    <row r="995" spans="1:12" x14ac:dyDescent="0.25">
      <c r="A995">
        <v>5</v>
      </c>
      <c r="B995">
        <v>29</v>
      </c>
      <c r="C995">
        <v>149</v>
      </c>
      <c r="D995" t="s">
        <v>2796</v>
      </c>
      <c r="E995" t="s">
        <v>315</v>
      </c>
      <c r="F995" t="s">
        <v>42</v>
      </c>
      <c r="G995" t="s">
        <v>2734</v>
      </c>
      <c r="H995" t="s">
        <v>2768</v>
      </c>
      <c r="I995">
        <v>188</v>
      </c>
      <c r="J995" t="s">
        <v>2051</v>
      </c>
      <c r="K995" t="s">
        <v>2307</v>
      </c>
      <c r="L995">
        <v>2010</v>
      </c>
    </row>
    <row r="996" spans="1:12" x14ac:dyDescent="0.25">
      <c r="A996">
        <v>5</v>
      </c>
      <c r="B996">
        <v>30</v>
      </c>
      <c r="C996">
        <v>150</v>
      </c>
      <c r="D996" t="s">
        <v>2770</v>
      </c>
      <c r="E996" t="s">
        <v>317</v>
      </c>
      <c r="F996" t="s">
        <v>42</v>
      </c>
      <c r="G996" t="s">
        <v>2738</v>
      </c>
      <c r="H996" t="s">
        <v>2780</v>
      </c>
      <c r="I996">
        <v>210</v>
      </c>
      <c r="J996" t="s">
        <v>2051</v>
      </c>
      <c r="K996" t="s">
        <v>2756</v>
      </c>
      <c r="L996">
        <v>2010</v>
      </c>
    </row>
    <row r="997" spans="1:12" x14ac:dyDescent="0.25">
      <c r="A997">
        <v>6</v>
      </c>
      <c r="B997">
        <v>1</v>
      </c>
      <c r="C997">
        <v>151</v>
      </c>
      <c r="D997" t="s">
        <v>2739</v>
      </c>
      <c r="E997" t="s">
        <v>318</v>
      </c>
      <c r="F997" t="s">
        <v>30</v>
      </c>
      <c r="G997" t="s">
        <v>2952</v>
      </c>
      <c r="H997" t="s">
        <v>2750</v>
      </c>
      <c r="I997">
        <v>174</v>
      </c>
      <c r="J997" t="s">
        <v>3212</v>
      </c>
      <c r="K997" t="s">
        <v>3900</v>
      </c>
      <c r="L997">
        <v>2010</v>
      </c>
    </row>
    <row r="998" spans="1:12" x14ac:dyDescent="0.25">
      <c r="A998">
        <v>6</v>
      </c>
      <c r="B998">
        <v>2</v>
      </c>
      <c r="C998">
        <v>152</v>
      </c>
      <c r="D998" t="s">
        <v>2736</v>
      </c>
      <c r="E998" t="s">
        <v>320</v>
      </c>
      <c r="F998" t="s">
        <v>34</v>
      </c>
      <c r="G998" t="s">
        <v>2734</v>
      </c>
      <c r="H998" t="s">
        <v>2746</v>
      </c>
      <c r="I998">
        <v>195</v>
      </c>
      <c r="J998" t="s">
        <v>2022</v>
      </c>
      <c r="K998" t="s">
        <v>2923</v>
      </c>
      <c r="L998">
        <v>2010</v>
      </c>
    </row>
    <row r="999" spans="1:12" x14ac:dyDescent="0.25">
      <c r="A999">
        <v>6</v>
      </c>
      <c r="B999">
        <v>3</v>
      </c>
      <c r="C999">
        <v>153</v>
      </c>
      <c r="D999" t="s">
        <v>2762</v>
      </c>
      <c r="E999" t="s">
        <v>322</v>
      </c>
      <c r="F999" t="s">
        <v>26</v>
      </c>
      <c r="G999" t="s">
        <v>2738</v>
      </c>
      <c r="H999" t="s">
        <v>2741</v>
      </c>
      <c r="I999">
        <v>173</v>
      </c>
      <c r="J999" t="s">
        <v>2022</v>
      </c>
      <c r="K999" t="s">
        <v>2787</v>
      </c>
      <c r="L999">
        <v>2010</v>
      </c>
    </row>
    <row r="1000" spans="1:12" x14ac:dyDescent="0.25">
      <c r="A1000">
        <v>6</v>
      </c>
      <c r="B1000">
        <v>4</v>
      </c>
      <c r="C1000">
        <v>154</v>
      </c>
      <c r="D1000" t="s">
        <v>2752</v>
      </c>
      <c r="E1000" t="s">
        <v>323</v>
      </c>
      <c r="F1000" t="s">
        <v>34</v>
      </c>
      <c r="G1000" t="s">
        <v>2738</v>
      </c>
      <c r="H1000" t="s">
        <v>2741</v>
      </c>
      <c r="I1000">
        <v>201</v>
      </c>
      <c r="J1000" t="s">
        <v>2022</v>
      </c>
      <c r="K1000" t="s">
        <v>2342</v>
      </c>
      <c r="L1000">
        <v>2010</v>
      </c>
    </row>
    <row r="1001" spans="1:12" x14ac:dyDescent="0.25">
      <c r="A1001">
        <v>6</v>
      </c>
      <c r="B1001">
        <v>5</v>
      </c>
      <c r="C1001">
        <v>155</v>
      </c>
      <c r="D1001" t="s">
        <v>2770</v>
      </c>
      <c r="E1001" t="s">
        <v>324</v>
      </c>
      <c r="F1001" t="s">
        <v>34</v>
      </c>
      <c r="G1001" t="s">
        <v>2738</v>
      </c>
      <c r="H1001" t="s">
        <v>2741</v>
      </c>
      <c r="I1001">
        <v>190</v>
      </c>
      <c r="J1001" t="s">
        <v>2029</v>
      </c>
      <c r="K1001" t="s">
        <v>2837</v>
      </c>
      <c r="L1001">
        <v>2010</v>
      </c>
    </row>
    <row r="1002" spans="1:12" x14ac:dyDescent="0.25">
      <c r="A1002">
        <v>6</v>
      </c>
      <c r="B1002">
        <v>6</v>
      </c>
      <c r="C1002">
        <v>156</v>
      </c>
      <c r="D1002" t="s">
        <v>2777</v>
      </c>
      <c r="E1002" t="s">
        <v>325</v>
      </c>
      <c r="F1002" t="s">
        <v>30</v>
      </c>
      <c r="G1002" t="s">
        <v>2738</v>
      </c>
      <c r="H1002" t="s">
        <v>2750</v>
      </c>
      <c r="I1002">
        <v>185</v>
      </c>
      <c r="J1002" t="s">
        <v>2197</v>
      </c>
      <c r="K1002" t="s">
        <v>3901</v>
      </c>
      <c r="L1002">
        <v>2010</v>
      </c>
    </row>
    <row r="1003" spans="1:12" x14ac:dyDescent="0.25">
      <c r="A1003">
        <v>6</v>
      </c>
      <c r="B1003">
        <v>7</v>
      </c>
      <c r="C1003">
        <v>157</v>
      </c>
      <c r="D1003" t="s">
        <v>2794</v>
      </c>
      <c r="E1003" t="s">
        <v>327</v>
      </c>
      <c r="F1003" t="s">
        <v>42</v>
      </c>
      <c r="G1003" t="s">
        <v>2745</v>
      </c>
      <c r="H1003" t="s">
        <v>2768</v>
      </c>
      <c r="I1003">
        <v>165</v>
      </c>
      <c r="J1003" t="s">
        <v>2305</v>
      </c>
      <c r="K1003" t="s">
        <v>2198</v>
      </c>
      <c r="L1003">
        <v>2010</v>
      </c>
    </row>
    <row r="1004" spans="1:12" x14ac:dyDescent="0.25">
      <c r="A1004">
        <v>6</v>
      </c>
      <c r="B1004">
        <v>8</v>
      </c>
      <c r="C1004">
        <v>158</v>
      </c>
      <c r="D1004" t="s">
        <v>2766</v>
      </c>
      <c r="E1004" t="s">
        <v>329</v>
      </c>
      <c r="F1004" t="s">
        <v>26</v>
      </c>
      <c r="G1004" t="s">
        <v>2799</v>
      </c>
      <c r="H1004" t="s">
        <v>2741</v>
      </c>
      <c r="I1004">
        <v>194</v>
      </c>
      <c r="J1004" t="s">
        <v>2362</v>
      </c>
      <c r="K1004" t="s">
        <v>3695</v>
      </c>
      <c r="L1004">
        <v>2010</v>
      </c>
    </row>
    <row r="1005" spans="1:12" x14ac:dyDescent="0.25">
      <c r="A1005">
        <v>6</v>
      </c>
      <c r="B1005">
        <v>9</v>
      </c>
      <c r="C1005">
        <v>159</v>
      </c>
      <c r="D1005" t="s">
        <v>2760</v>
      </c>
      <c r="E1005" t="s">
        <v>331</v>
      </c>
      <c r="F1005" t="s">
        <v>12</v>
      </c>
      <c r="G1005" t="s">
        <v>2745</v>
      </c>
      <c r="H1005" t="s">
        <v>2741</v>
      </c>
      <c r="I1005">
        <v>202</v>
      </c>
      <c r="J1005" t="s">
        <v>3902</v>
      </c>
      <c r="K1005" t="s">
        <v>3101</v>
      </c>
      <c r="L1005">
        <v>2010</v>
      </c>
    </row>
    <row r="1006" spans="1:12" x14ac:dyDescent="0.25">
      <c r="A1006">
        <v>6</v>
      </c>
      <c r="B1006">
        <v>10</v>
      </c>
      <c r="C1006">
        <v>160</v>
      </c>
      <c r="D1006" t="s">
        <v>2770</v>
      </c>
      <c r="E1006" t="s">
        <v>333</v>
      </c>
      <c r="F1006" t="s">
        <v>30</v>
      </c>
      <c r="G1006" t="s">
        <v>2734</v>
      </c>
      <c r="H1006" t="s">
        <v>2741</v>
      </c>
      <c r="I1006">
        <v>175</v>
      </c>
      <c r="J1006" t="s">
        <v>2285</v>
      </c>
      <c r="K1006" t="s">
        <v>3903</v>
      </c>
      <c r="L1006">
        <v>2010</v>
      </c>
    </row>
    <row r="1007" spans="1:12" x14ac:dyDescent="0.25">
      <c r="A1007">
        <v>6</v>
      </c>
      <c r="B1007">
        <v>11</v>
      </c>
      <c r="C1007">
        <v>161</v>
      </c>
      <c r="D1007" t="s">
        <v>2788</v>
      </c>
      <c r="E1007" t="s">
        <v>335</v>
      </c>
      <c r="F1007" t="s">
        <v>260</v>
      </c>
      <c r="G1007" t="s">
        <v>2745</v>
      </c>
      <c r="H1007" t="s">
        <v>2768</v>
      </c>
      <c r="I1007">
        <v>176</v>
      </c>
      <c r="J1007" t="s">
        <v>2373</v>
      </c>
      <c r="K1007" t="s">
        <v>2203</v>
      </c>
      <c r="L1007">
        <v>2010</v>
      </c>
    </row>
    <row r="1008" spans="1:12" x14ac:dyDescent="0.25">
      <c r="A1008">
        <v>6</v>
      </c>
      <c r="B1008">
        <v>12</v>
      </c>
      <c r="C1008">
        <v>162</v>
      </c>
      <c r="D1008" t="s">
        <v>2840</v>
      </c>
      <c r="E1008" t="s">
        <v>336</v>
      </c>
      <c r="F1008" t="s">
        <v>34</v>
      </c>
      <c r="G1008" t="s">
        <v>2738</v>
      </c>
      <c r="H1008" t="s">
        <v>2746</v>
      </c>
      <c r="I1008">
        <v>202</v>
      </c>
      <c r="J1008" t="s">
        <v>2029</v>
      </c>
      <c r="K1008" t="s">
        <v>3107</v>
      </c>
      <c r="L1008">
        <v>2010</v>
      </c>
    </row>
    <row r="1009" spans="1:12" x14ac:dyDescent="0.25">
      <c r="A1009">
        <v>6</v>
      </c>
      <c r="B1009">
        <v>13</v>
      </c>
      <c r="C1009">
        <v>163</v>
      </c>
      <c r="D1009" t="s">
        <v>2781</v>
      </c>
      <c r="E1009" t="s">
        <v>337</v>
      </c>
      <c r="F1009" t="s">
        <v>34</v>
      </c>
      <c r="G1009" t="s">
        <v>2952</v>
      </c>
      <c r="H1009" t="s">
        <v>2851</v>
      </c>
      <c r="I1009">
        <v>210</v>
      </c>
      <c r="J1009" t="s">
        <v>2048</v>
      </c>
      <c r="K1009" t="s">
        <v>2301</v>
      </c>
      <c r="L1009">
        <v>2010</v>
      </c>
    </row>
    <row r="1010" spans="1:12" x14ac:dyDescent="0.25">
      <c r="A1010">
        <v>6</v>
      </c>
      <c r="B1010">
        <v>14</v>
      </c>
      <c r="C1010">
        <v>164</v>
      </c>
      <c r="D1010" t="s">
        <v>2732</v>
      </c>
      <c r="E1010" t="s">
        <v>2206</v>
      </c>
      <c r="F1010" t="s">
        <v>26</v>
      </c>
      <c r="G1010" t="s">
        <v>2738</v>
      </c>
      <c r="H1010" t="s">
        <v>2746</v>
      </c>
      <c r="I1010">
        <v>175</v>
      </c>
      <c r="J1010" t="s">
        <v>2048</v>
      </c>
      <c r="K1010" t="s">
        <v>2360</v>
      </c>
      <c r="L1010">
        <v>2010</v>
      </c>
    </row>
    <row r="1011" spans="1:12" x14ac:dyDescent="0.25">
      <c r="A1011">
        <v>6</v>
      </c>
      <c r="B1011">
        <v>15</v>
      </c>
      <c r="C1011">
        <v>165</v>
      </c>
      <c r="D1011" t="s">
        <v>2748</v>
      </c>
      <c r="E1011" t="s">
        <v>3904</v>
      </c>
      <c r="F1011" t="s">
        <v>12</v>
      </c>
      <c r="G1011" t="s">
        <v>2734</v>
      </c>
      <c r="H1011" t="s">
        <v>2746</v>
      </c>
      <c r="I1011">
        <v>177</v>
      </c>
      <c r="J1011" t="s">
        <v>2285</v>
      </c>
      <c r="K1011" t="s">
        <v>2902</v>
      </c>
      <c r="L1011">
        <v>2010</v>
      </c>
    </row>
    <row r="1012" spans="1:12" x14ac:dyDescent="0.25">
      <c r="A1012">
        <v>6</v>
      </c>
      <c r="B1012">
        <v>16</v>
      </c>
      <c r="C1012">
        <v>166</v>
      </c>
      <c r="D1012" t="s">
        <v>2840</v>
      </c>
      <c r="E1012" t="s">
        <v>341</v>
      </c>
      <c r="F1012" t="s">
        <v>26</v>
      </c>
      <c r="G1012" t="s">
        <v>2738</v>
      </c>
      <c r="H1012" t="s">
        <v>2741</v>
      </c>
      <c r="I1012">
        <v>194</v>
      </c>
      <c r="J1012" t="s">
        <v>2029</v>
      </c>
      <c r="K1012" t="s">
        <v>2848</v>
      </c>
      <c r="L1012">
        <v>2010</v>
      </c>
    </row>
    <row r="1013" spans="1:12" x14ac:dyDescent="0.25">
      <c r="A1013">
        <v>6</v>
      </c>
      <c r="B1013">
        <v>17</v>
      </c>
      <c r="C1013">
        <v>167</v>
      </c>
      <c r="D1013" t="s">
        <v>2872</v>
      </c>
      <c r="E1013" t="s">
        <v>342</v>
      </c>
      <c r="F1013" t="s">
        <v>34</v>
      </c>
      <c r="G1013" t="s">
        <v>2738</v>
      </c>
      <c r="H1013" t="s">
        <v>2746</v>
      </c>
      <c r="I1013">
        <v>196</v>
      </c>
      <c r="J1013" t="s">
        <v>2029</v>
      </c>
      <c r="K1013" t="s">
        <v>3170</v>
      </c>
      <c r="L1013">
        <v>2010</v>
      </c>
    </row>
    <row r="1014" spans="1:12" x14ac:dyDescent="0.25">
      <c r="A1014">
        <v>6</v>
      </c>
      <c r="B1014">
        <v>18</v>
      </c>
      <c r="C1014">
        <v>168</v>
      </c>
      <c r="D1014" t="s">
        <v>2859</v>
      </c>
      <c r="E1014" t="s">
        <v>343</v>
      </c>
      <c r="F1014" t="s">
        <v>34</v>
      </c>
      <c r="G1014" t="s">
        <v>2734</v>
      </c>
      <c r="H1014" t="s">
        <v>2746</v>
      </c>
      <c r="I1014">
        <v>210</v>
      </c>
      <c r="J1014" t="s">
        <v>2051</v>
      </c>
      <c r="K1014" t="s">
        <v>2286</v>
      </c>
      <c r="L1014">
        <v>2010</v>
      </c>
    </row>
    <row r="1015" spans="1:12" x14ac:dyDescent="0.25">
      <c r="A1015">
        <v>6</v>
      </c>
      <c r="B1015">
        <v>19</v>
      </c>
      <c r="C1015">
        <v>169</v>
      </c>
      <c r="D1015" t="s">
        <v>2770</v>
      </c>
      <c r="E1015" t="s">
        <v>345</v>
      </c>
      <c r="F1015" t="s">
        <v>34</v>
      </c>
      <c r="G1015" t="s">
        <v>2745</v>
      </c>
      <c r="H1015" t="s">
        <v>2780</v>
      </c>
      <c r="I1015">
        <v>195</v>
      </c>
      <c r="J1015" t="s">
        <v>2305</v>
      </c>
      <c r="K1015" t="s">
        <v>3905</v>
      </c>
      <c r="L1015">
        <v>2010</v>
      </c>
    </row>
    <row r="1016" spans="1:12" x14ac:dyDescent="0.25">
      <c r="A1016">
        <v>6</v>
      </c>
      <c r="B1016">
        <v>20</v>
      </c>
      <c r="C1016">
        <v>170</v>
      </c>
      <c r="D1016" t="s">
        <v>2736</v>
      </c>
      <c r="E1016" t="s">
        <v>347</v>
      </c>
      <c r="F1016" t="s">
        <v>34</v>
      </c>
      <c r="G1016" t="s">
        <v>2738</v>
      </c>
      <c r="H1016" t="s">
        <v>2780</v>
      </c>
      <c r="I1016">
        <v>191</v>
      </c>
      <c r="J1016" t="s">
        <v>2022</v>
      </c>
      <c r="K1016" t="s">
        <v>2881</v>
      </c>
      <c r="L1016">
        <v>2010</v>
      </c>
    </row>
    <row r="1017" spans="1:12" x14ac:dyDescent="0.25">
      <c r="A1017">
        <v>6</v>
      </c>
      <c r="B1017">
        <v>21</v>
      </c>
      <c r="C1017">
        <v>171</v>
      </c>
      <c r="D1017" t="s">
        <v>2832</v>
      </c>
      <c r="E1017" t="s">
        <v>348</v>
      </c>
      <c r="F1017" t="s">
        <v>30</v>
      </c>
      <c r="G1017" t="s">
        <v>2738</v>
      </c>
      <c r="H1017" t="s">
        <v>2768</v>
      </c>
      <c r="I1017">
        <v>180</v>
      </c>
      <c r="J1017" t="s">
        <v>2029</v>
      </c>
      <c r="K1017" t="s">
        <v>2328</v>
      </c>
      <c r="L1017">
        <v>2010</v>
      </c>
    </row>
    <row r="1018" spans="1:12" x14ac:dyDescent="0.25">
      <c r="A1018">
        <v>6</v>
      </c>
      <c r="B1018">
        <v>22</v>
      </c>
      <c r="C1018">
        <v>172</v>
      </c>
      <c r="D1018" t="s">
        <v>2774</v>
      </c>
      <c r="E1018" t="s">
        <v>350</v>
      </c>
      <c r="F1018" t="s">
        <v>30</v>
      </c>
      <c r="G1018" t="s">
        <v>2738</v>
      </c>
      <c r="H1018" t="s">
        <v>2885</v>
      </c>
      <c r="I1018">
        <v>186</v>
      </c>
      <c r="J1018" t="s">
        <v>2022</v>
      </c>
      <c r="K1018" t="s">
        <v>2376</v>
      </c>
      <c r="L1018">
        <v>2010</v>
      </c>
    </row>
    <row r="1019" spans="1:12" x14ac:dyDescent="0.25">
      <c r="A1019">
        <v>6</v>
      </c>
      <c r="B1019">
        <v>23</v>
      </c>
      <c r="C1019">
        <v>173</v>
      </c>
      <c r="D1019" t="s">
        <v>2802</v>
      </c>
      <c r="E1019" t="s">
        <v>351</v>
      </c>
      <c r="F1019" t="s">
        <v>26</v>
      </c>
      <c r="G1019" t="s">
        <v>2738</v>
      </c>
      <c r="H1019" t="s">
        <v>2851</v>
      </c>
      <c r="I1019">
        <v>195</v>
      </c>
      <c r="J1019" t="s">
        <v>2048</v>
      </c>
      <c r="K1019" t="s">
        <v>2318</v>
      </c>
      <c r="L1019">
        <v>2010</v>
      </c>
    </row>
    <row r="1020" spans="1:12" x14ac:dyDescent="0.25">
      <c r="A1020">
        <v>6</v>
      </c>
      <c r="B1020">
        <v>24</v>
      </c>
      <c r="C1020">
        <v>174</v>
      </c>
      <c r="D1020" t="s">
        <v>2814</v>
      </c>
      <c r="E1020" t="s">
        <v>353</v>
      </c>
      <c r="F1020" t="s">
        <v>12</v>
      </c>
      <c r="G1020" t="s">
        <v>2738</v>
      </c>
      <c r="H1020" t="s">
        <v>2746</v>
      </c>
      <c r="I1020">
        <v>195</v>
      </c>
      <c r="J1020" t="s">
        <v>2048</v>
      </c>
      <c r="K1020" t="s">
        <v>2306</v>
      </c>
      <c r="L1020">
        <v>2010</v>
      </c>
    </row>
    <row r="1021" spans="1:12" x14ac:dyDescent="0.25">
      <c r="A1021">
        <v>6</v>
      </c>
      <c r="B1021">
        <v>25</v>
      </c>
      <c r="C1021">
        <v>175</v>
      </c>
      <c r="D1021" t="s">
        <v>2774</v>
      </c>
      <c r="E1021" t="s">
        <v>354</v>
      </c>
      <c r="F1021" t="s">
        <v>12</v>
      </c>
      <c r="G1021" t="s">
        <v>2779</v>
      </c>
      <c r="H1021" t="s">
        <v>2750</v>
      </c>
      <c r="I1021">
        <v>167</v>
      </c>
      <c r="J1021" t="s">
        <v>2933</v>
      </c>
      <c r="K1021" t="s">
        <v>3624</v>
      </c>
      <c r="L1021">
        <v>2010</v>
      </c>
    </row>
    <row r="1022" spans="1:12" x14ac:dyDescent="0.25">
      <c r="A1022">
        <v>6</v>
      </c>
      <c r="B1022">
        <v>26</v>
      </c>
      <c r="C1022">
        <v>176</v>
      </c>
      <c r="D1022" t="s">
        <v>2743</v>
      </c>
      <c r="E1022" t="s">
        <v>356</v>
      </c>
      <c r="F1022" t="s">
        <v>34</v>
      </c>
      <c r="G1022" t="s">
        <v>2738</v>
      </c>
      <c r="H1022" t="s">
        <v>2746</v>
      </c>
      <c r="I1022">
        <v>186</v>
      </c>
      <c r="J1022" t="s">
        <v>2048</v>
      </c>
      <c r="K1022" t="s">
        <v>2769</v>
      </c>
      <c r="L1022">
        <v>2010</v>
      </c>
    </row>
    <row r="1023" spans="1:12" x14ac:dyDescent="0.25">
      <c r="A1023">
        <v>6</v>
      </c>
      <c r="B1023">
        <v>27</v>
      </c>
      <c r="C1023">
        <v>177</v>
      </c>
      <c r="D1023" t="s">
        <v>2788</v>
      </c>
      <c r="E1023" t="s">
        <v>357</v>
      </c>
      <c r="F1023" t="s">
        <v>34</v>
      </c>
      <c r="G1023" t="s">
        <v>2734</v>
      </c>
      <c r="H1023" t="s">
        <v>2780</v>
      </c>
      <c r="I1023">
        <v>202</v>
      </c>
      <c r="J1023" t="s">
        <v>2051</v>
      </c>
      <c r="K1023" t="s">
        <v>2073</v>
      </c>
      <c r="L1023">
        <v>2010</v>
      </c>
    </row>
    <row r="1024" spans="1:12" x14ac:dyDescent="0.25">
      <c r="A1024">
        <v>6</v>
      </c>
      <c r="B1024">
        <v>28</v>
      </c>
      <c r="C1024">
        <v>178</v>
      </c>
      <c r="D1024" t="s">
        <v>2811</v>
      </c>
      <c r="E1024" t="s">
        <v>359</v>
      </c>
      <c r="F1024" t="s">
        <v>42</v>
      </c>
      <c r="G1024" t="s">
        <v>2738</v>
      </c>
      <c r="H1024" t="s">
        <v>2741</v>
      </c>
      <c r="I1024">
        <v>188</v>
      </c>
      <c r="J1024" t="s">
        <v>2029</v>
      </c>
      <c r="K1024" t="s">
        <v>2377</v>
      </c>
      <c r="L1024">
        <v>2010</v>
      </c>
    </row>
    <row r="1025" spans="1:12" x14ac:dyDescent="0.25">
      <c r="A1025">
        <v>6</v>
      </c>
      <c r="B1025">
        <v>29</v>
      </c>
      <c r="C1025">
        <v>179</v>
      </c>
      <c r="D1025" t="s">
        <v>2796</v>
      </c>
      <c r="E1025" t="s">
        <v>360</v>
      </c>
      <c r="F1025" t="s">
        <v>34</v>
      </c>
      <c r="G1025" t="s">
        <v>2734</v>
      </c>
      <c r="H1025" t="s">
        <v>2741</v>
      </c>
      <c r="I1025">
        <v>180</v>
      </c>
      <c r="J1025" t="s">
        <v>2350</v>
      </c>
      <c r="K1025" t="s">
        <v>3271</v>
      </c>
      <c r="L1025">
        <v>2010</v>
      </c>
    </row>
    <row r="1026" spans="1:12" x14ac:dyDescent="0.25">
      <c r="A1026">
        <v>6</v>
      </c>
      <c r="B1026">
        <v>30</v>
      </c>
      <c r="C1026">
        <v>180</v>
      </c>
      <c r="D1026" t="s">
        <v>2739</v>
      </c>
      <c r="E1026" t="s">
        <v>362</v>
      </c>
      <c r="F1026" t="s">
        <v>34</v>
      </c>
      <c r="G1026" t="s">
        <v>2734</v>
      </c>
      <c r="H1026" t="s">
        <v>2746</v>
      </c>
      <c r="I1026">
        <v>189</v>
      </c>
      <c r="J1026" t="s">
        <v>2051</v>
      </c>
      <c r="K1026" t="s">
        <v>2286</v>
      </c>
      <c r="L1026">
        <v>2010</v>
      </c>
    </row>
    <row r="1027" spans="1:12" x14ac:dyDescent="0.25">
      <c r="A1027">
        <v>7</v>
      </c>
      <c r="B1027">
        <v>1</v>
      </c>
      <c r="C1027">
        <v>181</v>
      </c>
      <c r="D1027" t="s">
        <v>2840</v>
      </c>
      <c r="E1027" t="s">
        <v>363</v>
      </c>
      <c r="F1027" t="s">
        <v>260</v>
      </c>
      <c r="G1027" t="s">
        <v>2917</v>
      </c>
      <c r="H1027" t="s">
        <v>2768</v>
      </c>
      <c r="I1027">
        <v>175</v>
      </c>
      <c r="J1027" t="s">
        <v>3906</v>
      </c>
      <c r="K1027" t="s">
        <v>3907</v>
      </c>
      <c r="L1027">
        <v>2010</v>
      </c>
    </row>
    <row r="1028" spans="1:12" x14ac:dyDescent="0.25">
      <c r="A1028">
        <v>7</v>
      </c>
      <c r="B1028">
        <v>2</v>
      </c>
      <c r="C1028">
        <v>182</v>
      </c>
      <c r="D1028" t="s">
        <v>2772</v>
      </c>
      <c r="E1028" t="s">
        <v>366</v>
      </c>
      <c r="F1028" t="s">
        <v>42</v>
      </c>
      <c r="G1028" t="s">
        <v>2738</v>
      </c>
      <c r="H1028" t="s">
        <v>2741</v>
      </c>
      <c r="I1028">
        <v>174</v>
      </c>
      <c r="J1028" t="s">
        <v>2029</v>
      </c>
      <c r="K1028" t="s">
        <v>2343</v>
      </c>
      <c r="L1028">
        <v>2010</v>
      </c>
    </row>
    <row r="1029" spans="1:12" x14ac:dyDescent="0.25">
      <c r="A1029">
        <v>7</v>
      </c>
      <c r="B1029">
        <v>3</v>
      </c>
      <c r="C1029">
        <v>183</v>
      </c>
      <c r="D1029" t="s">
        <v>2762</v>
      </c>
      <c r="E1029" t="s">
        <v>3908</v>
      </c>
      <c r="F1029" t="s">
        <v>34</v>
      </c>
      <c r="G1029" t="s">
        <v>2734</v>
      </c>
      <c r="H1029" t="s">
        <v>2741</v>
      </c>
      <c r="I1029">
        <v>175</v>
      </c>
      <c r="J1029" t="s">
        <v>2355</v>
      </c>
      <c r="K1029" t="s">
        <v>2693</v>
      </c>
      <c r="L1029">
        <v>2010</v>
      </c>
    </row>
    <row r="1030" spans="1:12" x14ac:dyDescent="0.25">
      <c r="A1030">
        <v>7</v>
      </c>
      <c r="B1030">
        <v>4</v>
      </c>
      <c r="C1030">
        <v>184</v>
      </c>
      <c r="D1030" t="s">
        <v>2752</v>
      </c>
      <c r="E1030" t="s">
        <v>369</v>
      </c>
      <c r="F1030" t="s">
        <v>12</v>
      </c>
      <c r="G1030" t="s">
        <v>2738</v>
      </c>
      <c r="H1030" t="s">
        <v>2746</v>
      </c>
      <c r="I1030">
        <v>160</v>
      </c>
      <c r="J1030" t="s">
        <v>3791</v>
      </c>
      <c r="K1030" t="s">
        <v>2451</v>
      </c>
      <c r="L1030">
        <v>2010</v>
      </c>
    </row>
    <row r="1031" spans="1:12" x14ac:dyDescent="0.25">
      <c r="A1031">
        <v>7</v>
      </c>
      <c r="B1031">
        <v>5</v>
      </c>
      <c r="C1031">
        <v>185</v>
      </c>
      <c r="D1031" t="s">
        <v>2754</v>
      </c>
      <c r="E1031" t="s">
        <v>371</v>
      </c>
      <c r="F1031" t="s">
        <v>12</v>
      </c>
      <c r="G1031" t="s">
        <v>2738</v>
      </c>
      <c r="H1031" t="s">
        <v>2768</v>
      </c>
      <c r="I1031">
        <v>180</v>
      </c>
      <c r="J1031" t="s">
        <v>2352</v>
      </c>
      <c r="K1031" t="s">
        <v>3062</v>
      </c>
      <c r="L1031">
        <v>2010</v>
      </c>
    </row>
    <row r="1032" spans="1:12" x14ac:dyDescent="0.25">
      <c r="A1032">
        <v>7</v>
      </c>
      <c r="B1032">
        <v>6</v>
      </c>
      <c r="C1032">
        <v>186</v>
      </c>
      <c r="D1032" t="s">
        <v>2777</v>
      </c>
      <c r="E1032" t="s">
        <v>373</v>
      </c>
      <c r="F1032" t="s">
        <v>34</v>
      </c>
      <c r="G1032" t="s">
        <v>2738</v>
      </c>
      <c r="H1032" t="s">
        <v>2746</v>
      </c>
      <c r="I1032">
        <v>218</v>
      </c>
      <c r="J1032" t="s">
        <v>2029</v>
      </c>
      <c r="K1032" t="s">
        <v>2343</v>
      </c>
      <c r="L1032">
        <v>2010</v>
      </c>
    </row>
    <row r="1033" spans="1:12" x14ac:dyDescent="0.25">
      <c r="A1033">
        <v>7</v>
      </c>
      <c r="B1033">
        <v>7</v>
      </c>
      <c r="C1033">
        <v>187</v>
      </c>
      <c r="D1033" t="s">
        <v>2872</v>
      </c>
      <c r="E1033" t="s">
        <v>374</v>
      </c>
      <c r="F1033" t="s">
        <v>12</v>
      </c>
      <c r="G1033" t="s">
        <v>3123</v>
      </c>
      <c r="H1033" t="s">
        <v>2735</v>
      </c>
      <c r="I1033">
        <v>220</v>
      </c>
      <c r="J1033" t="s">
        <v>3909</v>
      </c>
      <c r="K1033" t="s">
        <v>3910</v>
      </c>
      <c r="L1033">
        <v>2010</v>
      </c>
    </row>
    <row r="1034" spans="1:12" x14ac:dyDescent="0.25">
      <c r="A1034">
        <v>7</v>
      </c>
      <c r="B1034">
        <v>8</v>
      </c>
      <c r="C1034">
        <v>188</v>
      </c>
      <c r="D1034" t="s">
        <v>2781</v>
      </c>
      <c r="E1034" t="s">
        <v>377</v>
      </c>
      <c r="F1034" t="s">
        <v>34</v>
      </c>
      <c r="G1034" t="s">
        <v>2734</v>
      </c>
      <c r="H1034" t="s">
        <v>2746</v>
      </c>
      <c r="I1034">
        <v>205</v>
      </c>
      <c r="J1034" t="s">
        <v>2280</v>
      </c>
      <c r="K1034" t="s">
        <v>2534</v>
      </c>
      <c r="L1034">
        <v>2010</v>
      </c>
    </row>
    <row r="1035" spans="1:12" x14ac:dyDescent="0.25">
      <c r="A1035">
        <v>7</v>
      </c>
      <c r="B1035">
        <v>9</v>
      </c>
      <c r="C1035">
        <v>189</v>
      </c>
      <c r="D1035" t="s">
        <v>2760</v>
      </c>
      <c r="E1035" t="s">
        <v>379</v>
      </c>
      <c r="F1035" t="s">
        <v>42</v>
      </c>
      <c r="G1035" t="s">
        <v>2738</v>
      </c>
      <c r="H1035" t="s">
        <v>2768</v>
      </c>
      <c r="I1035">
        <v>162</v>
      </c>
      <c r="J1035" t="s">
        <v>2029</v>
      </c>
      <c r="K1035" t="s">
        <v>3170</v>
      </c>
      <c r="L1035">
        <v>2010</v>
      </c>
    </row>
    <row r="1036" spans="1:12" x14ac:dyDescent="0.25">
      <c r="A1036">
        <v>7</v>
      </c>
      <c r="B1036">
        <v>10</v>
      </c>
      <c r="C1036">
        <v>190</v>
      </c>
      <c r="D1036" t="s">
        <v>2794</v>
      </c>
      <c r="E1036" t="s">
        <v>380</v>
      </c>
      <c r="F1036" t="s">
        <v>42</v>
      </c>
      <c r="G1036" t="s">
        <v>2738</v>
      </c>
      <c r="H1036" t="s">
        <v>2735</v>
      </c>
      <c r="I1036">
        <v>217</v>
      </c>
      <c r="J1036" t="s">
        <v>2029</v>
      </c>
      <c r="K1036" t="s">
        <v>2343</v>
      </c>
      <c r="L1036">
        <v>2010</v>
      </c>
    </row>
    <row r="1037" spans="1:12" x14ac:dyDescent="0.25">
      <c r="A1037">
        <v>7</v>
      </c>
      <c r="B1037">
        <v>11</v>
      </c>
      <c r="C1037">
        <v>191</v>
      </c>
      <c r="D1037" t="s">
        <v>2739</v>
      </c>
      <c r="E1037" t="s">
        <v>381</v>
      </c>
      <c r="F1037" t="s">
        <v>12</v>
      </c>
      <c r="G1037" t="s">
        <v>2734</v>
      </c>
      <c r="H1037" t="s">
        <v>2741</v>
      </c>
      <c r="I1037">
        <v>169</v>
      </c>
      <c r="J1037" t="s">
        <v>2029</v>
      </c>
      <c r="K1037" t="s">
        <v>3087</v>
      </c>
      <c r="L1037">
        <v>2010</v>
      </c>
    </row>
    <row r="1038" spans="1:12" x14ac:dyDescent="0.25">
      <c r="A1038">
        <v>7</v>
      </c>
      <c r="B1038">
        <v>12</v>
      </c>
      <c r="C1038">
        <v>192</v>
      </c>
      <c r="D1038" t="s">
        <v>2788</v>
      </c>
      <c r="E1038" t="s">
        <v>382</v>
      </c>
      <c r="F1038" t="s">
        <v>42</v>
      </c>
      <c r="G1038" t="s">
        <v>2738</v>
      </c>
      <c r="H1038" t="s">
        <v>2741</v>
      </c>
      <c r="I1038">
        <v>200</v>
      </c>
      <c r="J1038" t="s">
        <v>2280</v>
      </c>
      <c r="K1038" t="s">
        <v>2990</v>
      </c>
      <c r="L1038">
        <v>2010</v>
      </c>
    </row>
    <row r="1039" spans="1:12" x14ac:dyDescent="0.25">
      <c r="A1039">
        <v>7</v>
      </c>
      <c r="B1039">
        <v>13</v>
      </c>
      <c r="C1039">
        <v>193</v>
      </c>
      <c r="D1039" t="s">
        <v>2806</v>
      </c>
      <c r="E1039" t="s">
        <v>384</v>
      </c>
      <c r="F1039" t="s">
        <v>42</v>
      </c>
      <c r="G1039" t="s">
        <v>2738</v>
      </c>
      <c r="H1039" t="s">
        <v>2750</v>
      </c>
      <c r="I1039">
        <v>167</v>
      </c>
      <c r="J1039" t="s">
        <v>2029</v>
      </c>
      <c r="K1039" t="s">
        <v>2328</v>
      </c>
      <c r="L1039">
        <v>2010</v>
      </c>
    </row>
    <row r="1040" spans="1:12" x14ac:dyDescent="0.25">
      <c r="A1040">
        <v>7</v>
      </c>
      <c r="B1040">
        <v>14</v>
      </c>
      <c r="C1040">
        <v>194</v>
      </c>
      <c r="D1040" t="s">
        <v>2859</v>
      </c>
      <c r="E1040" t="s">
        <v>385</v>
      </c>
      <c r="F1040" t="s">
        <v>3887</v>
      </c>
      <c r="G1040" t="s">
        <v>2952</v>
      </c>
      <c r="H1040" t="s">
        <v>2750</v>
      </c>
      <c r="I1040">
        <v>185</v>
      </c>
      <c r="J1040" t="s">
        <v>3894</v>
      </c>
      <c r="K1040" t="s">
        <v>3895</v>
      </c>
      <c r="L1040">
        <v>2010</v>
      </c>
    </row>
    <row r="1041" spans="1:12" x14ac:dyDescent="0.25">
      <c r="A1041">
        <v>7</v>
      </c>
      <c r="B1041">
        <v>15</v>
      </c>
      <c r="C1041">
        <v>195</v>
      </c>
      <c r="D1041" t="s">
        <v>2748</v>
      </c>
      <c r="E1041" t="s">
        <v>386</v>
      </c>
      <c r="F1041" t="s">
        <v>34</v>
      </c>
      <c r="G1041" t="s">
        <v>2799</v>
      </c>
      <c r="H1041" t="s">
        <v>2768</v>
      </c>
      <c r="I1041">
        <v>187</v>
      </c>
      <c r="J1041" t="s">
        <v>2362</v>
      </c>
      <c r="K1041" t="s">
        <v>3414</v>
      </c>
      <c r="L1041">
        <v>2010</v>
      </c>
    </row>
    <row r="1042" spans="1:12" x14ac:dyDescent="0.25">
      <c r="A1042">
        <v>7</v>
      </c>
      <c r="B1042">
        <v>16</v>
      </c>
      <c r="C1042">
        <v>196</v>
      </c>
      <c r="D1042" t="s">
        <v>2811</v>
      </c>
      <c r="E1042" t="s">
        <v>388</v>
      </c>
      <c r="F1042" t="s">
        <v>34</v>
      </c>
      <c r="G1042" t="s">
        <v>2734</v>
      </c>
      <c r="H1042" t="s">
        <v>2741</v>
      </c>
      <c r="I1042">
        <v>197</v>
      </c>
      <c r="J1042" t="s">
        <v>2051</v>
      </c>
      <c r="K1042" t="s">
        <v>2307</v>
      </c>
      <c r="L1042">
        <v>2010</v>
      </c>
    </row>
    <row r="1043" spans="1:12" x14ac:dyDescent="0.25">
      <c r="A1043">
        <v>7</v>
      </c>
      <c r="B1043">
        <v>17</v>
      </c>
      <c r="C1043">
        <v>197</v>
      </c>
      <c r="D1043" t="s">
        <v>2785</v>
      </c>
      <c r="E1043" t="s">
        <v>389</v>
      </c>
      <c r="F1043" t="s">
        <v>30</v>
      </c>
      <c r="G1043" t="s">
        <v>2734</v>
      </c>
      <c r="H1043" t="s">
        <v>2746</v>
      </c>
      <c r="I1043">
        <v>187</v>
      </c>
      <c r="J1043" t="s">
        <v>2051</v>
      </c>
      <c r="K1043" t="s">
        <v>2283</v>
      </c>
      <c r="L1043">
        <v>2010</v>
      </c>
    </row>
    <row r="1044" spans="1:12" x14ac:dyDescent="0.25">
      <c r="A1044">
        <v>7</v>
      </c>
      <c r="B1044">
        <v>18</v>
      </c>
      <c r="C1044">
        <v>198</v>
      </c>
      <c r="D1044" t="s">
        <v>2859</v>
      </c>
      <c r="E1044" t="s">
        <v>390</v>
      </c>
      <c r="F1044" t="s">
        <v>30</v>
      </c>
      <c r="G1044" t="s">
        <v>2779</v>
      </c>
      <c r="H1044" t="s">
        <v>2768</v>
      </c>
      <c r="I1044">
        <v>168</v>
      </c>
      <c r="J1044" t="s">
        <v>2375</v>
      </c>
      <c r="K1044" t="s">
        <v>2230</v>
      </c>
      <c r="L1044">
        <v>2010</v>
      </c>
    </row>
    <row r="1045" spans="1:12" x14ac:dyDescent="0.25">
      <c r="A1045">
        <v>7</v>
      </c>
      <c r="B1045">
        <v>19</v>
      </c>
      <c r="C1045">
        <v>199</v>
      </c>
      <c r="D1045" t="s">
        <v>2770</v>
      </c>
      <c r="E1045" t="s">
        <v>392</v>
      </c>
      <c r="F1045" t="s">
        <v>34</v>
      </c>
      <c r="G1045" t="s">
        <v>2738</v>
      </c>
      <c r="H1045" t="s">
        <v>2741</v>
      </c>
      <c r="I1045">
        <v>190</v>
      </c>
      <c r="J1045" t="s">
        <v>2197</v>
      </c>
      <c r="K1045" t="s">
        <v>3901</v>
      </c>
      <c r="L1045">
        <v>2010</v>
      </c>
    </row>
    <row r="1046" spans="1:12" x14ac:dyDescent="0.25">
      <c r="A1046">
        <v>7</v>
      </c>
      <c r="B1046">
        <v>20</v>
      </c>
      <c r="C1046">
        <v>200</v>
      </c>
      <c r="D1046" t="s">
        <v>2781</v>
      </c>
      <c r="E1046" t="s">
        <v>3911</v>
      </c>
      <c r="F1046" t="s">
        <v>42</v>
      </c>
      <c r="G1046" t="s">
        <v>2734</v>
      </c>
      <c r="H1046" t="s">
        <v>2746</v>
      </c>
      <c r="I1046">
        <v>185</v>
      </c>
      <c r="J1046" t="s">
        <v>2051</v>
      </c>
      <c r="K1046" t="s">
        <v>2295</v>
      </c>
      <c r="L1046">
        <v>2010</v>
      </c>
    </row>
    <row r="1047" spans="1:12" x14ac:dyDescent="0.25">
      <c r="A1047">
        <v>7</v>
      </c>
      <c r="B1047">
        <v>21</v>
      </c>
      <c r="C1047">
        <v>201</v>
      </c>
      <c r="D1047" t="s">
        <v>2832</v>
      </c>
      <c r="E1047" t="s">
        <v>395</v>
      </c>
      <c r="F1047" t="s">
        <v>34</v>
      </c>
      <c r="G1047" t="s">
        <v>2734</v>
      </c>
      <c r="H1047" t="s">
        <v>2885</v>
      </c>
      <c r="I1047">
        <v>160</v>
      </c>
      <c r="J1047" t="s">
        <v>2285</v>
      </c>
      <c r="K1047" t="s">
        <v>3912</v>
      </c>
      <c r="L1047">
        <v>2010</v>
      </c>
    </row>
    <row r="1048" spans="1:12" x14ac:dyDescent="0.25">
      <c r="A1048">
        <v>7</v>
      </c>
      <c r="B1048">
        <v>22</v>
      </c>
      <c r="C1048">
        <v>202</v>
      </c>
      <c r="D1048" t="s">
        <v>2840</v>
      </c>
      <c r="E1048" t="s">
        <v>397</v>
      </c>
      <c r="F1048" t="s">
        <v>260</v>
      </c>
      <c r="G1048" t="s">
        <v>2738</v>
      </c>
      <c r="H1048" t="s">
        <v>2885</v>
      </c>
      <c r="I1048">
        <v>164</v>
      </c>
      <c r="J1048" t="s">
        <v>2065</v>
      </c>
      <c r="K1048" t="s">
        <v>3745</v>
      </c>
      <c r="L1048">
        <v>2010</v>
      </c>
    </row>
    <row r="1049" spans="1:12" x14ac:dyDescent="0.25">
      <c r="A1049">
        <v>7</v>
      </c>
      <c r="B1049">
        <v>23</v>
      </c>
      <c r="C1049">
        <v>203</v>
      </c>
      <c r="D1049" t="s">
        <v>2802</v>
      </c>
      <c r="E1049" t="s">
        <v>399</v>
      </c>
      <c r="F1049" t="s">
        <v>42</v>
      </c>
      <c r="G1049" t="s">
        <v>2734</v>
      </c>
      <c r="H1049" t="s">
        <v>2750</v>
      </c>
      <c r="I1049">
        <v>174</v>
      </c>
      <c r="J1049" t="s">
        <v>2285</v>
      </c>
      <c r="K1049" t="s">
        <v>3913</v>
      </c>
      <c r="L1049">
        <v>2010</v>
      </c>
    </row>
    <row r="1050" spans="1:12" x14ac:dyDescent="0.25">
      <c r="A1050">
        <v>7</v>
      </c>
      <c r="B1050">
        <v>24</v>
      </c>
      <c r="C1050">
        <v>204</v>
      </c>
      <c r="D1050" t="s">
        <v>2814</v>
      </c>
      <c r="E1050" t="s">
        <v>401</v>
      </c>
      <c r="F1050" t="s">
        <v>42</v>
      </c>
      <c r="G1050" t="s">
        <v>2941</v>
      </c>
      <c r="H1050" t="s">
        <v>2750</v>
      </c>
      <c r="I1050">
        <v>192</v>
      </c>
      <c r="J1050" t="s">
        <v>2313</v>
      </c>
      <c r="K1050" t="s">
        <v>3914</v>
      </c>
      <c r="L1050">
        <v>2010</v>
      </c>
    </row>
    <row r="1051" spans="1:12" x14ac:dyDescent="0.25">
      <c r="A1051">
        <v>7</v>
      </c>
      <c r="B1051">
        <v>25</v>
      </c>
      <c r="C1051">
        <v>205</v>
      </c>
      <c r="D1051" t="s">
        <v>2774</v>
      </c>
      <c r="E1051" t="s">
        <v>403</v>
      </c>
      <c r="F1051" t="s">
        <v>34</v>
      </c>
      <c r="G1051" t="s">
        <v>2738</v>
      </c>
      <c r="H1051" t="s">
        <v>2735</v>
      </c>
      <c r="I1051">
        <v>190</v>
      </c>
      <c r="J1051" t="s">
        <v>2048</v>
      </c>
      <c r="K1051" t="s">
        <v>2301</v>
      </c>
      <c r="L1051">
        <v>2010</v>
      </c>
    </row>
    <row r="1052" spans="1:12" x14ac:dyDescent="0.25">
      <c r="A1052">
        <v>7</v>
      </c>
      <c r="B1052">
        <v>26</v>
      </c>
      <c r="C1052">
        <v>206</v>
      </c>
      <c r="D1052" t="s">
        <v>2796</v>
      </c>
      <c r="E1052" t="s">
        <v>404</v>
      </c>
      <c r="F1052" t="s">
        <v>34</v>
      </c>
      <c r="G1052" t="s">
        <v>2745</v>
      </c>
      <c r="H1052" t="s">
        <v>2780</v>
      </c>
      <c r="I1052">
        <v>202</v>
      </c>
      <c r="J1052" t="s">
        <v>2305</v>
      </c>
      <c r="K1052" t="s">
        <v>3882</v>
      </c>
      <c r="L1052">
        <v>2010</v>
      </c>
    </row>
    <row r="1053" spans="1:12" x14ac:dyDescent="0.25">
      <c r="A1053">
        <v>7</v>
      </c>
      <c r="B1053">
        <v>27</v>
      </c>
      <c r="C1053">
        <v>207</v>
      </c>
      <c r="D1053" t="s">
        <v>2790</v>
      </c>
      <c r="E1053" t="s">
        <v>405</v>
      </c>
      <c r="F1053" t="s">
        <v>26</v>
      </c>
      <c r="G1053" t="s">
        <v>2745</v>
      </c>
      <c r="H1053" t="s">
        <v>2750</v>
      </c>
      <c r="I1053">
        <v>183</v>
      </c>
      <c r="J1053" t="s">
        <v>2305</v>
      </c>
      <c r="K1053" t="s">
        <v>3888</v>
      </c>
      <c r="L1053">
        <v>2010</v>
      </c>
    </row>
    <row r="1054" spans="1:12" x14ac:dyDescent="0.25">
      <c r="A1054">
        <v>7</v>
      </c>
      <c r="B1054">
        <v>28</v>
      </c>
      <c r="C1054">
        <v>208</v>
      </c>
      <c r="D1054" t="s">
        <v>2802</v>
      </c>
      <c r="E1054" t="s">
        <v>406</v>
      </c>
      <c r="F1054" t="s">
        <v>26</v>
      </c>
      <c r="G1054" t="s">
        <v>2738</v>
      </c>
      <c r="H1054" t="s">
        <v>2735</v>
      </c>
      <c r="I1054">
        <v>210</v>
      </c>
      <c r="J1054" t="s">
        <v>2029</v>
      </c>
      <c r="K1054" t="s">
        <v>3087</v>
      </c>
      <c r="L1054">
        <v>2010</v>
      </c>
    </row>
    <row r="1055" spans="1:12" x14ac:dyDescent="0.25">
      <c r="A1055">
        <v>7</v>
      </c>
      <c r="B1055">
        <v>29</v>
      </c>
      <c r="C1055">
        <v>209</v>
      </c>
      <c r="D1055" t="s">
        <v>2796</v>
      </c>
      <c r="E1055" t="s">
        <v>407</v>
      </c>
      <c r="F1055" t="s">
        <v>26</v>
      </c>
      <c r="G1055" t="s">
        <v>2738</v>
      </c>
      <c r="H1055" t="s">
        <v>2835</v>
      </c>
      <c r="I1055">
        <v>182</v>
      </c>
      <c r="J1055" t="s">
        <v>2029</v>
      </c>
      <c r="K1055" t="s">
        <v>3003</v>
      </c>
      <c r="L1055">
        <v>2010</v>
      </c>
    </row>
    <row r="1056" spans="1:12" x14ac:dyDescent="0.25">
      <c r="A1056">
        <v>7</v>
      </c>
      <c r="B1056">
        <v>30</v>
      </c>
      <c r="C1056">
        <v>210</v>
      </c>
      <c r="D1056" t="s">
        <v>2748</v>
      </c>
      <c r="E1056" t="s">
        <v>408</v>
      </c>
      <c r="F1056" t="s">
        <v>34</v>
      </c>
      <c r="G1056" t="s">
        <v>2734</v>
      </c>
      <c r="H1056" t="s">
        <v>2780</v>
      </c>
      <c r="I1056">
        <v>195</v>
      </c>
      <c r="J1056" t="s">
        <v>2280</v>
      </c>
      <c r="K1056" t="s">
        <v>3915</v>
      </c>
      <c r="L1056">
        <v>2010</v>
      </c>
    </row>
    <row r="1057" spans="1:12" x14ac:dyDescent="0.25">
      <c r="A1057">
        <v>1</v>
      </c>
      <c r="B1057">
        <v>1</v>
      </c>
      <c r="C1057">
        <v>1</v>
      </c>
      <c r="D1057" t="s">
        <v>2840</v>
      </c>
      <c r="E1057" t="s">
        <v>411</v>
      </c>
      <c r="F1057" t="s">
        <v>30</v>
      </c>
      <c r="G1057" t="s">
        <v>2738</v>
      </c>
      <c r="H1057" t="s">
        <v>2750</v>
      </c>
      <c r="I1057">
        <v>171</v>
      </c>
      <c r="J1057" t="s">
        <v>2029</v>
      </c>
      <c r="K1057" t="s">
        <v>2334</v>
      </c>
      <c r="L1057">
        <v>2011</v>
      </c>
    </row>
    <row r="1058" spans="1:12" x14ac:dyDescent="0.25">
      <c r="A1058">
        <v>1</v>
      </c>
      <c r="B1058">
        <v>2</v>
      </c>
      <c r="C1058">
        <v>2</v>
      </c>
      <c r="D1058" t="s">
        <v>2785</v>
      </c>
      <c r="E1058" t="s">
        <v>412</v>
      </c>
      <c r="F1058" t="s">
        <v>26</v>
      </c>
      <c r="G1058" t="s">
        <v>2745</v>
      </c>
      <c r="H1058" t="s">
        <v>2746</v>
      </c>
      <c r="I1058">
        <v>204</v>
      </c>
      <c r="J1058" t="s">
        <v>2022</v>
      </c>
      <c r="K1058" t="s">
        <v>2326</v>
      </c>
      <c r="L1058">
        <v>2011</v>
      </c>
    </row>
    <row r="1059" spans="1:12" x14ac:dyDescent="0.25">
      <c r="A1059">
        <v>1</v>
      </c>
      <c r="B1059">
        <v>3</v>
      </c>
      <c r="C1059">
        <v>3</v>
      </c>
      <c r="D1059" t="s">
        <v>2762</v>
      </c>
      <c r="E1059" t="s">
        <v>413</v>
      </c>
      <c r="F1059" t="s">
        <v>30</v>
      </c>
      <c r="G1059" t="s">
        <v>2738</v>
      </c>
      <c r="H1059" t="s">
        <v>2746</v>
      </c>
      <c r="I1059">
        <v>171</v>
      </c>
      <c r="J1059" t="s">
        <v>2048</v>
      </c>
      <c r="K1059" t="s">
        <v>2360</v>
      </c>
      <c r="L1059">
        <v>2011</v>
      </c>
    </row>
    <row r="1060" spans="1:12" x14ac:dyDescent="0.25">
      <c r="A1060">
        <v>1</v>
      </c>
      <c r="B1060">
        <v>4</v>
      </c>
      <c r="C1060">
        <v>4</v>
      </c>
      <c r="D1060" t="s">
        <v>2814</v>
      </c>
      <c r="E1060" t="s">
        <v>414</v>
      </c>
      <c r="F1060" t="s">
        <v>34</v>
      </c>
      <c r="G1060" t="s">
        <v>2745</v>
      </c>
      <c r="H1060" t="s">
        <v>2780</v>
      </c>
      <c r="I1060">
        <v>197</v>
      </c>
      <c r="J1060" t="s">
        <v>2291</v>
      </c>
      <c r="K1060" t="s">
        <v>3655</v>
      </c>
      <c r="L1060">
        <v>2011</v>
      </c>
    </row>
    <row r="1061" spans="1:12" x14ac:dyDescent="0.25">
      <c r="A1061">
        <v>1</v>
      </c>
      <c r="B1061">
        <v>5</v>
      </c>
      <c r="C1061">
        <v>5</v>
      </c>
      <c r="D1061" t="s">
        <v>2754</v>
      </c>
      <c r="E1061" t="s">
        <v>415</v>
      </c>
      <c r="F1061" t="s">
        <v>30</v>
      </c>
      <c r="G1061" t="s">
        <v>2738</v>
      </c>
      <c r="H1061" t="s">
        <v>2750</v>
      </c>
      <c r="I1061">
        <v>177</v>
      </c>
      <c r="J1061" t="s">
        <v>2022</v>
      </c>
      <c r="K1061" t="s">
        <v>2376</v>
      </c>
      <c r="L1061">
        <v>2011</v>
      </c>
    </row>
    <row r="1062" spans="1:12" x14ac:dyDescent="0.25">
      <c r="A1062">
        <v>1</v>
      </c>
      <c r="B1062">
        <v>6</v>
      </c>
      <c r="C1062">
        <v>6</v>
      </c>
      <c r="D1062" t="s">
        <v>2811</v>
      </c>
      <c r="E1062" t="s">
        <v>416</v>
      </c>
      <c r="F1062" t="s">
        <v>30</v>
      </c>
      <c r="G1062" t="s">
        <v>2745</v>
      </c>
      <c r="H1062" t="s">
        <v>2741</v>
      </c>
      <c r="I1062">
        <v>195</v>
      </c>
      <c r="J1062" t="s">
        <v>2291</v>
      </c>
      <c r="K1062" t="s">
        <v>3916</v>
      </c>
      <c r="L1062">
        <v>2011</v>
      </c>
    </row>
    <row r="1063" spans="1:12" x14ac:dyDescent="0.25">
      <c r="A1063">
        <v>1</v>
      </c>
      <c r="B1063">
        <v>7</v>
      </c>
      <c r="C1063">
        <v>7</v>
      </c>
      <c r="D1063" t="s">
        <v>3917</v>
      </c>
      <c r="E1063" t="s">
        <v>418</v>
      </c>
      <c r="F1063" t="s">
        <v>30</v>
      </c>
      <c r="G1063" t="s">
        <v>2738</v>
      </c>
      <c r="H1063" t="s">
        <v>2741</v>
      </c>
      <c r="I1063">
        <v>184</v>
      </c>
      <c r="J1063" t="s">
        <v>2022</v>
      </c>
      <c r="K1063" t="s">
        <v>2342</v>
      </c>
      <c r="L1063">
        <v>2011</v>
      </c>
    </row>
    <row r="1064" spans="1:12" x14ac:dyDescent="0.25">
      <c r="A1064">
        <v>1</v>
      </c>
      <c r="B1064">
        <v>8</v>
      </c>
      <c r="C1064">
        <v>8</v>
      </c>
      <c r="D1064" t="s">
        <v>2796</v>
      </c>
      <c r="E1064" t="s">
        <v>419</v>
      </c>
      <c r="F1064" t="s">
        <v>30</v>
      </c>
      <c r="G1064" t="s">
        <v>2734</v>
      </c>
      <c r="H1064" t="s">
        <v>2780</v>
      </c>
      <c r="I1064">
        <v>197</v>
      </c>
      <c r="J1064" t="s">
        <v>2048</v>
      </c>
      <c r="K1064" t="s">
        <v>2392</v>
      </c>
      <c r="L1064">
        <v>2011</v>
      </c>
    </row>
    <row r="1065" spans="1:12" x14ac:dyDescent="0.25">
      <c r="A1065">
        <v>1</v>
      </c>
      <c r="B1065">
        <v>9</v>
      </c>
      <c r="C1065">
        <v>9</v>
      </c>
      <c r="D1065" t="s">
        <v>2748</v>
      </c>
      <c r="E1065" t="s">
        <v>421</v>
      </c>
      <c r="F1065" t="s">
        <v>34</v>
      </c>
      <c r="G1065" t="s">
        <v>2738</v>
      </c>
      <c r="H1065" t="s">
        <v>2851</v>
      </c>
      <c r="I1065">
        <v>193</v>
      </c>
      <c r="J1065" t="s">
        <v>2022</v>
      </c>
      <c r="K1065" t="s">
        <v>2376</v>
      </c>
      <c r="L1065">
        <v>2011</v>
      </c>
    </row>
    <row r="1066" spans="1:12" x14ac:dyDescent="0.25">
      <c r="A1066">
        <v>1</v>
      </c>
      <c r="B1066">
        <v>10</v>
      </c>
      <c r="C1066">
        <v>10</v>
      </c>
      <c r="D1066" t="s">
        <v>2760</v>
      </c>
      <c r="E1066" t="s">
        <v>422</v>
      </c>
      <c r="F1066" t="s">
        <v>34</v>
      </c>
      <c r="G1066" t="s">
        <v>2745</v>
      </c>
      <c r="H1066" t="s">
        <v>2746</v>
      </c>
      <c r="I1066">
        <v>166</v>
      </c>
      <c r="J1066" t="s">
        <v>2291</v>
      </c>
      <c r="K1066" t="s">
        <v>2325</v>
      </c>
      <c r="L1066">
        <v>2011</v>
      </c>
    </row>
    <row r="1067" spans="1:12" x14ac:dyDescent="0.25">
      <c r="A1067">
        <v>1</v>
      </c>
      <c r="B1067">
        <v>11</v>
      </c>
      <c r="C1067">
        <v>11</v>
      </c>
      <c r="D1067" t="s">
        <v>2785</v>
      </c>
      <c r="E1067" t="s">
        <v>424</v>
      </c>
      <c r="F1067" t="s">
        <v>34</v>
      </c>
      <c r="G1067" t="s">
        <v>2738</v>
      </c>
      <c r="H1067" t="s">
        <v>2780</v>
      </c>
      <c r="I1067">
        <v>196</v>
      </c>
      <c r="J1067" t="s">
        <v>2029</v>
      </c>
      <c r="K1067" t="s">
        <v>2343</v>
      </c>
      <c r="L1067">
        <v>2011</v>
      </c>
    </row>
    <row r="1068" spans="1:12" x14ac:dyDescent="0.25">
      <c r="A1068">
        <v>1</v>
      </c>
      <c r="B1068">
        <v>12</v>
      </c>
      <c r="C1068">
        <v>12</v>
      </c>
      <c r="D1068" t="s">
        <v>2872</v>
      </c>
      <c r="E1068" t="s">
        <v>425</v>
      </c>
      <c r="F1068" t="s">
        <v>34</v>
      </c>
      <c r="G1068" t="s">
        <v>2738</v>
      </c>
      <c r="H1068" t="s">
        <v>2768</v>
      </c>
      <c r="I1068">
        <v>170</v>
      </c>
      <c r="J1068" t="s">
        <v>2022</v>
      </c>
      <c r="K1068" t="s">
        <v>2326</v>
      </c>
      <c r="L1068">
        <v>2011</v>
      </c>
    </row>
    <row r="1069" spans="1:12" x14ac:dyDescent="0.25">
      <c r="A1069">
        <v>1</v>
      </c>
      <c r="B1069">
        <v>13</v>
      </c>
      <c r="C1069">
        <v>13</v>
      </c>
      <c r="D1069" t="s">
        <v>2806</v>
      </c>
      <c r="E1069" t="s">
        <v>426</v>
      </c>
      <c r="F1069" t="s">
        <v>26</v>
      </c>
      <c r="G1069" t="s">
        <v>2941</v>
      </c>
      <c r="H1069" t="s">
        <v>2835</v>
      </c>
      <c r="I1069">
        <v>181</v>
      </c>
      <c r="J1069" t="s">
        <v>2029</v>
      </c>
      <c r="K1069" t="s">
        <v>3087</v>
      </c>
      <c r="L1069">
        <v>2011</v>
      </c>
    </row>
    <row r="1070" spans="1:12" x14ac:dyDescent="0.25">
      <c r="A1070">
        <v>1</v>
      </c>
      <c r="B1070">
        <v>14</v>
      </c>
      <c r="C1070">
        <v>14</v>
      </c>
      <c r="D1070" t="s">
        <v>2808</v>
      </c>
      <c r="E1070" t="s">
        <v>427</v>
      </c>
      <c r="F1070" t="s">
        <v>34</v>
      </c>
      <c r="G1070" t="s">
        <v>2738</v>
      </c>
      <c r="H1070" t="s">
        <v>2984</v>
      </c>
      <c r="I1070">
        <v>241</v>
      </c>
      <c r="J1070" t="s">
        <v>2324</v>
      </c>
      <c r="K1070" t="s">
        <v>3918</v>
      </c>
      <c r="L1070">
        <v>2011</v>
      </c>
    </row>
    <row r="1071" spans="1:12" x14ac:dyDescent="0.25">
      <c r="A1071">
        <v>1</v>
      </c>
      <c r="B1071">
        <v>15</v>
      </c>
      <c r="C1071">
        <v>15</v>
      </c>
      <c r="D1071" t="s">
        <v>2794</v>
      </c>
      <c r="E1071" t="s">
        <v>429</v>
      </c>
      <c r="F1071" t="s">
        <v>30</v>
      </c>
      <c r="G1071" t="s">
        <v>2734</v>
      </c>
      <c r="H1071" t="s">
        <v>2746</v>
      </c>
      <c r="I1071">
        <v>189</v>
      </c>
      <c r="J1071" t="s">
        <v>2051</v>
      </c>
      <c r="K1071" t="s">
        <v>2283</v>
      </c>
      <c r="L1071">
        <v>2011</v>
      </c>
    </row>
    <row r="1072" spans="1:12" x14ac:dyDescent="0.25">
      <c r="A1072">
        <v>1</v>
      </c>
      <c r="B1072">
        <v>16</v>
      </c>
      <c r="C1072">
        <v>16</v>
      </c>
      <c r="D1072" t="s">
        <v>2802</v>
      </c>
      <c r="E1072" t="s">
        <v>430</v>
      </c>
      <c r="F1072" t="s">
        <v>42</v>
      </c>
      <c r="G1072" t="s">
        <v>2779</v>
      </c>
      <c r="H1072" t="s">
        <v>2780</v>
      </c>
      <c r="I1072">
        <v>192</v>
      </c>
      <c r="J1072" t="s">
        <v>2375</v>
      </c>
      <c r="K1072" t="s">
        <v>2866</v>
      </c>
      <c r="L1072">
        <v>2011</v>
      </c>
    </row>
    <row r="1073" spans="1:12" x14ac:dyDescent="0.25">
      <c r="A1073">
        <v>1</v>
      </c>
      <c r="B1073">
        <v>17</v>
      </c>
      <c r="C1073">
        <v>17</v>
      </c>
      <c r="D1073" t="s">
        <v>2790</v>
      </c>
      <c r="E1073" t="s">
        <v>432</v>
      </c>
      <c r="F1073" t="s">
        <v>34</v>
      </c>
      <c r="G1073" t="s">
        <v>2738</v>
      </c>
      <c r="H1073" t="s">
        <v>2746</v>
      </c>
      <c r="I1073">
        <v>179</v>
      </c>
      <c r="J1073" t="s">
        <v>2048</v>
      </c>
      <c r="K1073" t="s">
        <v>2360</v>
      </c>
      <c r="L1073">
        <v>2011</v>
      </c>
    </row>
    <row r="1074" spans="1:12" x14ac:dyDescent="0.25">
      <c r="A1074">
        <v>1</v>
      </c>
      <c r="B1074">
        <v>18</v>
      </c>
      <c r="C1074">
        <v>18</v>
      </c>
      <c r="D1074" t="s">
        <v>2739</v>
      </c>
      <c r="E1074" t="s">
        <v>433</v>
      </c>
      <c r="F1074" t="s">
        <v>30</v>
      </c>
      <c r="G1074" t="s">
        <v>2738</v>
      </c>
      <c r="H1074" t="s">
        <v>2746</v>
      </c>
      <c r="I1074">
        <v>211</v>
      </c>
      <c r="J1074" t="s">
        <v>2029</v>
      </c>
      <c r="K1074" t="s">
        <v>2296</v>
      </c>
      <c r="L1074">
        <v>2011</v>
      </c>
    </row>
    <row r="1075" spans="1:12" x14ac:dyDescent="0.25">
      <c r="A1075">
        <v>1</v>
      </c>
      <c r="B1075">
        <v>19</v>
      </c>
      <c r="C1075">
        <v>19</v>
      </c>
      <c r="D1075" t="s">
        <v>2840</v>
      </c>
      <c r="E1075" t="s">
        <v>435</v>
      </c>
      <c r="F1075" t="s">
        <v>34</v>
      </c>
      <c r="G1075" t="s">
        <v>2745</v>
      </c>
      <c r="H1075" t="s">
        <v>2780</v>
      </c>
      <c r="I1075">
        <v>204</v>
      </c>
      <c r="J1075" t="s">
        <v>2291</v>
      </c>
      <c r="K1075" t="s">
        <v>2325</v>
      </c>
      <c r="L1075">
        <v>2011</v>
      </c>
    </row>
    <row r="1076" spans="1:12" x14ac:dyDescent="0.25">
      <c r="A1076">
        <v>1</v>
      </c>
      <c r="B1076">
        <v>20</v>
      </c>
      <c r="C1076">
        <v>20</v>
      </c>
      <c r="D1076" t="s">
        <v>2757</v>
      </c>
      <c r="E1076" t="s">
        <v>436</v>
      </c>
      <c r="F1076" t="s">
        <v>34</v>
      </c>
      <c r="G1076" t="s">
        <v>2734</v>
      </c>
      <c r="H1076" t="s">
        <v>2780</v>
      </c>
      <c r="I1076">
        <v>190</v>
      </c>
      <c r="J1076" t="s">
        <v>2051</v>
      </c>
      <c r="K1076" t="s">
        <v>2283</v>
      </c>
      <c r="L1076">
        <v>2011</v>
      </c>
    </row>
    <row r="1077" spans="1:12" x14ac:dyDescent="0.25">
      <c r="A1077">
        <v>1</v>
      </c>
      <c r="B1077">
        <v>21</v>
      </c>
      <c r="C1077">
        <v>21</v>
      </c>
      <c r="D1077" t="s">
        <v>2811</v>
      </c>
      <c r="E1077" t="s">
        <v>437</v>
      </c>
      <c r="F1077" t="s">
        <v>42</v>
      </c>
      <c r="G1077" t="s">
        <v>2734</v>
      </c>
      <c r="H1077" t="s">
        <v>2750</v>
      </c>
      <c r="I1077">
        <v>187</v>
      </c>
      <c r="J1077" t="s">
        <v>2022</v>
      </c>
      <c r="K1077" t="s">
        <v>2332</v>
      </c>
      <c r="L1077">
        <v>2011</v>
      </c>
    </row>
    <row r="1078" spans="1:12" x14ac:dyDescent="0.25">
      <c r="A1078">
        <v>1</v>
      </c>
      <c r="B1078">
        <v>22</v>
      </c>
      <c r="C1078">
        <v>22</v>
      </c>
      <c r="D1078" t="s">
        <v>2772</v>
      </c>
      <c r="E1078" t="s">
        <v>438</v>
      </c>
      <c r="F1078" t="s">
        <v>42</v>
      </c>
      <c r="G1078" t="s">
        <v>2734</v>
      </c>
      <c r="H1078" t="s">
        <v>2741</v>
      </c>
      <c r="I1078">
        <v>205</v>
      </c>
      <c r="J1078" t="s">
        <v>2051</v>
      </c>
      <c r="K1078" t="s">
        <v>2283</v>
      </c>
      <c r="L1078">
        <v>2011</v>
      </c>
    </row>
    <row r="1079" spans="1:12" x14ac:dyDescent="0.25">
      <c r="A1079">
        <v>1</v>
      </c>
      <c r="B1079">
        <v>23</v>
      </c>
      <c r="C1079">
        <v>23</v>
      </c>
      <c r="D1079" t="s">
        <v>2736</v>
      </c>
      <c r="E1079" t="s">
        <v>2252</v>
      </c>
      <c r="F1079" t="s">
        <v>34</v>
      </c>
      <c r="G1079" t="s">
        <v>2738</v>
      </c>
      <c r="H1079" t="s">
        <v>2750</v>
      </c>
      <c r="I1079">
        <v>199</v>
      </c>
      <c r="J1079" t="s">
        <v>2029</v>
      </c>
      <c r="K1079" t="s">
        <v>3087</v>
      </c>
      <c r="L1079">
        <v>2011</v>
      </c>
    </row>
    <row r="1080" spans="1:12" x14ac:dyDescent="0.25">
      <c r="A1080">
        <v>1</v>
      </c>
      <c r="B1080">
        <v>24</v>
      </c>
      <c r="C1080">
        <v>24</v>
      </c>
      <c r="D1080" t="s">
        <v>2811</v>
      </c>
      <c r="E1080" t="s">
        <v>439</v>
      </c>
      <c r="F1080" t="s">
        <v>26</v>
      </c>
      <c r="G1080" t="s">
        <v>2738</v>
      </c>
      <c r="H1080" t="s">
        <v>2750</v>
      </c>
      <c r="I1080">
        <v>198</v>
      </c>
      <c r="J1080" t="s">
        <v>2022</v>
      </c>
      <c r="K1080" t="s">
        <v>2297</v>
      </c>
      <c r="L1080">
        <v>2011</v>
      </c>
    </row>
    <row r="1081" spans="1:12" x14ac:dyDescent="0.25">
      <c r="A1081">
        <v>1</v>
      </c>
      <c r="B1081">
        <v>25</v>
      </c>
      <c r="C1081">
        <v>25</v>
      </c>
      <c r="D1081" t="s">
        <v>2772</v>
      </c>
      <c r="E1081" t="s">
        <v>440</v>
      </c>
      <c r="F1081" t="s">
        <v>34</v>
      </c>
      <c r="G1081" t="s">
        <v>2738</v>
      </c>
      <c r="H1081" t="s">
        <v>2746</v>
      </c>
      <c r="I1081">
        <v>187</v>
      </c>
      <c r="J1081" t="s">
        <v>2022</v>
      </c>
      <c r="K1081" t="s">
        <v>2278</v>
      </c>
      <c r="L1081">
        <v>2011</v>
      </c>
    </row>
    <row r="1082" spans="1:12" x14ac:dyDescent="0.25">
      <c r="A1082">
        <v>1</v>
      </c>
      <c r="B1082">
        <v>26</v>
      </c>
      <c r="C1082">
        <v>26</v>
      </c>
      <c r="D1082" t="s">
        <v>2739</v>
      </c>
      <c r="E1082" t="s">
        <v>442</v>
      </c>
      <c r="F1082" t="s">
        <v>26</v>
      </c>
      <c r="G1082" t="s">
        <v>2738</v>
      </c>
      <c r="H1082" t="s">
        <v>2750</v>
      </c>
      <c r="I1082">
        <v>181</v>
      </c>
      <c r="J1082" t="s">
        <v>2048</v>
      </c>
      <c r="K1082" t="s">
        <v>2340</v>
      </c>
      <c r="L1082">
        <v>2011</v>
      </c>
    </row>
    <row r="1083" spans="1:12" x14ac:dyDescent="0.25">
      <c r="A1083">
        <v>1</v>
      </c>
      <c r="B1083">
        <v>27</v>
      </c>
      <c r="C1083">
        <v>27</v>
      </c>
      <c r="D1083" t="s">
        <v>2777</v>
      </c>
      <c r="E1083" t="s">
        <v>444</v>
      </c>
      <c r="F1083" t="s">
        <v>30</v>
      </c>
      <c r="G1083" t="s">
        <v>2799</v>
      </c>
      <c r="H1083" t="s">
        <v>2768</v>
      </c>
      <c r="I1083">
        <v>171</v>
      </c>
      <c r="J1083" t="s">
        <v>2022</v>
      </c>
      <c r="K1083" t="s">
        <v>2881</v>
      </c>
      <c r="L1083">
        <v>2011</v>
      </c>
    </row>
    <row r="1084" spans="1:12" x14ac:dyDescent="0.25">
      <c r="A1084">
        <v>1</v>
      </c>
      <c r="B1084">
        <v>28</v>
      </c>
      <c r="C1084">
        <v>28</v>
      </c>
      <c r="D1084" t="s">
        <v>2760</v>
      </c>
      <c r="E1084" t="s">
        <v>445</v>
      </c>
      <c r="F1084" t="s">
        <v>30</v>
      </c>
      <c r="G1084" t="s">
        <v>2738</v>
      </c>
      <c r="H1084" t="s">
        <v>2750</v>
      </c>
      <c r="I1084">
        <v>175</v>
      </c>
      <c r="J1084" t="s">
        <v>2048</v>
      </c>
      <c r="K1084" t="s">
        <v>2360</v>
      </c>
      <c r="L1084">
        <v>2011</v>
      </c>
    </row>
    <row r="1085" spans="1:12" x14ac:dyDescent="0.25">
      <c r="A1085">
        <v>1</v>
      </c>
      <c r="B1085">
        <v>29</v>
      </c>
      <c r="C1085">
        <v>29</v>
      </c>
      <c r="D1085" t="s">
        <v>2774</v>
      </c>
      <c r="E1085" t="s">
        <v>446</v>
      </c>
      <c r="F1085" t="s">
        <v>3887</v>
      </c>
      <c r="G1085" t="s">
        <v>3123</v>
      </c>
      <c r="H1085" t="s">
        <v>2741</v>
      </c>
      <c r="I1085">
        <v>202</v>
      </c>
      <c r="J1085" t="s">
        <v>2022</v>
      </c>
      <c r="K1085" t="s">
        <v>2292</v>
      </c>
      <c r="L1085">
        <v>2011</v>
      </c>
    </row>
    <row r="1086" spans="1:12" x14ac:dyDescent="0.25">
      <c r="A1086">
        <v>1</v>
      </c>
      <c r="B1086">
        <v>30</v>
      </c>
      <c r="C1086">
        <v>30</v>
      </c>
      <c r="D1086" t="s">
        <v>2788</v>
      </c>
      <c r="E1086" t="s">
        <v>447</v>
      </c>
      <c r="F1086" t="s">
        <v>42</v>
      </c>
      <c r="G1086" t="s">
        <v>2745</v>
      </c>
      <c r="H1086" t="s">
        <v>2750</v>
      </c>
      <c r="I1086">
        <v>199</v>
      </c>
      <c r="J1086" t="s">
        <v>2022</v>
      </c>
      <c r="K1086" t="s">
        <v>2332</v>
      </c>
      <c r="L1086">
        <v>2011</v>
      </c>
    </row>
    <row r="1087" spans="1:12" x14ac:dyDescent="0.25">
      <c r="A1087">
        <v>2</v>
      </c>
      <c r="B1087">
        <v>1</v>
      </c>
      <c r="C1087">
        <v>31</v>
      </c>
      <c r="D1087" t="s">
        <v>2840</v>
      </c>
      <c r="E1087" t="s">
        <v>448</v>
      </c>
      <c r="F1087" t="s">
        <v>34</v>
      </c>
      <c r="G1087" t="s">
        <v>2738</v>
      </c>
      <c r="H1087" t="s">
        <v>2780</v>
      </c>
      <c r="I1087">
        <v>196</v>
      </c>
      <c r="J1087" t="s">
        <v>2029</v>
      </c>
      <c r="K1087" t="s">
        <v>2165</v>
      </c>
      <c r="L1087">
        <v>2011</v>
      </c>
    </row>
    <row r="1088" spans="1:12" x14ac:dyDescent="0.25">
      <c r="A1088">
        <v>2</v>
      </c>
      <c r="B1088">
        <v>2</v>
      </c>
      <c r="C1088">
        <v>32</v>
      </c>
      <c r="D1088" t="s">
        <v>2732</v>
      </c>
      <c r="E1088" t="s">
        <v>449</v>
      </c>
      <c r="F1088" t="s">
        <v>42</v>
      </c>
      <c r="G1088" t="s">
        <v>2738</v>
      </c>
      <c r="H1088" t="s">
        <v>2768</v>
      </c>
      <c r="I1088">
        <v>165</v>
      </c>
      <c r="J1088" t="s">
        <v>2029</v>
      </c>
      <c r="K1088" t="s">
        <v>3087</v>
      </c>
      <c r="L1088">
        <v>2011</v>
      </c>
    </row>
    <row r="1089" spans="1:12" x14ac:dyDescent="0.25">
      <c r="A1089">
        <v>2</v>
      </c>
      <c r="B1089">
        <v>3</v>
      </c>
      <c r="C1089">
        <v>33</v>
      </c>
      <c r="D1089" t="s">
        <v>2762</v>
      </c>
      <c r="E1089" t="s">
        <v>450</v>
      </c>
      <c r="F1089" t="s">
        <v>30</v>
      </c>
      <c r="G1089" t="s">
        <v>2734</v>
      </c>
      <c r="H1089" t="s">
        <v>3919</v>
      </c>
      <c r="I1089">
        <v>160</v>
      </c>
      <c r="J1089" t="s">
        <v>2051</v>
      </c>
      <c r="K1089" t="s">
        <v>2283</v>
      </c>
      <c r="L1089">
        <v>2011</v>
      </c>
    </row>
    <row r="1090" spans="1:12" x14ac:dyDescent="0.25">
      <c r="A1090">
        <v>2</v>
      </c>
      <c r="B1090">
        <v>4</v>
      </c>
      <c r="C1090">
        <v>34</v>
      </c>
      <c r="D1090" t="s">
        <v>2754</v>
      </c>
      <c r="E1090" t="s">
        <v>451</v>
      </c>
      <c r="F1090" t="s">
        <v>34</v>
      </c>
      <c r="G1090" t="s">
        <v>2734</v>
      </c>
      <c r="H1090" t="s">
        <v>2735</v>
      </c>
      <c r="I1090">
        <v>203</v>
      </c>
      <c r="J1090" t="s">
        <v>2051</v>
      </c>
      <c r="K1090" t="s">
        <v>3920</v>
      </c>
      <c r="L1090">
        <v>2011</v>
      </c>
    </row>
    <row r="1091" spans="1:12" x14ac:dyDescent="0.25">
      <c r="A1091">
        <v>2</v>
      </c>
      <c r="B1091">
        <v>5</v>
      </c>
      <c r="C1091">
        <v>35</v>
      </c>
      <c r="D1091" t="s">
        <v>2832</v>
      </c>
      <c r="E1091" t="s">
        <v>453</v>
      </c>
      <c r="F1091" t="s">
        <v>42</v>
      </c>
      <c r="G1091" t="s">
        <v>2960</v>
      </c>
      <c r="H1091" t="s">
        <v>2746</v>
      </c>
      <c r="I1091">
        <v>191</v>
      </c>
      <c r="J1091" t="s">
        <v>2048</v>
      </c>
      <c r="K1091" t="s">
        <v>2360</v>
      </c>
      <c r="L1091">
        <v>2011</v>
      </c>
    </row>
    <row r="1092" spans="1:12" x14ac:dyDescent="0.25">
      <c r="A1092">
        <v>2</v>
      </c>
      <c r="B1092">
        <v>6</v>
      </c>
      <c r="C1092">
        <v>36</v>
      </c>
      <c r="D1092" t="s">
        <v>2739</v>
      </c>
      <c r="E1092" t="s">
        <v>454</v>
      </c>
      <c r="F1092" t="s">
        <v>34</v>
      </c>
      <c r="G1092" t="s">
        <v>2734</v>
      </c>
      <c r="H1092" t="s">
        <v>2768</v>
      </c>
      <c r="I1092">
        <v>187</v>
      </c>
      <c r="J1092" t="s">
        <v>2324</v>
      </c>
      <c r="K1092" t="s">
        <v>2323</v>
      </c>
      <c r="L1092">
        <v>2011</v>
      </c>
    </row>
    <row r="1093" spans="1:12" x14ac:dyDescent="0.25">
      <c r="A1093">
        <v>2</v>
      </c>
      <c r="B1093">
        <v>7</v>
      </c>
      <c r="C1093">
        <v>37</v>
      </c>
      <c r="D1093" t="s">
        <v>2752</v>
      </c>
      <c r="E1093" t="s">
        <v>456</v>
      </c>
      <c r="F1093" t="s">
        <v>30</v>
      </c>
      <c r="G1093" t="s">
        <v>2738</v>
      </c>
      <c r="H1093" t="s">
        <v>2746</v>
      </c>
      <c r="I1093">
        <v>196</v>
      </c>
      <c r="J1093" t="s">
        <v>2022</v>
      </c>
      <c r="K1093" t="s">
        <v>2292</v>
      </c>
      <c r="L1093">
        <v>2011</v>
      </c>
    </row>
    <row r="1094" spans="1:12" x14ac:dyDescent="0.25">
      <c r="A1094">
        <v>2</v>
      </c>
      <c r="B1094">
        <v>8</v>
      </c>
      <c r="C1094">
        <v>38</v>
      </c>
      <c r="D1094" t="s">
        <v>2859</v>
      </c>
      <c r="E1094" t="s">
        <v>457</v>
      </c>
      <c r="F1094" t="s">
        <v>12</v>
      </c>
      <c r="G1094" t="s">
        <v>2745</v>
      </c>
      <c r="H1094" t="s">
        <v>2851</v>
      </c>
      <c r="I1094">
        <v>185</v>
      </c>
      <c r="J1094" t="s">
        <v>2373</v>
      </c>
      <c r="K1094" t="s">
        <v>3899</v>
      </c>
      <c r="L1094">
        <v>2011</v>
      </c>
    </row>
    <row r="1095" spans="1:12" x14ac:dyDescent="0.25">
      <c r="A1095">
        <v>2</v>
      </c>
      <c r="B1095">
        <v>9</v>
      </c>
      <c r="C1095">
        <v>39</v>
      </c>
      <c r="D1095" t="s">
        <v>2788</v>
      </c>
      <c r="E1095" t="s">
        <v>458</v>
      </c>
      <c r="F1095" t="s">
        <v>12</v>
      </c>
      <c r="G1095" t="s">
        <v>2734</v>
      </c>
      <c r="H1095" t="s">
        <v>2780</v>
      </c>
      <c r="I1095">
        <v>206</v>
      </c>
      <c r="J1095" t="s">
        <v>2051</v>
      </c>
      <c r="K1095" t="s">
        <v>2283</v>
      </c>
      <c r="L1095">
        <v>2011</v>
      </c>
    </row>
    <row r="1096" spans="1:12" x14ac:dyDescent="0.25">
      <c r="A1096">
        <v>2</v>
      </c>
      <c r="B1096">
        <v>10</v>
      </c>
      <c r="C1096">
        <v>40</v>
      </c>
      <c r="D1096" t="s">
        <v>2748</v>
      </c>
      <c r="E1096" t="s">
        <v>3921</v>
      </c>
      <c r="F1096" t="s">
        <v>206</v>
      </c>
      <c r="G1096" t="s">
        <v>2799</v>
      </c>
      <c r="H1096" t="s">
        <v>2835</v>
      </c>
      <c r="I1096">
        <v>183</v>
      </c>
      <c r="J1096" t="s">
        <v>2022</v>
      </c>
      <c r="K1096" t="s">
        <v>2862</v>
      </c>
      <c r="L1096">
        <v>2011</v>
      </c>
    </row>
    <row r="1097" spans="1:12" x14ac:dyDescent="0.25">
      <c r="A1097">
        <v>2</v>
      </c>
      <c r="B1097">
        <v>11</v>
      </c>
      <c r="C1097">
        <v>41</v>
      </c>
      <c r="D1097" t="s">
        <v>2732</v>
      </c>
      <c r="E1097" t="s">
        <v>460</v>
      </c>
      <c r="F1097" t="s">
        <v>42</v>
      </c>
      <c r="G1097" t="s">
        <v>2799</v>
      </c>
      <c r="H1097" t="s">
        <v>2741</v>
      </c>
      <c r="I1097">
        <v>196</v>
      </c>
      <c r="J1097" t="s">
        <v>3240</v>
      </c>
      <c r="K1097" t="s">
        <v>3241</v>
      </c>
      <c r="L1097">
        <v>2011</v>
      </c>
    </row>
    <row r="1098" spans="1:12" x14ac:dyDescent="0.25">
      <c r="A1098">
        <v>2</v>
      </c>
      <c r="B1098">
        <v>12</v>
      </c>
      <c r="C1098">
        <v>42</v>
      </c>
      <c r="D1098" t="s">
        <v>2872</v>
      </c>
      <c r="E1098" t="s">
        <v>462</v>
      </c>
      <c r="F1098" t="s">
        <v>30</v>
      </c>
      <c r="G1098" t="s">
        <v>2745</v>
      </c>
      <c r="H1098" t="s">
        <v>2746</v>
      </c>
      <c r="I1098">
        <v>189</v>
      </c>
      <c r="J1098" t="s">
        <v>2373</v>
      </c>
      <c r="K1098" t="s">
        <v>2958</v>
      </c>
      <c r="L1098">
        <v>2011</v>
      </c>
    </row>
    <row r="1099" spans="1:12" x14ac:dyDescent="0.25">
      <c r="A1099">
        <v>2</v>
      </c>
      <c r="B1099">
        <v>13</v>
      </c>
      <c r="C1099">
        <v>43</v>
      </c>
      <c r="D1099" t="s">
        <v>2739</v>
      </c>
      <c r="E1099" t="s">
        <v>464</v>
      </c>
      <c r="F1099" t="s">
        <v>26</v>
      </c>
      <c r="G1099" t="s">
        <v>2734</v>
      </c>
      <c r="H1099" t="s">
        <v>2746</v>
      </c>
      <c r="I1099">
        <v>203</v>
      </c>
      <c r="J1099" t="s">
        <v>2022</v>
      </c>
      <c r="K1099" t="s">
        <v>2277</v>
      </c>
      <c r="L1099">
        <v>2011</v>
      </c>
    </row>
    <row r="1100" spans="1:12" x14ac:dyDescent="0.25">
      <c r="A1100">
        <v>2</v>
      </c>
      <c r="B1100">
        <v>14</v>
      </c>
      <c r="C1100">
        <v>44</v>
      </c>
      <c r="D1100" t="s">
        <v>2808</v>
      </c>
      <c r="E1100" t="s">
        <v>465</v>
      </c>
      <c r="F1100" t="s">
        <v>42</v>
      </c>
      <c r="G1100" t="s">
        <v>2738</v>
      </c>
      <c r="H1100" t="s">
        <v>2780</v>
      </c>
      <c r="I1100">
        <v>209</v>
      </c>
      <c r="J1100" t="s">
        <v>2022</v>
      </c>
      <c r="K1100" t="s">
        <v>2923</v>
      </c>
      <c r="L1100">
        <v>2011</v>
      </c>
    </row>
    <row r="1101" spans="1:12" x14ac:dyDescent="0.25">
      <c r="A1101">
        <v>2</v>
      </c>
      <c r="B1101">
        <v>15</v>
      </c>
      <c r="C1101">
        <v>45</v>
      </c>
      <c r="D1101" t="s">
        <v>2806</v>
      </c>
      <c r="E1101" t="s">
        <v>466</v>
      </c>
      <c r="F1101" t="s">
        <v>30</v>
      </c>
      <c r="G1101" t="s">
        <v>2779</v>
      </c>
      <c r="H1101" t="s">
        <v>2768</v>
      </c>
      <c r="I1101">
        <v>166</v>
      </c>
      <c r="J1101" t="s">
        <v>2933</v>
      </c>
      <c r="K1101" t="s">
        <v>3922</v>
      </c>
      <c r="L1101">
        <v>2011</v>
      </c>
    </row>
    <row r="1102" spans="1:12" x14ac:dyDescent="0.25">
      <c r="A1102">
        <v>2</v>
      </c>
      <c r="B1102">
        <v>16</v>
      </c>
      <c r="C1102">
        <v>46</v>
      </c>
      <c r="D1102" t="s">
        <v>2732</v>
      </c>
      <c r="E1102" t="s">
        <v>468</v>
      </c>
      <c r="F1102" t="s">
        <v>34</v>
      </c>
      <c r="G1102" t="s">
        <v>2738</v>
      </c>
      <c r="H1102" t="s">
        <v>2851</v>
      </c>
      <c r="I1102">
        <v>190</v>
      </c>
      <c r="J1102" t="s">
        <v>2029</v>
      </c>
      <c r="K1102" t="s">
        <v>2837</v>
      </c>
      <c r="L1102">
        <v>2011</v>
      </c>
    </row>
    <row r="1103" spans="1:12" x14ac:dyDescent="0.25">
      <c r="A1103">
        <v>2</v>
      </c>
      <c r="B1103">
        <v>17</v>
      </c>
      <c r="C1103">
        <v>47</v>
      </c>
      <c r="D1103" t="s">
        <v>2781</v>
      </c>
      <c r="E1103" t="s">
        <v>3923</v>
      </c>
      <c r="F1103" t="s">
        <v>26</v>
      </c>
      <c r="G1103" t="s">
        <v>2734</v>
      </c>
      <c r="H1103" t="s">
        <v>2768</v>
      </c>
      <c r="I1103">
        <v>177</v>
      </c>
      <c r="J1103" t="s">
        <v>2324</v>
      </c>
      <c r="K1103" t="s">
        <v>2323</v>
      </c>
      <c r="L1103">
        <v>2011</v>
      </c>
    </row>
    <row r="1104" spans="1:12" x14ac:dyDescent="0.25">
      <c r="A1104">
        <v>2</v>
      </c>
      <c r="B1104">
        <v>18</v>
      </c>
      <c r="C1104">
        <v>48</v>
      </c>
      <c r="D1104" t="s">
        <v>2832</v>
      </c>
      <c r="E1104" t="s">
        <v>470</v>
      </c>
      <c r="F1104" t="s">
        <v>34</v>
      </c>
      <c r="G1104" t="s">
        <v>3441</v>
      </c>
      <c r="H1104" t="s">
        <v>2750</v>
      </c>
      <c r="I1104">
        <v>179</v>
      </c>
      <c r="J1104" t="s">
        <v>2048</v>
      </c>
      <c r="K1104" t="s">
        <v>2069</v>
      </c>
      <c r="L1104">
        <v>2011</v>
      </c>
    </row>
    <row r="1105" spans="1:12" x14ac:dyDescent="0.25">
      <c r="A1105">
        <v>2</v>
      </c>
      <c r="B1105">
        <v>19</v>
      </c>
      <c r="C1105">
        <v>49</v>
      </c>
      <c r="D1105" t="s">
        <v>2766</v>
      </c>
      <c r="E1105" t="s">
        <v>472</v>
      </c>
      <c r="F1105" t="s">
        <v>12</v>
      </c>
      <c r="G1105" t="s">
        <v>2779</v>
      </c>
      <c r="H1105" t="s">
        <v>2746</v>
      </c>
      <c r="I1105">
        <v>191</v>
      </c>
      <c r="J1105" t="s">
        <v>2048</v>
      </c>
      <c r="K1105" t="s">
        <v>3424</v>
      </c>
      <c r="L1105">
        <v>2011</v>
      </c>
    </row>
    <row r="1106" spans="1:12" x14ac:dyDescent="0.25">
      <c r="A1106">
        <v>2</v>
      </c>
      <c r="B1106">
        <v>20</v>
      </c>
      <c r="C1106">
        <v>50</v>
      </c>
      <c r="D1106" t="s">
        <v>2754</v>
      </c>
      <c r="E1106" t="s">
        <v>474</v>
      </c>
      <c r="F1106" t="s">
        <v>30</v>
      </c>
      <c r="G1106" t="s">
        <v>2745</v>
      </c>
      <c r="H1106" t="s">
        <v>2741</v>
      </c>
      <c r="I1106">
        <v>196</v>
      </c>
      <c r="J1106" t="s">
        <v>2291</v>
      </c>
      <c r="K1106" t="s">
        <v>2394</v>
      </c>
      <c r="L1106">
        <v>2011</v>
      </c>
    </row>
    <row r="1107" spans="1:12" x14ac:dyDescent="0.25">
      <c r="A1107">
        <v>2</v>
      </c>
      <c r="B1107">
        <v>21</v>
      </c>
      <c r="C1107">
        <v>51</v>
      </c>
      <c r="D1107" t="s">
        <v>2757</v>
      </c>
      <c r="E1107" t="s">
        <v>476</v>
      </c>
      <c r="F1107" t="s">
        <v>30</v>
      </c>
      <c r="G1107" t="s">
        <v>2734</v>
      </c>
      <c r="H1107" t="s">
        <v>2750</v>
      </c>
      <c r="I1107">
        <v>171</v>
      </c>
      <c r="J1107" t="s">
        <v>2933</v>
      </c>
      <c r="K1107" t="s">
        <v>3022</v>
      </c>
      <c r="L1107">
        <v>2011</v>
      </c>
    </row>
    <row r="1108" spans="1:12" x14ac:dyDescent="0.25">
      <c r="A1108">
        <v>2</v>
      </c>
      <c r="B1108">
        <v>22</v>
      </c>
      <c r="C1108">
        <v>52</v>
      </c>
      <c r="D1108" t="s">
        <v>2859</v>
      </c>
      <c r="E1108" t="s">
        <v>478</v>
      </c>
      <c r="F1108" t="s">
        <v>42</v>
      </c>
      <c r="G1108" t="s">
        <v>2779</v>
      </c>
      <c r="H1108" t="s">
        <v>2768</v>
      </c>
      <c r="I1108">
        <v>198</v>
      </c>
      <c r="J1108" t="s">
        <v>2375</v>
      </c>
      <c r="K1108" t="s">
        <v>3924</v>
      </c>
      <c r="L1108">
        <v>2011</v>
      </c>
    </row>
    <row r="1109" spans="1:12" x14ac:dyDescent="0.25">
      <c r="A1109">
        <v>2</v>
      </c>
      <c r="B1109">
        <v>23</v>
      </c>
      <c r="C1109">
        <v>53</v>
      </c>
      <c r="D1109" t="s">
        <v>2788</v>
      </c>
      <c r="E1109" t="s">
        <v>479</v>
      </c>
      <c r="F1109" t="s">
        <v>30</v>
      </c>
      <c r="G1109" t="s">
        <v>2745</v>
      </c>
      <c r="H1109" t="s">
        <v>2750</v>
      </c>
      <c r="I1109">
        <v>163</v>
      </c>
      <c r="J1109" t="s">
        <v>2305</v>
      </c>
      <c r="K1109" t="s">
        <v>3097</v>
      </c>
      <c r="L1109">
        <v>2011</v>
      </c>
    </row>
    <row r="1110" spans="1:12" x14ac:dyDescent="0.25">
      <c r="A1110">
        <v>2</v>
      </c>
      <c r="B1110">
        <v>24</v>
      </c>
      <c r="C1110">
        <v>54</v>
      </c>
      <c r="D1110" t="s">
        <v>2736</v>
      </c>
      <c r="E1110" t="s">
        <v>481</v>
      </c>
      <c r="F1110" t="s">
        <v>34</v>
      </c>
      <c r="G1110" t="s">
        <v>2738</v>
      </c>
      <c r="H1110" t="s">
        <v>2746</v>
      </c>
      <c r="I1110">
        <v>200</v>
      </c>
      <c r="J1110" t="s">
        <v>2022</v>
      </c>
      <c r="K1110" t="s">
        <v>2881</v>
      </c>
      <c r="L1110">
        <v>2011</v>
      </c>
    </row>
    <row r="1111" spans="1:12" x14ac:dyDescent="0.25">
      <c r="A1111">
        <v>2</v>
      </c>
      <c r="B1111">
        <v>25</v>
      </c>
      <c r="C1111">
        <v>55</v>
      </c>
      <c r="D1111" t="s">
        <v>2832</v>
      </c>
      <c r="E1111" t="s">
        <v>482</v>
      </c>
      <c r="F1111" t="s">
        <v>34</v>
      </c>
      <c r="G1111" t="s">
        <v>2738</v>
      </c>
      <c r="H1111" t="s">
        <v>2780</v>
      </c>
      <c r="I1111">
        <v>185</v>
      </c>
      <c r="J1111" t="s">
        <v>2022</v>
      </c>
      <c r="K1111" t="s">
        <v>2282</v>
      </c>
      <c r="L1111">
        <v>2011</v>
      </c>
    </row>
    <row r="1112" spans="1:12" x14ac:dyDescent="0.25">
      <c r="A1112">
        <v>2</v>
      </c>
      <c r="B1112">
        <v>26</v>
      </c>
      <c r="C1112">
        <v>56</v>
      </c>
      <c r="D1112" t="s">
        <v>2757</v>
      </c>
      <c r="E1112" t="s">
        <v>483</v>
      </c>
      <c r="F1112" t="s">
        <v>26</v>
      </c>
      <c r="G1112" t="s">
        <v>2738</v>
      </c>
      <c r="H1112" t="s">
        <v>2746</v>
      </c>
      <c r="I1112">
        <v>200</v>
      </c>
      <c r="J1112" t="s">
        <v>2022</v>
      </c>
      <c r="K1112" t="s">
        <v>2292</v>
      </c>
      <c r="L1112">
        <v>2011</v>
      </c>
    </row>
    <row r="1113" spans="1:12" x14ac:dyDescent="0.25">
      <c r="A1113">
        <v>2</v>
      </c>
      <c r="B1113">
        <v>27</v>
      </c>
      <c r="C1113">
        <v>57</v>
      </c>
      <c r="D1113" t="s">
        <v>2806</v>
      </c>
      <c r="E1113" t="s">
        <v>484</v>
      </c>
      <c r="F1113" t="s">
        <v>34</v>
      </c>
      <c r="G1113" t="s">
        <v>2738</v>
      </c>
      <c r="H1113" t="s">
        <v>2746</v>
      </c>
      <c r="I1113">
        <v>196</v>
      </c>
      <c r="J1113" t="s">
        <v>2029</v>
      </c>
      <c r="K1113" t="s">
        <v>3087</v>
      </c>
      <c r="L1113">
        <v>2011</v>
      </c>
    </row>
    <row r="1114" spans="1:12" x14ac:dyDescent="0.25">
      <c r="A1114">
        <v>2</v>
      </c>
      <c r="B1114">
        <v>28</v>
      </c>
      <c r="C1114">
        <v>58</v>
      </c>
      <c r="D1114" t="s">
        <v>2777</v>
      </c>
      <c r="E1114" t="s">
        <v>485</v>
      </c>
      <c r="F1114" t="s">
        <v>3887</v>
      </c>
      <c r="G1114" t="s">
        <v>2799</v>
      </c>
      <c r="H1114" t="s">
        <v>2768</v>
      </c>
      <c r="I1114">
        <v>171</v>
      </c>
      <c r="J1114" t="s">
        <v>2320</v>
      </c>
      <c r="K1114" t="s">
        <v>2895</v>
      </c>
      <c r="L1114">
        <v>2011</v>
      </c>
    </row>
    <row r="1115" spans="1:12" x14ac:dyDescent="0.25">
      <c r="A1115">
        <v>2</v>
      </c>
      <c r="B1115">
        <v>29</v>
      </c>
      <c r="C1115">
        <v>59</v>
      </c>
      <c r="D1115" t="s">
        <v>2762</v>
      </c>
      <c r="E1115" t="s">
        <v>487</v>
      </c>
      <c r="F1115" t="s">
        <v>34</v>
      </c>
      <c r="G1115" t="s">
        <v>2745</v>
      </c>
      <c r="H1115" t="s">
        <v>2741</v>
      </c>
      <c r="I1115">
        <v>192</v>
      </c>
      <c r="J1115" t="s">
        <v>2373</v>
      </c>
      <c r="K1115" t="s">
        <v>3322</v>
      </c>
      <c r="L1115">
        <v>2011</v>
      </c>
    </row>
    <row r="1116" spans="1:12" x14ac:dyDescent="0.25">
      <c r="A1116">
        <v>2</v>
      </c>
      <c r="B1116">
        <v>30</v>
      </c>
      <c r="C1116">
        <v>60</v>
      </c>
      <c r="D1116" t="s">
        <v>2760</v>
      </c>
      <c r="E1116" t="s">
        <v>489</v>
      </c>
      <c r="F1116" t="s">
        <v>26</v>
      </c>
      <c r="G1116" t="s">
        <v>2734</v>
      </c>
      <c r="H1116" t="s">
        <v>2780</v>
      </c>
      <c r="I1116">
        <v>200</v>
      </c>
      <c r="J1116" t="s">
        <v>2285</v>
      </c>
      <c r="K1116" t="s">
        <v>2338</v>
      </c>
      <c r="L1116">
        <v>2011</v>
      </c>
    </row>
    <row r="1117" spans="1:12" x14ac:dyDescent="0.25">
      <c r="A1117">
        <v>3</v>
      </c>
      <c r="B1117">
        <v>31</v>
      </c>
      <c r="C1117">
        <v>61</v>
      </c>
      <c r="D1117" t="s">
        <v>2811</v>
      </c>
      <c r="E1117" t="s">
        <v>491</v>
      </c>
      <c r="F1117" t="s">
        <v>30</v>
      </c>
      <c r="G1117" t="s">
        <v>2734</v>
      </c>
      <c r="H1117" t="s">
        <v>2835</v>
      </c>
      <c r="I1117">
        <v>181</v>
      </c>
      <c r="J1117" t="s">
        <v>2022</v>
      </c>
      <c r="K1117" t="s">
        <v>2126</v>
      </c>
      <c r="L1117">
        <v>2011</v>
      </c>
    </row>
    <row r="1118" spans="1:12" x14ac:dyDescent="0.25">
      <c r="A1118">
        <v>3</v>
      </c>
      <c r="B1118">
        <v>1</v>
      </c>
      <c r="C1118">
        <v>62</v>
      </c>
      <c r="D1118" t="s">
        <v>2840</v>
      </c>
      <c r="E1118" t="s">
        <v>492</v>
      </c>
      <c r="F1118" t="s">
        <v>12</v>
      </c>
      <c r="G1118" t="s">
        <v>2779</v>
      </c>
      <c r="H1118" t="s">
        <v>2851</v>
      </c>
      <c r="I1118">
        <v>184</v>
      </c>
      <c r="J1118" t="s">
        <v>2933</v>
      </c>
      <c r="K1118" t="s">
        <v>3753</v>
      </c>
      <c r="L1118">
        <v>2011</v>
      </c>
    </row>
    <row r="1119" spans="1:12" x14ac:dyDescent="0.25">
      <c r="A1119">
        <v>3</v>
      </c>
      <c r="B1119">
        <v>2</v>
      </c>
      <c r="C1119">
        <v>63</v>
      </c>
      <c r="D1119" t="s">
        <v>2754</v>
      </c>
      <c r="E1119" t="s">
        <v>494</v>
      </c>
      <c r="F1119" t="s">
        <v>34</v>
      </c>
      <c r="G1119" t="s">
        <v>3925</v>
      </c>
      <c r="H1119" t="s">
        <v>2735</v>
      </c>
      <c r="I1119">
        <v>201</v>
      </c>
      <c r="J1119" t="s">
        <v>2022</v>
      </c>
      <c r="K1119" t="s">
        <v>2276</v>
      </c>
      <c r="L1119">
        <v>2011</v>
      </c>
    </row>
    <row r="1120" spans="1:12" x14ac:dyDescent="0.25">
      <c r="A1120">
        <v>3</v>
      </c>
      <c r="B1120">
        <v>3</v>
      </c>
      <c r="C1120">
        <v>64</v>
      </c>
      <c r="D1120" t="s">
        <v>2762</v>
      </c>
      <c r="E1120" t="s">
        <v>497</v>
      </c>
      <c r="F1120" t="s">
        <v>30</v>
      </c>
      <c r="G1120" t="s">
        <v>2734</v>
      </c>
      <c r="H1120" t="s">
        <v>2835</v>
      </c>
      <c r="I1120">
        <v>178</v>
      </c>
      <c r="J1120" t="s">
        <v>2022</v>
      </c>
      <c r="K1120" t="s">
        <v>2277</v>
      </c>
      <c r="L1120">
        <v>2011</v>
      </c>
    </row>
    <row r="1121" spans="1:12" x14ac:dyDescent="0.25">
      <c r="A1121">
        <v>3</v>
      </c>
      <c r="B1121">
        <v>4</v>
      </c>
      <c r="C1121">
        <v>65</v>
      </c>
      <c r="D1121" t="s">
        <v>2788</v>
      </c>
      <c r="E1121" t="s">
        <v>498</v>
      </c>
      <c r="F1121" t="s">
        <v>30</v>
      </c>
      <c r="G1121" t="s">
        <v>2738</v>
      </c>
      <c r="H1121" t="s">
        <v>2750</v>
      </c>
      <c r="I1121">
        <v>190</v>
      </c>
      <c r="J1121" t="s">
        <v>2022</v>
      </c>
      <c r="K1121" t="s">
        <v>2278</v>
      </c>
      <c r="L1121">
        <v>2011</v>
      </c>
    </row>
    <row r="1122" spans="1:12" x14ac:dyDescent="0.25">
      <c r="A1122">
        <v>3</v>
      </c>
      <c r="B1122">
        <v>5</v>
      </c>
      <c r="C1122">
        <v>66</v>
      </c>
      <c r="D1122" t="s">
        <v>2752</v>
      </c>
      <c r="E1122" t="s">
        <v>499</v>
      </c>
      <c r="F1122" t="s">
        <v>30</v>
      </c>
      <c r="G1122" t="s">
        <v>2734</v>
      </c>
      <c r="H1122" t="s">
        <v>3497</v>
      </c>
      <c r="I1122">
        <v>165</v>
      </c>
      <c r="J1122" t="s">
        <v>2280</v>
      </c>
      <c r="K1122" t="s">
        <v>2279</v>
      </c>
      <c r="L1122">
        <v>2011</v>
      </c>
    </row>
    <row r="1123" spans="1:12" x14ac:dyDescent="0.25">
      <c r="A1123">
        <v>3</v>
      </c>
      <c r="B1123">
        <v>6</v>
      </c>
      <c r="C1123">
        <v>67</v>
      </c>
      <c r="D1123" t="s">
        <v>3917</v>
      </c>
      <c r="E1123" t="s">
        <v>501</v>
      </c>
      <c r="F1123" t="s">
        <v>26</v>
      </c>
      <c r="G1123" t="s">
        <v>2734</v>
      </c>
      <c r="H1123" t="s">
        <v>2735</v>
      </c>
      <c r="I1123">
        <v>187</v>
      </c>
      <c r="J1123" t="s">
        <v>2029</v>
      </c>
      <c r="K1123" t="s">
        <v>2281</v>
      </c>
      <c r="L1123">
        <v>2011</v>
      </c>
    </row>
    <row r="1124" spans="1:12" x14ac:dyDescent="0.25">
      <c r="A1124">
        <v>3</v>
      </c>
      <c r="B1124">
        <v>7</v>
      </c>
      <c r="C1124">
        <v>68</v>
      </c>
      <c r="D1124" t="s">
        <v>2796</v>
      </c>
      <c r="E1124" t="s">
        <v>503</v>
      </c>
      <c r="F1124" t="s">
        <v>30</v>
      </c>
      <c r="G1124" t="s">
        <v>2738</v>
      </c>
      <c r="H1124" t="s">
        <v>2835</v>
      </c>
      <c r="I1124">
        <v>169</v>
      </c>
      <c r="J1124" t="s">
        <v>2022</v>
      </c>
      <c r="K1124" t="s">
        <v>2282</v>
      </c>
      <c r="L1124">
        <v>2011</v>
      </c>
    </row>
    <row r="1125" spans="1:12" x14ac:dyDescent="0.25">
      <c r="A1125">
        <v>3</v>
      </c>
      <c r="B1125">
        <v>9</v>
      </c>
      <c r="C1125">
        <v>70</v>
      </c>
      <c r="D1125" t="s">
        <v>2739</v>
      </c>
      <c r="E1125" t="s">
        <v>504</v>
      </c>
      <c r="F1125" t="s">
        <v>34</v>
      </c>
      <c r="G1125" t="s">
        <v>2734</v>
      </c>
      <c r="H1125" t="s">
        <v>2780</v>
      </c>
      <c r="I1125">
        <v>198</v>
      </c>
      <c r="J1125" t="s">
        <v>2051</v>
      </c>
      <c r="K1125" t="s">
        <v>2283</v>
      </c>
      <c r="L1125">
        <v>2011</v>
      </c>
    </row>
    <row r="1126" spans="1:12" x14ac:dyDescent="0.25">
      <c r="A1126">
        <v>3</v>
      </c>
      <c r="B1126">
        <v>10</v>
      </c>
      <c r="C1126">
        <v>71</v>
      </c>
      <c r="D1126" t="s">
        <v>2774</v>
      </c>
      <c r="E1126" t="s">
        <v>505</v>
      </c>
      <c r="F1126" t="s">
        <v>12</v>
      </c>
      <c r="G1126" t="s">
        <v>2764</v>
      </c>
      <c r="H1126" t="s">
        <v>2780</v>
      </c>
      <c r="I1126">
        <v>209</v>
      </c>
      <c r="J1126" t="s">
        <v>2048</v>
      </c>
      <c r="K1126" t="s">
        <v>2340</v>
      </c>
      <c r="L1126">
        <v>2011</v>
      </c>
    </row>
    <row r="1127" spans="1:12" x14ac:dyDescent="0.25">
      <c r="A1127">
        <v>3</v>
      </c>
      <c r="B1127">
        <v>11</v>
      </c>
      <c r="C1127">
        <v>72</v>
      </c>
      <c r="D1127" t="s">
        <v>2794</v>
      </c>
      <c r="E1127" t="s">
        <v>506</v>
      </c>
      <c r="F1127" t="s">
        <v>30</v>
      </c>
      <c r="G1127" t="s">
        <v>2734</v>
      </c>
      <c r="H1127" t="s">
        <v>2741</v>
      </c>
      <c r="I1127">
        <v>194</v>
      </c>
      <c r="J1127" t="s">
        <v>2285</v>
      </c>
      <c r="K1127" t="s">
        <v>2284</v>
      </c>
      <c r="L1127">
        <v>2011</v>
      </c>
    </row>
    <row r="1128" spans="1:12" x14ac:dyDescent="0.25">
      <c r="A1128">
        <v>3</v>
      </c>
      <c r="B1128">
        <v>12</v>
      </c>
      <c r="C1128">
        <v>73</v>
      </c>
      <c r="D1128" t="s">
        <v>2872</v>
      </c>
      <c r="E1128" t="s">
        <v>508</v>
      </c>
      <c r="F1128" t="s">
        <v>34</v>
      </c>
      <c r="G1128" t="s">
        <v>2734</v>
      </c>
      <c r="H1128" t="s">
        <v>2746</v>
      </c>
      <c r="I1128">
        <v>173</v>
      </c>
      <c r="J1128" t="s">
        <v>2029</v>
      </c>
      <c r="K1128" t="s">
        <v>2020</v>
      </c>
      <c r="L1128">
        <v>2011</v>
      </c>
    </row>
    <row r="1129" spans="1:12" x14ac:dyDescent="0.25">
      <c r="A1129">
        <v>3</v>
      </c>
      <c r="B1129">
        <v>13</v>
      </c>
      <c r="C1129">
        <v>74</v>
      </c>
      <c r="D1129" t="s">
        <v>2840</v>
      </c>
      <c r="E1129" t="s">
        <v>509</v>
      </c>
      <c r="F1129" t="s">
        <v>26</v>
      </c>
      <c r="G1129" t="s">
        <v>2738</v>
      </c>
      <c r="H1129" t="s">
        <v>2746</v>
      </c>
      <c r="I1129">
        <v>176</v>
      </c>
      <c r="J1129" t="s">
        <v>2029</v>
      </c>
      <c r="K1129" t="s">
        <v>2020</v>
      </c>
      <c r="L1129">
        <v>2011</v>
      </c>
    </row>
    <row r="1130" spans="1:12" x14ac:dyDescent="0.25">
      <c r="A1130">
        <v>3</v>
      </c>
      <c r="B1130">
        <v>14</v>
      </c>
      <c r="C1130">
        <v>75</v>
      </c>
      <c r="D1130" t="s">
        <v>2814</v>
      </c>
      <c r="E1130" t="s">
        <v>510</v>
      </c>
      <c r="F1130" t="s">
        <v>30</v>
      </c>
      <c r="G1130" t="s">
        <v>2734</v>
      </c>
      <c r="H1130" t="s">
        <v>2835</v>
      </c>
      <c r="I1130">
        <v>198</v>
      </c>
      <c r="J1130" t="s">
        <v>2051</v>
      </c>
      <c r="K1130" t="s">
        <v>2286</v>
      </c>
      <c r="L1130">
        <v>2011</v>
      </c>
    </row>
    <row r="1131" spans="1:12" x14ac:dyDescent="0.25">
      <c r="A1131">
        <v>3</v>
      </c>
      <c r="B1131">
        <v>15</v>
      </c>
      <c r="C1131">
        <v>76</v>
      </c>
      <c r="D1131" t="s">
        <v>2762</v>
      </c>
      <c r="E1131" t="s">
        <v>511</v>
      </c>
      <c r="F1131" t="s">
        <v>42</v>
      </c>
      <c r="G1131" t="s">
        <v>2738</v>
      </c>
      <c r="H1131" t="s">
        <v>2780</v>
      </c>
      <c r="I1131">
        <v>193</v>
      </c>
      <c r="J1131" t="s">
        <v>2048</v>
      </c>
      <c r="K1131" t="s">
        <v>2287</v>
      </c>
      <c r="L1131">
        <v>2011</v>
      </c>
    </row>
    <row r="1132" spans="1:12" x14ac:dyDescent="0.25">
      <c r="A1132">
        <v>3</v>
      </c>
      <c r="B1132">
        <v>16</v>
      </c>
      <c r="C1132">
        <v>77</v>
      </c>
      <c r="D1132" t="s">
        <v>2802</v>
      </c>
      <c r="E1132" t="s">
        <v>512</v>
      </c>
      <c r="F1132" t="s">
        <v>30</v>
      </c>
      <c r="G1132" t="s">
        <v>2738</v>
      </c>
      <c r="H1132" t="s">
        <v>2885</v>
      </c>
      <c r="I1132">
        <v>186</v>
      </c>
      <c r="J1132" t="s">
        <v>2022</v>
      </c>
      <c r="K1132" t="s">
        <v>2282</v>
      </c>
      <c r="L1132">
        <v>2011</v>
      </c>
    </row>
    <row r="1133" spans="1:12" x14ac:dyDescent="0.25">
      <c r="A1133">
        <v>3</v>
      </c>
      <c r="B1133">
        <v>17</v>
      </c>
      <c r="C1133">
        <v>78</v>
      </c>
      <c r="D1133" t="s">
        <v>3917</v>
      </c>
      <c r="E1133" t="s">
        <v>513</v>
      </c>
      <c r="F1133" t="s">
        <v>34</v>
      </c>
      <c r="G1133" t="s">
        <v>2738</v>
      </c>
      <c r="H1133" t="s">
        <v>2780</v>
      </c>
      <c r="I1133">
        <v>184</v>
      </c>
      <c r="J1133" t="s">
        <v>2289</v>
      </c>
      <c r="K1133" t="s">
        <v>2288</v>
      </c>
      <c r="L1133">
        <v>2011</v>
      </c>
    </row>
    <row r="1134" spans="1:12" x14ac:dyDescent="0.25">
      <c r="A1134">
        <v>3</v>
      </c>
      <c r="B1134">
        <v>18</v>
      </c>
      <c r="C1134">
        <v>79</v>
      </c>
      <c r="D1134" t="s">
        <v>2739</v>
      </c>
      <c r="E1134" t="s">
        <v>515</v>
      </c>
      <c r="F1134" t="s">
        <v>34</v>
      </c>
      <c r="G1134" t="s">
        <v>2745</v>
      </c>
      <c r="H1134" t="s">
        <v>2741</v>
      </c>
      <c r="I1134">
        <v>194</v>
      </c>
      <c r="J1134" t="s">
        <v>2291</v>
      </c>
      <c r="K1134" t="s">
        <v>2290</v>
      </c>
      <c r="L1134">
        <v>2011</v>
      </c>
    </row>
    <row r="1135" spans="1:12" x14ac:dyDescent="0.25">
      <c r="A1135">
        <v>3</v>
      </c>
      <c r="B1135">
        <v>19</v>
      </c>
      <c r="C1135">
        <v>80</v>
      </c>
      <c r="D1135" t="s">
        <v>2766</v>
      </c>
      <c r="E1135" t="s">
        <v>517</v>
      </c>
      <c r="F1135" t="s">
        <v>30</v>
      </c>
      <c r="G1135" t="s">
        <v>2738</v>
      </c>
      <c r="H1135" t="s">
        <v>2746</v>
      </c>
      <c r="I1135">
        <v>198</v>
      </c>
      <c r="J1135" t="s">
        <v>2022</v>
      </c>
      <c r="K1135" t="s">
        <v>2292</v>
      </c>
      <c r="L1135">
        <v>2011</v>
      </c>
    </row>
    <row r="1136" spans="1:12" x14ac:dyDescent="0.25">
      <c r="A1136">
        <v>3</v>
      </c>
      <c r="B1136">
        <v>20</v>
      </c>
      <c r="C1136">
        <v>81</v>
      </c>
      <c r="D1136" t="s">
        <v>2748</v>
      </c>
      <c r="E1136" t="s">
        <v>518</v>
      </c>
      <c r="F1136" t="s">
        <v>26</v>
      </c>
      <c r="G1136" t="s">
        <v>2738</v>
      </c>
      <c r="H1136" t="s">
        <v>2750</v>
      </c>
      <c r="I1136">
        <v>194</v>
      </c>
      <c r="J1136" t="s">
        <v>2022</v>
      </c>
      <c r="K1136" t="s">
        <v>2277</v>
      </c>
      <c r="L1136">
        <v>2011</v>
      </c>
    </row>
    <row r="1137" spans="1:12" x14ac:dyDescent="0.25">
      <c r="A1137">
        <v>3</v>
      </c>
      <c r="B1137">
        <v>21</v>
      </c>
      <c r="C1137">
        <v>82</v>
      </c>
      <c r="D1137" t="s">
        <v>2766</v>
      </c>
      <c r="E1137" t="s">
        <v>3926</v>
      </c>
      <c r="F1137" t="s">
        <v>30</v>
      </c>
      <c r="G1137" t="s">
        <v>2734</v>
      </c>
      <c r="H1137" t="s">
        <v>2750</v>
      </c>
      <c r="I1137">
        <v>184</v>
      </c>
      <c r="J1137" t="s">
        <v>2294</v>
      </c>
      <c r="K1137" t="s">
        <v>2293</v>
      </c>
      <c r="L1137">
        <v>2011</v>
      </c>
    </row>
    <row r="1138" spans="1:12" x14ac:dyDescent="0.25">
      <c r="A1138">
        <v>3</v>
      </c>
      <c r="B1138">
        <v>22</v>
      </c>
      <c r="C1138">
        <v>83</v>
      </c>
      <c r="D1138" t="s">
        <v>2788</v>
      </c>
      <c r="E1138" t="s">
        <v>521</v>
      </c>
      <c r="F1138" t="s">
        <v>34</v>
      </c>
      <c r="G1138" t="s">
        <v>2734</v>
      </c>
      <c r="H1138" t="s">
        <v>2746</v>
      </c>
      <c r="I1138">
        <v>188</v>
      </c>
      <c r="J1138" t="s">
        <v>2051</v>
      </c>
      <c r="K1138" t="s">
        <v>2295</v>
      </c>
      <c r="L1138">
        <v>2011</v>
      </c>
    </row>
    <row r="1139" spans="1:12" x14ac:dyDescent="0.25">
      <c r="A1139">
        <v>3</v>
      </c>
      <c r="B1139">
        <v>23</v>
      </c>
      <c r="C1139">
        <v>84</v>
      </c>
      <c r="D1139" t="s">
        <v>2757</v>
      </c>
      <c r="E1139" t="s">
        <v>522</v>
      </c>
      <c r="F1139" t="s">
        <v>34</v>
      </c>
      <c r="G1139" t="s">
        <v>2738</v>
      </c>
      <c r="H1139" t="s">
        <v>2741</v>
      </c>
      <c r="I1139">
        <v>198</v>
      </c>
      <c r="J1139" t="s">
        <v>2029</v>
      </c>
      <c r="K1139" t="s">
        <v>2296</v>
      </c>
      <c r="L1139">
        <v>2011</v>
      </c>
    </row>
    <row r="1140" spans="1:12" x14ac:dyDescent="0.25">
      <c r="A1140">
        <v>3</v>
      </c>
      <c r="B1140">
        <v>24</v>
      </c>
      <c r="C1140">
        <v>85</v>
      </c>
      <c r="D1140" t="s">
        <v>2832</v>
      </c>
      <c r="E1140" t="s">
        <v>523</v>
      </c>
      <c r="F1140" t="s">
        <v>30</v>
      </c>
      <c r="G1140" t="s">
        <v>2738</v>
      </c>
      <c r="H1140" t="s">
        <v>2768</v>
      </c>
      <c r="I1140">
        <v>184</v>
      </c>
      <c r="J1140" t="s">
        <v>2022</v>
      </c>
      <c r="K1140" t="s">
        <v>2297</v>
      </c>
      <c r="L1140">
        <v>2011</v>
      </c>
    </row>
    <row r="1141" spans="1:12" x14ac:dyDescent="0.25">
      <c r="A1141">
        <v>3</v>
      </c>
      <c r="B1141">
        <v>25</v>
      </c>
      <c r="C1141">
        <v>86</v>
      </c>
      <c r="D1141" t="s">
        <v>2772</v>
      </c>
      <c r="E1141" t="s">
        <v>524</v>
      </c>
      <c r="F1141" t="s">
        <v>26</v>
      </c>
      <c r="G1141" t="s">
        <v>2738</v>
      </c>
      <c r="H1141" t="s">
        <v>2746</v>
      </c>
      <c r="I1141">
        <v>173</v>
      </c>
      <c r="J1141" t="s">
        <v>2022</v>
      </c>
      <c r="K1141" t="s">
        <v>2299</v>
      </c>
      <c r="L1141">
        <v>2011</v>
      </c>
    </row>
    <row r="1142" spans="1:12" x14ac:dyDescent="0.25">
      <c r="A1142">
        <v>3</v>
      </c>
      <c r="B1142">
        <v>26</v>
      </c>
      <c r="C1142">
        <v>87</v>
      </c>
      <c r="D1142" t="s">
        <v>2762</v>
      </c>
      <c r="E1142" t="s">
        <v>525</v>
      </c>
      <c r="F1142" t="s">
        <v>34</v>
      </c>
      <c r="G1142" t="s">
        <v>2738</v>
      </c>
      <c r="H1142" t="s">
        <v>2746</v>
      </c>
      <c r="I1142">
        <v>183</v>
      </c>
      <c r="J1142" t="s">
        <v>2048</v>
      </c>
      <c r="K1142" t="s">
        <v>2300</v>
      </c>
      <c r="L1142">
        <v>2011</v>
      </c>
    </row>
    <row r="1143" spans="1:12" x14ac:dyDescent="0.25">
      <c r="A1143">
        <v>3</v>
      </c>
      <c r="B1143">
        <v>27</v>
      </c>
      <c r="C1143">
        <v>88</v>
      </c>
      <c r="D1143" t="s">
        <v>2732</v>
      </c>
      <c r="E1143" t="s">
        <v>526</v>
      </c>
      <c r="F1143" t="s">
        <v>12</v>
      </c>
      <c r="G1143" t="s">
        <v>2738</v>
      </c>
      <c r="H1143" t="s">
        <v>2741</v>
      </c>
      <c r="I1143">
        <v>158</v>
      </c>
      <c r="J1143" t="s">
        <v>2022</v>
      </c>
      <c r="K1143" t="s">
        <v>2344</v>
      </c>
      <c r="L1143">
        <v>2011</v>
      </c>
    </row>
    <row r="1144" spans="1:12" x14ac:dyDescent="0.25">
      <c r="A1144">
        <v>3</v>
      </c>
      <c r="B1144">
        <v>28</v>
      </c>
      <c r="C1144">
        <v>89</v>
      </c>
      <c r="D1144" t="s">
        <v>2781</v>
      </c>
      <c r="E1144" t="s">
        <v>527</v>
      </c>
      <c r="F1144" t="s">
        <v>34</v>
      </c>
      <c r="G1144" t="s">
        <v>2738</v>
      </c>
      <c r="H1144" t="s">
        <v>2741</v>
      </c>
      <c r="I1144">
        <v>209</v>
      </c>
      <c r="J1144" t="s">
        <v>2022</v>
      </c>
      <c r="K1144" t="s">
        <v>2299</v>
      </c>
      <c r="L1144">
        <v>2011</v>
      </c>
    </row>
    <row r="1145" spans="1:12" x14ac:dyDescent="0.25">
      <c r="A1145">
        <v>3</v>
      </c>
      <c r="B1145">
        <v>29</v>
      </c>
      <c r="C1145">
        <v>90</v>
      </c>
      <c r="D1145" t="s">
        <v>2774</v>
      </c>
      <c r="E1145" t="s">
        <v>528</v>
      </c>
      <c r="F1145" t="s">
        <v>42</v>
      </c>
      <c r="G1145" t="s">
        <v>2738</v>
      </c>
      <c r="H1145" t="s">
        <v>2851</v>
      </c>
      <c r="I1145">
        <v>200</v>
      </c>
      <c r="J1145" t="s">
        <v>2048</v>
      </c>
      <c r="K1145" t="s">
        <v>2301</v>
      </c>
      <c r="L1145">
        <v>2011</v>
      </c>
    </row>
    <row r="1146" spans="1:12" x14ac:dyDescent="0.25">
      <c r="A1146">
        <v>3</v>
      </c>
      <c r="B1146">
        <v>30</v>
      </c>
      <c r="C1146">
        <v>91</v>
      </c>
      <c r="D1146" t="s">
        <v>2762</v>
      </c>
      <c r="E1146" t="s">
        <v>529</v>
      </c>
      <c r="F1146" t="s">
        <v>30</v>
      </c>
      <c r="G1146" t="s">
        <v>2734</v>
      </c>
      <c r="H1146" t="s">
        <v>3497</v>
      </c>
      <c r="I1146">
        <v>163</v>
      </c>
      <c r="J1146" t="s">
        <v>2285</v>
      </c>
      <c r="K1146" t="s">
        <v>2302</v>
      </c>
      <c r="L1146">
        <v>2011</v>
      </c>
    </row>
    <row r="1147" spans="1:12" x14ac:dyDescent="0.25">
      <c r="A1147">
        <v>4</v>
      </c>
      <c r="B1147">
        <v>1</v>
      </c>
      <c r="C1147">
        <v>92</v>
      </c>
      <c r="D1147" t="s">
        <v>2840</v>
      </c>
      <c r="E1147" t="s">
        <v>531</v>
      </c>
      <c r="F1147" t="s">
        <v>34</v>
      </c>
      <c r="G1147" t="s">
        <v>2738</v>
      </c>
      <c r="H1147" t="s">
        <v>2746</v>
      </c>
      <c r="I1147">
        <v>192</v>
      </c>
      <c r="J1147" t="s">
        <v>2294</v>
      </c>
      <c r="K1147" t="s">
        <v>2303</v>
      </c>
      <c r="L1147">
        <v>2011</v>
      </c>
    </row>
    <row r="1148" spans="1:12" x14ac:dyDescent="0.25">
      <c r="A1148">
        <v>4</v>
      </c>
      <c r="B1148">
        <v>2</v>
      </c>
      <c r="C1148">
        <v>93</v>
      </c>
      <c r="D1148" t="s">
        <v>2785</v>
      </c>
      <c r="E1148" t="s">
        <v>533</v>
      </c>
      <c r="F1148" t="s">
        <v>30</v>
      </c>
      <c r="G1148" t="s">
        <v>2745</v>
      </c>
      <c r="H1148" t="s">
        <v>2750</v>
      </c>
      <c r="I1148">
        <v>185</v>
      </c>
      <c r="J1148" t="s">
        <v>2305</v>
      </c>
      <c r="K1148" t="s">
        <v>2304</v>
      </c>
      <c r="L1148">
        <v>2011</v>
      </c>
    </row>
    <row r="1149" spans="1:12" x14ac:dyDescent="0.25">
      <c r="A1149">
        <v>4</v>
      </c>
      <c r="B1149">
        <v>3</v>
      </c>
      <c r="C1149">
        <v>94</v>
      </c>
      <c r="D1149" t="s">
        <v>2859</v>
      </c>
      <c r="E1149" t="s">
        <v>535</v>
      </c>
      <c r="F1149" t="s">
        <v>26</v>
      </c>
      <c r="G1149" t="s">
        <v>2738</v>
      </c>
      <c r="H1149" t="s">
        <v>2746</v>
      </c>
      <c r="I1149">
        <v>202</v>
      </c>
      <c r="J1149" t="s">
        <v>2022</v>
      </c>
      <c r="K1149" t="s">
        <v>2277</v>
      </c>
      <c r="L1149">
        <v>2011</v>
      </c>
    </row>
    <row r="1150" spans="1:12" x14ac:dyDescent="0.25">
      <c r="A1150">
        <v>4</v>
      </c>
      <c r="B1150">
        <v>4</v>
      </c>
      <c r="C1150">
        <v>95</v>
      </c>
      <c r="D1150" t="s">
        <v>2754</v>
      </c>
      <c r="E1150" t="s">
        <v>536</v>
      </c>
      <c r="F1150" t="s">
        <v>34</v>
      </c>
      <c r="G1150" t="s">
        <v>2734</v>
      </c>
      <c r="H1150" t="s">
        <v>2768</v>
      </c>
      <c r="I1150">
        <v>186</v>
      </c>
      <c r="J1150" t="s">
        <v>2051</v>
      </c>
      <c r="K1150" t="s">
        <v>2283</v>
      </c>
      <c r="L1150">
        <v>2011</v>
      </c>
    </row>
    <row r="1151" spans="1:12" x14ac:dyDescent="0.25">
      <c r="A1151">
        <v>4</v>
      </c>
      <c r="B1151">
        <v>5</v>
      </c>
      <c r="C1151">
        <v>96</v>
      </c>
      <c r="D1151" t="s">
        <v>2811</v>
      </c>
      <c r="E1151" t="s">
        <v>537</v>
      </c>
      <c r="F1151" t="s">
        <v>30</v>
      </c>
      <c r="G1151" t="s">
        <v>2738</v>
      </c>
      <c r="H1151" t="s">
        <v>2885</v>
      </c>
      <c r="I1151">
        <v>163</v>
      </c>
      <c r="J1151" t="s">
        <v>2048</v>
      </c>
      <c r="K1151" t="s">
        <v>2306</v>
      </c>
      <c r="L1151">
        <v>2011</v>
      </c>
    </row>
    <row r="1152" spans="1:12" x14ac:dyDescent="0.25">
      <c r="A1152">
        <v>4</v>
      </c>
      <c r="B1152">
        <v>6</v>
      </c>
      <c r="C1152">
        <v>97</v>
      </c>
      <c r="D1152" t="s">
        <v>2790</v>
      </c>
      <c r="E1152" t="s">
        <v>538</v>
      </c>
      <c r="F1152" t="s">
        <v>34</v>
      </c>
      <c r="G1152" t="s">
        <v>2734</v>
      </c>
      <c r="H1152" t="s">
        <v>2741</v>
      </c>
      <c r="I1152">
        <v>199</v>
      </c>
      <c r="J1152" t="s">
        <v>2051</v>
      </c>
      <c r="K1152" t="s">
        <v>2307</v>
      </c>
      <c r="L1152">
        <v>2011</v>
      </c>
    </row>
    <row r="1153" spans="1:12" x14ac:dyDescent="0.25">
      <c r="A1153">
        <v>4</v>
      </c>
      <c r="B1153">
        <v>7</v>
      </c>
      <c r="C1153">
        <v>98</v>
      </c>
      <c r="D1153" t="s">
        <v>2752</v>
      </c>
      <c r="E1153" t="s">
        <v>539</v>
      </c>
      <c r="F1153" t="s">
        <v>34</v>
      </c>
      <c r="G1153" t="s">
        <v>2734</v>
      </c>
      <c r="H1153" t="s">
        <v>2768</v>
      </c>
      <c r="I1153">
        <v>156</v>
      </c>
      <c r="J1153" t="s">
        <v>2285</v>
      </c>
      <c r="K1153" t="s">
        <v>2308</v>
      </c>
      <c r="L1153">
        <v>2011</v>
      </c>
    </row>
    <row r="1154" spans="1:12" x14ac:dyDescent="0.25">
      <c r="A1154">
        <v>4</v>
      </c>
      <c r="B1154">
        <v>8</v>
      </c>
      <c r="C1154">
        <v>99</v>
      </c>
      <c r="D1154" t="s">
        <v>2814</v>
      </c>
      <c r="E1154" t="s">
        <v>540</v>
      </c>
      <c r="F1154" t="s">
        <v>30</v>
      </c>
      <c r="G1154" t="s">
        <v>2734</v>
      </c>
      <c r="H1154" t="s">
        <v>2835</v>
      </c>
      <c r="I1154">
        <v>192</v>
      </c>
      <c r="J1154" t="s">
        <v>2051</v>
      </c>
      <c r="K1154" t="s">
        <v>2283</v>
      </c>
      <c r="L1154">
        <v>2011</v>
      </c>
    </row>
    <row r="1155" spans="1:12" x14ac:dyDescent="0.25">
      <c r="A1155">
        <v>4</v>
      </c>
      <c r="B1155">
        <v>9</v>
      </c>
      <c r="C1155">
        <v>100</v>
      </c>
      <c r="D1155" t="s">
        <v>2772</v>
      </c>
      <c r="E1155" t="s">
        <v>541</v>
      </c>
      <c r="F1155" t="s">
        <v>34</v>
      </c>
      <c r="G1155" t="s">
        <v>2745</v>
      </c>
      <c r="H1155" t="s">
        <v>2750</v>
      </c>
      <c r="I1155">
        <v>176</v>
      </c>
      <c r="J1155" t="s">
        <v>2305</v>
      </c>
      <c r="K1155" t="s">
        <v>2309</v>
      </c>
      <c r="L1155">
        <v>2011</v>
      </c>
    </row>
    <row r="1156" spans="1:12" x14ac:dyDescent="0.25">
      <c r="A1156">
        <v>4</v>
      </c>
      <c r="B1156">
        <v>10</v>
      </c>
      <c r="C1156">
        <v>101</v>
      </c>
      <c r="D1156" t="s">
        <v>2774</v>
      </c>
      <c r="E1156" t="s">
        <v>3927</v>
      </c>
      <c r="F1156" t="s">
        <v>30</v>
      </c>
      <c r="G1156" t="s">
        <v>2734</v>
      </c>
      <c r="H1156" t="s">
        <v>2735</v>
      </c>
      <c r="I1156">
        <v>190</v>
      </c>
      <c r="J1156" t="s">
        <v>2285</v>
      </c>
      <c r="K1156" t="s">
        <v>2311</v>
      </c>
      <c r="L1156">
        <v>2011</v>
      </c>
    </row>
    <row r="1157" spans="1:12" x14ac:dyDescent="0.25">
      <c r="A1157">
        <v>4</v>
      </c>
      <c r="B1157">
        <v>11</v>
      </c>
      <c r="C1157">
        <v>102</v>
      </c>
      <c r="D1157" t="s">
        <v>2732</v>
      </c>
      <c r="E1157" t="s">
        <v>544</v>
      </c>
      <c r="F1157" t="s">
        <v>26</v>
      </c>
      <c r="G1157" t="s">
        <v>2738</v>
      </c>
      <c r="H1157" t="s">
        <v>2741</v>
      </c>
      <c r="I1157">
        <v>190</v>
      </c>
      <c r="J1157" t="s">
        <v>2048</v>
      </c>
      <c r="K1157" t="s">
        <v>2300</v>
      </c>
      <c r="L1157">
        <v>2011</v>
      </c>
    </row>
    <row r="1158" spans="1:12" x14ac:dyDescent="0.25">
      <c r="A1158">
        <v>4</v>
      </c>
      <c r="B1158">
        <v>12</v>
      </c>
      <c r="C1158">
        <v>103</v>
      </c>
      <c r="D1158" t="s">
        <v>2872</v>
      </c>
      <c r="E1158" t="s">
        <v>545</v>
      </c>
      <c r="F1158" t="s">
        <v>30</v>
      </c>
      <c r="G1158" t="s">
        <v>2941</v>
      </c>
      <c r="H1158" t="s">
        <v>2750</v>
      </c>
      <c r="I1158">
        <v>175</v>
      </c>
      <c r="J1158" t="s">
        <v>2313</v>
      </c>
      <c r="K1158" t="s">
        <v>2312</v>
      </c>
      <c r="L1158">
        <v>2011</v>
      </c>
    </row>
    <row r="1159" spans="1:12" x14ac:dyDescent="0.25">
      <c r="A1159">
        <v>4</v>
      </c>
      <c r="B1159">
        <v>13</v>
      </c>
      <c r="C1159">
        <v>104</v>
      </c>
      <c r="D1159" t="s">
        <v>2806</v>
      </c>
      <c r="E1159" t="s">
        <v>2314</v>
      </c>
      <c r="F1159" t="s">
        <v>26</v>
      </c>
      <c r="G1159" t="s">
        <v>2734</v>
      </c>
      <c r="H1159" t="s">
        <v>3919</v>
      </c>
      <c r="I1159">
        <v>137</v>
      </c>
      <c r="J1159" t="s">
        <v>2051</v>
      </c>
      <c r="K1159" t="s">
        <v>2315</v>
      </c>
      <c r="L1159">
        <v>2011</v>
      </c>
    </row>
    <row r="1160" spans="1:12" x14ac:dyDescent="0.25">
      <c r="A1160">
        <v>4</v>
      </c>
      <c r="B1160">
        <v>14</v>
      </c>
      <c r="C1160">
        <v>105</v>
      </c>
      <c r="D1160" t="s">
        <v>2808</v>
      </c>
      <c r="E1160" t="s">
        <v>548</v>
      </c>
      <c r="F1160" t="s">
        <v>30</v>
      </c>
      <c r="G1160" t="s">
        <v>2745</v>
      </c>
      <c r="H1160" t="s">
        <v>2750</v>
      </c>
      <c r="I1160">
        <v>170</v>
      </c>
      <c r="J1160" t="s">
        <v>2305</v>
      </c>
      <c r="K1160" t="s">
        <v>2316</v>
      </c>
      <c r="L1160">
        <v>2011</v>
      </c>
    </row>
    <row r="1161" spans="1:12" x14ac:dyDescent="0.25">
      <c r="A1161">
        <v>4</v>
      </c>
      <c r="B1161">
        <v>15</v>
      </c>
      <c r="C1161">
        <v>106</v>
      </c>
      <c r="D1161" t="s">
        <v>2794</v>
      </c>
      <c r="E1161" t="s">
        <v>549</v>
      </c>
      <c r="F1161" t="s">
        <v>30</v>
      </c>
      <c r="G1161" t="s">
        <v>2738</v>
      </c>
      <c r="H1161" t="s">
        <v>2835</v>
      </c>
      <c r="I1161">
        <v>177</v>
      </c>
      <c r="J1161" t="s">
        <v>2029</v>
      </c>
      <c r="K1161" t="s">
        <v>2020</v>
      </c>
      <c r="L1161">
        <v>2011</v>
      </c>
    </row>
    <row r="1162" spans="1:12" x14ac:dyDescent="0.25">
      <c r="A1162">
        <v>4</v>
      </c>
      <c r="B1162">
        <v>16</v>
      </c>
      <c r="C1162">
        <v>107</v>
      </c>
      <c r="D1162" t="s">
        <v>2802</v>
      </c>
      <c r="E1162" t="s">
        <v>550</v>
      </c>
      <c r="F1162" t="s">
        <v>30</v>
      </c>
      <c r="G1162" t="s">
        <v>2734</v>
      </c>
      <c r="H1162" t="s">
        <v>2746</v>
      </c>
      <c r="I1162">
        <v>205</v>
      </c>
      <c r="J1162" t="s">
        <v>2029</v>
      </c>
      <c r="K1162" t="s">
        <v>2317</v>
      </c>
      <c r="L1162">
        <v>2011</v>
      </c>
    </row>
    <row r="1163" spans="1:12" x14ac:dyDescent="0.25">
      <c r="A1163">
        <v>4</v>
      </c>
      <c r="B1163">
        <v>17</v>
      </c>
      <c r="C1163">
        <v>108</v>
      </c>
      <c r="D1163" t="s">
        <v>2790</v>
      </c>
      <c r="E1163" t="s">
        <v>551</v>
      </c>
      <c r="F1163" t="s">
        <v>26</v>
      </c>
      <c r="G1163" t="s">
        <v>2738</v>
      </c>
      <c r="H1163" t="s">
        <v>2768</v>
      </c>
      <c r="I1163">
        <v>176</v>
      </c>
      <c r="J1163" t="s">
        <v>2048</v>
      </c>
      <c r="K1163" t="s">
        <v>2318</v>
      </c>
      <c r="L1163">
        <v>2011</v>
      </c>
    </row>
    <row r="1164" spans="1:12" x14ac:dyDescent="0.25">
      <c r="A1164">
        <v>4</v>
      </c>
      <c r="B1164">
        <v>18</v>
      </c>
      <c r="C1164">
        <v>109</v>
      </c>
      <c r="D1164" t="s">
        <v>2739</v>
      </c>
      <c r="E1164" t="s">
        <v>553</v>
      </c>
      <c r="F1164" t="s">
        <v>42</v>
      </c>
      <c r="G1164" t="s">
        <v>2799</v>
      </c>
      <c r="H1164" t="s">
        <v>2780</v>
      </c>
      <c r="I1164">
        <v>185</v>
      </c>
      <c r="J1164" t="s">
        <v>2320</v>
      </c>
      <c r="K1164" t="s">
        <v>2319</v>
      </c>
      <c r="L1164">
        <v>2011</v>
      </c>
    </row>
    <row r="1165" spans="1:12" x14ac:dyDescent="0.25">
      <c r="A1165">
        <v>4</v>
      </c>
      <c r="B1165">
        <v>19</v>
      </c>
      <c r="C1165">
        <v>110</v>
      </c>
      <c r="D1165" t="s">
        <v>2766</v>
      </c>
      <c r="E1165" t="s">
        <v>555</v>
      </c>
      <c r="F1165" t="s">
        <v>26</v>
      </c>
      <c r="G1165" t="s">
        <v>2734</v>
      </c>
      <c r="H1165" t="s">
        <v>2741</v>
      </c>
      <c r="I1165">
        <v>198</v>
      </c>
      <c r="J1165" t="s">
        <v>2294</v>
      </c>
      <c r="K1165" t="s">
        <v>2321</v>
      </c>
      <c r="L1165">
        <v>2011</v>
      </c>
    </row>
    <row r="1166" spans="1:12" x14ac:dyDescent="0.25">
      <c r="A1166">
        <v>4</v>
      </c>
      <c r="B1166">
        <v>20</v>
      </c>
      <c r="C1166">
        <v>111</v>
      </c>
      <c r="D1166" t="s">
        <v>2757</v>
      </c>
      <c r="E1166" t="s">
        <v>556</v>
      </c>
      <c r="F1166" t="s">
        <v>26</v>
      </c>
      <c r="G1166" t="s">
        <v>2738</v>
      </c>
      <c r="H1166" t="s">
        <v>2780</v>
      </c>
      <c r="I1166">
        <v>184</v>
      </c>
      <c r="J1166" t="s">
        <v>2029</v>
      </c>
      <c r="K1166" t="s">
        <v>2322</v>
      </c>
      <c r="L1166">
        <v>2011</v>
      </c>
    </row>
    <row r="1167" spans="1:12" x14ac:dyDescent="0.25">
      <c r="A1167">
        <v>4</v>
      </c>
      <c r="B1167">
        <v>21</v>
      </c>
      <c r="C1167">
        <v>112</v>
      </c>
      <c r="D1167" t="s">
        <v>2859</v>
      </c>
      <c r="E1167" t="s">
        <v>557</v>
      </c>
      <c r="F1167" t="s">
        <v>34</v>
      </c>
      <c r="G1167" t="s">
        <v>2734</v>
      </c>
      <c r="H1167" t="s">
        <v>2750</v>
      </c>
      <c r="I1167">
        <v>205</v>
      </c>
      <c r="J1167" t="s">
        <v>2324</v>
      </c>
      <c r="K1167" t="s">
        <v>2323</v>
      </c>
      <c r="L1167">
        <v>2011</v>
      </c>
    </row>
    <row r="1168" spans="1:12" x14ac:dyDescent="0.25">
      <c r="A1168">
        <v>4</v>
      </c>
      <c r="B1168">
        <v>22</v>
      </c>
      <c r="C1168">
        <v>113</v>
      </c>
      <c r="D1168" t="s">
        <v>2790</v>
      </c>
      <c r="E1168" t="s">
        <v>558</v>
      </c>
      <c r="F1168" t="s">
        <v>34</v>
      </c>
      <c r="G1168" t="s">
        <v>2745</v>
      </c>
      <c r="H1168" t="s">
        <v>2746</v>
      </c>
      <c r="I1168">
        <v>191</v>
      </c>
      <c r="J1168" t="s">
        <v>2291</v>
      </c>
      <c r="K1168" t="s">
        <v>2325</v>
      </c>
      <c r="L1168">
        <v>2011</v>
      </c>
    </row>
    <row r="1169" spans="1:12" x14ac:dyDescent="0.25">
      <c r="A1169">
        <v>4</v>
      </c>
      <c r="B1169">
        <v>23</v>
      </c>
      <c r="C1169">
        <v>114</v>
      </c>
      <c r="D1169" t="s">
        <v>2840</v>
      </c>
      <c r="E1169" t="s">
        <v>559</v>
      </c>
      <c r="F1169" t="s">
        <v>30</v>
      </c>
      <c r="G1169" t="s">
        <v>2952</v>
      </c>
      <c r="H1169" t="s">
        <v>2835</v>
      </c>
      <c r="I1169">
        <v>180</v>
      </c>
      <c r="J1169" t="s">
        <v>2022</v>
      </c>
      <c r="K1169" t="s">
        <v>2326</v>
      </c>
      <c r="L1169">
        <v>2011</v>
      </c>
    </row>
    <row r="1170" spans="1:12" x14ac:dyDescent="0.25">
      <c r="A1170">
        <v>4</v>
      </c>
      <c r="B1170">
        <v>24</v>
      </c>
      <c r="C1170">
        <v>115</v>
      </c>
      <c r="D1170" t="s">
        <v>2832</v>
      </c>
      <c r="E1170" t="s">
        <v>560</v>
      </c>
      <c r="F1170" t="s">
        <v>42</v>
      </c>
      <c r="G1170" t="s">
        <v>2960</v>
      </c>
      <c r="H1170" t="s">
        <v>2741</v>
      </c>
      <c r="I1170">
        <v>210</v>
      </c>
      <c r="J1170" t="s">
        <v>2029</v>
      </c>
      <c r="K1170" t="s">
        <v>2165</v>
      </c>
      <c r="L1170">
        <v>2011</v>
      </c>
    </row>
    <row r="1171" spans="1:12" x14ac:dyDescent="0.25">
      <c r="A1171">
        <v>4</v>
      </c>
      <c r="B1171">
        <v>25</v>
      </c>
      <c r="C1171">
        <v>116</v>
      </c>
      <c r="D1171" t="s">
        <v>2796</v>
      </c>
      <c r="E1171" t="s">
        <v>561</v>
      </c>
      <c r="F1171" t="s">
        <v>34</v>
      </c>
      <c r="G1171" t="s">
        <v>2734</v>
      </c>
      <c r="H1171" t="s">
        <v>2746</v>
      </c>
      <c r="I1171">
        <v>190</v>
      </c>
      <c r="J1171" t="s">
        <v>2022</v>
      </c>
      <c r="K1171" t="s">
        <v>2292</v>
      </c>
      <c r="L1171">
        <v>2011</v>
      </c>
    </row>
    <row r="1172" spans="1:12" x14ac:dyDescent="0.25">
      <c r="A1172">
        <v>4</v>
      </c>
      <c r="B1172">
        <v>26</v>
      </c>
      <c r="C1172">
        <v>117</v>
      </c>
      <c r="D1172" t="s">
        <v>2743</v>
      </c>
      <c r="E1172" t="s">
        <v>562</v>
      </c>
      <c r="F1172" t="s">
        <v>12</v>
      </c>
      <c r="G1172" t="s">
        <v>3487</v>
      </c>
      <c r="H1172" t="s">
        <v>2768</v>
      </c>
      <c r="I1172">
        <v>165</v>
      </c>
      <c r="J1172" t="s">
        <v>3587</v>
      </c>
      <c r="K1172" t="s">
        <v>3928</v>
      </c>
      <c r="L1172">
        <v>2011</v>
      </c>
    </row>
    <row r="1173" spans="1:12" x14ac:dyDescent="0.25">
      <c r="A1173">
        <v>4</v>
      </c>
      <c r="B1173">
        <v>27</v>
      </c>
      <c r="C1173">
        <v>118</v>
      </c>
      <c r="D1173" t="s">
        <v>2796</v>
      </c>
      <c r="E1173" t="s">
        <v>564</v>
      </c>
      <c r="F1173" t="s">
        <v>26</v>
      </c>
      <c r="G1173" t="s">
        <v>2952</v>
      </c>
      <c r="H1173" t="s">
        <v>2780</v>
      </c>
      <c r="I1173">
        <v>200</v>
      </c>
      <c r="J1173" t="s">
        <v>2029</v>
      </c>
      <c r="K1173" t="s">
        <v>2317</v>
      </c>
      <c r="L1173">
        <v>2011</v>
      </c>
    </row>
    <row r="1174" spans="1:12" x14ac:dyDescent="0.25">
      <c r="A1174">
        <v>4</v>
      </c>
      <c r="B1174">
        <v>28</v>
      </c>
      <c r="C1174">
        <v>119</v>
      </c>
      <c r="D1174" t="s">
        <v>3917</v>
      </c>
      <c r="E1174" t="s">
        <v>565</v>
      </c>
      <c r="F1174" t="s">
        <v>34</v>
      </c>
      <c r="G1174" t="s">
        <v>2738</v>
      </c>
      <c r="H1174" t="s">
        <v>2750</v>
      </c>
      <c r="I1174">
        <v>196</v>
      </c>
      <c r="J1174" t="s">
        <v>2029</v>
      </c>
      <c r="K1174" t="s">
        <v>2328</v>
      </c>
      <c r="L1174">
        <v>2011</v>
      </c>
    </row>
    <row r="1175" spans="1:12" x14ac:dyDescent="0.25">
      <c r="A1175">
        <v>4</v>
      </c>
      <c r="B1175">
        <v>29</v>
      </c>
      <c r="C1175">
        <v>120</v>
      </c>
      <c r="D1175" t="s">
        <v>2774</v>
      </c>
      <c r="E1175" t="s">
        <v>566</v>
      </c>
      <c r="F1175" t="s">
        <v>26</v>
      </c>
      <c r="G1175" t="s">
        <v>2745</v>
      </c>
      <c r="H1175" t="s">
        <v>2746</v>
      </c>
      <c r="I1175">
        <v>198</v>
      </c>
      <c r="J1175" t="s">
        <v>2305</v>
      </c>
      <c r="K1175" t="s">
        <v>2329</v>
      </c>
      <c r="L1175">
        <v>2011</v>
      </c>
    </row>
    <row r="1176" spans="1:12" x14ac:dyDescent="0.25">
      <c r="A1176">
        <v>4</v>
      </c>
      <c r="B1176">
        <v>30</v>
      </c>
      <c r="C1176">
        <v>121</v>
      </c>
      <c r="D1176" t="s">
        <v>2748</v>
      </c>
      <c r="E1176" t="s">
        <v>568</v>
      </c>
      <c r="F1176" t="s">
        <v>42</v>
      </c>
      <c r="G1176" t="s">
        <v>2734</v>
      </c>
      <c r="H1176" t="s">
        <v>2741</v>
      </c>
      <c r="I1176">
        <v>201</v>
      </c>
      <c r="J1176" t="s">
        <v>2051</v>
      </c>
      <c r="K1176" t="s">
        <v>2286</v>
      </c>
      <c r="L1176">
        <v>2011</v>
      </c>
    </row>
    <row r="1177" spans="1:12" x14ac:dyDescent="0.25">
      <c r="A1177">
        <v>5</v>
      </c>
      <c r="B1177">
        <v>1</v>
      </c>
      <c r="C1177">
        <v>122</v>
      </c>
      <c r="D1177" t="s">
        <v>2840</v>
      </c>
      <c r="E1177" t="s">
        <v>569</v>
      </c>
      <c r="F1177" t="s">
        <v>34</v>
      </c>
      <c r="G1177" t="s">
        <v>2960</v>
      </c>
      <c r="H1177" t="s">
        <v>2851</v>
      </c>
      <c r="I1177">
        <v>187</v>
      </c>
      <c r="J1177" t="s">
        <v>2331</v>
      </c>
      <c r="K1177" t="s">
        <v>2330</v>
      </c>
      <c r="L1177">
        <v>2011</v>
      </c>
    </row>
    <row r="1178" spans="1:12" x14ac:dyDescent="0.25">
      <c r="A1178">
        <v>5</v>
      </c>
      <c r="B1178">
        <v>2</v>
      </c>
      <c r="C1178">
        <v>123</v>
      </c>
      <c r="D1178" t="s">
        <v>2785</v>
      </c>
      <c r="E1178" t="s">
        <v>571</v>
      </c>
      <c r="F1178" t="s">
        <v>30</v>
      </c>
      <c r="G1178" t="s">
        <v>2738</v>
      </c>
      <c r="H1178" t="s">
        <v>2768</v>
      </c>
      <c r="I1178">
        <v>169</v>
      </c>
      <c r="J1178" t="s">
        <v>2022</v>
      </c>
      <c r="K1178" t="s">
        <v>2332</v>
      </c>
      <c r="L1178">
        <v>2011</v>
      </c>
    </row>
    <row r="1179" spans="1:12" x14ac:dyDescent="0.25">
      <c r="A1179">
        <v>5</v>
      </c>
      <c r="B1179">
        <v>3</v>
      </c>
      <c r="C1179">
        <v>124</v>
      </c>
      <c r="D1179" t="s">
        <v>2762</v>
      </c>
      <c r="E1179" t="s">
        <v>572</v>
      </c>
      <c r="F1179" t="s">
        <v>260</v>
      </c>
      <c r="G1179" t="s">
        <v>2799</v>
      </c>
      <c r="H1179" t="s">
        <v>2780</v>
      </c>
      <c r="I1179">
        <v>220</v>
      </c>
      <c r="J1179" t="s">
        <v>2320</v>
      </c>
      <c r="K1179" t="s">
        <v>2333</v>
      </c>
      <c r="L1179">
        <v>2011</v>
      </c>
    </row>
    <row r="1180" spans="1:12" x14ac:dyDescent="0.25">
      <c r="A1180">
        <v>5</v>
      </c>
      <c r="B1180">
        <v>4</v>
      </c>
      <c r="C1180">
        <v>125</v>
      </c>
      <c r="D1180" t="s">
        <v>2754</v>
      </c>
      <c r="E1180" t="s">
        <v>574</v>
      </c>
      <c r="F1180" t="s">
        <v>26</v>
      </c>
      <c r="G1180" t="s">
        <v>2745</v>
      </c>
      <c r="H1180" t="s">
        <v>2741</v>
      </c>
      <c r="I1180">
        <v>199</v>
      </c>
      <c r="J1180" t="s">
        <v>2029</v>
      </c>
      <c r="K1180" t="s">
        <v>2334</v>
      </c>
      <c r="L1180">
        <v>2011</v>
      </c>
    </row>
    <row r="1181" spans="1:12" x14ac:dyDescent="0.25">
      <c r="A1181">
        <v>5</v>
      </c>
      <c r="B1181">
        <v>5</v>
      </c>
      <c r="C1181">
        <v>126</v>
      </c>
      <c r="D1181" t="s">
        <v>2811</v>
      </c>
      <c r="E1181" t="s">
        <v>575</v>
      </c>
      <c r="F1181" t="s">
        <v>34</v>
      </c>
      <c r="G1181" t="s">
        <v>2745</v>
      </c>
      <c r="H1181" t="s">
        <v>2750</v>
      </c>
      <c r="I1181">
        <v>198</v>
      </c>
      <c r="J1181" t="s">
        <v>2291</v>
      </c>
      <c r="K1181" t="s">
        <v>2335</v>
      </c>
      <c r="L1181">
        <v>2011</v>
      </c>
    </row>
    <row r="1182" spans="1:12" x14ac:dyDescent="0.25">
      <c r="A1182">
        <v>5</v>
      </c>
      <c r="B1182">
        <v>6</v>
      </c>
      <c r="C1182">
        <v>127</v>
      </c>
      <c r="D1182" t="s">
        <v>2754</v>
      </c>
      <c r="E1182" t="s">
        <v>576</v>
      </c>
      <c r="F1182" t="s">
        <v>34</v>
      </c>
      <c r="G1182" t="s">
        <v>2738</v>
      </c>
      <c r="H1182" t="s">
        <v>2835</v>
      </c>
      <c r="I1182">
        <v>175</v>
      </c>
      <c r="J1182" t="s">
        <v>2029</v>
      </c>
      <c r="K1182" t="s">
        <v>2336</v>
      </c>
      <c r="L1182">
        <v>2011</v>
      </c>
    </row>
    <row r="1183" spans="1:12" x14ac:dyDescent="0.25">
      <c r="A1183">
        <v>5</v>
      </c>
      <c r="B1183">
        <v>7</v>
      </c>
      <c r="C1183">
        <v>128</v>
      </c>
      <c r="D1183" t="s">
        <v>2752</v>
      </c>
      <c r="E1183" t="s">
        <v>578</v>
      </c>
      <c r="F1183" t="s">
        <v>42</v>
      </c>
      <c r="G1183" t="s">
        <v>2734</v>
      </c>
      <c r="H1183" t="s">
        <v>2741</v>
      </c>
      <c r="I1183">
        <v>209</v>
      </c>
      <c r="J1183" t="s">
        <v>2051</v>
      </c>
      <c r="K1183" t="s">
        <v>2337</v>
      </c>
      <c r="L1183">
        <v>2011</v>
      </c>
    </row>
    <row r="1184" spans="1:12" x14ac:dyDescent="0.25">
      <c r="A1184">
        <v>5</v>
      </c>
      <c r="B1184">
        <v>8</v>
      </c>
      <c r="C1184">
        <v>129</v>
      </c>
      <c r="D1184" t="s">
        <v>2814</v>
      </c>
      <c r="E1184" t="s">
        <v>580</v>
      </c>
      <c r="F1184" t="s">
        <v>26</v>
      </c>
      <c r="G1184" t="s">
        <v>2734</v>
      </c>
      <c r="H1184" t="s">
        <v>2768</v>
      </c>
      <c r="I1184">
        <v>189</v>
      </c>
      <c r="J1184" t="s">
        <v>2051</v>
      </c>
      <c r="K1184" t="s">
        <v>2283</v>
      </c>
      <c r="L1184">
        <v>2011</v>
      </c>
    </row>
    <row r="1185" spans="1:12" x14ac:dyDescent="0.25">
      <c r="A1185">
        <v>5</v>
      </c>
      <c r="B1185">
        <v>9</v>
      </c>
      <c r="C1185">
        <v>130</v>
      </c>
      <c r="D1185" t="s">
        <v>2772</v>
      </c>
      <c r="E1185" t="s">
        <v>581</v>
      </c>
      <c r="F1185" t="s">
        <v>30</v>
      </c>
      <c r="G1185" t="s">
        <v>2734</v>
      </c>
      <c r="H1185" t="s">
        <v>2885</v>
      </c>
      <c r="I1185">
        <v>162</v>
      </c>
      <c r="J1185" t="s">
        <v>2285</v>
      </c>
      <c r="K1185" t="s">
        <v>2338</v>
      </c>
      <c r="L1185">
        <v>2011</v>
      </c>
    </row>
    <row r="1186" spans="1:12" x14ac:dyDescent="0.25">
      <c r="A1186">
        <v>5</v>
      </c>
      <c r="B1186">
        <v>10</v>
      </c>
      <c r="C1186">
        <v>131</v>
      </c>
      <c r="D1186" t="s">
        <v>2760</v>
      </c>
      <c r="E1186" t="s">
        <v>582</v>
      </c>
      <c r="F1186" t="s">
        <v>34</v>
      </c>
      <c r="G1186" t="s">
        <v>2734</v>
      </c>
      <c r="H1186" t="s">
        <v>2750</v>
      </c>
      <c r="I1186">
        <v>170</v>
      </c>
      <c r="J1186" t="s">
        <v>2285</v>
      </c>
      <c r="K1186" t="s">
        <v>2302</v>
      </c>
      <c r="L1186">
        <v>2011</v>
      </c>
    </row>
    <row r="1187" spans="1:12" x14ac:dyDescent="0.25">
      <c r="A1187">
        <v>5</v>
      </c>
      <c r="B1187">
        <v>11</v>
      </c>
      <c r="C1187">
        <v>132</v>
      </c>
      <c r="D1187" t="s">
        <v>2732</v>
      </c>
      <c r="E1187" t="s">
        <v>584</v>
      </c>
      <c r="F1187" t="s">
        <v>12</v>
      </c>
      <c r="G1187" t="s">
        <v>2745</v>
      </c>
      <c r="H1187" t="s">
        <v>2741</v>
      </c>
      <c r="I1187">
        <v>187</v>
      </c>
      <c r="J1187" t="s">
        <v>2305</v>
      </c>
      <c r="K1187" t="s">
        <v>3882</v>
      </c>
      <c r="L1187">
        <v>2011</v>
      </c>
    </row>
    <row r="1188" spans="1:12" x14ac:dyDescent="0.25">
      <c r="A1188">
        <v>5</v>
      </c>
      <c r="B1188">
        <v>12</v>
      </c>
      <c r="C1188">
        <v>133</v>
      </c>
      <c r="D1188" t="s">
        <v>2781</v>
      </c>
      <c r="E1188" t="s">
        <v>585</v>
      </c>
      <c r="F1188" t="s">
        <v>30</v>
      </c>
      <c r="G1188" t="s">
        <v>2734</v>
      </c>
      <c r="H1188" t="s">
        <v>2741</v>
      </c>
      <c r="I1188">
        <v>190</v>
      </c>
      <c r="J1188" t="s">
        <v>2051</v>
      </c>
      <c r="K1188" t="s">
        <v>2286</v>
      </c>
      <c r="L1188">
        <v>2011</v>
      </c>
    </row>
    <row r="1189" spans="1:12" x14ac:dyDescent="0.25">
      <c r="A1189">
        <v>5</v>
      </c>
      <c r="B1189">
        <v>13</v>
      </c>
      <c r="C1189">
        <v>134</v>
      </c>
      <c r="D1189" t="s">
        <v>2794</v>
      </c>
      <c r="E1189" t="s">
        <v>586</v>
      </c>
      <c r="F1189" t="s">
        <v>42</v>
      </c>
      <c r="G1189" t="s">
        <v>2734</v>
      </c>
      <c r="H1189" t="s">
        <v>3497</v>
      </c>
      <c r="I1189">
        <v>165</v>
      </c>
      <c r="J1189" t="s">
        <v>2029</v>
      </c>
      <c r="K1189" t="s">
        <v>2339</v>
      </c>
      <c r="L1189">
        <v>2011</v>
      </c>
    </row>
    <row r="1190" spans="1:12" x14ac:dyDescent="0.25">
      <c r="A1190">
        <v>5</v>
      </c>
      <c r="B1190">
        <v>14</v>
      </c>
      <c r="C1190">
        <v>135</v>
      </c>
      <c r="D1190" t="s">
        <v>2808</v>
      </c>
      <c r="E1190" t="s">
        <v>587</v>
      </c>
      <c r="F1190" t="s">
        <v>34</v>
      </c>
      <c r="G1190" t="s">
        <v>2734</v>
      </c>
      <c r="H1190" t="s">
        <v>2868</v>
      </c>
      <c r="I1190">
        <v>200</v>
      </c>
      <c r="J1190" t="s">
        <v>2048</v>
      </c>
      <c r="K1190" t="s">
        <v>2340</v>
      </c>
      <c r="L1190">
        <v>2011</v>
      </c>
    </row>
    <row r="1191" spans="1:12" x14ac:dyDescent="0.25">
      <c r="A1191">
        <v>5</v>
      </c>
      <c r="B1191">
        <v>15</v>
      </c>
      <c r="C1191">
        <v>136</v>
      </c>
      <c r="D1191" t="s">
        <v>2794</v>
      </c>
      <c r="E1191" t="s">
        <v>588</v>
      </c>
      <c r="F1191" t="s">
        <v>34</v>
      </c>
      <c r="G1191" t="s">
        <v>2738</v>
      </c>
      <c r="H1191" t="s">
        <v>2851</v>
      </c>
      <c r="I1191">
        <v>206</v>
      </c>
      <c r="J1191" t="s">
        <v>2048</v>
      </c>
      <c r="K1191" t="s">
        <v>2341</v>
      </c>
      <c r="L1191">
        <v>2011</v>
      </c>
    </row>
    <row r="1192" spans="1:12" x14ac:dyDescent="0.25">
      <c r="A1192">
        <v>5</v>
      </c>
      <c r="B1192">
        <v>16</v>
      </c>
      <c r="C1192">
        <v>137</v>
      </c>
      <c r="D1192" t="s">
        <v>2802</v>
      </c>
      <c r="E1192" t="s">
        <v>590</v>
      </c>
      <c r="F1192" t="s">
        <v>34</v>
      </c>
      <c r="G1192" t="s">
        <v>2734</v>
      </c>
      <c r="H1192" t="s">
        <v>2735</v>
      </c>
      <c r="I1192">
        <v>210</v>
      </c>
      <c r="J1192" t="s">
        <v>2022</v>
      </c>
      <c r="K1192" t="s">
        <v>2342</v>
      </c>
      <c r="L1192">
        <v>2011</v>
      </c>
    </row>
    <row r="1193" spans="1:12" x14ac:dyDescent="0.25">
      <c r="A1193">
        <v>5</v>
      </c>
      <c r="B1193">
        <v>17</v>
      </c>
      <c r="C1193">
        <v>138</v>
      </c>
      <c r="D1193" t="s">
        <v>2790</v>
      </c>
      <c r="E1193" t="s">
        <v>591</v>
      </c>
      <c r="F1193" t="s">
        <v>34</v>
      </c>
      <c r="G1193" t="s">
        <v>2738</v>
      </c>
      <c r="H1193" t="s">
        <v>2746</v>
      </c>
      <c r="I1193">
        <v>193</v>
      </c>
      <c r="J1193" t="s">
        <v>2029</v>
      </c>
      <c r="K1193" t="s">
        <v>2343</v>
      </c>
      <c r="L1193">
        <v>2011</v>
      </c>
    </row>
    <row r="1194" spans="1:12" x14ac:dyDescent="0.25">
      <c r="A1194">
        <v>5</v>
      </c>
      <c r="B1194">
        <v>18</v>
      </c>
      <c r="C1194">
        <v>139</v>
      </c>
      <c r="D1194" t="s">
        <v>2739</v>
      </c>
      <c r="E1194" t="s">
        <v>592</v>
      </c>
      <c r="F1194" t="s">
        <v>30</v>
      </c>
      <c r="G1194" t="s">
        <v>2738</v>
      </c>
      <c r="H1194" t="s">
        <v>2835</v>
      </c>
      <c r="I1194">
        <v>180</v>
      </c>
      <c r="J1194" t="s">
        <v>2022</v>
      </c>
      <c r="K1194" t="s">
        <v>2344</v>
      </c>
      <c r="L1194">
        <v>2011</v>
      </c>
    </row>
    <row r="1195" spans="1:12" x14ac:dyDescent="0.25">
      <c r="A1195">
        <v>5</v>
      </c>
      <c r="B1195">
        <v>19</v>
      </c>
      <c r="C1195">
        <v>140</v>
      </c>
      <c r="D1195" t="s">
        <v>2766</v>
      </c>
      <c r="E1195" t="s">
        <v>593</v>
      </c>
      <c r="F1195" t="s">
        <v>26</v>
      </c>
      <c r="G1195" t="s">
        <v>2734</v>
      </c>
      <c r="H1195" t="s">
        <v>2746</v>
      </c>
      <c r="I1195">
        <v>180</v>
      </c>
      <c r="J1195" t="s">
        <v>2065</v>
      </c>
      <c r="K1195" t="s">
        <v>2345</v>
      </c>
      <c r="L1195">
        <v>2011</v>
      </c>
    </row>
    <row r="1196" spans="1:12" x14ac:dyDescent="0.25">
      <c r="A1196">
        <v>5</v>
      </c>
      <c r="B1196">
        <v>20</v>
      </c>
      <c r="C1196">
        <v>141</v>
      </c>
      <c r="D1196" t="s">
        <v>2757</v>
      </c>
      <c r="E1196" t="s">
        <v>595</v>
      </c>
      <c r="F1196" t="s">
        <v>26</v>
      </c>
      <c r="G1196" t="s">
        <v>2738</v>
      </c>
      <c r="H1196" t="s">
        <v>2746</v>
      </c>
      <c r="I1196">
        <v>208</v>
      </c>
      <c r="J1196" t="s">
        <v>2029</v>
      </c>
      <c r="K1196" t="s">
        <v>2343</v>
      </c>
      <c r="L1196">
        <v>2011</v>
      </c>
    </row>
    <row r="1197" spans="1:12" x14ac:dyDescent="0.25">
      <c r="A1197">
        <v>5</v>
      </c>
      <c r="B1197">
        <v>21</v>
      </c>
      <c r="C1197">
        <v>142</v>
      </c>
      <c r="D1197" t="s">
        <v>2859</v>
      </c>
      <c r="E1197" t="s">
        <v>596</v>
      </c>
      <c r="F1197" t="s">
        <v>34</v>
      </c>
      <c r="G1197" t="s">
        <v>2745</v>
      </c>
      <c r="H1197" t="s">
        <v>2741</v>
      </c>
      <c r="I1197">
        <v>178</v>
      </c>
      <c r="J1197" t="s">
        <v>2305</v>
      </c>
      <c r="K1197" t="s">
        <v>2346</v>
      </c>
      <c r="L1197">
        <v>2011</v>
      </c>
    </row>
    <row r="1198" spans="1:12" x14ac:dyDescent="0.25">
      <c r="A1198">
        <v>5</v>
      </c>
      <c r="B1198">
        <v>22</v>
      </c>
      <c r="C1198">
        <v>143</v>
      </c>
      <c r="D1198" t="s">
        <v>2788</v>
      </c>
      <c r="E1198" t="s">
        <v>598</v>
      </c>
      <c r="F1198" t="s">
        <v>26</v>
      </c>
      <c r="G1198" t="s">
        <v>2745</v>
      </c>
      <c r="H1198" t="s">
        <v>2835</v>
      </c>
      <c r="I1198">
        <v>195</v>
      </c>
      <c r="J1198" t="s">
        <v>2348</v>
      </c>
      <c r="K1198" t="s">
        <v>2347</v>
      </c>
      <c r="L1198">
        <v>2011</v>
      </c>
    </row>
    <row r="1199" spans="1:12" x14ac:dyDescent="0.25">
      <c r="A1199">
        <v>5</v>
      </c>
      <c r="B1199">
        <v>23</v>
      </c>
      <c r="C1199">
        <v>144</v>
      </c>
      <c r="D1199" t="s">
        <v>2736</v>
      </c>
      <c r="E1199" t="s">
        <v>600</v>
      </c>
      <c r="F1199" t="s">
        <v>30</v>
      </c>
      <c r="G1199" t="s">
        <v>2764</v>
      </c>
      <c r="H1199" t="s">
        <v>2750</v>
      </c>
      <c r="I1199">
        <v>195</v>
      </c>
      <c r="J1199" t="s">
        <v>2029</v>
      </c>
      <c r="K1199" t="s">
        <v>2336</v>
      </c>
      <c r="L1199">
        <v>2011</v>
      </c>
    </row>
    <row r="1200" spans="1:12" x14ac:dyDescent="0.25">
      <c r="A1200">
        <v>5</v>
      </c>
      <c r="B1200">
        <v>24</v>
      </c>
      <c r="C1200">
        <v>145</v>
      </c>
      <c r="D1200" t="s">
        <v>2832</v>
      </c>
      <c r="E1200" t="s">
        <v>601</v>
      </c>
      <c r="F1200" t="s">
        <v>106</v>
      </c>
      <c r="G1200" t="s">
        <v>2738</v>
      </c>
      <c r="H1200" t="s">
        <v>2750</v>
      </c>
      <c r="I1200">
        <v>197</v>
      </c>
      <c r="J1200" t="s">
        <v>2350</v>
      </c>
      <c r="K1200" t="s">
        <v>2349</v>
      </c>
      <c r="L1200">
        <v>2011</v>
      </c>
    </row>
    <row r="1201" spans="1:12" x14ac:dyDescent="0.25">
      <c r="A1201">
        <v>5</v>
      </c>
      <c r="B1201">
        <v>25</v>
      </c>
      <c r="C1201">
        <v>146</v>
      </c>
      <c r="D1201" t="s">
        <v>2832</v>
      </c>
      <c r="E1201" t="s">
        <v>603</v>
      </c>
      <c r="F1201" t="s">
        <v>34</v>
      </c>
      <c r="G1201" t="s">
        <v>2745</v>
      </c>
      <c r="H1201" t="s">
        <v>2741</v>
      </c>
      <c r="I1201">
        <v>169</v>
      </c>
      <c r="J1201" t="s">
        <v>2305</v>
      </c>
      <c r="K1201" t="s">
        <v>2304</v>
      </c>
      <c r="L1201">
        <v>2011</v>
      </c>
    </row>
    <row r="1202" spans="1:12" x14ac:dyDescent="0.25">
      <c r="A1202">
        <v>5</v>
      </c>
      <c r="B1202">
        <v>26</v>
      </c>
      <c r="C1202">
        <v>147</v>
      </c>
      <c r="D1202" t="s">
        <v>2743</v>
      </c>
      <c r="E1202" t="s">
        <v>604</v>
      </c>
      <c r="F1202" t="s">
        <v>34</v>
      </c>
      <c r="G1202" t="s">
        <v>2738</v>
      </c>
      <c r="H1202" t="s">
        <v>2780</v>
      </c>
      <c r="I1202">
        <v>198</v>
      </c>
      <c r="J1202" t="s">
        <v>2352</v>
      </c>
      <c r="K1202" t="s">
        <v>2351</v>
      </c>
      <c r="L1202">
        <v>2011</v>
      </c>
    </row>
    <row r="1203" spans="1:12" x14ac:dyDescent="0.25">
      <c r="A1203">
        <v>5</v>
      </c>
      <c r="B1203">
        <v>27</v>
      </c>
      <c r="C1203">
        <v>148</v>
      </c>
      <c r="D1203" t="s">
        <v>2777</v>
      </c>
      <c r="E1203" t="s">
        <v>606</v>
      </c>
      <c r="F1203" t="s">
        <v>34</v>
      </c>
      <c r="G1203" t="s">
        <v>2799</v>
      </c>
      <c r="H1203" t="s">
        <v>2750</v>
      </c>
      <c r="I1203">
        <v>183</v>
      </c>
      <c r="J1203" t="s">
        <v>2320</v>
      </c>
      <c r="K1203" t="s">
        <v>2319</v>
      </c>
      <c r="L1203">
        <v>2011</v>
      </c>
    </row>
    <row r="1204" spans="1:12" x14ac:dyDescent="0.25">
      <c r="A1204">
        <v>5</v>
      </c>
      <c r="B1204">
        <v>28</v>
      </c>
      <c r="C1204">
        <v>149</v>
      </c>
      <c r="D1204" t="s">
        <v>3917</v>
      </c>
      <c r="E1204" t="s">
        <v>607</v>
      </c>
      <c r="F1204" t="s">
        <v>42</v>
      </c>
      <c r="G1204" t="s">
        <v>2738</v>
      </c>
      <c r="H1204" t="s">
        <v>2741</v>
      </c>
      <c r="I1204">
        <v>188</v>
      </c>
      <c r="J1204" t="s">
        <v>2022</v>
      </c>
      <c r="K1204" t="s">
        <v>2353</v>
      </c>
      <c r="L1204">
        <v>2011</v>
      </c>
    </row>
    <row r="1205" spans="1:12" x14ac:dyDescent="0.25">
      <c r="A1205">
        <v>5</v>
      </c>
      <c r="B1205">
        <v>29</v>
      </c>
      <c r="C1205">
        <v>150</v>
      </c>
      <c r="D1205" t="s">
        <v>2774</v>
      </c>
      <c r="E1205" t="s">
        <v>608</v>
      </c>
      <c r="F1205" t="s">
        <v>34</v>
      </c>
      <c r="G1205" t="s">
        <v>2738</v>
      </c>
      <c r="H1205" t="s">
        <v>2750</v>
      </c>
      <c r="I1205">
        <v>190</v>
      </c>
      <c r="J1205" t="s">
        <v>2022</v>
      </c>
      <c r="K1205" t="s">
        <v>2299</v>
      </c>
      <c r="L1205">
        <v>2011</v>
      </c>
    </row>
    <row r="1206" spans="1:12" x14ac:dyDescent="0.25">
      <c r="A1206">
        <v>5</v>
      </c>
      <c r="B1206">
        <v>30</v>
      </c>
      <c r="C1206">
        <v>151</v>
      </c>
      <c r="D1206" t="s">
        <v>2748</v>
      </c>
      <c r="E1206" t="s">
        <v>609</v>
      </c>
      <c r="F1206" t="s">
        <v>34</v>
      </c>
      <c r="G1206" t="s">
        <v>2734</v>
      </c>
      <c r="H1206" t="s">
        <v>2780</v>
      </c>
      <c r="I1206">
        <v>185</v>
      </c>
      <c r="J1206" t="s">
        <v>2355</v>
      </c>
      <c r="K1206" t="s">
        <v>2354</v>
      </c>
      <c r="L1206">
        <v>2011</v>
      </c>
    </row>
    <row r="1207" spans="1:12" x14ac:dyDescent="0.25">
      <c r="A1207">
        <v>6</v>
      </c>
      <c r="B1207">
        <v>1</v>
      </c>
      <c r="C1207">
        <v>152</v>
      </c>
      <c r="D1207" t="s">
        <v>2772</v>
      </c>
      <c r="E1207" t="s">
        <v>610</v>
      </c>
      <c r="F1207" t="s">
        <v>26</v>
      </c>
      <c r="G1207" t="s">
        <v>2738</v>
      </c>
      <c r="H1207" t="s">
        <v>2741</v>
      </c>
      <c r="I1207">
        <v>216</v>
      </c>
      <c r="J1207" t="s">
        <v>2022</v>
      </c>
      <c r="K1207" t="s">
        <v>2282</v>
      </c>
      <c r="L1207">
        <v>2011</v>
      </c>
    </row>
    <row r="1208" spans="1:12" x14ac:dyDescent="0.25">
      <c r="A1208">
        <v>6</v>
      </c>
      <c r="B1208">
        <v>2</v>
      </c>
      <c r="C1208">
        <v>153</v>
      </c>
      <c r="D1208" t="s">
        <v>2785</v>
      </c>
      <c r="E1208" t="s">
        <v>611</v>
      </c>
      <c r="F1208" t="s">
        <v>34</v>
      </c>
      <c r="G1208" t="s">
        <v>2738</v>
      </c>
      <c r="H1208" t="s">
        <v>2741</v>
      </c>
      <c r="I1208">
        <v>195</v>
      </c>
      <c r="J1208" t="s">
        <v>2048</v>
      </c>
      <c r="K1208" t="s">
        <v>2318</v>
      </c>
      <c r="L1208">
        <v>2011</v>
      </c>
    </row>
    <row r="1209" spans="1:12" x14ac:dyDescent="0.25">
      <c r="A1209">
        <v>6</v>
      </c>
      <c r="B1209">
        <v>3</v>
      </c>
      <c r="C1209">
        <v>154</v>
      </c>
      <c r="D1209" t="s">
        <v>2762</v>
      </c>
      <c r="E1209" t="s">
        <v>3929</v>
      </c>
      <c r="F1209" t="s">
        <v>34</v>
      </c>
      <c r="G1209" t="s">
        <v>2734</v>
      </c>
      <c r="H1209" t="s">
        <v>2780</v>
      </c>
      <c r="I1209">
        <v>189</v>
      </c>
      <c r="J1209" t="s">
        <v>2285</v>
      </c>
      <c r="K1209" t="s">
        <v>2356</v>
      </c>
      <c r="L1209">
        <v>2011</v>
      </c>
    </row>
    <row r="1210" spans="1:12" x14ac:dyDescent="0.25">
      <c r="A1210">
        <v>6</v>
      </c>
      <c r="B1210">
        <v>4</v>
      </c>
      <c r="C1210">
        <v>155</v>
      </c>
      <c r="D1210" t="s">
        <v>2757</v>
      </c>
      <c r="E1210" t="s">
        <v>614</v>
      </c>
      <c r="F1210" t="s">
        <v>42</v>
      </c>
      <c r="G1210" t="s">
        <v>2738</v>
      </c>
      <c r="H1210" t="s">
        <v>2750</v>
      </c>
      <c r="I1210">
        <v>187</v>
      </c>
      <c r="J1210" t="s">
        <v>2022</v>
      </c>
      <c r="K1210" t="s">
        <v>2344</v>
      </c>
      <c r="L1210">
        <v>2011</v>
      </c>
    </row>
    <row r="1211" spans="1:12" x14ac:dyDescent="0.25">
      <c r="A1211">
        <v>6</v>
      </c>
      <c r="B1211">
        <v>5</v>
      </c>
      <c r="C1211">
        <v>156</v>
      </c>
      <c r="D1211" t="s">
        <v>2811</v>
      </c>
      <c r="E1211" t="s">
        <v>615</v>
      </c>
      <c r="F1211" t="s">
        <v>30</v>
      </c>
      <c r="G1211" t="s">
        <v>2738</v>
      </c>
      <c r="H1211" t="s">
        <v>2746</v>
      </c>
      <c r="I1211">
        <v>202</v>
      </c>
      <c r="J1211" t="s">
        <v>2029</v>
      </c>
      <c r="K1211" t="s">
        <v>2336</v>
      </c>
      <c r="L1211">
        <v>2011</v>
      </c>
    </row>
    <row r="1212" spans="1:12" x14ac:dyDescent="0.25">
      <c r="A1212">
        <v>6</v>
      </c>
      <c r="B1212">
        <v>6</v>
      </c>
      <c r="C1212">
        <v>157</v>
      </c>
      <c r="D1212" t="s">
        <v>3917</v>
      </c>
      <c r="E1212" t="s">
        <v>616</v>
      </c>
      <c r="F1212" t="s">
        <v>12</v>
      </c>
      <c r="G1212" t="s">
        <v>2738</v>
      </c>
      <c r="H1212" t="s">
        <v>2780</v>
      </c>
      <c r="I1212">
        <v>178</v>
      </c>
      <c r="J1212" t="s">
        <v>2197</v>
      </c>
      <c r="K1212" t="s">
        <v>3930</v>
      </c>
      <c r="L1212">
        <v>2011</v>
      </c>
    </row>
    <row r="1213" spans="1:12" x14ac:dyDescent="0.25">
      <c r="A1213">
        <v>6</v>
      </c>
      <c r="B1213">
        <v>7</v>
      </c>
      <c r="C1213">
        <v>158</v>
      </c>
      <c r="D1213" t="s">
        <v>2752</v>
      </c>
      <c r="E1213" t="s">
        <v>618</v>
      </c>
      <c r="F1213" t="s">
        <v>30</v>
      </c>
      <c r="G1213" t="s">
        <v>2764</v>
      </c>
      <c r="H1213" t="s">
        <v>2750</v>
      </c>
      <c r="I1213">
        <v>198</v>
      </c>
      <c r="J1213" t="s">
        <v>2358</v>
      </c>
      <c r="K1213" t="s">
        <v>2357</v>
      </c>
      <c r="L1213">
        <v>2011</v>
      </c>
    </row>
    <row r="1214" spans="1:12" x14ac:dyDescent="0.25">
      <c r="A1214">
        <v>6</v>
      </c>
      <c r="B1214">
        <v>8</v>
      </c>
      <c r="C1214">
        <v>159</v>
      </c>
      <c r="D1214" t="s">
        <v>2814</v>
      </c>
      <c r="E1214" t="s">
        <v>620</v>
      </c>
      <c r="F1214" t="s">
        <v>34</v>
      </c>
      <c r="G1214" t="s">
        <v>2738</v>
      </c>
      <c r="H1214" t="s">
        <v>2746</v>
      </c>
      <c r="I1214">
        <v>168</v>
      </c>
      <c r="J1214" t="s">
        <v>2029</v>
      </c>
      <c r="K1214" t="s">
        <v>2281</v>
      </c>
      <c r="L1214">
        <v>2011</v>
      </c>
    </row>
    <row r="1215" spans="1:12" x14ac:dyDescent="0.25">
      <c r="A1215">
        <v>6</v>
      </c>
      <c r="B1215">
        <v>9</v>
      </c>
      <c r="C1215">
        <v>160</v>
      </c>
      <c r="D1215" t="s">
        <v>2788</v>
      </c>
      <c r="E1215" t="s">
        <v>621</v>
      </c>
      <c r="F1215" t="s">
        <v>34</v>
      </c>
      <c r="G1215" t="s">
        <v>2734</v>
      </c>
      <c r="H1215" t="s">
        <v>2780</v>
      </c>
      <c r="I1215">
        <v>205</v>
      </c>
      <c r="J1215" t="s">
        <v>2065</v>
      </c>
      <c r="K1215" t="s">
        <v>2359</v>
      </c>
      <c r="L1215">
        <v>2011</v>
      </c>
    </row>
    <row r="1216" spans="1:12" x14ac:dyDescent="0.25">
      <c r="A1216">
        <v>6</v>
      </c>
      <c r="B1216">
        <v>10</v>
      </c>
      <c r="C1216">
        <v>161</v>
      </c>
      <c r="D1216" t="s">
        <v>2760</v>
      </c>
      <c r="E1216" t="s">
        <v>623</v>
      </c>
      <c r="F1216" t="s">
        <v>12</v>
      </c>
      <c r="G1216" t="s">
        <v>2734</v>
      </c>
      <c r="H1216" t="s">
        <v>2741</v>
      </c>
      <c r="I1216">
        <v>205</v>
      </c>
      <c r="J1216" t="s">
        <v>2350</v>
      </c>
      <c r="K1216" t="s">
        <v>3931</v>
      </c>
      <c r="L1216">
        <v>2011</v>
      </c>
    </row>
    <row r="1217" spans="1:12" x14ac:dyDescent="0.25">
      <c r="A1217">
        <v>6</v>
      </c>
      <c r="B1217">
        <v>11</v>
      </c>
      <c r="C1217">
        <v>162</v>
      </c>
      <c r="D1217" t="s">
        <v>2732</v>
      </c>
      <c r="E1217" t="s">
        <v>625</v>
      </c>
      <c r="F1217" t="s">
        <v>30</v>
      </c>
      <c r="G1217" t="s">
        <v>2738</v>
      </c>
      <c r="H1217" t="s">
        <v>2750</v>
      </c>
      <c r="I1217">
        <v>153</v>
      </c>
      <c r="J1217" t="s">
        <v>2048</v>
      </c>
      <c r="K1217" t="s">
        <v>2360</v>
      </c>
      <c r="L1217">
        <v>2011</v>
      </c>
    </row>
    <row r="1218" spans="1:12" x14ac:dyDescent="0.25">
      <c r="A1218">
        <v>6</v>
      </c>
      <c r="B1218">
        <v>12</v>
      </c>
      <c r="C1218">
        <v>163</v>
      </c>
      <c r="D1218" t="s">
        <v>2872</v>
      </c>
      <c r="E1218" t="s">
        <v>626</v>
      </c>
      <c r="F1218" t="s">
        <v>12</v>
      </c>
      <c r="G1218" t="s">
        <v>2734</v>
      </c>
      <c r="H1218" t="s">
        <v>2741</v>
      </c>
      <c r="I1218">
        <v>182</v>
      </c>
      <c r="J1218" t="s">
        <v>2022</v>
      </c>
      <c r="K1218" t="s">
        <v>2332</v>
      </c>
      <c r="L1218">
        <v>2011</v>
      </c>
    </row>
    <row r="1219" spans="1:12" x14ac:dyDescent="0.25">
      <c r="A1219">
        <v>6</v>
      </c>
      <c r="B1219">
        <v>13</v>
      </c>
      <c r="C1219">
        <v>164</v>
      </c>
      <c r="D1219" t="s">
        <v>2806</v>
      </c>
      <c r="E1219" t="s">
        <v>627</v>
      </c>
      <c r="F1219" t="s">
        <v>12</v>
      </c>
      <c r="G1219" t="s">
        <v>2738</v>
      </c>
      <c r="H1219" t="s">
        <v>2780</v>
      </c>
      <c r="I1219">
        <v>200</v>
      </c>
      <c r="J1219" t="s">
        <v>2029</v>
      </c>
      <c r="K1219" t="s">
        <v>2020</v>
      </c>
      <c r="L1219">
        <v>2011</v>
      </c>
    </row>
    <row r="1220" spans="1:12" x14ac:dyDescent="0.25">
      <c r="A1220">
        <v>6</v>
      </c>
      <c r="B1220">
        <v>14</v>
      </c>
      <c r="C1220">
        <v>165</v>
      </c>
      <c r="D1220" t="s">
        <v>2808</v>
      </c>
      <c r="E1220" t="s">
        <v>628</v>
      </c>
      <c r="F1220" t="s">
        <v>42</v>
      </c>
      <c r="G1220" t="s">
        <v>2764</v>
      </c>
      <c r="H1220" t="s">
        <v>2780</v>
      </c>
      <c r="I1220">
        <v>193</v>
      </c>
      <c r="J1220" t="s">
        <v>2029</v>
      </c>
      <c r="K1220" t="s">
        <v>2343</v>
      </c>
      <c r="L1220">
        <v>2011</v>
      </c>
    </row>
    <row r="1221" spans="1:12" x14ac:dyDescent="0.25">
      <c r="A1221">
        <v>6</v>
      </c>
      <c r="B1221">
        <v>15</v>
      </c>
      <c r="C1221">
        <v>166</v>
      </c>
      <c r="D1221" t="s">
        <v>2781</v>
      </c>
      <c r="E1221" t="s">
        <v>629</v>
      </c>
      <c r="F1221" t="s">
        <v>30</v>
      </c>
      <c r="G1221" t="s">
        <v>3932</v>
      </c>
      <c r="H1221" t="s">
        <v>2741</v>
      </c>
      <c r="I1221">
        <v>192</v>
      </c>
      <c r="J1221" t="s">
        <v>2362</v>
      </c>
      <c r="K1221" t="s">
        <v>2361</v>
      </c>
      <c r="L1221">
        <v>2011</v>
      </c>
    </row>
    <row r="1222" spans="1:12" x14ac:dyDescent="0.25">
      <c r="A1222">
        <v>6</v>
      </c>
      <c r="B1222">
        <v>16</v>
      </c>
      <c r="C1222">
        <v>167</v>
      </c>
      <c r="D1222" t="s">
        <v>2802</v>
      </c>
      <c r="E1222" t="s">
        <v>632</v>
      </c>
      <c r="F1222" t="s">
        <v>12</v>
      </c>
      <c r="G1222" t="s">
        <v>2738</v>
      </c>
      <c r="H1222" t="s">
        <v>2851</v>
      </c>
      <c r="I1222">
        <v>185</v>
      </c>
      <c r="J1222" t="s">
        <v>2029</v>
      </c>
      <c r="K1222" t="s">
        <v>2848</v>
      </c>
      <c r="L1222">
        <v>2011</v>
      </c>
    </row>
    <row r="1223" spans="1:12" x14ac:dyDescent="0.25">
      <c r="A1223">
        <v>6</v>
      </c>
      <c r="B1223">
        <v>17</v>
      </c>
      <c r="C1223">
        <v>168</v>
      </c>
      <c r="D1223" t="s">
        <v>2790</v>
      </c>
      <c r="E1223" t="s">
        <v>633</v>
      </c>
      <c r="F1223" t="s">
        <v>30</v>
      </c>
      <c r="G1223" t="s">
        <v>2764</v>
      </c>
      <c r="H1223" t="s">
        <v>2780</v>
      </c>
      <c r="I1223">
        <v>189</v>
      </c>
      <c r="J1223" t="s">
        <v>2358</v>
      </c>
      <c r="K1223" t="s">
        <v>2363</v>
      </c>
      <c r="L1223">
        <v>2011</v>
      </c>
    </row>
    <row r="1224" spans="1:12" x14ac:dyDescent="0.25">
      <c r="A1224">
        <v>6</v>
      </c>
      <c r="B1224">
        <v>18</v>
      </c>
      <c r="C1224">
        <v>169</v>
      </c>
      <c r="D1224" t="s">
        <v>2739</v>
      </c>
      <c r="E1224" t="s">
        <v>635</v>
      </c>
      <c r="F1224" t="s">
        <v>34</v>
      </c>
      <c r="G1224" t="s">
        <v>2738</v>
      </c>
      <c r="H1224" t="s">
        <v>2746</v>
      </c>
      <c r="I1224">
        <v>190</v>
      </c>
      <c r="J1224" t="s">
        <v>2147</v>
      </c>
      <c r="K1224" t="s">
        <v>2364</v>
      </c>
      <c r="L1224">
        <v>2011</v>
      </c>
    </row>
    <row r="1225" spans="1:12" x14ac:dyDescent="0.25">
      <c r="A1225">
        <v>6</v>
      </c>
      <c r="B1225">
        <v>19</v>
      </c>
      <c r="C1225">
        <v>170</v>
      </c>
      <c r="D1225" t="s">
        <v>2859</v>
      </c>
      <c r="E1225" t="s">
        <v>636</v>
      </c>
      <c r="F1225" t="s">
        <v>30</v>
      </c>
      <c r="G1225" t="s">
        <v>2734</v>
      </c>
      <c r="H1225" t="s">
        <v>2768</v>
      </c>
      <c r="I1225">
        <v>170</v>
      </c>
      <c r="J1225" t="s">
        <v>2280</v>
      </c>
      <c r="K1225" t="s">
        <v>2365</v>
      </c>
      <c r="L1225">
        <v>2011</v>
      </c>
    </row>
    <row r="1226" spans="1:12" x14ac:dyDescent="0.25">
      <c r="A1226">
        <v>6</v>
      </c>
      <c r="B1226">
        <v>20</v>
      </c>
      <c r="C1226">
        <v>171</v>
      </c>
      <c r="D1226" t="s">
        <v>2811</v>
      </c>
      <c r="E1226" t="s">
        <v>638</v>
      </c>
      <c r="F1226" t="s">
        <v>26</v>
      </c>
      <c r="G1226" t="s">
        <v>2734</v>
      </c>
      <c r="H1226" t="s">
        <v>2768</v>
      </c>
      <c r="I1226">
        <v>174</v>
      </c>
      <c r="J1226" t="s">
        <v>2051</v>
      </c>
      <c r="K1226" t="s">
        <v>2366</v>
      </c>
      <c r="L1226">
        <v>2011</v>
      </c>
    </row>
    <row r="1227" spans="1:12" x14ac:dyDescent="0.25">
      <c r="A1227">
        <v>6</v>
      </c>
      <c r="B1227">
        <v>21</v>
      </c>
      <c r="C1227">
        <v>172</v>
      </c>
      <c r="D1227" t="s">
        <v>2794</v>
      </c>
      <c r="E1227" t="s">
        <v>639</v>
      </c>
      <c r="F1227" t="s">
        <v>34</v>
      </c>
      <c r="G1227" t="s">
        <v>2960</v>
      </c>
      <c r="H1227" t="s">
        <v>2780</v>
      </c>
      <c r="I1227">
        <v>209</v>
      </c>
      <c r="J1227" t="s">
        <v>2331</v>
      </c>
      <c r="K1227" t="s">
        <v>2367</v>
      </c>
      <c r="L1227">
        <v>2011</v>
      </c>
    </row>
    <row r="1228" spans="1:12" x14ac:dyDescent="0.25">
      <c r="A1228">
        <v>6</v>
      </c>
      <c r="B1228">
        <v>22</v>
      </c>
      <c r="C1228">
        <v>173</v>
      </c>
      <c r="D1228" t="s">
        <v>2772</v>
      </c>
      <c r="E1228" t="s">
        <v>641</v>
      </c>
      <c r="F1228" t="s">
        <v>34</v>
      </c>
      <c r="G1228" t="s">
        <v>2738</v>
      </c>
      <c r="H1228" t="s">
        <v>2750</v>
      </c>
      <c r="I1228">
        <v>195</v>
      </c>
      <c r="J1228" t="s">
        <v>2352</v>
      </c>
      <c r="K1228" t="s">
        <v>2368</v>
      </c>
      <c r="L1228">
        <v>2011</v>
      </c>
    </row>
    <row r="1229" spans="1:12" x14ac:dyDescent="0.25">
      <c r="A1229">
        <v>6</v>
      </c>
      <c r="B1229">
        <v>23</v>
      </c>
      <c r="C1229">
        <v>174</v>
      </c>
      <c r="D1229" t="s">
        <v>2736</v>
      </c>
      <c r="E1229" t="s">
        <v>643</v>
      </c>
      <c r="F1229" t="s">
        <v>3887</v>
      </c>
      <c r="G1229" t="s">
        <v>2738</v>
      </c>
      <c r="H1229" t="s">
        <v>2835</v>
      </c>
      <c r="I1229">
        <v>161</v>
      </c>
      <c r="J1229" t="s">
        <v>2285</v>
      </c>
      <c r="K1229" t="s">
        <v>2369</v>
      </c>
      <c r="L1229">
        <v>2011</v>
      </c>
    </row>
    <row r="1230" spans="1:12" x14ac:dyDescent="0.25">
      <c r="A1230">
        <v>6</v>
      </c>
      <c r="B1230">
        <v>24</v>
      </c>
      <c r="C1230">
        <v>175</v>
      </c>
      <c r="D1230" t="s">
        <v>2832</v>
      </c>
      <c r="E1230" t="s">
        <v>645</v>
      </c>
      <c r="F1230" t="s">
        <v>34</v>
      </c>
      <c r="G1230" t="s">
        <v>2764</v>
      </c>
      <c r="H1230" t="s">
        <v>2735</v>
      </c>
      <c r="I1230">
        <v>204</v>
      </c>
      <c r="J1230" t="s">
        <v>2029</v>
      </c>
      <c r="K1230" t="s">
        <v>2281</v>
      </c>
      <c r="L1230">
        <v>2011</v>
      </c>
    </row>
    <row r="1231" spans="1:12" x14ac:dyDescent="0.25">
      <c r="A1231">
        <v>6</v>
      </c>
      <c r="B1231">
        <v>25</v>
      </c>
      <c r="C1231">
        <v>176</v>
      </c>
      <c r="D1231" t="s">
        <v>2796</v>
      </c>
      <c r="E1231" t="s">
        <v>646</v>
      </c>
      <c r="F1231" t="s">
        <v>42</v>
      </c>
      <c r="G1231" t="s">
        <v>2764</v>
      </c>
      <c r="H1231" t="s">
        <v>2735</v>
      </c>
      <c r="I1231">
        <v>210</v>
      </c>
      <c r="J1231" t="s">
        <v>2350</v>
      </c>
      <c r="K1231" t="s">
        <v>2370</v>
      </c>
      <c r="L1231">
        <v>2011</v>
      </c>
    </row>
    <row r="1232" spans="1:12" x14ac:dyDescent="0.25">
      <c r="A1232">
        <v>6</v>
      </c>
      <c r="B1232">
        <v>26</v>
      </c>
      <c r="C1232">
        <v>177</v>
      </c>
      <c r="D1232" t="s">
        <v>2743</v>
      </c>
      <c r="E1232" t="s">
        <v>648</v>
      </c>
      <c r="F1232" t="s">
        <v>30</v>
      </c>
      <c r="G1232" t="s">
        <v>2734</v>
      </c>
      <c r="H1232" t="s">
        <v>2768</v>
      </c>
      <c r="I1232">
        <v>185</v>
      </c>
      <c r="J1232" t="s">
        <v>2051</v>
      </c>
      <c r="K1232" t="s">
        <v>2283</v>
      </c>
      <c r="L1232">
        <v>2011</v>
      </c>
    </row>
    <row r="1233" spans="1:12" x14ac:dyDescent="0.25">
      <c r="A1233">
        <v>6</v>
      </c>
      <c r="B1233">
        <v>27</v>
      </c>
      <c r="C1233">
        <v>178</v>
      </c>
      <c r="D1233" t="s">
        <v>2777</v>
      </c>
      <c r="E1233" t="s">
        <v>649</v>
      </c>
      <c r="F1233" t="s">
        <v>12</v>
      </c>
      <c r="G1233" t="s">
        <v>2734</v>
      </c>
      <c r="H1233" t="s">
        <v>2750</v>
      </c>
      <c r="I1233">
        <v>171</v>
      </c>
      <c r="J1233" t="s">
        <v>2051</v>
      </c>
      <c r="K1233" t="s">
        <v>2295</v>
      </c>
      <c r="L1233">
        <v>2011</v>
      </c>
    </row>
    <row r="1234" spans="1:12" x14ac:dyDescent="0.25">
      <c r="A1234">
        <v>6</v>
      </c>
      <c r="B1234">
        <v>28</v>
      </c>
      <c r="C1234">
        <v>179</v>
      </c>
      <c r="D1234" t="s">
        <v>2781</v>
      </c>
      <c r="E1234" t="s">
        <v>2371</v>
      </c>
      <c r="F1234" t="s">
        <v>34</v>
      </c>
      <c r="G1234" t="s">
        <v>2738</v>
      </c>
      <c r="H1234" t="s">
        <v>2750</v>
      </c>
      <c r="I1234">
        <v>196</v>
      </c>
      <c r="J1234" t="s">
        <v>2022</v>
      </c>
      <c r="K1234" t="s">
        <v>2278</v>
      </c>
      <c r="L1234">
        <v>2011</v>
      </c>
    </row>
    <row r="1235" spans="1:12" x14ac:dyDescent="0.25">
      <c r="A1235">
        <v>6</v>
      </c>
      <c r="B1235">
        <v>29</v>
      </c>
      <c r="C1235">
        <v>180</v>
      </c>
      <c r="D1235" t="s">
        <v>2774</v>
      </c>
      <c r="E1235" t="s">
        <v>651</v>
      </c>
      <c r="F1235" t="s">
        <v>42</v>
      </c>
      <c r="G1235" t="s">
        <v>2745</v>
      </c>
      <c r="H1235" t="s">
        <v>2750</v>
      </c>
      <c r="I1235">
        <v>187</v>
      </c>
      <c r="J1235" t="s">
        <v>2373</v>
      </c>
      <c r="K1235" t="s">
        <v>2372</v>
      </c>
      <c r="L1235">
        <v>2011</v>
      </c>
    </row>
    <row r="1236" spans="1:12" x14ac:dyDescent="0.25">
      <c r="A1236">
        <v>6</v>
      </c>
      <c r="B1236">
        <v>30</v>
      </c>
      <c r="C1236">
        <v>181</v>
      </c>
      <c r="D1236" t="s">
        <v>2748</v>
      </c>
      <c r="E1236" t="s">
        <v>653</v>
      </c>
      <c r="F1236" t="s">
        <v>12</v>
      </c>
      <c r="G1236" t="s">
        <v>3487</v>
      </c>
      <c r="H1236" t="s">
        <v>2780</v>
      </c>
      <c r="I1236">
        <v>198</v>
      </c>
      <c r="J1236" t="s">
        <v>2933</v>
      </c>
      <c r="K1236" t="s">
        <v>3624</v>
      </c>
      <c r="L1236">
        <v>2011</v>
      </c>
    </row>
    <row r="1237" spans="1:12" x14ac:dyDescent="0.25">
      <c r="A1237">
        <v>7</v>
      </c>
      <c r="B1237">
        <v>1</v>
      </c>
      <c r="C1237">
        <v>182</v>
      </c>
      <c r="D1237" t="s">
        <v>2840</v>
      </c>
      <c r="E1237" t="s">
        <v>654</v>
      </c>
      <c r="F1237" t="s">
        <v>12</v>
      </c>
      <c r="G1237" t="s">
        <v>2779</v>
      </c>
      <c r="H1237" t="s">
        <v>2741</v>
      </c>
      <c r="I1237">
        <v>178</v>
      </c>
      <c r="J1237" t="s">
        <v>2933</v>
      </c>
      <c r="K1237" t="s">
        <v>3022</v>
      </c>
      <c r="L1237">
        <v>2011</v>
      </c>
    </row>
    <row r="1238" spans="1:12" x14ac:dyDescent="0.25">
      <c r="A1238">
        <v>7</v>
      </c>
      <c r="B1238">
        <v>2</v>
      </c>
      <c r="C1238">
        <v>183</v>
      </c>
      <c r="D1238" t="s">
        <v>2785</v>
      </c>
      <c r="E1238" t="s">
        <v>655</v>
      </c>
      <c r="F1238" t="s">
        <v>34</v>
      </c>
      <c r="G1238" t="s">
        <v>2734</v>
      </c>
      <c r="H1238" t="s">
        <v>2741</v>
      </c>
      <c r="I1238">
        <v>193</v>
      </c>
      <c r="J1238" t="s">
        <v>2048</v>
      </c>
      <c r="K1238" t="s">
        <v>2300</v>
      </c>
      <c r="L1238">
        <v>2011</v>
      </c>
    </row>
    <row r="1239" spans="1:12" x14ac:dyDescent="0.25">
      <c r="A1239">
        <v>7</v>
      </c>
      <c r="B1239">
        <v>3</v>
      </c>
      <c r="C1239">
        <v>184</v>
      </c>
      <c r="D1239" t="s">
        <v>2762</v>
      </c>
      <c r="E1239" t="s">
        <v>656</v>
      </c>
      <c r="F1239" t="s">
        <v>42</v>
      </c>
      <c r="G1239" t="s">
        <v>2779</v>
      </c>
      <c r="H1239" t="s">
        <v>2746</v>
      </c>
      <c r="I1239">
        <v>198</v>
      </c>
      <c r="J1239" t="s">
        <v>2375</v>
      </c>
      <c r="K1239" t="s">
        <v>2374</v>
      </c>
      <c r="L1239">
        <v>2011</v>
      </c>
    </row>
    <row r="1240" spans="1:12" x14ac:dyDescent="0.25">
      <c r="A1240">
        <v>7</v>
      </c>
      <c r="B1240">
        <v>4</v>
      </c>
      <c r="C1240">
        <v>185</v>
      </c>
      <c r="D1240" t="s">
        <v>2754</v>
      </c>
      <c r="E1240" t="s">
        <v>658</v>
      </c>
      <c r="F1240" t="s">
        <v>30</v>
      </c>
      <c r="G1240" t="s">
        <v>2738</v>
      </c>
      <c r="H1240" t="s">
        <v>2746</v>
      </c>
      <c r="I1240">
        <v>210</v>
      </c>
      <c r="J1240" t="s">
        <v>2022</v>
      </c>
      <c r="K1240" t="s">
        <v>2376</v>
      </c>
      <c r="L1240">
        <v>2011</v>
      </c>
    </row>
    <row r="1241" spans="1:12" x14ac:dyDescent="0.25">
      <c r="A1241">
        <v>7</v>
      </c>
      <c r="B1241">
        <v>5</v>
      </c>
      <c r="C1241">
        <v>186</v>
      </c>
      <c r="D1241" t="s">
        <v>2811</v>
      </c>
      <c r="E1241" t="s">
        <v>659</v>
      </c>
      <c r="F1241" t="s">
        <v>34</v>
      </c>
      <c r="G1241" t="s">
        <v>2738</v>
      </c>
      <c r="H1241" t="s">
        <v>2741</v>
      </c>
      <c r="I1241">
        <v>178</v>
      </c>
      <c r="J1241" t="s">
        <v>2029</v>
      </c>
      <c r="K1241" t="s">
        <v>2377</v>
      </c>
      <c r="L1241">
        <v>2011</v>
      </c>
    </row>
    <row r="1242" spans="1:12" x14ac:dyDescent="0.25">
      <c r="A1242">
        <v>7</v>
      </c>
      <c r="B1242">
        <v>6</v>
      </c>
      <c r="C1242">
        <v>187</v>
      </c>
      <c r="D1242" t="s">
        <v>3917</v>
      </c>
      <c r="E1242" t="s">
        <v>660</v>
      </c>
      <c r="F1242" t="s">
        <v>34</v>
      </c>
      <c r="G1242" t="s">
        <v>2734</v>
      </c>
      <c r="H1242" t="s">
        <v>2741</v>
      </c>
      <c r="I1242">
        <v>199</v>
      </c>
      <c r="J1242" t="s">
        <v>2051</v>
      </c>
      <c r="K1242" t="s">
        <v>2295</v>
      </c>
      <c r="L1242">
        <v>2011</v>
      </c>
    </row>
    <row r="1243" spans="1:12" x14ac:dyDescent="0.25">
      <c r="A1243">
        <v>7</v>
      </c>
      <c r="B1243">
        <v>7</v>
      </c>
      <c r="C1243">
        <v>188</v>
      </c>
      <c r="D1243" t="s">
        <v>2752</v>
      </c>
      <c r="E1243" t="s">
        <v>661</v>
      </c>
      <c r="F1243" t="s">
        <v>12</v>
      </c>
      <c r="G1243" t="s">
        <v>2745</v>
      </c>
      <c r="H1243" t="s">
        <v>2741</v>
      </c>
      <c r="I1243">
        <v>176</v>
      </c>
      <c r="J1243" t="s">
        <v>2305</v>
      </c>
      <c r="K1243" t="s">
        <v>3888</v>
      </c>
      <c r="L1243">
        <v>2011</v>
      </c>
    </row>
    <row r="1244" spans="1:12" x14ac:dyDescent="0.25">
      <c r="A1244">
        <v>7</v>
      </c>
      <c r="B1244">
        <v>8</v>
      </c>
      <c r="C1244">
        <v>189</v>
      </c>
      <c r="D1244" t="s">
        <v>2814</v>
      </c>
      <c r="E1244" t="s">
        <v>662</v>
      </c>
      <c r="F1244" t="s">
        <v>34</v>
      </c>
      <c r="G1244" t="s">
        <v>2734</v>
      </c>
      <c r="H1244" t="s">
        <v>2750</v>
      </c>
      <c r="I1244">
        <v>178</v>
      </c>
      <c r="J1244" t="s">
        <v>2285</v>
      </c>
      <c r="K1244" t="s">
        <v>2378</v>
      </c>
      <c r="L1244">
        <v>2011</v>
      </c>
    </row>
    <row r="1245" spans="1:12" x14ac:dyDescent="0.25">
      <c r="A1245">
        <v>7</v>
      </c>
      <c r="B1245">
        <v>9</v>
      </c>
      <c r="C1245">
        <v>190</v>
      </c>
      <c r="D1245" t="s">
        <v>2772</v>
      </c>
      <c r="E1245" t="s">
        <v>664</v>
      </c>
      <c r="F1245" t="s">
        <v>12</v>
      </c>
      <c r="G1245" t="s">
        <v>2734</v>
      </c>
      <c r="H1245" t="s">
        <v>2741</v>
      </c>
      <c r="I1245">
        <v>200</v>
      </c>
      <c r="J1245" t="s">
        <v>2022</v>
      </c>
      <c r="K1245" t="s">
        <v>2276</v>
      </c>
      <c r="L1245">
        <v>2011</v>
      </c>
    </row>
    <row r="1246" spans="1:12" x14ac:dyDescent="0.25">
      <c r="A1246">
        <v>7</v>
      </c>
      <c r="B1246">
        <v>10</v>
      </c>
      <c r="C1246">
        <v>191</v>
      </c>
      <c r="D1246" t="s">
        <v>2760</v>
      </c>
      <c r="E1246" t="s">
        <v>665</v>
      </c>
      <c r="F1246" t="s">
        <v>30</v>
      </c>
      <c r="G1246" t="s">
        <v>2738</v>
      </c>
      <c r="H1246" t="s">
        <v>2780</v>
      </c>
      <c r="I1246">
        <v>179</v>
      </c>
      <c r="J1246" t="s">
        <v>2022</v>
      </c>
      <c r="K1246" t="s">
        <v>2126</v>
      </c>
      <c r="L1246">
        <v>2011</v>
      </c>
    </row>
    <row r="1247" spans="1:12" x14ac:dyDescent="0.25">
      <c r="A1247">
        <v>7</v>
      </c>
      <c r="B1247">
        <v>11</v>
      </c>
      <c r="C1247">
        <v>192</v>
      </c>
      <c r="D1247" t="s">
        <v>2732</v>
      </c>
      <c r="E1247" t="s">
        <v>666</v>
      </c>
      <c r="F1247" t="s">
        <v>34</v>
      </c>
      <c r="G1247" t="s">
        <v>2779</v>
      </c>
      <c r="H1247" t="s">
        <v>2768</v>
      </c>
      <c r="I1247">
        <v>180</v>
      </c>
      <c r="J1247" t="s">
        <v>2375</v>
      </c>
      <c r="K1247" t="s">
        <v>2379</v>
      </c>
      <c r="L1247">
        <v>2011</v>
      </c>
    </row>
    <row r="1248" spans="1:12" x14ac:dyDescent="0.25">
      <c r="A1248">
        <v>7</v>
      </c>
      <c r="B1248">
        <v>12</v>
      </c>
      <c r="C1248">
        <v>193</v>
      </c>
      <c r="D1248" t="s">
        <v>2872</v>
      </c>
      <c r="E1248" t="s">
        <v>667</v>
      </c>
      <c r="F1248" t="s">
        <v>30</v>
      </c>
      <c r="G1248" t="s">
        <v>2738</v>
      </c>
      <c r="H1248" t="s">
        <v>2735</v>
      </c>
      <c r="I1248">
        <v>190</v>
      </c>
      <c r="J1248" t="s">
        <v>2029</v>
      </c>
      <c r="K1248" t="s">
        <v>2380</v>
      </c>
      <c r="L1248">
        <v>2011</v>
      </c>
    </row>
    <row r="1249" spans="1:12" x14ac:dyDescent="0.25">
      <c r="A1249">
        <v>7</v>
      </c>
      <c r="B1249">
        <v>13</v>
      </c>
      <c r="C1249">
        <v>194</v>
      </c>
      <c r="D1249" t="s">
        <v>2781</v>
      </c>
      <c r="E1249" t="s">
        <v>669</v>
      </c>
      <c r="F1249" t="s">
        <v>30</v>
      </c>
      <c r="G1249" t="s">
        <v>2734</v>
      </c>
      <c r="H1249" t="s">
        <v>2885</v>
      </c>
      <c r="I1249">
        <v>164</v>
      </c>
      <c r="J1249" t="s">
        <v>2355</v>
      </c>
      <c r="K1249" t="s">
        <v>2381</v>
      </c>
      <c r="L1249">
        <v>2011</v>
      </c>
    </row>
    <row r="1250" spans="1:12" x14ac:dyDescent="0.25">
      <c r="A1250">
        <v>7</v>
      </c>
      <c r="B1250">
        <v>14</v>
      </c>
      <c r="C1250">
        <v>195</v>
      </c>
      <c r="D1250" t="s">
        <v>2808</v>
      </c>
      <c r="E1250" t="s">
        <v>671</v>
      </c>
      <c r="F1250" t="s">
        <v>34</v>
      </c>
      <c r="G1250" t="s">
        <v>2779</v>
      </c>
      <c r="H1250" t="s">
        <v>2780</v>
      </c>
      <c r="I1250">
        <v>191</v>
      </c>
      <c r="J1250" t="s">
        <v>2375</v>
      </c>
      <c r="K1250" t="s">
        <v>2230</v>
      </c>
      <c r="L1250">
        <v>2011</v>
      </c>
    </row>
    <row r="1251" spans="1:12" x14ac:dyDescent="0.25">
      <c r="A1251">
        <v>7</v>
      </c>
      <c r="B1251">
        <v>15</v>
      </c>
      <c r="C1251">
        <v>196</v>
      </c>
      <c r="D1251" t="s">
        <v>2757</v>
      </c>
      <c r="E1251" t="s">
        <v>673</v>
      </c>
      <c r="F1251" t="s">
        <v>26</v>
      </c>
      <c r="G1251" t="s">
        <v>2734</v>
      </c>
      <c r="H1251" t="s">
        <v>2741</v>
      </c>
      <c r="I1251">
        <v>194</v>
      </c>
      <c r="J1251" t="s">
        <v>2051</v>
      </c>
      <c r="K1251" t="s">
        <v>2283</v>
      </c>
      <c r="L1251">
        <v>2011</v>
      </c>
    </row>
    <row r="1252" spans="1:12" x14ac:dyDescent="0.25">
      <c r="A1252">
        <v>7</v>
      </c>
      <c r="B1252">
        <v>16</v>
      </c>
      <c r="C1252">
        <v>197</v>
      </c>
      <c r="D1252" t="s">
        <v>2802</v>
      </c>
      <c r="E1252" t="s">
        <v>674</v>
      </c>
      <c r="F1252" t="s">
        <v>30</v>
      </c>
      <c r="G1252" t="s">
        <v>2734</v>
      </c>
      <c r="H1252" t="s">
        <v>2741</v>
      </c>
      <c r="I1252">
        <v>183</v>
      </c>
      <c r="J1252" t="s">
        <v>2383</v>
      </c>
      <c r="K1252" t="s">
        <v>2382</v>
      </c>
      <c r="L1252">
        <v>2011</v>
      </c>
    </row>
    <row r="1253" spans="1:12" x14ac:dyDescent="0.25">
      <c r="A1253">
        <v>7</v>
      </c>
      <c r="B1253">
        <v>17</v>
      </c>
      <c r="C1253">
        <v>198</v>
      </c>
      <c r="D1253" t="s">
        <v>2790</v>
      </c>
      <c r="E1253" t="s">
        <v>676</v>
      </c>
      <c r="F1253" t="s">
        <v>34</v>
      </c>
      <c r="G1253" t="s">
        <v>2734</v>
      </c>
      <c r="H1253" t="s">
        <v>2746</v>
      </c>
      <c r="I1253">
        <v>196</v>
      </c>
      <c r="J1253" t="s">
        <v>2350</v>
      </c>
      <c r="K1253" t="s">
        <v>2384</v>
      </c>
      <c r="L1253">
        <v>2011</v>
      </c>
    </row>
    <row r="1254" spans="1:12" x14ac:dyDescent="0.25">
      <c r="A1254">
        <v>7</v>
      </c>
      <c r="B1254">
        <v>18</v>
      </c>
      <c r="C1254">
        <v>199</v>
      </c>
      <c r="D1254" t="s">
        <v>2739</v>
      </c>
      <c r="E1254" t="s">
        <v>678</v>
      </c>
      <c r="F1254" t="s">
        <v>30</v>
      </c>
      <c r="G1254" t="s">
        <v>2734</v>
      </c>
      <c r="H1254" t="s">
        <v>2835</v>
      </c>
      <c r="I1254">
        <v>150</v>
      </c>
      <c r="J1254" t="s">
        <v>2051</v>
      </c>
      <c r="K1254" t="s">
        <v>2295</v>
      </c>
      <c r="L1254">
        <v>2011</v>
      </c>
    </row>
    <row r="1255" spans="1:12" x14ac:dyDescent="0.25">
      <c r="A1255">
        <v>7</v>
      </c>
      <c r="B1255">
        <v>19</v>
      </c>
      <c r="C1255">
        <v>200</v>
      </c>
      <c r="D1255" t="s">
        <v>2766</v>
      </c>
      <c r="E1255" t="s">
        <v>679</v>
      </c>
      <c r="F1255" t="s">
        <v>26</v>
      </c>
      <c r="G1255" t="s">
        <v>2745</v>
      </c>
      <c r="H1255" t="s">
        <v>2780</v>
      </c>
      <c r="I1255">
        <v>198</v>
      </c>
      <c r="J1255" t="s">
        <v>2305</v>
      </c>
      <c r="K1255" t="s">
        <v>2385</v>
      </c>
      <c r="L1255">
        <v>2011</v>
      </c>
    </row>
    <row r="1256" spans="1:12" x14ac:dyDescent="0.25">
      <c r="A1256">
        <v>7</v>
      </c>
      <c r="B1256">
        <v>20</v>
      </c>
      <c r="C1256">
        <v>201</v>
      </c>
      <c r="D1256" t="s">
        <v>2777</v>
      </c>
      <c r="E1256" t="s">
        <v>680</v>
      </c>
      <c r="F1256" t="s">
        <v>30</v>
      </c>
      <c r="G1256" t="s">
        <v>2738</v>
      </c>
      <c r="H1256" t="s">
        <v>3497</v>
      </c>
      <c r="I1256">
        <v>155</v>
      </c>
      <c r="J1256" t="s">
        <v>3933</v>
      </c>
      <c r="K1256" t="s">
        <v>2386</v>
      </c>
      <c r="L1256">
        <v>2011</v>
      </c>
    </row>
    <row r="1257" spans="1:12" x14ac:dyDescent="0.25">
      <c r="A1257">
        <v>7</v>
      </c>
      <c r="B1257">
        <v>21</v>
      </c>
      <c r="C1257">
        <v>202</v>
      </c>
      <c r="D1257" t="s">
        <v>2859</v>
      </c>
      <c r="E1257" t="s">
        <v>682</v>
      </c>
      <c r="F1257" t="s">
        <v>26</v>
      </c>
      <c r="G1257" t="s">
        <v>2738</v>
      </c>
      <c r="H1257" t="s">
        <v>2741</v>
      </c>
      <c r="I1257">
        <v>200</v>
      </c>
      <c r="J1257" t="s">
        <v>2048</v>
      </c>
      <c r="K1257" t="s">
        <v>2301</v>
      </c>
      <c r="L1257">
        <v>2011</v>
      </c>
    </row>
    <row r="1258" spans="1:12" x14ac:dyDescent="0.25">
      <c r="A1258">
        <v>7</v>
      </c>
      <c r="B1258">
        <v>22</v>
      </c>
      <c r="C1258">
        <v>203</v>
      </c>
      <c r="D1258" t="s">
        <v>2772</v>
      </c>
      <c r="E1258" t="s">
        <v>683</v>
      </c>
      <c r="F1258" t="s">
        <v>34</v>
      </c>
      <c r="G1258" t="s">
        <v>2734</v>
      </c>
      <c r="H1258" t="s">
        <v>2746</v>
      </c>
      <c r="I1258">
        <v>184</v>
      </c>
      <c r="J1258" t="s">
        <v>2285</v>
      </c>
      <c r="K1258" t="s">
        <v>2284</v>
      </c>
      <c r="L1258">
        <v>2011</v>
      </c>
    </row>
    <row r="1259" spans="1:12" x14ac:dyDescent="0.25">
      <c r="A1259">
        <v>7</v>
      </c>
      <c r="B1259">
        <v>23</v>
      </c>
      <c r="C1259">
        <v>204</v>
      </c>
      <c r="D1259" t="s">
        <v>2811</v>
      </c>
      <c r="E1259" t="s">
        <v>684</v>
      </c>
      <c r="F1259" t="s">
        <v>30</v>
      </c>
      <c r="G1259" t="s">
        <v>2734</v>
      </c>
      <c r="H1259" t="s">
        <v>2750</v>
      </c>
      <c r="I1259">
        <v>185</v>
      </c>
      <c r="J1259" t="s">
        <v>2051</v>
      </c>
      <c r="K1259" t="s">
        <v>2388</v>
      </c>
      <c r="L1259">
        <v>2011</v>
      </c>
    </row>
    <row r="1260" spans="1:12" x14ac:dyDescent="0.25">
      <c r="A1260">
        <v>7</v>
      </c>
      <c r="B1260">
        <v>24</v>
      </c>
      <c r="C1260">
        <v>205</v>
      </c>
      <c r="D1260" t="s">
        <v>2832</v>
      </c>
      <c r="E1260" t="s">
        <v>2389</v>
      </c>
      <c r="F1260" t="s">
        <v>34</v>
      </c>
      <c r="G1260" t="s">
        <v>2799</v>
      </c>
      <c r="H1260" t="s">
        <v>2741</v>
      </c>
      <c r="I1260">
        <v>183</v>
      </c>
      <c r="J1260" t="s">
        <v>2362</v>
      </c>
      <c r="K1260" t="s">
        <v>2390</v>
      </c>
      <c r="L1260">
        <v>2011</v>
      </c>
    </row>
    <row r="1261" spans="1:12" x14ac:dyDescent="0.25">
      <c r="A1261">
        <v>7</v>
      </c>
      <c r="B1261">
        <v>25</v>
      </c>
      <c r="C1261">
        <v>206</v>
      </c>
      <c r="D1261" t="s">
        <v>2796</v>
      </c>
      <c r="E1261" t="s">
        <v>688</v>
      </c>
      <c r="F1261" t="s">
        <v>42</v>
      </c>
      <c r="G1261" t="s">
        <v>2738</v>
      </c>
      <c r="H1261" t="s">
        <v>2780</v>
      </c>
      <c r="I1261">
        <v>226</v>
      </c>
      <c r="J1261" t="s">
        <v>2022</v>
      </c>
      <c r="K1261" t="s">
        <v>2297</v>
      </c>
      <c r="L1261">
        <v>2011</v>
      </c>
    </row>
    <row r="1262" spans="1:12" x14ac:dyDescent="0.25">
      <c r="A1262">
        <v>7</v>
      </c>
      <c r="B1262">
        <v>26</v>
      </c>
      <c r="C1262">
        <v>207</v>
      </c>
      <c r="D1262" t="s">
        <v>2743</v>
      </c>
      <c r="E1262" t="s">
        <v>689</v>
      </c>
      <c r="F1262" t="s">
        <v>34</v>
      </c>
      <c r="G1262" t="s">
        <v>2734</v>
      </c>
      <c r="H1262" t="s">
        <v>2768</v>
      </c>
      <c r="I1262">
        <v>190</v>
      </c>
      <c r="J1262" t="s">
        <v>2051</v>
      </c>
      <c r="K1262" t="s">
        <v>2391</v>
      </c>
      <c r="L1262">
        <v>2011</v>
      </c>
    </row>
    <row r="1263" spans="1:12" x14ac:dyDescent="0.25">
      <c r="A1263">
        <v>7</v>
      </c>
      <c r="B1263">
        <v>27</v>
      </c>
      <c r="C1263">
        <v>208</v>
      </c>
      <c r="D1263" t="s">
        <v>2777</v>
      </c>
      <c r="E1263" t="s">
        <v>691</v>
      </c>
      <c r="F1263" t="s">
        <v>26</v>
      </c>
      <c r="G1263" t="s">
        <v>2764</v>
      </c>
      <c r="H1263" t="s">
        <v>2750</v>
      </c>
      <c r="I1263">
        <v>174</v>
      </c>
      <c r="J1263" t="s">
        <v>2048</v>
      </c>
      <c r="K1263" t="s">
        <v>2392</v>
      </c>
      <c r="L1263">
        <v>2011</v>
      </c>
    </row>
    <row r="1264" spans="1:12" x14ac:dyDescent="0.25">
      <c r="A1264">
        <v>7</v>
      </c>
      <c r="B1264">
        <v>28</v>
      </c>
      <c r="C1264">
        <v>209</v>
      </c>
      <c r="D1264" t="s">
        <v>2736</v>
      </c>
      <c r="E1264" t="s">
        <v>692</v>
      </c>
      <c r="F1264" t="s">
        <v>206</v>
      </c>
      <c r="G1264" t="s">
        <v>2738</v>
      </c>
      <c r="H1264" t="s">
        <v>2768</v>
      </c>
      <c r="I1264">
        <v>166</v>
      </c>
      <c r="J1264" t="s">
        <v>2289</v>
      </c>
      <c r="K1264" t="s">
        <v>2393</v>
      </c>
      <c r="L1264">
        <v>2011</v>
      </c>
    </row>
    <row r="1265" spans="1:12" x14ac:dyDescent="0.25">
      <c r="A1265">
        <v>7</v>
      </c>
      <c r="B1265">
        <v>29</v>
      </c>
      <c r="C1265">
        <v>210</v>
      </c>
      <c r="D1265" t="s">
        <v>2774</v>
      </c>
      <c r="E1265" t="s">
        <v>694</v>
      </c>
      <c r="F1265" t="s">
        <v>34</v>
      </c>
      <c r="G1265" t="s">
        <v>2745</v>
      </c>
      <c r="H1265" t="s">
        <v>2746</v>
      </c>
      <c r="I1265">
        <v>176</v>
      </c>
      <c r="J1265" t="s">
        <v>2291</v>
      </c>
      <c r="K1265" t="s">
        <v>2394</v>
      </c>
      <c r="L1265">
        <v>2011</v>
      </c>
    </row>
    <row r="1266" spans="1:12" x14ac:dyDescent="0.25">
      <c r="A1266">
        <v>7</v>
      </c>
      <c r="B1266">
        <v>30</v>
      </c>
      <c r="C1266">
        <v>211</v>
      </c>
      <c r="D1266" t="s">
        <v>2739</v>
      </c>
      <c r="E1266" t="s">
        <v>695</v>
      </c>
      <c r="F1266" t="s">
        <v>12</v>
      </c>
      <c r="G1266" t="s">
        <v>2745</v>
      </c>
      <c r="H1266" t="s">
        <v>2780</v>
      </c>
      <c r="I1266">
        <v>200</v>
      </c>
      <c r="J1266" t="s">
        <v>2305</v>
      </c>
      <c r="K1266" t="s">
        <v>2893</v>
      </c>
      <c r="L1266">
        <v>2011</v>
      </c>
    </row>
    <row r="1267" spans="1:12" x14ac:dyDescent="0.25">
      <c r="A1267">
        <v>1</v>
      </c>
      <c r="B1267">
        <v>1</v>
      </c>
      <c r="C1267">
        <v>1</v>
      </c>
      <c r="D1267" t="s">
        <v>2840</v>
      </c>
      <c r="E1267" t="s">
        <v>696</v>
      </c>
      <c r="F1267" t="s">
        <v>42</v>
      </c>
      <c r="G1267" t="s">
        <v>2799</v>
      </c>
      <c r="H1267" t="s">
        <v>2768</v>
      </c>
      <c r="I1267">
        <v>185</v>
      </c>
      <c r="J1267" t="s">
        <v>2022</v>
      </c>
      <c r="K1267" t="s">
        <v>2923</v>
      </c>
      <c r="L1267">
        <v>2012</v>
      </c>
    </row>
    <row r="1268" spans="1:12" x14ac:dyDescent="0.25">
      <c r="A1268">
        <v>1</v>
      </c>
      <c r="B1268">
        <v>2</v>
      </c>
      <c r="C1268">
        <v>2</v>
      </c>
      <c r="D1268" t="s">
        <v>2752</v>
      </c>
      <c r="E1268" t="s">
        <v>697</v>
      </c>
      <c r="F1268" t="s">
        <v>34</v>
      </c>
      <c r="G1268" t="s">
        <v>2738</v>
      </c>
      <c r="H1268" t="s">
        <v>2750</v>
      </c>
      <c r="I1268">
        <v>198</v>
      </c>
      <c r="J1268" t="s">
        <v>2029</v>
      </c>
      <c r="K1268" t="s">
        <v>2759</v>
      </c>
      <c r="L1268">
        <v>2012</v>
      </c>
    </row>
    <row r="1269" spans="1:12" x14ac:dyDescent="0.25">
      <c r="A1269">
        <v>1</v>
      </c>
      <c r="B1269">
        <v>3</v>
      </c>
      <c r="C1269">
        <v>3</v>
      </c>
      <c r="D1269" t="s">
        <v>2790</v>
      </c>
      <c r="E1269" t="s">
        <v>698</v>
      </c>
      <c r="F1269" t="s">
        <v>30</v>
      </c>
      <c r="G1269" t="s">
        <v>2734</v>
      </c>
      <c r="H1269" t="s">
        <v>2750</v>
      </c>
      <c r="I1269">
        <v>194</v>
      </c>
      <c r="J1269" t="s">
        <v>2022</v>
      </c>
      <c r="K1269" t="s">
        <v>2923</v>
      </c>
      <c r="L1269">
        <v>2012</v>
      </c>
    </row>
    <row r="1270" spans="1:12" x14ac:dyDescent="0.25">
      <c r="A1270">
        <v>1</v>
      </c>
      <c r="B1270">
        <v>4</v>
      </c>
      <c r="C1270">
        <v>4</v>
      </c>
      <c r="D1270" t="s">
        <v>2754</v>
      </c>
      <c r="E1270" t="s">
        <v>699</v>
      </c>
      <c r="F1270" t="s">
        <v>34</v>
      </c>
      <c r="G1270" t="s">
        <v>2738</v>
      </c>
      <c r="H1270" t="s">
        <v>2780</v>
      </c>
      <c r="I1270">
        <v>206</v>
      </c>
      <c r="J1270" t="s">
        <v>2029</v>
      </c>
      <c r="K1270" t="s">
        <v>2020</v>
      </c>
      <c r="L1270">
        <v>2012</v>
      </c>
    </row>
    <row r="1271" spans="1:12" x14ac:dyDescent="0.25">
      <c r="A1271">
        <v>1</v>
      </c>
      <c r="B1271">
        <v>5</v>
      </c>
      <c r="C1271">
        <v>5</v>
      </c>
      <c r="D1271" t="s">
        <v>2772</v>
      </c>
      <c r="E1271" t="s">
        <v>700</v>
      </c>
      <c r="F1271" t="s">
        <v>34</v>
      </c>
      <c r="G1271" t="s">
        <v>2738</v>
      </c>
      <c r="H1271" t="s">
        <v>2750</v>
      </c>
      <c r="I1271">
        <v>200</v>
      </c>
      <c r="J1271" t="s">
        <v>2029</v>
      </c>
      <c r="K1271" t="s">
        <v>2837</v>
      </c>
      <c r="L1271">
        <v>2012</v>
      </c>
    </row>
    <row r="1272" spans="1:12" x14ac:dyDescent="0.25">
      <c r="A1272">
        <v>1</v>
      </c>
      <c r="B1272">
        <v>6</v>
      </c>
      <c r="C1272">
        <v>6</v>
      </c>
      <c r="D1272" t="s">
        <v>2788</v>
      </c>
      <c r="E1272" t="s">
        <v>701</v>
      </c>
      <c r="F1272" t="s">
        <v>34</v>
      </c>
      <c r="G1272" t="s">
        <v>2745</v>
      </c>
      <c r="H1272" t="s">
        <v>2780</v>
      </c>
      <c r="I1272">
        <v>195</v>
      </c>
      <c r="J1272" t="s">
        <v>2291</v>
      </c>
      <c r="K1272" t="s">
        <v>3934</v>
      </c>
      <c r="L1272">
        <v>2012</v>
      </c>
    </row>
    <row r="1273" spans="1:12" x14ac:dyDescent="0.25">
      <c r="A1273">
        <v>1</v>
      </c>
      <c r="B1273">
        <v>7</v>
      </c>
      <c r="C1273">
        <v>7</v>
      </c>
      <c r="D1273" t="s">
        <v>2760</v>
      </c>
      <c r="E1273" t="s">
        <v>2396</v>
      </c>
      <c r="F1273" t="s">
        <v>34</v>
      </c>
      <c r="G1273" t="s">
        <v>2738</v>
      </c>
      <c r="H1273" t="s">
        <v>2768</v>
      </c>
      <c r="I1273">
        <v>184</v>
      </c>
      <c r="J1273" t="s">
        <v>2029</v>
      </c>
      <c r="K1273" t="s">
        <v>2334</v>
      </c>
      <c r="L1273">
        <v>2012</v>
      </c>
    </row>
    <row r="1274" spans="1:12" x14ac:dyDescent="0.25">
      <c r="A1274">
        <v>1</v>
      </c>
      <c r="B1274">
        <v>8</v>
      </c>
      <c r="C1274">
        <v>8</v>
      </c>
      <c r="D1274" t="s">
        <v>2736</v>
      </c>
      <c r="E1274" t="s">
        <v>703</v>
      </c>
      <c r="F1274" t="s">
        <v>34</v>
      </c>
      <c r="G1274" t="s">
        <v>2738</v>
      </c>
      <c r="H1274" t="s">
        <v>2768</v>
      </c>
      <c r="I1274">
        <v>192</v>
      </c>
      <c r="J1274" t="s">
        <v>2029</v>
      </c>
      <c r="K1274" t="s">
        <v>3087</v>
      </c>
      <c r="L1274">
        <v>2012</v>
      </c>
    </row>
    <row r="1275" spans="1:12" x14ac:dyDescent="0.25">
      <c r="A1275">
        <v>1</v>
      </c>
      <c r="B1275">
        <v>9</v>
      </c>
      <c r="C1275">
        <v>9</v>
      </c>
      <c r="D1275" t="s">
        <v>3917</v>
      </c>
      <c r="E1275" t="s">
        <v>704</v>
      </c>
      <c r="F1275" t="s">
        <v>34</v>
      </c>
      <c r="G1275" t="s">
        <v>2734</v>
      </c>
      <c r="H1275" t="s">
        <v>2741</v>
      </c>
      <c r="I1275">
        <v>187</v>
      </c>
      <c r="J1275" t="s">
        <v>2051</v>
      </c>
      <c r="K1275" t="s">
        <v>2283</v>
      </c>
      <c r="L1275">
        <v>2012</v>
      </c>
    </row>
    <row r="1276" spans="1:12" x14ac:dyDescent="0.25">
      <c r="A1276">
        <v>1</v>
      </c>
      <c r="B1276">
        <v>10</v>
      </c>
      <c r="C1276">
        <v>10</v>
      </c>
      <c r="D1276" t="s">
        <v>2777</v>
      </c>
      <c r="E1276" t="s">
        <v>705</v>
      </c>
      <c r="F1276" t="s">
        <v>34</v>
      </c>
      <c r="G1276" t="s">
        <v>2738</v>
      </c>
      <c r="H1276" t="s">
        <v>2746</v>
      </c>
      <c r="I1276">
        <v>184</v>
      </c>
      <c r="J1276" t="s">
        <v>2022</v>
      </c>
      <c r="K1276" t="s">
        <v>2297</v>
      </c>
      <c r="L1276">
        <v>2012</v>
      </c>
    </row>
    <row r="1277" spans="1:12" x14ac:dyDescent="0.25">
      <c r="A1277">
        <v>1</v>
      </c>
      <c r="B1277">
        <v>11</v>
      </c>
      <c r="C1277">
        <v>11</v>
      </c>
      <c r="D1277" t="s">
        <v>2743</v>
      </c>
      <c r="E1277" t="s">
        <v>706</v>
      </c>
      <c r="F1277" t="s">
        <v>30</v>
      </c>
      <c r="G1277" t="s">
        <v>2745</v>
      </c>
      <c r="H1277" t="s">
        <v>2746</v>
      </c>
      <c r="I1277">
        <v>188</v>
      </c>
      <c r="J1277" t="s">
        <v>2291</v>
      </c>
      <c r="K1277" t="s">
        <v>2958</v>
      </c>
      <c r="L1277">
        <v>2012</v>
      </c>
    </row>
    <row r="1278" spans="1:12" x14ac:dyDescent="0.25">
      <c r="A1278">
        <v>1</v>
      </c>
      <c r="B1278">
        <v>12</v>
      </c>
      <c r="C1278">
        <v>12</v>
      </c>
      <c r="D1278" t="s">
        <v>2802</v>
      </c>
      <c r="E1278" t="s">
        <v>707</v>
      </c>
      <c r="F1278" t="s">
        <v>30</v>
      </c>
      <c r="G1278" t="s">
        <v>2799</v>
      </c>
      <c r="H1278" t="s">
        <v>2780</v>
      </c>
      <c r="I1278">
        <v>200</v>
      </c>
      <c r="J1278" t="s">
        <v>2048</v>
      </c>
      <c r="K1278" t="s">
        <v>2846</v>
      </c>
      <c r="L1278">
        <v>2012</v>
      </c>
    </row>
    <row r="1279" spans="1:12" x14ac:dyDescent="0.25">
      <c r="A1279">
        <v>1</v>
      </c>
      <c r="B1279">
        <v>13</v>
      </c>
      <c r="C1279">
        <v>13</v>
      </c>
      <c r="D1279" t="s">
        <v>2808</v>
      </c>
      <c r="E1279" t="s">
        <v>708</v>
      </c>
      <c r="F1279" t="s">
        <v>30</v>
      </c>
      <c r="G1279" t="s">
        <v>2764</v>
      </c>
      <c r="H1279" t="s">
        <v>2741</v>
      </c>
      <c r="I1279">
        <v>200</v>
      </c>
      <c r="J1279" t="s">
        <v>2022</v>
      </c>
      <c r="K1279" t="s">
        <v>2326</v>
      </c>
      <c r="L1279">
        <v>2012</v>
      </c>
    </row>
    <row r="1280" spans="1:12" x14ac:dyDescent="0.25">
      <c r="A1280">
        <v>1</v>
      </c>
      <c r="B1280">
        <v>14</v>
      </c>
      <c r="C1280">
        <v>14</v>
      </c>
      <c r="D1280" t="s">
        <v>2802</v>
      </c>
      <c r="E1280" t="s">
        <v>709</v>
      </c>
      <c r="F1280" t="s">
        <v>30</v>
      </c>
      <c r="G1280" t="s">
        <v>2917</v>
      </c>
      <c r="H1280" t="s">
        <v>2746</v>
      </c>
      <c r="I1280">
        <v>186</v>
      </c>
      <c r="J1280" t="s">
        <v>2051</v>
      </c>
      <c r="K1280" t="s">
        <v>2315</v>
      </c>
      <c r="L1280">
        <v>2012</v>
      </c>
    </row>
    <row r="1281" spans="1:12" x14ac:dyDescent="0.25">
      <c r="A1281">
        <v>1</v>
      </c>
      <c r="B1281">
        <v>15</v>
      </c>
      <c r="C1281">
        <v>15</v>
      </c>
      <c r="D1281" t="s">
        <v>2811</v>
      </c>
      <c r="E1281" t="s">
        <v>710</v>
      </c>
      <c r="F1281" t="s">
        <v>34</v>
      </c>
      <c r="G1281" t="s">
        <v>2738</v>
      </c>
      <c r="H1281" t="s">
        <v>2746</v>
      </c>
      <c r="I1281">
        <v>205</v>
      </c>
      <c r="J1281" t="s">
        <v>2022</v>
      </c>
      <c r="K1281" t="s">
        <v>2126</v>
      </c>
      <c r="L1281">
        <v>2012</v>
      </c>
    </row>
    <row r="1282" spans="1:12" x14ac:dyDescent="0.25">
      <c r="A1282">
        <v>1</v>
      </c>
      <c r="B1282">
        <v>16</v>
      </c>
      <c r="C1282">
        <v>16</v>
      </c>
      <c r="D1282" t="s">
        <v>2743</v>
      </c>
      <c r="E1282" t="s">
        <v>711</v>
      </c>
      <c r="F1282" t="s">
        <v>42</v>
      </c>
      <c r="G1282" t="s">
        <v>2738</v>
      </c>
      <c r="H1282" t="s">
        <v>2780</v>
      </c>
      <c r="I1282">
        <v>205</v>
      </c>
      <c r="J1282" t="s">
        <v>2022</v>
      </c>
      <c r="K1282" t="s">
        <v>2332</v>
      </c>
      <c r="L1282">
        <v>2012</v>
      </c>
    </row>
    <row r="1283" spans="1:12" x14ac:dyDescent="0.25">
      <c r="A1283">
        <v>1</v>
      </c>
      <c r="B1283">
        <v>17</v>
      </c>
      <c r="C1283">
        <v>17</v>
      </c>
      <c r="D1283" t="s">
        <v>2781</v>
      </c>
      <c r="E1283" t="s">
        <v>712</v>
      </c>
      <c r="F1283" t="s">
        <v>30</v>
      </c>
      <c r="G1283" t="s">
        <v>2764</v>
      </c>
      <c r="H1283" t="s">
        <v>2741</v>
      </c>
      <c r="I1283">
        <v>198</v>
      </c>
      <c r="J1283" t="s">
        <v>3935</v>
      </c>
      <c r="K1283" t="s">
        <v>3241</v>
      </c>
      <c r="L1283">
        <v>2012</v>
      </c>
    </row>
    <row r="1284" spans="1:12" x14ac:dyDescent="0.25">
      <c r="A1284">
        <v>1</v>
      </c>
      <c r="B1284">
        <v>18</v>
      </c>
      <c r="C1284">
        <v>18</v>
      </c>
      <c r="D1284" t="s">
        <v>2739</v>
      </c>
      <c r="E1284" t="s">
        <v>714</v>
      </c>
      <c r="F1284" t="s">
        <v>26</v>
      </c>
      <c r="G1284" t="s">
        <v>2779</v>
      </c>
      <c r="H1284" t="s">
        <v>2835</v>
      </c>
      <c r="I1284">
        <v>169</v>
      </c>
      <c r="J1284" t="s">
        <v>2375</v>
      </c>
      <c r="K1284" t="s">
        <v>2379</v>
      </c>
      <c r="L1284">
        <v>2012</v>
      </c>
    </row>
    <row r="1285" spans="1:12" x14ac:dyDescent="0.25">
      <c r="A1285">
        <v>1</v>
      </c>
      <c r="B1285">
        <v>19</v>
      </c>
      <c r="C1285">
        <v>19</v>
      </c>
      <c r="D1285" t="s">
        <v>2777</v>
      </c>
      <c r="E1285" t="s">
        <v>2399</v>
      </c>
      <c r="F1285" t="s">
        <v>12</v>
      </c>
      <c r="G1285" t="s">
        <v>2799</v>
      </c>
      <c r="H1285" t="s">
        <v>2780</v>
      </c>
      <c r="I1285">
        <v>210</v>
      </c>
      <c r="J1285" t="s">
        <v>2362</v>
      </c>
      <c r="K1285" t="s">
        <v>3936</v>
      </c>
      <c r="L1285">
        <v>2012</v>
      </c>
    </row>
    <row r="1286" spans="1:12" x14ac:dyDescent="0.25">
      <c r="A1286">
        <v>1</v>
      </c>
      <c r="B1286">
        <v>20</v>
      </c>
      <c r="C1286">
        <v>20</v>
      </c>
      <c r="D1286" t="s">
        <v>2796</v>
      </c>
      <c r="E1286" t="s">
        <v>717</v>
      </c>
      <c r="F1286" t="s">
        <v>30</v>
      </c>
      <c r="G1286" t="s">
        <v>2738</v>
      </c>
      <c r="H1286" t="s">
        <v>2750</v>
      </c>
      <c r="I1286">
        <v>177</v>
      </c>
      <c r="J1286" t="s">
        <v>2022</v>
      </c>
      <c r="K1286" t="s">
        <v>2292</v>
      </c>
      <c r="L1286">
        <v>2012</v>
      </c>
    </row>
    <row r="1287" spans="1:12" x14ac:dyDescent="0.25">
      <c r="A1287">
        <v>1</v>
      </c>
      <c r="B1287">
        <v>21</v>
      </c>
      <c r="C1287">
        <v>21</v>
      </c>
      <c r="D1287" t="s">
        <v>2806</v>
      </c>
      <c r="E1287" t="s">
        <v>718</v>
      </c>
      <c r="F1287" t="s">
        <v>30</v>
      </c>
      <c r="G1287" t="s">
        <v>2738</v>
      </c>
      <c r="H1287" t="s">
        <v>2741</v>
      </c>
      <c r="I1287">
        <v>168</v>
      </c>
      <c r="J1287" t="s">
        <v>3937</v>
      </c>
      <c r="K1287" t="s">
        <v>2401</v>
      </c>
      <c r="L1287">
        <v>2012</v>
      </c>
    </row>
    <row r="1288" spans="1:12" x14ac:dyDescent="0.25">
      <c r="A1288">
        <v>1</v>
      </c>
      <c r="B1288">
        <v>22</v>
      </c>
      <c r="C1288">
        <v>22</v>
      </c>
      <c r="D1288" t="s">
        <v>2736</v>
      </c>
      <c r="E1288" t="s">
        <v>720</v>
      </c>
      <c r="F1288" t="s">
        <v>34</v>
      </c>
      <c r="G1288" t="s">
        <v>2779</v>
      </c>
      <c r="H1288" t="s">
        <v>2746</v>
      </c>
      <c r="I1288">
        <v>204</v>
      </c>
      <c r="J1288" t="s">
        <v>2022</v>
      </c>
      <c r="K1288" t="s">
        <v>2881</v>
      </c>
      <c r="L1288">
        <v>2012</v>
      </c>
    </row>
    <row r="1289" spans="1:12" x14ac:dyDescent="0.25">
      <c r="A1289">
        <v>1</v>
      </c>
      <c r="B1289">
        <v>23</v>
      </c>
      <c r="C1289">
        <v>23</v>
      </c>
      <c r="D1289" t="s">
        <v>2762</v>
      </c>
      <c r="E1289" t="s">
        <v>2403</v>
      </c>
      <c r="F1289" t="s">
        <v>34</v>
      </c>
      <c r="G1289" t="s">
        <v>2738</v>
      </c>
      <c r="H1289" t="s">
        <v>2746</v>
      </c>
      <c r="I1289">
        <v>178</v>
      </c>
      <c r="J1289" t="s">
        <v>2051</v>
      </c>
      <c r="K1289" t="s">
        <v>2315</v>
      </c>
      <c r="L1289">
        <v>2012</v>
      </c>
    </row>
    <row r="1290" spans="1:12" x14ac:dyDescent="0.25">
      <c r="A1290">
        <v>1</v>
      </c>
      <c r="B1290">
        <v>24</v>
      </c>
      <c r="C1290">
        <v>24</v>
      </c>
      <c r="D1290" t="s">
        <v>2748</v>
      </c>
      <c r="E1290" t="s">
        <v>721</v>
      </c>
      <c r="F1290" t="s">
        <v>12</v>
      </c>
      <c r="G1290" t="s">
        <v>2738</v>
      </c>
      <c r="H1290" t="s">
        <v>2746</v>
      </c>
      <c r="I1290">
        <v>195</v>
      </c>
      <c r="J1290" t="s">
        <v>2022</v>
      </c>
      <c r="K1290" t="s">
        <v>2353</v>
      </c>
      <c r="L1290">
        <v>2012</v>
      </c>
    </row>
    <row r="1291" spans="1:12" x14ac:dyDescent="0.25">
      <c r="A1291">
        <v>1</v>
      </c>
      <c r="B1291">
        <v>25</v>
      </c>
      <c r="C1291">
        <v>25</v>
      </c>
      <c r="D1291" t="s">
        <v>2732</v>
      </c>
      <c r="E1291" t="s">
        <v>722</v>
      </c>
      <c r="F1291" t="s">
        <v>34</v>
      </c>
      <c r="G1291" t="s">
        <v>2734</v>
      </c>
      <c r="H1291" t="s">
        <v>2741</v>
      </c>
      <c r="I1291">
        <v>180</v>
      </c>
      <c r="J1291" t="s">
        <v>2051</v>
      </c>
      <c r="K1291" t="s">
        <v>2295</v>
      </c>
      <c r="L1291">
        <v>2012</v>
      </c>
    </row>
    <row r="1292" spans="1:12" x14ac:dyDescent="0.25">
      <c r="A1292">
        <v>1</v>
      </c>
      <c r="B1292">
        <v>26</v>
      </c>
      <c r="C1292">
        <v>26</v>
      </c>
      <c r="D1292" t="s">
        <v>2774</v>
      </c>
      <c r="E1292" t="s">
        <v>723</v>
      </c>
      <c r="F1292" t="s">
        <v>30</v>
      </c>
      <c r="G1292" t="s">
        <v>2738</v>
      </c>
      <c r="H1292" t="s">
        <v>2746</v>
      </c>
      <c r="I1292">
        <v>207</v>
      </c>
      <c r="J1292" t="s">
        <v>2022</v>
      </c>
      <c r="K1292" t="s">
        <v>2353</v>
      </c>
      <c r="L1292">
        <v>2012</v>
      </c>
    </row>
    <row r="1293" spans="1:12" x14ac:dyDescent="0.25">
      <c r="A1293">
        <v>1</v>
      </c>
      <c r="B1293">
        <v>27</v>
      </c>
      <c r="C1293">
        <v>27</v>
      </c>
      <c r="D1293" t="s">
        <v>2757</v>
      </c>
      <c r="E1293" t="s">
        <v>724</v>
      </c>
      <c r="F1293" t="s">
        <v>106</v>
      </c>
      <c r="G1293" t="s">
        <v>2734</v>
      </c>
      <c r="H1293" t="s">
        <v>2741</v>
      </c>
      <c r="I1293">
        <v>216</v>
      </c>
      <c r="J1293" t="s">
        <v>2029</v>
      </c>
      <c r="K1293" t="s">
        <v>2020</v>
      </c>
      <c r="L1293">
        <v>2012</v>
      </c>
    </row>
    <row r="1294" spans="1:12" x14ac:dyDescent="0.25">
      <c r="A1294">
        <v>1</v>
      </c>
      <c r="B1294">
        <v>28</v>
      </c>
      <c r="C1294">
        <v>28</v>
      </c>
      <c r="D1294" t="s">
        <v>2794</v>
      </c>
      <c r="E1294" t="s">
        <v>725</v>
      </c>
      <c r="F1294" t="s">
        <v>34</v>
      </c>
      <c r="G1294" t="s">
        <v>2734</v>
      </c>
      <c r="H1294" t="s">
        <v>2741</v>
      </c>
      <c r="I1294">
        <v>196</v>
      </c>
      <c r="J1294" t="s">
        <v>2051</v>
      </c>
      <c r="K1294" t="s">
        <v>2283</v>
      </c>
      <c r="L1294">
        <v>2012</v>
      </c>
    </row>
    <row r="1295" spans="1:12" x14ac:dyDescent="0.25">
      <c r="A1295">
        <v>1</v>
      </c>
      <c r="B1295">
        <v>29</v>
      </c>
      <c r="C1295">
        <v>29</v>
      </c>
      <c r="D1295" t="s">
        <v>2814</v>
      </c>
      <c r="E1295" t="s">
        <v>726</v>
      </c>
      <c r="F1295" t="s">
        <v>30</v>
      </c>
      <c r="G1295" t="s">
        <v>2734</v>
      </c>
      <c r="H1295" t="s">
        <v>2746</v>
      </c>
      <c r="I1295">
        <v>215</v>
      </c>
      <c r="J1295" t="s">
        <v>2051</v>
      </c>
      <c r="K1295" t="s">
        <v>2283</v>
      </c>
      <c r="L1295">
        <v>2012</v>
      </c>
    </row>
    <row r="1296" spans="1:12" x14ac:dyDescent="0.25">
      <c r="A1296">
        <v>1</v>
      </c>
      <c r="B1296">
        <v>30</v>
      </c>
      <c r="C1296">
        <v>30</v>
      </c>
      <c r="D1296" t="s">
        <v>2766</v>
      </c>
      <c r="E1296" t="s">
        <v>727</v>
      </c>
      <c r="F1296" t="s">
        <v>26</v>
      </c>
      <c r="G1296" t="s">
        <v>2738</v>
      </c>
      <c r="H1296" t="s">
        <v>2750</v>
      </c>
      <c r="I1296">
        <v>193</v>
      </c>
      <c r="J1296" t="s">
        <v>2022</v>
      </c>
      <c r="K1296" t="s">
        <v>2342</v>
      </c>
      <c r="L1296">
        <v>2012</v>
      </c>
    </row>
    <row r="1297" spans="1:12" x14ac:dyDescent="0.25">
      <c r="A1297">
        <v>2</v>
      </c>
      <c r="B1297">
        <v>1</v>
      </c>
      <c r="C1297">
        <v>31</v>
      </c>
      <c r="D1297" t="s">
        <v>2752</v>
      </c>
      <c r="E1297" t="s">
        <v>728</v>
      </c>
      <c r="F1297" t="s">
        <v>12</v>
      </c>
      <c r="G1297" t="s">
        <v>2745</v>
      </c>
      <c r="H1297" t="s">
        <v>2741</v>
      </c>
      <c r="I1297">
        <v>187</v>
      </c>
      <c r="J1297" t="s">
        <v>2305</v>
      </c>
      <c r="K1297" t="s">
        <v>2316</v>
      </c>
      <c r="L1297">
        <v>2012</v>
      </c>
    </row>
    <row r="1298" spans="1:12" x14ac:dyDescent="0.25">
      <c r="A1298">
        <v>2</v>
      </c>
      <c r="B1298">
        <v>2</v>
      </c>
      <c r="C1298">
        <v>32</v>
      </c>
      <c r="D1298" t="s">
        <v>2840</v>
      </c>
      <c r="E1298" t="s">
        <v>729</v>
      </c>
      <c r="F1298" t="s">
        <v>26</v>
      </c>
      <c r="G1298" t="s">
        <v>2738</v>
      </c>
      <c r="H1298" t="s">
        <v>2746</v>
      </c>
      <c r="I1298">
        <v>208</v>
      </c>
      <c r="J1298" t="s">
        <v>2029</v>
      </c>
      <c r="K1298" t="s">
        <v>2020</v>
      </c>
      <c r="L1298">
        <v>2012</v>
      </c>
    </row>
    <row r="1299" spans="1:12" x14ac:dyDescent="0.25">
      <c r="A1299">
        <v>2</v>
      </c>
      <c r="B1299">
        <v>3</v>
      </c>
      <c r="C1299">
        <v>33</v>
      </c>
      <c r="D1299" t="s">
        <v>2790</v>
      </c>
      <c r="E1299" t="s">
        <v>730</v>
      </c>
      <c r="F1299" t="s">
        <v>42</v>
      </c>
      <c r="G1299" t="s">
        <v>2745</v>
      </c>
      <c r="H1299" t="s">
        <v>2768</v>
      </c>
      <c r="I1299">
        <v>180</v>
      </c>
      <c r="J1299" t="s">
        <v>2291</v>
      </c>
      <c r="K1299" t="s">
        <v>2394</v>
      </c>
      <c r="L1299">
        <v>2012</v>
      </c>
    </row>
    <row r="1300" spans="1:12" x14ac:dyDescent="0.25">
      <c r="A1300">
        <v>2</v>
      </c>
      <c r="B1300">
        <v>4</v>
      </c>
      <c r="C1300">
        <v>34</v>
      </c>
      <c r="D1300" t="s">
        <v>2754</v>
      </c>
      <c r="E1300" t="s">
        <v>731</v>
      </c>
      <c r="F1300" t="s">
        <v>34</v>
      </c>
      <c r="G1300" t="s">
        <v>2779</v>
      </c>
      <c r="H1300" t="s">
        <v>2768</v>
      </c>
      <c r="I1300">
        <v>205</v>
      </c>
      <c r="J1300" t="s">
        <v>2375</v>
      </c>
      <c r="K1300" t="s">
        <v>3924</v>
      </c>
      <c r="L1300">
        <v>2012</v>
      </c>
    </row>
    <row r="1301" spans="1:12" x14ac:dyDescent="0.25">
      <c r="A1301">
        <v>2</v>
      </c>
      <c r="B1301">
        <v>5</v>
      </c>
      <c r="C1301">
        <v>35</v>
      </c>
      <c r="D1301" t="s">
        <v>2772</v>
      </c>
      <c r="E1301" t="s">
        <v>3938</v>
      </c>
      <c r="F1301" t="s">
        <v>34</v>
      </c>
      <c r="G1301" t="s">
        <v>2738</v>
      </c>
      <c r="H1301" t="s">
        <v>2750</v>
      </c>
      <c r="I1301">
        <v>199</v>
      </c>
      <c r="J1301" t="s">
        <v>2022</v>
      </c>
      <c r="K1301" t="s">
        <v>2276</v>
      </c>
      <c r="L1301">
        <v>2012</v>
      </c>
    </row>
    <row r="1302" spans="1:12" x14ac:dyDescent="0.25">
      <c r="A1302">
        <v>2</v>
      </c>
      <c r="B1302">
        <v>6</v>
      </c>
      <c r="C1302">
        <v>36</v>
      </c>
      <c r="D1302" t="s">
        <v>2788</v>
      </c>
      <c r="E1302" t="s">
        <v>733</v>
      </c>
      <c r="F1302" t="s">
        <v>26</v>
      </c>
      <c r="G1302" t="s">
        <v>2734</v>
      </c>
      <c r="H1302" t="s">
        <v>2746</v>
      </c>
      <c r="I1302">
        <v>191</v>
      </c>
      <c r="J1302" t="s">
        <v>2051</v>
      </c>
      <c r="K1302" t="s">
        <v>2283</v>
      </c>
      <c r="L1302">
        <v>2012</v>
      </c>
    </row>
    <row r="1303" spans="1:12" x14ac:dyDescent="0.25">
      <c r="A1303">
        <v>2</v>
      </c>
      <c r="B1303">
        <v>7</v>
      </c>
      <c r="C1303">
        <v>37</v>
      </c>
      <c r="D1303" t="s">
        <v>2859</v>
      </c>
      <c r="E1303" t="s">
        <v>734</v>
      </c>
      <c r="F1303" t="s">
        <v>26</v>
      </c>
      <c r="G1303" t="s">
        <v>2745</v>
      </c>
      <c r="H1303" t="s">
        <v>2768</v>
      </c>
      <c r="I1303">
        <v>189</v>
      </c>
      <c r="J1303" t="s">
        <v>2291</v>
      </c>
      <c r="K1303" t="s">
        <v>2335</v>
      </c>
      <c r="L1303">
        <v>2012</v>
      </c>
    </row>
    <row r="1304" spans="1:12" x14ac:dyDescent="0.25">
      <c r="A1304">
        <v>2</v>
      </c>
      <c r="B1304">
        <v>8</v>
      </c>
      <c r="C1304">
        <v>38</v>
      </c>
      <c r="D1304" t="s">
        <v>2872</v>
      </c>
      <c r="E1304" t="s">
        <v>735</v>
      </c>
      <c r="F1304" t="s">
        <v>26</v>
      </c>
      <c r="G1304" t="s">
        <v>2738</v>
      </c>
      <c r="H1304" t="s">
        <v>2768</v>
      </c>
      <c r="I1304">
        <v>197</v>
      </c>
      <c r="J1304" t="s">
        <v>2280</v>
      </c>
      <c r="K1304" t="s">
        <v>2534</v>
      </c>
      <c r="L1304">
        <v>2012</v>
      </c>
    </row>
    <row r="1305" spans="1:12" x14ac:dyDescent="0.25">
      <c r="A1305">
        <v>2</v>
      </c>
      <c r="B1305">
        <v>9</v>
      </c>
      <c r="C1305">
        <v>39</v>
      </c>
      <c r="D1305" t="s">
        <v>3917</v>
      </c>
      <c r="E1305" t="s">
        <v>736</v>
      </c>
      <c r="F1305" t="s">
        <v>30</v>
      </c>
      <c r="G1305" t="s">
        <v>2738</v>
      </c>
      <c r="H1305" t="s">
        <v>2750</v>
      </c>
      <c r="I1305">
        <v>215</v>
      </c>
      <c r="J1305" t="s">
        <v>2029</v>
      </c>
      <c r="K1305" t="s">
        <v>2343</v>
      </c>
      <c r="L1305">
        <v>2012</v>
      </c>
    </row>
    <row r="1306" spans="1:12" x14ac:dyDescent="0.25">
      <c r="A1306">
        <v>2</v>
      </c>
      <c r="B1306">
        <v>10</v>
      </c>
      <c r="C1306">
        <v>40</v>
      </c>
      <c r="D1306" t="s">
        <v>2777</v>
      </c>
      <c r="E1306" t="s">
        <v>737</v>
      </c>
      <c r="F1306" t="s">
        <v>34</v>
      </c>
      <c r="G1306" t="s">
        <v>2734</v>
      </c>
      <c r="H1306" t="s">
        <v>2741</v>
      </c>
      <c r="I1306">
        <v>191</v>
      </c>
      <c r="J1306" t="s">
        <v>2022</v>
      </c>
      <c r="K1306" t="s">
        <v>2907</v>
      </c>
      <c r="L1306">
        <v>2012</v>
      </c>
    </row>
    <row r="1307" spans="1:12" x14ac:dyDescent="0.25">
      <c r="A1307">
        <v>2</v>
      </c>
      <c r="B1307">
        <v>11</v>
      </c>
      <c r="C1307">
        <v>41</v>
      </c>
      <c r="D1307" t="s">
        <v>2785</v>
      </c>
      <c r="E1307" t="s">
        <v>738</v>
      </c>
      <c r="F1307" t="s">
        <v>30</v>
      </c>
      <c r="G1307" t="s">
        <v>2738</v>
      </c>
      <c r="H1307" t="s">
        <v>2750</v>
      </c>
      <c r="I1307">
        <v>188</v>
      </c>
      <c r="J1307" t="s">
        <v>2022</v>
      </c>
      <c r="K1307" t="s">
        <v>2332</v>
      </c>
      <c r="L1307">
        <v>2012</v>
      </c>
    </row>
    <row r="1308" spans="1:12" x14ac:dyDescent="0.25">
      <c r="A1308">
        <v>2</v>
      </c>
      <c r="B1308">
        <v>12</v>
      </c>
      <c r="C1308">
        <v>42</v>
      </c>
      <c r="D1308" t="s">
        <v>2806</v>
      </c>
      <c r="E1308" t="s">
        <v>739</v>
      </c>
      <c r="F1308" t="s">
        <v>34</v>
      </c>
      <c r="G1308" t="s">
        <v>2734</v>
      </c>
      <c r="H1308" t="s">
        <v>2750</v>
      </c>
      <c r="I1308">
        <v>192</v>
      </c>
      <c r="J1308" t="s">
        <v>2051</v>
      </c>
      <c r="K1308" t="s">
        <v>2283</v>
      </c>
      <c r="L1308">
        <v>2012</v>
      </c>
    </row>
    <row r="1309" spans="1:12" x14ac:dyDescent="0.25">
      <c r="A1309">
        <v>2</v>
      </c>
      <c r="B1309">
        <v>13</v>
      </c>
      <c r="C1309">
        <v>43</v>
      </c>
      <c r="D1309" t="s">
        <v>2808</v>
      </c>
      <c r="E1309" t="s">
        <v>740</v>
      </c>
      <c r="F1309" t="s">
        <v>34</v>
      </c>
      <c r="G1309" t="s">
        <v>2745</v>
      </c>
      <c r="H1309" t="s">
        <v>2750</v>
      </c>
      <c r="I1309">
        <v>169</v>
      </c>
      <c r="J1309" t="s">
        <v>2305</v>
      </c>
      <c r="K1309" t="s">
        <v>3888</v>
      </c>
      <c r="L1309">
        <v>2012</v>
      </c>
    </row>
    <row r="1310" spans="1:12" x14ac:dyDescent="0.25">
      <c r="A1310">
        <v>2</v>
      </c>
      <c r="B1310">
        <v>14</v>
      </c>
      <c r="C1310">
        <v>44</v>
      </c>
      <c r="D1310" t="s">
        <v>2802</v>
      </c>
      <c r="E1310" t="s">
        <v>741</v>
      </c>
      <c r="F1310" t="s">
        <v>34</v>
      </c>
      <c r="G1310" t="s">
        <v>2734</v>
      </c>
      <c r="H1310" t="s">
        <v>2750</v>
      </c>
      <c r="I1310">
        <v>203</v>
      </c>
      <c r="J1310" t="s">
        <v>2294</v>
      </c>
      <c r="K1310" t="s">
        <v>2321</v>
      </c>
      <c r="L1310">
        <v>2012</v>
      </c>
    </row>
    <row r="1311" spans="1:12" x14ac:dyDescent="0.25">
      <c r="A1311">
        <v>2</v>
      </c>
      <c r="B1311">
        <v>15</v>
      </c>
      <c r="C1311">
        <v>45</v>
      </c>
      <c r="D1311" t="s">
        <v>2796</v>
      </c>
      <c r="E1311" t="s">
        <v>742</v>
      </c>
      <c r="F1311" t="s">
        <v>12</v>
      </c>
      <c r="G1311" t="s">
        <v>2734</v>
      </c>
      <c r="H1311" t="s">
        <v>2851</v>
      </c>
      <c r="I1311">
        <v>210</v>
      </c>
      <c r="J1311" t="s">
        <v>2703</v>
      </c>
      <c r="K1311" t="s">
        <v>3939</v>
      </c>
      <c r="L1311">
        <v>2012</v>
      </c>
    </row>
    <row r="1312" spans="1:12" x14ac:dyDescent="0.25">
      <c r="A1312">
        <v>2</v>
      </c>
      <c r="B1312">
        <v>16</v>
      </c>
      <c r="C1312">
        <v>46</v>
      </c>
      <c r="D1312" t="s">
        <v>2760</v>
      </c>
      <c r="E1312" t="s">
        <v>744</v>
      </c>
      <c r="F1312" t="s">
        <v>26</v>
      </c>
      <c r="G1312" t="s">
        <v>2738</v>
      </c>
      <c r="H1312" t="s">
        <v>2746</v>
      </c>
      <c r="I1312">
        <v>195</v>
      </c>
      <c r="J1312" t="s">
        <v>2048</v>
      </c>
      <c r="K1312" t="s">
        <v>2341</v>
      </c>
      <c r="L1312">
        <v>2012</v>
      </c>
    </row>
    <row r="1313" spans="1:12" x14ac:dyDescent="0.25">
      <c r="A1313">
        <v>2</v>
      </c>
      <c r="B1313">
        <v>17</v>
      </c>
      <c r="C1313">
        <v>47</v>
      </c>
      <c r="D1313" t="s">
        <v>2872</v>
      </c>
      <c r="E1313" t="s">
        <v>745</v>
      </c>
      <c r="F1313" t="s">
        <v>26</v>
      </c>
      <c r="G1313" t="s">
        <v>2738</v>
      </c>
      <c r="H1313" t="s">
        <v>2768</v>
      </c>
      <c r="I1313">
        <v>174</v>
      </c>
      <c r="J1313" t="s">
        <v>2022</v>
      </c>
      <c r="K1313" t="s">
        <v>2276</v>
      </c>
      <c r="L1313">
        <v>2012</v>
      </c>
    </row>
    <row r="1314" spans="1:12" x14ac:dyDescent="0.25">
      <c r="A1314">
        <v>2</v>
      </c>
      <c r="B1314">
        <v>18</v>
      </c>
      <c r="C1314">
        <v>48</v>
      </c>
      <c r="D1314" t="s">
        <v>2739</v>
      </c>
      <c r="E1314" t="s">
        <v>746</v>
      </c>
      <c r="F1314" t="s">
        <v>34</v>
      </c>
      <c r="G1314" t="s">
        <v>2738</v>
      </c>
      <c r="H1314" t="s">
        <v>2746</v>
      </c>
      <c r="I1314">
        <v>173</v>
      </c>
      <c r="J1314" t="s">
        <v>2048</v>
      </c>
      <c r="K1314" t="s">
        <v>2810</v>
      </c>
      <c r="L1314">
        <v>2012</v>
      </c>
    </row>
    <row r="1315" spans="1:12" x14ac:dyDescent="0.25">
      <c r="A1315">
        <v>2</v>
      </c>
      <c r="B1315">
        <v>19</v>
      </c>
      <c r="C1315">
        <v>49</v>
      </c>
      <c r="D1315" t="s">
        <v>2832</v>
      </c>
      <c r="E1315" t="s">
        <v>747</v>
      </c>
      <c r="F1315" t="s">
        <v>42</v>
      </c>
      <c r="G1315" t="s">
        <v>2764</v>
      </c>
      <c r="H1315" t="s">
        <v>2750</v>
      </c>
      <c r="I1315">
        <v>193</v>
      </c>
      <c r="J1315" t="s">
        <v>2048</v>
      </c>
      <c r="K1315" t="s">
        <v>2301</v>
      </c>
      <c r="L1315">
        <v>2012</v>
      </c>
    </row>
    <row r="1316" spans="1:12" x14ac:dyDescent="0.25">
      <c r="A1316">
        <v>2</v>
      </c>
      <c r="B1316">
        <v>20</v>
      </c>
      <c r="C1316">
        <v>50</v>
      </c>
      <c r="D1316" t="s">
        <v>2859</v>
      </c>
      <c r="E1316" t="s">
        <v>748</v>
      </c>
      <c r="F1316" t="s">
        <v>30</v>
      </c>
      <c r="G1316" t="s">
        <v>2738</v>
      </c>
      <c r="H1316" t="s">
        <v>2750</v>
      </c>
      <c r="I1316">
        <v>187</v>
      </c>
      <c r="J1316" t="s">
        <v>2029</v>
      </c>
      <c r="K1316" t="s">
        <v>2339</v>
      </c>
      <c r="L1316">
        <v>2012</v>
      </c>
    </row>
    <row r="1317" spans="1:12" x14ac:dyDescent="0.25">
      <c r="A1317">
        <v>2</v>
      </c>
      <c r="B1317">
        <v>21</v>
      </c>
      <c r="C1317">
        <v>51</v>
      </c>
      <c r="D1317" t="s">
        <v>2790</v>
      </c>
      <c r="E1317" t="s">
        <v>749</v>
      </c>
      <c r="F1317" t="s">
        <v>34</v>
      </c>
      <c r="G1317" t="s">
        <v>2738</v>
      </c>
      <c r="H1317" t="s">
        <v>2768</v>
      </c>
      <c r="I1317">
        <v>200</v>
      </c>
      <c r="J1317" t="s">
        <v>2029</v>
      </c>
      <c r="K1317" t="s">
        <v>2343</v>
      </c>
      <c r="L1317">
        <v>2012</v>
      </c>
    </row>
    <row r="1318" spans="1:12" x14ac:dyDescent="0.25">
      <c r="A1318">
        <v>2</v>
      </c>
      <c r="B1318">
        <v>22</v>
      </c>
      <c r="C1318">
        <v>52</v>
      </c>
      <c r="D1318" t="s">
        <v>2736</v>
      </c>
      <c r="E1318" t="s">
        <v>750</v>
      </c>
      <c r="F1318" t="s">
        <v>30</v>
      </c>
      <c r="G1318" t="s">
        <v>2917</v>
      </c>
      <c r="H1318" t="s">
        <v>2750</v>
      </c>
      <c r="I1318">
        <v>171</v>
      </c>
      <c r="J1318" t="s">
        <v>2285</v>
      </c>
      <c r="K1318" t="s">
        <v>2308</v>
      </c>
      <c r="L1318">
        <v>2012</v>
      </c>
    </row>
    <row r="1319" spans="1:12" x14ac:dyDescent="0.25">
      <c r="A1319">
        <v>2</v>
      </c>
      <c r="B1319">
        <v>23</v>
      </c>
      <c r="C1319">
        <v>53</v>
      </c>
      <c r="D1319" t="s">
        <v>2777</v>
      </c>
      <c r="E1319" t="s">
        <v>752</v>
      </c>
      <c r="F1319" t="s">
        <v>42</v>
      </c>
      <c r="G1319" t="s">
        <v>2734</v>
      </c>
      <c r="H1319" t="s">
        <v>2741</v>
      </c>
      <c r="I1319">
        <v>203</v>
      </c>
      <c r="J1319" t="s">
        <v>3791</v>
      </c>
      <c r="K1319" t="s">
        <v>3792</v>
      </c>
      <c r="L1319">
        <v>2012</v>
      </c>
    </row>
    <row r="1320" spans="1:12" x14ac:dyDescent="0.25">
      <c r="A1320">
        <v>2</v>
      </c>
      <c r="B1320">
        <v>24</v>
      </c>
      <c r="C1320">
        <v>54</v>
      </c>
      <c r="D1320" t="s">
        <v>2808</v>
      </c>
      <c r="E1320" t="s">
        <v>754</v>
      </c>
      <c r="F1320" t="s">
        <v>30</v>
      </c>
      <c r="G1320" t="s">
        <v>2738</v>
      </c>
      <c r="H1320" t="s">
        <v>2750</v>
      </c>
      <c r="I1320">
        <v>172</v>
      </c>
      <c r="J1320" t="s">
        <v>2029</v>
      </c>
      <c r="K1320" t="s">
        <v>2296</v>
      </c>
      <c r="L1320">
        <v>2012</v>
      </c>
    </row>
    <row r="1321" spans="1:12" x14ac:dyDescent="0.25">
      <c r="A1321">
        <v>2</v>
      </c>
      <c r="B1321">
        <v>25</v>
      </c>
      <c r="C1321">
        <v>55</v>
      </c>
      <c r="D1321" t="s">
        <v>2781</v>
      </c>
      <c r="E1321" t="s">
        <v>755</v>
      </c>
      <c r="F1321" t="s">
        <v>30</v>
      </c>
      <c r="G1321" t="s">
        <v>2738</v>
      </c>
      <c r="H1321" t="s">
        <v>2750</v>
      </c>
      <c r="I1321">
        <v>181</v>
      </c>
      <c r="J1321" t="s">
        <v>2022</v>
      </c>
      <c r="K1321" t="s">
        <v>2881</v>
      </c>
      <c r="L1321">
        <v>2012</v>
      </c>
    </row>
    <row r="1322" spans="1:12" x14ac:dyDescent="0.25">
      <c r="A1322">
        <v>2</v>
      </c>
      <c r="B1322">
        <v>26</v>
      </c>
      <c r="C1322">
        <v>56</v>
      </c>
      <c r="D1322" t="s">
        <v>2732</v>
      </c>
      <c r="E1322" t="s">
        <v>3940</v>
      </c>
      <c r="F1322" t="s">
        <v>42</v>
      </c>
      <c r="G1322" t="s">
        <v>2734</v>
      </c>
      <c r="H1322" t="s">
        <v>2741</v>
      </c>
      <c r="I1322">
        <v>201</v>
      </c>
      <c r="J1322" t="s">
        <v>2355</v>
      </c>
      <c r="K1322" t="s">
        <v>2381</v>
      </c>
      <c r="L1322">
        <v>2012</v>
      </c>
    </row>
    <row r="1323" spans="1:12" x14ac:dyDescent="0.25">
      <c r="A1323">
        <v>2</v>
      </c>
      <c r="B1323">
        <v>27</v>
      </c>
      <c r="C1323">
        <v>57</v>
      </c>
      <c r="D1323" t="s">
        <v>2774</v>
      </c>
      <c r="E1323" t="s">
        <v>757</v>
      </c>
      <c r="F1323" t="s">
        <v>26</v>
      </c>
      <c r="G1323" t="s">
        <v>2738</v>
      </c>
      <c r="H1323" t="s">
        <v>2746</v>
      </c>
      <c r="I1323">
        <v>195</v>
      </c>
      <c r="J1323" t="s">
        <v>2048</v>
      </c>
      <c r="K1323" t="s">
        <v>3189</v>
      </c>
      <c r="L1323">
        <v>2012</v>
      </c>
    </row>
    <row r="1324" spans="1:12" x14ac:dyDescent="0.25">
      <c r="A1324">
        <v>2</v>
      </c>
      <c r="B1324">
        <v>28</v>
      </c>
      <c r="C1324">
        <v>58</v>
      </c>
      <c r="D1324" t="s">
        <v>2757</v>
      </c>
      <c r="E1324" t="s">
        <v>758</v>
      </c>
      <c r="F1324" t="s">
        <v>26</v>
      </c>
      <c r="G1324" t="s">
        <v>2738</v>
      </c>
      <c r="H1324" t="s">
        <v>2768</v>
      </c>
      <c r="I1324">
        <v>202</v>
      </c>
      <c r="J1324" t="s">
        <v>2029</v>
      </c>
      <c r="K1324" t="s">
        <v>2165</v>
      </c>
      <c r="L1324">
        <v>2012</v>
      </c>
    </row>
    <row r="1325" spans="1:12" x14ac:dyDescent="0.25">
      <c r="A1325">
        <v>2</v>
      </c>
      <c r="B1325">
        <v>29</v>
      </c>
      <c r="C1325">
        <v>59</v>
      </c>
      <c r="D1325" t="s">
        <v>2794</v>
      </c>
      <c r="E1325" t="s">
        <v>3941</v>
      </c>
      <c r="F1325" t="s">
        <v>30</v>
      </c>
      <c r="G1325" t="s">
        <v>2734</v>
      </c>
      <c r="H1325" t="s">
        <v>2741</v>
      </c>
      <c r="I1325">
        <v>192</v>
      </c>
      <c r="J1325" t="s">
        <v>2350</v>
      </c>
      <c r="K1325" t="s">
        <v>3457</v>
      </c>
      <c r="L1325">
        <v>2012</v>
      </c>
    </row>
    <row r="1326" spans="1:12" x14ac:dyDescent="0.25">
      <c r="A1326">
        <v>2</v>
      </c>
      <c r="B1326">
        <v>30</v>
      </c>
      <c r="C1326">
        <v>60</v>
      </c>
      <c r="D1326" t="s">
        <v>2814</v>
      </c>
      <c r="E1326" t="s">
        <v>761</v>
      </c>
      <c r="F1326" t="s">
        <v>34</v>
      </c>
      <c r="G1326" t="s">
        <v>2738</v>
      </c>
      <c r="H1326" t="s">
        <v>2746</v>
      </c>
      <c r="I1326">
        <v>190</v>
      </c>
      <c r="J1326" t="s">
        <v>2029</v>
      </c>
      <c r="K1326" t="s">
        <v>2339</v>
      </c>
      <c r="L1326">
        <v>2012</v>
      </c>
    </row>
    <row r="1327" spans="1:12" x14ac:dyDescent="0.25">
      <c r="A1327">
        <v>2</v>
      </c>
      <c r="B1327">
        <v>31</v>
      </c>
      <c r="C1327">
        <v>61</v>
      </c>
      <c r="D1327" t="s">
        <v>2808</v>
      </c>
      <c r="E1327" t="s">
        <v>762</v>
      </c>
      <c r="F1327" t="s">
        <v>30</v>
      </c>
      <c r="G1327" t="s">
        <v>2738</v>
      </c>
      <c r="H1327" t="s">
        <v>2750</v>
      </c>
      <c r="I1327">
        <v>185</v>
      </c>
      <c r="J1327" t="s">
        <v>2289</v>
      </c>
      <c r="K1327" t="s">
        <v>3942</v>
      </c>
      <c r="L1327">
        <v>2012</v>
      </c>
    </row>
    <row r="1328" spans="1:12" x14ac:dyDescent="0.25">
      <c r="A1328">
        <v>3</v>
      </c>
      <c r="B1328">
        <v>1</v>
      </c>
      <c r="C1328">
        <v>62</v>
      </c>
      <c r="D1328" t="s">
        <v>2752</v>
      </c>
      <c r="E1328" t="s">
        <v>764</v>
      </c>
      <c r="F1328" t="s">
        <v>12</v>
      </c>
      <c r="G1328" t="s">
        <v>2779</v>
      </c>
      <c r="H1328" t="s">
        <v>2741</v>
      </c>
      <c r="I1328">
        <v>172</v>
      </c>
      <c r="J1328" t="s">
        <v>2933</v>
      </c>
      <c r="K1328" t="s">
        <v>3022</v>
      </c>
      <c r="L1328">
        <v>2012</v>
      </c>
    </row>
    <row r="1329" spans="1:12" x14ac:dyDescent="0.25">
      <c r="A1329">
        <v>3</v>
      </c>
      <c r="B1329">
        <v>2</v>
      </c>
      <c r="C1329">
        <v>63</v>
      </c>
      <c r="D1329" t="s">
        <v>2840</v>
      </c>
      <c r="E1329" t="s">
        <v>765</v>
      </c>
      <c r="F1329" t="s">
        <v>26</v>
      </c>
      <c r="G1329" t="s">
        <v>2738</v>
      </c>
      <c r="H1329" t="s">
        <v>2741</v>
      </c>
      <c r="I1329">
        <v>198</v>
      </c>
      <c r="J1329" t="s">
        <v>2065</v>
      </c>
      <c r="K1329" t="s">
        <v>2783</v>
      </c>
      <c r="L1329">
        <v>2012</v>
      </c>
    </row>
    <row r="1330" spans="1:12" x14ac:dyDescent="0.25">
      <c r="A1330">
        <v>3</v>
      </c>
      <c r="B1330">
        <v>3</v>
      </c>
      <c r="C1330">
        <v>64</v>
      </c>
      <c r="D1330" t="s">
        <v>2790</v>
      </c>
      <c r="E1330" t="s">
        <v>767</v>
      </c>
      <c r="F1330" t="s">
        <v>26</v>
      </c>
      <c r="G1330" t="s">
        <v>2734</v>
      </c>
      <c r="H1330" t="s">
        <v>2750</v>
      </c>
      <c r="I1330">
        <v>183</v>
      </c>
      <c r="J1330" t="s">
        <v>2029</v>
      </c>
      <c r="K1330" t="s">
        <v>3003</v>
      </c>
      <c r="L1330">
        <v>2012</v>
      </c>
    </row>
    <row r="1331" spans="1:12" x14ac:dyDescent="0.25">
      <c r="A1331">
        <v>3</v>
      </c>
      <c r="B1331">
        <v>4</v>
      </c>
      <c r="C1331">
        <v>65</v>
      </c>
      <c r="D1331" t="s">
        <v>2754</v>
      </c>
      <c r="E1331" t="s">
        <v>768</v>
      </c>
      <c r="F1331" t="s">
        <v>34</v>
      </c>
      <c r="G1331" t="s">
        <v>2738</v>
      </c>
      <c r="H1331" t="s">
        <v>2741</v>
      </c>
      <c r="I1331">
        <v>194</v>
      </c>
      <c r="J1331" t="s">
        <v>2022</v>
      </c>
      <c r="K1331" t="s">
        <v>3206</v>
      </c>
      <c r="L1331">
        <v>2012</v>
      </c>
    </row>
    <row r="1332" spans="1:12" x14ac:dyDescent="0.25">
      <c r="A1332">
        <v>3</v>
      </c>
      <c r="B1332">
        <v>5</v>
      </c>
      <c r="C1332">
        <v>66</v>
      </c>
      <c r="D1332" t="s">
        <v>2859</v>
      </c>
      <c r="E1332" t="s">
        <v>769</v>
      </c>
      <c r="F1332" t="s">
        <v>26</v>
      </c>
      <c r="G1332" t="s">
        <v>2734</v>
      </c>
      <c r="H1332" t="s">
        <v>2746</v>
      </c>
      <c r="I1332">
        <v>194</v>
      </c>
      <c r="J1332" t="s">
        <v>2081</v>
      </c>
      <c r="K1332" t="s">
        <v>3880</v>
      </c>
      <c r="L1332">
        <v>2012</v>
      </c>
    </row>
    <row r="1333" spans="1:12" x14ac:dyDescent="0.25">
      <c r="A1333">
        <v>3</v>
      </c>
      <c r="B1333">
        <v>6</v>
      </c>
      <c r="C1333">
        <v>67</v>
      </c>
      <c r="D1333" t="s">
        <v>2732</v>
      </c>
      <c r="E1333" t="s">
        <v>770</v>
      </c>
      <c r="F1333" t="s">
        <v>26</v>
      </c>
      <c r="G1333" t="s">
        <v>2734</v>
      </c>
      <c r="H1333" t="s">
        <v>2741</v>
      </c>
      <c r="I1333">
        <v>180</v>
      </c>
      <c r="J1333" t="s">
        <v>3172</v>
      </c>
      <c r="K1333" t="s">
        <v>3943</v>
      </c>
      <c r="L1333">
        <v>2012</v>
      </c>
    </row>
    <row r="1334" spans="1:12" x14ac:dyDescent="0.25">
      <c r="A1334">
        <v>3</v>
      </c>
      <c r="B1334">
        <v>7</v>
      </c>
      <c r="C1334">
        <v>68</v>
      </c>
      <c r="D1334" t="s">
        <v>2760</v>
      </c>
      <c r="E1334" t="s">
        <v>772</v>
      </c>
      <c r="F1334" t="s">
        <v>34</v>
      </c>
      <c r="G1334" t="s">
        <v>2734</v>
      </c>
      <c r="H1334" t="s">
        <v>2746</v>
      </c>
      <c r="I1334">
        <v>186</v>
      </c>
      <c r="J1334" t="s">
        <v>2285</v>
      </c>
      <c r="K1334" t="s">
        <v>2308</v>
      </c>
      <c r="L1334">
        <v>2012</v>
      </c>
    </row>
    <row r="1335" spans="1:12" x14ac:dyDescent="0.25">
      <c r="A1335">
        <v>3</v>
      </c>
      <c r="B1335">
        <v>8</v>
      </c>
      <c r="C1335">
        <v>69</v>
      </c>
      <c r="D1335" t="s">
        <v>2872</v>
      </c>
      <c r="E1335" t="s">
        <v>773</v>
      </c>
      <c r="F1335" t="s">
        <v>12</v>
      </c>
      <c r="G1335" t="s">
        <v>2738</v>
      </c>
      <c r="H1335" t="s">
        <v>2741</v>
      </c>
      <c r="I1335">
        <v>191</v>
      </c>
      <c r="J1335" t="s">
        <v>2022</v>
      </c>
      <c r="K1335" t="s">
        <v>2292</v>
      </c>
      <c r="L1335">
        <v>2012</v>
      </c>
    </row>
    <row r="1336" spans="1:12" x14ac:dyDescent="0.25">
      <c r="A1336">
        <v>3</v>
      </c>
      <c r="B1336">
        <v>9</v>
      </c>
      <c r="C1336">
        <v>70</v>
      </c>
      <c r="D1336" t="s">
        <v>3917</v>
      </c>
      <c r="E1336" t="s">
        <v>774</v>
      </c>
      <c r="F1336" t="s">
        <v>42</v>
      </c>
      <c r="G1336" t="s">
        <v>2738</v>
      </c>
      <c r="H1336" t="s">
        <v>2768</v>
      </c>
      <c r="I1336">
        <v>185</v>
      </c>
      <c r="J1336" t="s">
        <v>2022</v>
      </c>
      <c r="K1336" t="s">
        <v>2276</v>
      </c>
      <c r="L1336">
        <v>2012</v>
      </c>
    </row>
    <row r="1337" spans="1:12" x14ac:dyDescent="0.25">
      <c r="A1337">
        <v>3</v>
      </c>
      <c r="B1337">
        <v>10</v>
      </c>
      <c r="C1337">
        <v>71</v>
      </c>
      <c r="D1337" t="s">
        <v>2777</v>
      </c>
      <c r="E1337" t="s">
        <v>775</v>
      </c>
      <c r="F1337" t="s">
        <v>30</v>
      </c>
      <c r="G1337" t="s">
        <v>2738</v>
      </c>
      <c r="H1337" t="s">
        <v>2768</v>
      </c>
      <c r="I1337">
        <v>176</v>
      </c>
      <c r="J1337" t="s">
        <v>2022</v>
      </c>
      <c r="K1337" t="s">
        <v>2276</v>
      </c>
      <c r="L1337">
        <v>2012</v>
      </c>
    </row>
    <row r="1338" spans="1:12" x14ac:dyDescent="0.25">
      <c r="A1338">
        <v>3</v>
      </c>
      <c r="B1338">
        <v>11</v>
      </c>
      <c r="C1338">
        <v>72</v>
      </c>
      <c r="D1338" t="s">
        <v>2785</v>
      </c>
      <c r="E1338" t="s">
        <v>776</v>
      </c>
      <c r="F1338" t="s">
        <v>26</v>
      </c>
      <c r="G1338" t="s">
        <v>2738</v>
      </c>
      <c r="H1338" t="s">
        <v>2835</v>
      </c>
      <c r="I1338">
        <v>156</v>
      </c>
      <c r="J1338" t="s">
        <v>2029</v>
      </c>
      <c r="K1338" t="s">
        <v>2783</v>
      </c>
      <c r="L1338">
        <v>2012</v>
      </c>
    </row>
    <row r="1339" spans="1:12" x14ac:dyDescent="0.25">
      <c r="A1339">
        <v>3</v>
      </c>
      <c r="B1339">
        <v>12</v>
      </c>
      <c r="C1339">
        <v>73</v>
      </c>
      <c r="D1339" t="s">
        <v>2802</v>
      </c>
      <c r="E1339" t="s">
        <v>777</v>
      </c>
      <c r="F1339" t="s">
        <v>30</v>
      </c>
      <c r="G1339" t="s">
        <v>2738</v>
      </c>
      <c r="H1339" t="s">
        <v>2780</v>
      </c>
      <c r="I1339">
        <v>212</v>
      </c>
      <c r="J1339" t="s">
        <v>2022</v>
      </c>
      <c r="K1339" t="s">
        <v>2277</v>
      </c>
      <c r="L1339">
        <v>2012</v>
      </c>
    </row>
    <row r="1340" spans="1:12" x14ac:dyDescent="0.25">
      <c r="A1340">
        <v>3</v>
      </c>
      <c r="B1340">
        <v>13</v>
      </c>
      <c r="C1340">
        <v>74</v>
      </c>
      <c r="D1340" t="s">
        <v>2808</v>
      </c>
      <c r="E1340" t="s">
        <v>778</v>
      </c>
      <c r="F1340" t="s">
        <v>34</v>
      </c>
      <c r="G1340" t="s">
        <v>2779</v>
      </c>
      <c r="H1340" t="s">
        <v>2780</v>
      </c>
      <c r="I1340">
        <v>187</v>
      </c>
      <c r="J1340" t="s">
        <v>2933</v>
      </c>
      <c r="K1340" t="s">
        <v>3022</v>
      </c>
      <c r="L1340">
        <v>2012</v>
      </c>
    </row>
    <row r="1341" spans="1:12" x14ac:dyDescent="0.25">
      <c r="A1341">
        <v>3</v>
      </c>
      <c r="B1341">
        <v>14</v>
      </c>
      <c r="C1341">
        <v>75</v>
      </c>
      <c r="D1341" t="s">
        <v>2806</v>
      </c>
      <c r="E1341" t="s">
        <v>779</v>
      </c>
      <c r="F1341" t="s">
        <v>12</v>
      </c>
      <c r="G1341" t="s">
        <v>2734</v>
      </c>
      <c r="H1341" t="s">
        <v>2735</v>
      </c>
      <c r="I1341">
        <v>216</v>
      </c>
      <c r="J1341" t="s">
        <v>2051</v>
      </c>
      <c r="K1341" t="s">
        <v>2286</v>
      </c>
      <c r="L1341">
        <v>2012</v>
      </c>
    </row>
    <row r="1342" spans="1:12" x14ac:dyDescent="0.25">
      <c r="A1342">
        <v>3</v>
      </c>
      <c r="B1342">
        <v>15</v>
      </c>
      <c r="C1342">
        <v>76</v>
      </c>
      <c r="D1342" t="s">
        <v>2811</v>
      </c>
      <c r="E1342" t="s">
        <v>780</v>
      </c>
      <c r="F1342" t="s">
        <v>12</v>
      </c>
      <c r="G1342" t="s">
        <v>2738</v>
      </c>
      <c r="H1342" t="s">
        <v>2741</v>
      </c>
      <c r="I1342">
        <v>187</v>
      </c>
      <c r="J1342" t="s">
        <v>2029</v>
      </c>
      <c r="K1342" t="s">
        <v>2113</v>
      </c>
      <c r="L1342">
        <v>2012</v>
      </c>
    </row>
    <row r="1343" spans="1:12" x14ac:dyDescent="0.25">
      <c r="A1343">
        <v>3</v>
      </c>
      <c r="B1343">
        <v>16</v>
      </c>
      <c r="C1343">
        <v>77</v>
      </c>
      <c r="D1343" t="s">
        <v>2743</v>
      </c>
      <c r="E1343" t="s">
        <v>781</v>
      </c>
      <c r="F1343" t="s">
        <v>206</v>
      </c>
      <c r="G1343" t="s">
        <v>2738</v>
      </c>
      <c r="H1343" t="s">
        <v>2768</v>
      </c>
      <c r="I1343">
        <v>190</v>
      </c>
      <c r="J1343" t="s">
        <v>2029</v>
      </c>
      <c r="K1343" t="s">
        <v>3107</v>
      </c>
      <c r="L1343">
        <v>2012</v>
      </c>
    </row>
    <row r="1344" spans="1:12" x14ac:dyDescent="0.25">
      <c r="A1344">
        <v>3</v>
      </c>
      <c r="B1344">
        <v>17</v>
      </c>
      <c r="C1344">
        <v>78</v>
      </c>
      <c r="D1344" t="s">
        <v>2796</v>
      </c>
      <c r="E1344" t="s">
        <v>782</v>
      </c>
      <c r="F1344" t="s">
        <v>34</v>
      </c>
      <c r="G1344" t="s">
        <v>2734</v>
      </c>
      <c r="H1344" t="s">
        <v>2768</v>
      </c>
      <c r="I1344">
        <v>160</v>
      </c>
      <c r="J1344" t="s">
        <v>2352</v>
      </c>
      <c r="K1344" t="s">
        <v>2429</v>
      </c>
      <c r="L1344">
        <v>2012</v>
      </c>
    </row>
    <row r="1345" spans="1:12" x14ac:dyDescent="0.25">
      <c r="A1345">
        <v>3</v>
      </c>
      <c r="B1345">
        <v>18</v>
      </c>
      <c r="C1345">
        <v>79</v>
      </c>
      <c r="D1345" t="s">
        <v>2739</v>
      </c>
      <c r="E1345" t="s">
        <v>784</v>
      </c>
      <c r="F1345" t="s">
        <v>42</v>
      </c>
      <c r="G1345" t="s">
        <v>2734</v>
      </c>
      <c r="H1345" t="s">
        <v>2741</v>
      </c>
      <c r="I1345">
        <v>187</v>
      </c>
      <c r="J1345" t="s">
        <v>2355</v>
      </c>
      <c r="K1345" t="s">
        <v>3302</v>
      </c>
      <c r="L1345">
        <v>2012</v>
      </c>
    </row>
    <row r="1346" spans="1:12" x14ac:dyDescent="0.25">
      <c r="A1346">
        <v>3</v>
      </c>
      <c r="B1346">
        <v>19</v>
      </c>
      <c r="C1346">
        <v>80</v>
      </c>
      <c r="D1346" t="s">
        <v>2832</v>
      </c>
      <c r="E1346" t="s">
        <v>785</v>
      </c>
      <c r="F1346" t="s">
        <v>12</v>
      </c>
      <c r="G1346" t="s">
        <v>2738</v>
      </c>
      <c r="H1346" t="s">
        <v>2750</v>
      </c>
      <c r="I1346">
        <v>176</v>
      </c>
      <c r="J1346" t="s">
        <v>2022</v>
      </c>
      <c r="K1346" t="s">
        <v>2277</v>
      </c>
      <c r="L1346">
        <v>2012</v>
      </c>
    </row>
    <row r="1347" spans="1:12" x14ac:dyDescent="0.25">
      <c r="A1347">
        <v>3</v>
      </c>
      <c r="B1347">
        <v>20</v>
      </c>
      <c r="C1347">
        <v>81</v>
      </c>
      <c r="D1347" t="s">
        <v>2736</v>
      </c>
      <c r="E1347" t="s">
        <v>786</v>
      </c>
      <c r="F1347" t="s">
        <v>30</v>
      </c>
      <c r="G1347" t="s">
        <v>2745</v>
      </c>
      <c r="H1347" t="s">
        <v>2780</v>
      </c>
      <c r="I1347">
        <v>172</v>
      </c>
      <c r="J1347" t="s">
        <v>2305</v>
      </c>
      <c r="K1347" t="s">
        <v>3732</v>
      </c>
      <c r="L1347">
        <v>2012</v>
      </c>
    </row>
    <row r="1348" spans="1:12" x14ac:dyDescent="0.25">
      <c r="A1348">
        <v>3</v>
      </c>
      <c r="B1348">
        <v>21</v>
      </c>
      <c r="C1348">
        <v>82</v>
      </c>
      <c r="D1348" t="s">
        <v>2811</v>
      </c>
      <c r="E1348" t="s">
        <v>787</v>
      </c>
      <c r="F1348" t="s">
        <v>206</v>
      </c>
      <c r="G1348" t="s">
        <v>2738</v>
      </c>
      <c r="H1348" t="s">
        <v>2750</v>
      </c>
      <c r="I1348">
        <v>178</v>
      </c>
      <c r="J1348" t="s">
        <v>2022</v>
      </c>
      <c r="K1348" t="s">
        <v>2344</v>
      </c>
      <c r="L1348">
        <v>2012</v>
      </c>
    </row>
    <row r="1349" spans="1:12" x14ac:dyDescent="0.25">
      <c r="A1349">
        <v>3</v>
      </c>
      <c r="B1349">
        <v>22</v>
      </c>
      <c r="C1349">
        <v>83</v>
      </c>
      <c r="D1349" t="s">
        <v>2736</v>
      </c>
      <c r="E1349" t="s">
        <v>788</v>
      </c>
      <c r="F1349" t="s">
        <v>12</v>
      </c>
      <c r="G1349" t="s">
        <v>2738</v>
      </c>
      <c r="H1349" t="s">
        <v>2735</v>
      </c>
      <c r="I1349">
        <v>169</v>
      </c>
      <c r="J1349" t="s">
        <v>2022</v>
      </c>
      <c r="K1349" t="s">
        <v>2282</v>
      </c>
      <c r="L1349">
        <v>2012</v>
      </c>
    </row>
    <row r="1350" spans="1:12" x14ac:dyDescent="0.25">
      <c r="A1350">
        <v>3</v>
      </c>
      <c r="B1350">
        <v>23</v>
      </c>
      <c r="C1350">
        <v>84</v>
      </c>
      <c r="D1350" t="s">
        <v>2762</v>
      </c>
      <c r="E1350" t="s">
        <v>789</v>
      </c>
      <c r="F1350" t="s">
        <v>30</v>
      </c>
      <c r="G1350" t="s">
        <v>2738</v>
      </c>
      <c r="H1350" t="s">
        <v>2768</v>
      </c>
      <c r="I1350">
        <v>178</v>
      </c>
      <c r="J1350" t="s">
        <v>2029</v>
      </c>
      <c r="K1350" t="s">
        <v>2345</v>
      </c>
      <c r="L1350">
        <v>2012</v>
      </c>
    </row>
    <row r="1351" spans="1:12" x14ac:dyDescent="0.25">
      <c r="A1351">
        <v>3</v>
      </c>
      <c r="B1351">
        <v>24</v>
      </c>
      <c r="C1351">
        <v>85</v>
      </c>
      <c r="D1351" t="s">
        <v>2748</v>
      </c>
      <c r="E1351" t="s">
        <v>2431</v>
      </c>
      <c r="F1351" t="s">
        <v>34</v>
      </c>
      <c r="G1351" t="s">
        <v>2734</v>
      </c>
      <c r="H1351" t="s">
        <v>2885</v>
      </c>
      <c r="I1351">
        <v>171</v>
      </c>
      <c r="J1351" t="s">
        <v>2051</v>
      </c>
      <c r="K1351" t="s">
        <v>2283</v>
      </c>
      <c r="L1351">
        <v>2012</v>
      </c>
    </row>
    <row r="1352" spans="1:12" x14ac:dyDescent="0.25">
      <c r="A1352">
        <v>3</v>
      </c>
      <c r="B1352">
        <v>25</v>
      </c>
      <c r="C1352">
        <v>86</v>
      </c>
      <c r="D1352" t="s">
        <v>2732</v>
      </c>
      <c r="E1352" t="s">
        <v>790</v>
      </c>
      <c r="F1352" t="s">
        <v>34</v>
      </c>
      <c r="G1352" t="s">
        <v>2738</v>
      </c>
      <c r="H1352" t="s">
        <v>2735</v>
      </c>
      <c r="I1352">
        <v>191</v>
      </c>
      <c r="J1352" t="s">
        <v>2147</v>
      </c>
      <c r="K1352" t="s">
        <v>3944</v>
      </c>
      <c r="L1352">
        <v>2012</v>
      </c>
    </row>
    <row r="1353" spans="1:12" x14ac:dyDescent="0.25">
      <c r="A1353">
        <v>3</v>
      </c>
      <c r="B1353">
        <v>26</v>
      </c>
      <c r="C1353">
        <v>87</v>
      </c>
      <c r="D1353" t="s">
        <v>2788</v>
      </c>
      <c r="E1353" t="s">
        <v>374</v>
      </c>
      <c r="F1353" t="s">
        <v>12</v>
      </c>
      <c r="G1353" t="s">
        <v>3123</v>
      </c>
      <c r="H1353" t="s">
        <v>2735</v>
      </c>
      <c r="I1353">
        <v>247</v>
      </c>
      <c r="J1353" t="s">
        <v>2291</v>
      </c>
      <c r="K1353" t="s">
        <v>2394</v>
      </c>
      <c r="L1353">
        <v>2012</v>
      </c>
    </row>
    <row r="1354" spans="1:12" x14ac:dyDescent="0.25">
      <c r="A1354">
        <v>3</v>
      </c>
      <c r="B1354">
        <v>27</v>
      </c>
      <c r="C1354">
        <v>88</v>
      </c>
      <c r="D1354" t="s">
        <v>2757</v>
      </c>
      <c r="E1354" t="s">
        <v>792</v>
      </c>
      <c r="F1354" t="s">
        <v>34</v>
      </c>
      <c r="G1354" t="s">
        <v>2738</v>
      </c>
      <c r="H1354" t="s">
        <v>2741</v>
      </c>
      <c r="I1354">
        <v>187</v>
      </c>
      <c r="J1354" t="s">
        <v>2048</v>
      </c>
      <c r="K1354" t="s">
        <v>2886</v>
      </c>
      <c r="L1354">
        <v>2012</v>
      </c>
    </row>
    <row r="1355" spans="1:12" x14ac:dyDescent="0.25">
      <c r="A1355">
        <v>3</v>
      </c>
      <c r="B1355">
        <v>28</v>
      </c>
      <c r="C1355">
        <v>89</v>
      </c>
      <c r="D1355" t="s">
        <v>2859</v>
      </c>
      <c r="E1355" t="s">
        <v>793</v>
      </c>
      <c r="F1355" t="s">
        <v>26</v>
      </c>
      <c r="G1355" t="s">
        <v>2738</v>
      </c>
      <c r="H1355" t="s">
        <v>3497</v>
      </c>
      <c r="I1355">
        <v>165</v>
      </c>
      <c r="J1355" t="s">
        <v>2029</v>
      </c>
      <c r="K1355" t="s">
        <v>3087</v>
      </c>
      <c r="L1355">
        <v>2012</v>
      </c>
    </row>
    <row r="1356" spans="1:12" x14ac:dyDescent="0.25">
      <c r="A1356">
        <v>3</v>
      </c>
      <c r="B1356">
        <v>29</v>
      </c>
      <c r="C1356">
        <v>90</v>
      </c>
      <c r="D1356" t="s">
        <v>2814</v>
      </c>
      <c r="E1356" t="s">
        <v>794</v>
      </c>
      <c r="F1356" t="s">
        <v>206</v>
      </c>
      <c r="G1356" t="s">
        <v>2734</v>
      </c>
      <c r="H1356" t="s">
        <v>2768</v>
      </c>
      <c r="I1356">
        <v>188</v>
      </c>
      <c r="J1356" t="s">
        <v>2022</v>
      </c>
      <c r="K1356" t="s">
        <v>2862</v>
      </c>
      <c r="L1356">
        <v>2012</v>
      </c>
    </row>
    <row r="1357" spans="1:12" x14ac:dyDescent="0.25">
      <c r="A1357">
        <v>3</v>
      </c>
      <c r="B1357">
        <v>30</v>
      </c>
      <c r="C1357">
        <v>91</v>
      </c>
      <c r="D1357" t="s">
        <v>2840</v>
      </c>
      <c r="E1357" t="s">
        <v>795</v>
      </c>
      <c r="F1357" t="s">
        <v>26</v>
      </c>
      <c r="G1357" t="s">
        <v>2799</v>
      </c>
      <c r="H1357" t="s">
        <v>2780</v>
      </c>
      <c r="I1357">
        <v>208</v>
      </c>
      <c r="J1357" t="s">
        <v>2022</v>
      </c>
      <c r="K1357" t="s">
        <v>2353</v>
      </c>
      <c r="L1357">
        <v>2012</v>
      </c>
    </row>
    <row r="1358" spans="1:12" x14ac:dyDescent="0.25">
      <c r="A1358">
        <v>4</v>
      </c>
      <c r="B1358">
        <v>1</v>
      </c>
      <c r="C1358">
        <v>92</v>
      </c>
      <c r="D1358" t="s">
        <v>2736</v>
      </c>
      <c r="E1358" t="s">
        <v>796</v>
      </c>
      <c r="F1358" t="s">
        <v>106</v>
      </c>
      <c r="G1358" t="s">
        <v>2738</v>
      </c>
      <c r="H1358" t="s">
        <v>2768</v>
      </c>
      <c r="I1358">
        <v>193</v>
      </c>
      <c r="J1358" t="s">
        <v>2022</v>
      </c>
      <c r="K1358" t="s">
        <v>2326</v>
      </c>
      <c r="L1358">
        <v>2012</v>
      </c>
    </row>
    <row r="1359" spans="1:12" x14ac:dyDescent="0.25">
      <c r="A1359">
        <v>4</v>
      </c>
      <c r="B1359">
        <v>2</v>
      </c>
      <c r="C1359">
        <v>93</v>
      </c>
      <c r="D1359" t="s">
        <v>2840</v>
      </c>
      <c r="E1359" t="s">
        <v>797</v>
      </c>
      <c r="F1359" t="s">
        <v>34</v>
      </c>
      <c r="G1359" t="s">
        <v>2745</v>
      </c>
      <c r="H1359" t="s">
        <v>2750</v>
      </c>
      <c r="I1359">
        <v>176</v>
      </c>
      <c r="J1359" t="s">
        <v>2291</v>
      </c>
      <c r="K1359" t="s">
        <v>2335</v>
      </c>
      <c r="L1359">
        <v>2012</v>
      </c>
    </row>
    <row r="1360" spans="1:12" x14ac:dyDescent="0.25">
      <c r="A1360">
        <v>4</v>
      </c>
      <c r="B1360">
        <v>3</v>
      </c>
      <c r="C1360">
        <v>94</v>
      </c>
      <c r="D1360" t="s">
        <v>2790</v>
      </c>
      <c r="E1360" t="s">
        <v>798</v>
      </c>
      <c r="F1360" t="s">
        <v>30</v>
      </c>
      <c r="G1360" t="s">
        <v>2734</v>
      </c>
      <c r="H1360" t="s">
        <v>2750</v>
      </c>
      <c r="I1360">
        <v>195</v>
      </c>
      <c r="J1360" t="s">
        <v>2022</v>
      </c>
      <c r="K1360" t="s">
        <v>2862</v>
      </c>
      <c r="L1360">
        <v>2012</v>
      </c>
    </row>
    <row r="1361" spans="1:12" x14ac:dyDescent="0.25">
      <c r="A1361">
        <v>4</v>
      </c>
      <c r="B1361">
        <v>4</v>
      </c>
      <c r="C1361">
        <v>95</v>
      </c>
      <c r="D1361" t="s">
        <v>2752</v>
      </c>
      <c r="E1361" t="s">
        <v>799</v>
      </c>
      <c r="F1361" t="s">
        <v>42</v>
      </c>
      <c r="G1361" t="s">
        <v>2738</v>
      </c>
      <c r="H1361" t="s">
        <v>2746</v>
      </c>
      <c r="I1361">
        <v>189</v>
      </c>
      <c r="J1361" t="s">
        <v>2022</v>
      </c>
      <c r="K1361" t="s">
        <v>2881</v>
      </c>
      <c r="L1361">
        <v>2012</v>
      </c>
    </row>
    <row r="1362" spans="1:12" x14ac:dyDescent="0.25">
      <c r="A1362">
        <v>4</v>
      </c>
      <c r="B1362">
        <v>5</v>
      </c>
      <c r="C1362">
        <v>96</v>
      </c>
      <c r="D1362" t="s">
        <v>2814</v>
      </c>
      <c r="E1362" t="s">
        <v>800</v>
      </c>
      <c r="F1362" t="s">
        <v>26</v>
      </c>
      <c r="G1362" t="s">
        <v>2738</v>
      </c>
      <c r="H1362" t="s">
        <v>2780</v>
      </c>
      <c r="I1362">
        <v>205</v>
      </c>
      <c r="J1362" t="s">
        <v>2022</v>
      </c>
      <c r="K1362" t="s">
        <v>2326</v>
      </c>
      <c r="L1362">
        <v>2012</v>
      </c>
    </row>
    <row r="1363" spans="1:12" x14ac:dyDescent="0.25">
      <c r="A1363">
        <v>4</v>
      </c>
      <c r="B1363">
        <v>6</v>
      </c>
      <c r="C1363">
        <v>97</v>
      </c>
      <c r="D1363" t="s">
        <v>2788</v>
      </c>
      <c r="E1363" t="s">
        <v>801</v>
      </c>
      <c r="F1363" t="s">
        <v>30</v>
      </c>
      <c r="G1363" t="s">
        <v>2738</v>
      </c>
      <c r="H1363" t="s">
        <v>3497</v>
      </c>
      <c r="I1363">
        <v>156</v>
      </c>
      <c r="J1363" t="s">
        <v>2051</v>
      </c>
      <c r="K1363" t="s">
        <v>2388</v>
      </c>
      <c r="L1363">
        <v>2012</v>
      </c>
    </row>
    <row r="1364" spans="1:12" x14ac:dyDescent="0.25">
      <c r="A1364">
        <v>4</v>
      </c>
      <c r="B1364">
        <v>7</v>
      </c>
      <c r="C1364">
        <v>98</v>
      </c>
      <c r="D1364" t="s">
        <v>2760</v>
      </c>
      <c r="E1364" t="s">
        <v>802</v>
      </c>
      <c r="F1364" t="s">
        <v>30</v>
      </c>
      <c r="G1364" t="s">
        <v>2734</v>
      </c>
      <c r="H1364" t="s">
        <v>2741</v>
      </c>
      <c r="I1364">
        <v>193</v>
      </c>
      <c r="J1364" t="s">
        <v>2355</v>
      </c>
      <c r="K1364" t="s">
        <v>3302</v>
      </c>
      <c r="L1364">
        <v>2012</v>
      </c>
    </row>
    <row r="1365" spans="1:12" x14ac:dyDescent="0.25">
      <c r="A1365">
        <v>4</v>
      </c>
      <c r="B1365">
        <v>8</v>
      </c>
      <c r="C1365">
        <v>99</v>
      </c>
      <c r="D1365" t="s">
        <v>2872</v>
      </c>
      <c r="E1365" t="s">
        <v>803</v>
      </c>
      <c r="F1365" t="s">
        <v>206</v>
      </c>
      <c r="G1365" t="s">
        <v>2745</v>
      </c>
      <c r="H1365" t="s">
        <v>2768</v>
      </c>
      <c r="I1365">
        <v>161</v>
      </c>
      <c r="J1365" t="s">
        <v>2305</v>
      </c>
      <c r="K1365" t="s">
        <v>2385</v>
      </c>
      <c r="L1365">
        <v>2012</v>
      </c>
    </row>
    <row r="1366" spans="1:12" x14ac:dyDescent="0.25">
      <c r="A1366">
        <v>4</v>
      </c>
      <c r="B1366">
        <v>9</v>
      </c>
      <c r="C1366">
        <v>100</v>
      </c>
      <c r="D1366" t="s">
        <v>2743</v>
      </c>
      <c r="E1366" t="s">
        <v>804</v>
      </c>
      <c r="F1366" t="s">
        <v>30</v>
      </c>
      <c r="G1366" t="s">
        <v>2734</v>
      </c>
      <c r="H1366" t="s">
        <v>2768</v>
      </c>
      <c r="I1366">
        <v>188</v>
      </c>
      <c r="J1366" t="s">
        <v>2051</v>
      </c>
      <c r="K1366" t="s">
        <v>2283</v>
      </c>
      <c r="L1366">
        <v>2012</v>
      </c>
    </row>
    <row r="1367" spans="1:12" x14ac:dyDescent="0.25">
      <c r="A1367">
        <v>4</v>
      </c>
      <c r="B1367">
        <v>10</v>
      </c>
      <c r="C1367">
        <v>101</v>
      </c>
      <c r="D1367" t="s">
        <v>2777</v>
      </c>
      <c r="E1367" t="s">
        <v>805</v>
      </c>
      <c r="F1367" t="s">
        <v>30</v>
      </c>
      <c r="G1367" t="s">
        <v>2738</v>
      </c>
      <c r="H1367" t="s">
        <v>2750</v>
      </c>
      <c r="I1367">
        <v>198</v>
      </c>
      <c r="J1367" t="s">
        <v>2048</v>
      </c>
      <c r="K1367" t="s">
        <v>3945</v>
      </c>
      <c r="L1367">
        <v>2012</v>
      </c>
    </row>
    <row r="1368" spans="1:12" x14ac:dyDescent="0.25">
      <c r="A1368">
        <v>4</v>
      </c>
      <c r="B1368">
        <v>11</v>
      </c>
      <c r="C1368">
        <v>102</v>
      </c>
      <c r="D1368" t="s">
        <v>2757</v>
      </c>
      <c r="E1368" t="s">
        <v>807</v>
      </c>
      <c r="F1368" t="s">
        <v>34</v>
      </c>
      <c r="G1368" t="s">
        <v>2738</v>
      </c>
      <c r="H1368" t="s">
        <v>2741</v>
      </c>
      <c r="I1368">
        <v>220</v>
      </c>
      <c r="J1368" t="s">
        <v>2147</v>
      </c>
      <c r="K1368" t="s">
        <v>3290</v>
      </c>
      <c r="L1368">
        <v>2012</v>
      </c>
    </row>
    <row r="1369" spans="1:12" x14ac:dyDescent="0.25">
      <c r="A1369">
        <v>4</v>
      </c>
      <c r="B1369">
        <v>12</v>
      </c>
      <c r="C1369">
        <v>103</v>
      </c>
      <c r="D1369" t="s">
        <v>2754</v>
      </c>
      <c r="E1369" t="s">
        <v>809</v>
      </c>
      <c r="F1369" t="s">
        <v>34</v>
      </c>
      <c r="G1369" t="s">
        <v>2738</v>
      </c>
      <c r="H1369" t="s">
        <v>2851</v>
      </c>
      <c r="I1369">
        <v>194</v>
      </c>
      <c r="J1369" t="s">
        <v>2048</v>
      </c>
      <c r="K1369" t="s">
        <v>2287</v>
      </c>
      <c r="L1369">
        <v>2012</v>
      </c>
    </row>
    <row r="1370" spans="1:12" x14ac:dyDescent="0.25">
      <c r="A1370">
        <v>4</v>
      </c>
      <c r="B1370">
        <v>13</v>
      </c>
      <c r="C1370">
        <v>104</v>
      </c>
      <c r="D1370" t="s">
        <v>2808</v>
      </c>
      <c r="E1370" t="s">
        <v>810</v>
      </c>
      <c r="F1370" t="s">
        <v>30</v>
      </c>
      <c r="G1370" t="s">
        <v>2738</v>
      </c>
      <c r="H1370" t="s">
        <v>2835</v>
      </c>
      <c r="I1370">
        <v>164</v>
      </c>
      <c r="J1370" t="s">
        <v>2022</v>
      </c>
      <c r="K1370" t="s">
        <v>2344</v>
      </c>
      <c r="L1370">
        <v>2012</v>
      </c>
    </row>
    <row r="1371" spans="1:12" x14ac:dyDescent="0.25">
      <c r="A1371">
        <v>4</v>
      </c>
      <c r="B1371">
        <v>14</v>
      </c>
      <c r="C1371">
        <v>105</v>
      </c>
      <c r="D1371" t="s">
        <v>2806</v>
      </c>
      <c r="E1371" t="s">
        <v>811</v>
      </c>
      <c r="F1371" t="s">
        <v>34</v>
      </c>
      <c r="G1371" t="s">
        <v>2738</v>
      </c>
      <c r="H1371" t="s">
        <v>2746</v>
      </c>
      <c r="I1371">
        <v>181</v>
      </c>
      <c r="J1371" t="s">
        <v>2029</v>
      </c>
      <c r="K1371" t="s">
        <v>2165</v>
      </c>
      <c r="L1371">
        <v>2012</v>
      </c>
    </row>
    <row r="1372" spans="1:12" x14ac:dyDescent="0.25">
      <c r="A1372">
        <v>4</v>
      </c>
      <c r="B1372">
        <v>15</v>
      </c>
      <c r="C1372">
        <v>106</v>
      </c>
      <c r="D1372" t="s">
        <v>2811</v>
      </c>
      <c r="E1372" t="s">
        <v>812</v>
      </c>
      <c r="F1372" t="s">
        <v>34</v>
      </c>
      <c r="G1372" t="s">
        <v>2734</v>
      </c>
      <c r="H1372" t="s">
        <v>2746</v>
      </c>
      <c r="I1372">
        <v>185</v>
      </c>
      <c r="J1372" t="s">
        <v>2355</v>
      </c>
      <c r="K1372" t="s">
        <v>3302</v>
      </c>
      <c r="L1372">
        <v>2012</v>
      </c>
    </row>
    <row r="1373" spans="1:12" x14ac:dyDescent="0.25">
      <c r="A1373">
        <v>4</v>
      </c>
      <c r="B1373">
        <v>16</v>
      </c>
      <c r="C1373">
        <v>107</v>
      </c>
      <c r="D1373" t="s">
        <v>2743</v>
      </c>
      <c r="E1373" t="s">
        <v>813</v>
      </c>
      <c r="F1373" t="s">
        <v>42</v>
      </c>
      <c r="G1373" t="s">
        <v>2734</v>
      </c>
      <c r="H1373" t="s">
        <v>2746</v>
      </c>
      <c r="I1373">
        <v>190</v>
      </c>
      <c r="J1373" t="s">
        <v>2280</v>
      </c>
      <c r="K1373" t="s">
        <v>2279</v>
      </c>
      <c r="L1373">
        <v>2012</v>
      </c>
    </row>
    <row r="1374" spans="1:12" x14ac:dyDescent="0.25">
      <c r="A1374">
        <v>4</v>
      </c>
      <c r="B1374">
        <v>17</v>
      </c>
      <c r="C1374">
        <v>108</v>
      </c>
      <c r="D1374" t="s">
        <v>2788</v>
      </c>
      <c r="E1374" t="s">
        <v>814</v>
      </c>
      <c r="F1374" t="s">
        <v>34</v>
      </c>
      <c r="G1374" t="s">
        <v>2738</v>
      </c>
      <c r="H1374" t="s">
        <v>2780</v>
      </c>
      <c r="I1374">
        <v>200</v>
      </c>
      <c r="J1374" t="s">
        <v>2048</v>
      </c>
      <c r="K1374" t="s">
        <v>3424</v>
      </c>
      <c r="L1374">
        <v>2012</v>
      </c>
    </row>
    <row r="1375" spans="1:12" x14ac:dyDescent="0.25">
      <c r="A1375">
        <v>4</v>
      </c>
      <c r="B1375">
        <v>18</v>
      </c>
      <c r="C1375">
        <v>109</v>
      </c>
      <c r="D1375" t="s">
        <v>2781</v>
      </c>
      <c r="E1375" t="s">
        <v>815</v>
      </c>
      <c r="F1375" t="s">
        <v>42</v>
      </c>
      <c r="G1375" t="s">
        <v>2738</v>
      </c>
      <c r="H1375" t="s">
        <v>2768</v>
      </c>
      <c r="I1375">
        <v>162</v>
      </c>
      <c r="J1375" t="s">
        <v>2048</v>
      </c>
      <c r="K1375" t="s">
        <v>2855</v>
      </c>
      <c r="L1375">
        <v>2012</v>
      </c>
    </row>
    <row r="1376" spans="1:12" x14ac:dyDescent="0.25">
      <c r="A1376">
        <v>4</v>
      </c>
      <c r="B1376">
        <v>19</v>
      </c>
      <c r="C1376">
        <v>110</v>
      </c>
      <c r="D1376" t="s">
        <v>2832</v>
      </c>
      <c r="E1376" t="s">
        <v>816</v>
      </c>
      <c r="F1376" t="s">
        <v>206</v>
      </c>
      <c r="G1376" t="s">
        <v>2738</v>
      </c>
      <c r="H1376" t="s">
        <v>2750</v>
      </c>
      <c r="I1376">
        <v>177</v>
      </c>
      <c r="J1376" t="s">
        <v>2022</v>
      </c>
      <c r="K1376" t="s">
        <v>2881</v>
      </c>
      <c r="L1376">
        <v>2012</v>
      </c>
    </row>
    <row r="1377" spans="1:12" x14ac:dyDescent="0.25">
      <c r="A1377">
        <v>4</v>
      </c>
      <c r="B1377">
        <v>20</v>
      </c>
      <c r="C1377">
        <v>111</v>
      </c>
      <c r="D1377" t="s">
        <v>2796</v>
      </c>
      <c r="E1377" t="s">
        <v>3946</v>
      </c>
      <c r="F1377" t="s">
        <v>34</v>
      </c>
      <c r="G1377" t="s">
        <v>2745</v>
      </c>
      <c r="H1377" t="s">
        <v>2780</v>
      </c>
      <c r="I1377">
        <v>172</v>
      </c>
      <c r="J1377" t="s">
        <v>2305</v>
      </c>
      <c r="K1377" t="s">
        <v>2316</v>
      </c>
      <c r="L1377">
        <v>2012</v>
      </c>
    </row>
    <row r="1378" spans="1:12" x14ac:dyDescent="0.25">
      <c r="A1378">
        <v>4</v>
      </c>
      <c r="B1378">
        <v>21</v>
      </c>
      <c r="C1378">
        <v>112</v>
      </c>
      <c r="D1378" t="s">
        <v>2859</v>
      </c>
      <c r="E1378" t="s">
        <v>818</v>
      </c>
      <c r="F1378" t="s">
        <v>30</v>
      </c>
      <c r="G1378" t="s">
        <v>2734</v>
      </c>
      <c r="H1378" t="s">
        <v>2768</v>
      </c>
      <c r="I1378">
        <v>165</v>
      </c>
      <c r="J1378" t="s">
        <v>2285</v>
      </c>
      <c r="K1378" t="s">
        <v>2308</v>
      </c>
      <c r="L1378">
        <v>2012</v>
      </c>
    </row>
    <row r="1379" spans="1:12" x14ac:dyDescent="0.25">
      <c r="A1379">
        <v>4</v>
      </c>
      <c r="B1379">
        <v>22</v>
      </c>
      <c r="C1379">
        <v>113</v>
      </c>
      <c r="D1379" t="s">
        <v>2736</v>
      </c>
      <c r="E1379" t="s">
        <v>819</v>
      </c>
      <c r="F1379" t="s">
        <v>12</v>
      </c>
      <c r="G1379" t="s">
        <v>2738</v>
      </c>
      <c r="H1379" t="s">
        <v>2746</v>
      </c>
      <c r="I1379">
        <v>203</v>
      </c>
      <c r="J1379" t="s">
        <v>2065</v>
      </c>
      <c r="K1379" t="s">
        <v>3947</v>
      </c>
      <c r="L1379">
        <v>2012</v>
      </c>
    </row>
    <row r="1380" spans="1:12" x14ac:dyDescent="0.25">
      <c r="A1380">
        <v>4</v>
      </c>
      <c r="B1380">
        <v>23</v>
      </c>
      <c r="C1380">
        <v>114</v>
      </c>
      <c r="D1380" t="s">
        <v>2762</v>
      </c>
      <c r="E1380" t="s">
        <v>821</v>
      </c>
      <c r="F1380" t="s">
        <v>26</v>
      </c>
      <c r="G1380" t="s">
        <v>2799</v>
      </c>
      <c r="H1380" t="s">
        <v>2750</v>
      </c>
      <c r="I1380">
        <v>187</v>
      </c>
      <c r="J1380" t="s">
        <v>2320</v>
      </c>
      <c r="K1380" t="s">
        <v>3948</v>
      </c>
      <c r="L1380">
        <v>2012</v>
      </c>
    </row>
    <row r="1381" spans="1:12" x14ac:dyDescent="0.25">
      <c r="A1381">
        <v>4</v>
      </c>
      <c r="B1381">
        <v>24</v>
      </c>
      <c r="C1381">
        <v>115</v>
      </c>
      <c r="D1381" t="s">
        <v>2872</v>
      </c>
      <c r="E1381" t="s">
        <v>823</v>
      </c>
      <c r="F1381" t="s">
        <v>34</v>
      </c>
      <c r="G1381" t="s">
        <v>2738</v>
      </c>
      <c r="H1381" t="s">
        <v>2746</v>
      </c>
      <c r="I1381">
        <v>171</v>
      </c>
      <c r="J1381" t="s">
        <v>2022</v>
      </c>
      <c r="K1381" t="s">
        <v>2278</v>
      </c>
      <c r="L1381">
        <v>2012</v>
      </c>
    </row>
    <row r="1382" spans="1:12" x14ac:dyDescent="0.25">
      <c r="A1382">
        <v>4</v>
      </c>
      <c r="B1382">
        <v>25</v>
      </c>
      <c r="C1382">
        <v>116</v>
      </c>
      <c r="D1382" t="s">
        <v>2732</v>
      </c>
      <c r="E1382" t="s">
        <v>824</v>
      </c>
      <c r="F1382" t="s">
        <v>34</v>
      </c>
      <c r="G1382" t="s">
        <v>2738</v>
      </c>
      <c r="H1382" t="s">
        <v>2746</v>
      </c>
      <c r="I1382">
        <v>189</v>
      </c>
      <c r="J1382" t="s">
        <v>2029</v>
      </c>
      <c r="K1382" t="s">
        <v>2759</v>
      </c>
      <c r="L1382">
        <v>2012</v>
      </c>
    </row>
    <row r="1383" spans="1:12" x14ac:dyDescent="0.25">
      <c r="A1383">
        <v>4</v>
      </c>
      <c r="B1383">
        <v>26</v>
      </c>
      <c r="C1383">
        <v>117</v>
      </c>
      <c r="D1383" t="s">
        <v>2796</v>
      </c>
      <c r="E1383" t="s">
        <v>825</v>
      </c>
      <c r="F1383" t="s">
        <v>26</v>
      </c>
      <c r="G1383" t="s">
        <v>2738</v>
      </c>
      <c r="H1383" t="s">
        <v>2835</v>
      </c>
      <c r="I1383">
        <v>174</v>
      </c>
      <c r="J1383" t="s">
        <v>2029</v>
      </c>
      <c r="K1383" t="s">
        <v>3087</v>
      </c>
      <c r="L1383">
        <v>2012</v>
      </c>
    </row>
    <row r="1384" spans="1:12" x14ac:dyDescent="0.25">
      <c r="A1384">
        <v>4</v>
      </c>
      <c r="B1384">
        <v>27</v>
      </c>
      <c r="C1384">
        <v>118</v>
      </c>
      <c r="D1384" t="s">
        <v>2859</v>
      </c>
      <c r="E1384" t="s">
        <v>826</v>
      </c>
      <c r="F1384" t="s">
        <v>34</v>
      </c>
      <c r="G1384" t="s">
        <v>2779</v>
      </c>
      <c r="H1384" t="s">
        <v>2741</v>
      </c>
      <c r="I1384">
        <v>222</v>
      </c>
      <c r="J1384" t="s">
        <v>2933</v>
      </c>
      <c r="K1384" t="s">
        <v>3922</v>
      </c>
      <c r="L1384">
        <v>2012</v>
      </c>
    </row>
    <row r="1385" spans="1:12" x14ac:dyDescent="0.25">
      <c r="A1385">
        <v>4</v>
      </c>
      <c r="B1385">
        <v>28</v>
      </c>
      <c r="C1385">
        <v>119</v>
      </c>
      <c r="D1385" t="s">
        <v>2794</v>
      </c>
      <c r="E1385" t="s">
        <v>827</v>
      </c>
      <c r="F1385" t="s">
        <v>34</v>
      </c>
      <c r="G1385" t="s">
        <v>2745</v>
      </c>
      <c r="H1385" t="s">
        <v>2741</v>
      </c>
      <c r="I1385">
        <v>211</v>
      </c>
      <c r="J1385" t="s">
        <v>2305</v>
      </c>
      <c r="K1385" t="s">
        <v>3101</v>
      </c>
      <c r="L1385">
        <v>2012</v>
      </c>
    </row>
    <row r="1386" spans="1:12" x14ac:dyDescent="0.25">
      <c r="A1386">
        <v>4</v>
      </c>
      <c r="B1386">
        <v>29</v>
      </c>
      <c r="C1386">
        <v>120</v>
      </c>
      <c r="D1386" t="s">
        <v>2872</v>
      </c>
      <c r="E1386" t="s">
        <v>829</v>
      </c>
      <c r="F1386" t="s">
        <v>34</v>
      </c>
      <c r="G1386" t="s">
        <v>2734</v>
      </c>
      <c r="H1386" t="s">
        <v>2746</v>
      </c>
      <c r="I1386">
        <v>170</v>
      </c>
      <c r="J1386" t="s">
        <v>2051</v>
      </c>
      <c r="K1386" t="s">
        <v>2073</v>
      </c>
      <c r="L1386">
        <v>2012</v>
      </c>
    </row>
    <row r="1387" spans="1:12" x14ac:dyDescent="0.25">
      <c r="A1387">
        <v>4</v>
      </c>
      <c r="B1387">
        <v>30</v>
      </c>
      <c r="C1387">
        <v>121</v>
      </c>
      <c r="D1387" t="s">
        <v>2766</v>
      </c>
      <c r="E1387" t="s">
        <v>830</v>
      </c>
      <c r="F1387" t="s">
        <v>26</v>
      </c>
      <c r="G1387" t="s">
        <v>2799</v>
      </c>
      <c r="H1387" t="s">
        <v>2741</v>
      </c>
      <c r="I1387">
        <v>190</v>
      </c>
      <c r="J1387" t="s">
        <v>2320</v>
      </c>
      <c r="K1387" t="s">
        <v>2895</v>
      </c>
      <c r="L1387">
        <v>2012</v>
      </c>
    </row>
    <row r="1388" spans="1:12" x14ac:dyDescent="0.25">
      <c r="A1388">
        <v>5</v>
      </c>
      <c r="B1388">
        <v>1</v>
      </c>
      <c r="C1388">
        <v>122</v>
      </c>
      <c r="D1388" t="s">
        <v>2790</v>
      </c>
      <c r="E1388" t="s">
        <v>832</v>
      </c>
      <c r="F1388" t="s">
        <v>26</v>
      </c>
      <c r="G1388" t="s">
        <v>2738</v>
      </c>
      <c r="H1388" t="s">
        <v>2835</v>
      </c>
      <c r="I1388">
        <v>170</v>
      </c>
      <c r="J1388" t="s">
        <v>2048</v>
      </c>
      <c r="K1388" t="s">
        <v>3424</v>
      </c>
      <c r="L1388">
        <v>2012</v>
      </c>
    </row>
    <row r="1389" spans="1:12" x14ac:dyDescent="0.25">
      <c r="A1389">
        <v>5</v>
      </c>
      <c r="B1389">
        <v>2</v>
      </c>
      <c r="C1389">
        <v>123</v>
      </c>
      <c r="D1389" t="s">
        <v>2840</v>
      </c>
      <c r="E1389" t="s">
        <v>833</v>
      </c>
      <c r="F1389" t="s">
        <v>34</v>
      </c>
      <c r="G1389" t="s">
        <v>2738</v>
      </c>
      <c r="H1389" t="s">
        <v>2885</v>
      </c>
      <c r="I1389">
        <v>182</v>
      </c>
      <c r="J1389" t="s">
        <v>2294</v>
      </c>
      <c r="K1389" t="s">
        <v>2293</v>
      </c>
      <c r="L1389">
        <v>2012</v>
      </c>
    </row>
    <row r="1390" spans="1:12" x14ac:dyDescent="0.25">
      <c r="A1390">
        <v>5</v>
      </c>
      <c r="B1390">
        <v>3</v>
      </c>
      <c r="C1390">
        <v>124</v>
      </c>
      <c r="D1390" t="s">
        <v>2806</v>
      </c>
      <c r="E1390" t="s">
        <v>834</v>
      </c>
      <c r="F1390" t="s">
        <v>34</v>
      </c>
      <c r="G1390" t="s">
        <v>2738</v>
      </c>
      <c r="H1390" t="s">
        <v>2746</v>
      </c>
      <c r="I1390">
        <v>176</v>
      </c>
      <c r="J1390" t="s">
        <v>2048</v>
      </c>
      <c r="K1390" t="s">
        <v>2846</v>
      </c>
      <c r="L1390">
        <v>2012</v>
      </c>
    </row>
    <row r="1391" spans="1:12" x14ac:dyDescent="0.25">
      <c r="A1391">
        <v>5</v>
      </c>
      <c r="B1391">
        <v>4</v>
      </c>
      <c r="C1391">
        <v>125</v>
      </c>
      <c r="D1391" t="s">
        <v>2754</v>
      </c>
      <c r="E1391" t="s">
        <v>835</v>
      </c>
      <c r="F1391" t="s">
        <v>34</v>
      </c>
      <c r="G1391" t="s">
        <v>2734</v>
      </c>
      <c r="H1391" t="s">
        <v>2735</v>
      </c>
      <c r="I1391">
        <v>232</v>
      </c>
      <c r="J1391" t="s">
        <v>3791</v>
      </c>
      <c r="K1391" t="s">
        <v>2451</v>
      </c>
      <c r="L1391">
        <v>2012</v>
      </c>
    </row>
    <row r="1392" spans="1:12" x14ac:dyDescent="0.25">
      <c r="A1392">
        <v>5</v>
      </c>
      <c r="B1392">
        <v>5</v>
      </c>
      <c r="C1392">
        <v>126</v>
      </c>
      <c r="D1392" t="s">
        <v>2772</v>
      </c>
      <c r="E1392" t="s">
        <v>836</v>
      </c>
      <c r="F1392" t="s">
        <v>30</v>
      </c>
      <c r="G1392" t="s">
        <v>2734</v>
      </c>
      <c r="H1392" t="s">
        <v>2750</v>
      </c>
      <c r="I1392">
        <v>165</v>
      </c>
      <c r="J1392" t="s">
        <v>2285</v>
      </c>
      <c r="K1392" t="s">
        <v>3867</v>
      </c>
      <c r="L1392">
        <v>2012</v>
      </c>
    </row>
    <row r="1393" spans="1:12" x14ac:dyDescent="0.25">
      <c r="A1393">
        <v>5</v>
      </c>
      <c r="B1393">
        <v>6</v>
      </c>
      <c r="C1393">
        <v>127</v>
      </c>
      <c r="D1393" t="s">
        <v>2788</v>
      </c>
      <c r="E1393" t="s">
        <v>838</v>
      </c>
      <c r="F1393" t="s">
        <v>34</v>
      </c>
      <c r="G1393" t="s">
        <v>2734</v>
      </c>
      <c r="H1393" t="s">
        <v>2885</v>
      </c>
      <c r="I1393">
        <v>184</v>
      </c>
      <c r="J1393" t="s">
        <v>2051</v>
      </c>
      <c r="K1393" t="s">
        <v>2391</v>
      </c>
      <c r="L1393">
        <v>2012</v>
      </c>
    </row>
    <row r="1394" spans="1:12" x14ac:dyDescent="0.25">
      <c r="A1394">
        <v>5</v>
      </c>
      <c r="B1394">
        <v>7</v>
      </c>
      <c r="C1394">
        <v>128</v>
      </c>
      <c r="D1394" t="s">
        <v>2760</v>
      </c>
      <c r="E1394" t="s">
        <v>839</v>
      </c>
      <c r="F1394" t="s">
        <v>34</v>
      </c>
      <c r="G1394" t="s">
        <v>2745</v>
      </c>
      <c r="H1394" t="s">
        <v>2735</v>
      </c>
      <c r="I1394">
        <v>191</v>
      </c>
      <c r="J1394" t="s">
        <v>2291</v>
      </c>
      <c r="K1394" t="s">
        <v>3231</v>
      </c>
      <c r="L1394">
        <v>2012</v>
      </c>
    </row>
    <row r="1395" spans="1:12" x14ac:dyDescent="0.25">
      <c r="A1395">
        <v>5</v>
      </c>
      <c r="B1395">
        <v>8</v>
      </c>
      <c r="C1395">
        <v>129</v>
      </c>
      <c r="D1395" t="s">
        <v>2872</v>
      </c>
      <c r="E1395" t="s">
        <v>841</v>
      </c>
      <c r="F1395" t="s">
        <v>26</v>
      </c>
      <c r="G1395" t="s">
        <v>2738</v>
      </c>
      <c r="H1395" t="s">
        <v>2741</v>
      </c>
      <c r="I1395">
        <v>190</v>
      </c>
      <c r="J1395" t="s">
        <v>2294</v>
      </c>
      <c r="K1395" t="s">
        <v>2321</v>
      </c>
      <c r="L1395">
        <v>2012</v>
      </c>
    </row>
    <row r="1396" spans="1:12" x14ac:dyDescent="0.25">
      <c r="A1396">
        <v>5</v>
      </c>
      <c r="B1396">
        <v>9</v>
      </c>
      <c r="C1396">
        <v>130</v>
      </c>
      <c r="D1396" t="s">
        <v>3917</v>
      </c>
      <c r="E1396" t="s">
        <v>842</v>
      </c>
      <c r="F1396" t="s">
        <v>12</v>
      </c>
      <c r="G1396" t="s">
        <v>2734</v>
      </c>
      <c r="H1396" t="s">
        <v>2735</v>
      </c>
      <c r="I1396">
        <v>185</v>
      </c>
      <c r="J1396" t="s">
        <v>2703</v>
      </c>
      <c r="K1396" t="s">
        <v>3949</v>
      </c>
      <c r="L1396">
        <v>2012</v>
      </c>
    </row>
    <row r="1397" spans="1:12" x14ac:dyDescent="0.25">
      <c r="A1397">
        <v>5</v>
      </c>
      <c r="B1397">
        <v>10</v>
      </c>
      <c r="C1397">
        <v>131</v>
      </c>
      <c r="D1397" t="s">
        <v>2748</v>
      </c>
      <c r="E1397" t="s">
        <v>844</v>
      </c>
      <c r="F1397" t="s">
        <v>30</v>
      </c>
      <c r="G1397" t="s">
        <v>2738</v>
      </c>
      <c r="H1397" t="s">
        <v>2885</v>
      </c>
      <c r="I1397">
        <v>180</v>
      </c>
      <c r="J1397" t="s">
        <v>2022</v>
      </c>
      <c r="K1397" t="s">
        <v>2881</v>
      </c>
      <c r="L1397">
        <v>2012</v>
      </c>
    </row>
    <row r="1398" spans="1:12" x14ac:dyDescent="0.25">
      <c r="A1398">
        <v>5</v>
      </c>
      <c r="B1398">
        <v>11</v>
      </c>
      <c r="C1398">
        <v>132</v>
      </c>
      <c r="D1398" t="s">
        <v>2785</v>
      </c>
      <c r="E1398" t="s">
        <v>845</v>
      </c>
      <c r="F1398" t="s">
        <v>30</v>
      </c>
      <c r="G1398" t="s">
        <v>2738</v>
      </c>
      <c r="H1398" t="s">
        <v>2768</v>
      </c>
      <c r="I1398">
        <v>184</v>
      </c>
      <c r="J1398" t="s">
        <v>2022</v>
      </c>
      <c r="K1398" t="s">
        <v>2862</v>
      </c>
      <c r="L1398">
        <v>2012</v>
      </c>
    </row>
    <row r="1399" spans="1:12" x14ac:dyDescent="0.25">
      <c r="A1399">
        <v>5</v>
      </c>
      <c r="B1399">
        <v>12</v>
      </c>
      <c r="C1399">
        <v>133</v>
      </c>
      <c r="D1399" t="s">
        <v>2802</v>
      </c>
      <c r="E1399" t="s">
        <v>846</v>
      </c>
      <c r="F1399" t="s">
        <v>30</v>
      </c>
      <c r="G1399" t="s">
        <v>2734</v>
      </c>
      <c r="H1399" t="s">
        <v>2746</v>
      </c>
      <c r="I1399">
        <v>179</v>
      </c>
      <c r="J1399" t="s">
        <v>2029</v>
      </c>
      <c r="K1399" t="s">
        <v>2345</v>
      </c>
      <c r="L1399">
        <v>2012</v>
      </c>
    </row>
    <row r="1400" spans="1:12" x14ac:dyDescent="0.25">
      <c r="A1400">
        <v>5</v>
      </c>
      <c r="B1400">
        <v>13</v>
      </c>
      <c r="C1400">
        <v>134</v>
      </c>
      <c r="D1400" t="s">
        <v>2808</v>
      </c>
      <c r="E1400" t="s">
        <v>847</v>
      </c>
      <c r="F1400" t="s">
        <v>42</v>
      </c>
      <c r="G1400" t="s">
        <v>2738</v>
      </c>
      <c r="H1400" t="s">
        <v>2741</v>
      </c>
      <c r="I1400">
        <v>194</v>
      </c>
      <c r="J1400" t="s">
        <v>2029</v>
      </c>
      <c r="K1400" t="s">
        <v>2317</v>
      </c>
      <c r="L1400">
        <v>2012</v>
      </c>
    </row>
    <row r="1401" spans="1:12" x14ac:dyDescent="0.25">
      <c r="A1401">
        <v>5</v>
      </c>
      <c r="B1401">
        <v>14</v>
      </c>
      <c r="C1401">
        <v>135</v>
      </c>
      <c r="D1401" t="s">
        <v>2814</v>
      </c>
      <c r="E1401" t="s">
        <v>848</v>
      </c>
      <c r="F1401" t="s">
        <v>30</v>
      </c>
      <c r="G1401" t="s">
        <v>2738</v>
      </c>
      <c r="H1401" t="s">
        <v>2768</v>
      </c>
      <c r="I1401">
        <v>173</v>
      </c>
      <c r="J1401" t="s">
        <v>2029</v>
      </c>
      <c r="K1401" t="s">
        <v>2281</v>
      </c>
      <c r="L1401">
        <v>2012</v>
      </c>
    </row>
    <row r="1402" spans="1:12" x14ac:dyDescent="0.25">
      <c r="A1402">
        <v>5</v>
      </c>
      <c r="B1402">
        <v>15</v>
      </c>
      <c r="C1402">
        <v>136</v>
      </c>
      <c r="D1402" t="s">
        <v>2811</v>
      </c>
      <c r="E1402" t="s">
        <v>849</v>
      </c>
      <c r="F1402" t="s">
        <v>30</v>
      </c>
      <c r="G1402" t="s">
        <v>2734</v>
      </c>
      <c r="H1402" t="s">
        <v>2768</v>
      </c>
      <c r="I1402">
        <v>164</v>
      </c>
      <c r="J1402" t="s">
        <v>2051</v>
      </c>
      <c r="K1402" t="s">
        <v>2286</v>
      </c>
      <c r="L1402">
        <v>2012</v>
      </c>
    </row>
    <row r="1403" spans="1:12" x14ac:dyDescent="0.25">
      <c r="A1403">
        <v>5</v>
      </c>
      <c r="B1403">
        <v>16</v>
      </c>
      <c r="C1403">
        <v>137</v>
      </c>
      <c r="D1403" t="s">
        <v>2743</v>
      </c>
      <c r="E1403" t="s">
        <v>850</v>
      </c>
      <c r="F1403" t="s">
        <v>34</v>
      </c>
      <c r="G1403" t="s">
        <v>2734</v>
      </c>
      <c r="H1403" t="s">
        <v>2768</v>
      </c>
      <c r="I1403">
        <v>185</v>
      </c>
      <c r="J1403" t="s">
        <v>2051</v>
      </c>
      <c r="K1403" t="s">
        <v>2283</v>
      </c>
      <c r="L1403">
        <v>2012</v>
      </c>
    </row>
    <row r="1404" spans="1:12" x14ac:dyDescent="0.25">
      <c r="A1404">
        <v>5</v>
      </c>
      <c r="B1404">
        <v>17</v>
      </c>
      <c r="C1404">
        <v>138</v>
      </c>
      <c r="D1404" t="s">
        <v>2781</v>
      </c>
      <c r="E1404" t="s">
        <v>2457</v>
      </c>
      <c r="F1404" t="s">
        <v>30</v>
      </c>
      <c r="G1404" t="s">
        <v>2952</v>
      </c>
      <c r="H1404" t="s">
        <v>2885</v>
      </c>
      <c r="I1404">
        <v>169</v>
      </c>
      <c r="J1404" t="s">
        <v>2355</v>
      </c>
      <c r="K1404" t="s">
        <v>2967</v>
      </c>
      <c r="L1404">
        <v>2012</v>
      </c>
    </row>
    <row r="1405" spans="1:12" x14ac:dyDescent="0.25">
      <c r="A1405">
        <v>5</v>
      </c>
      <c r="B1405">
        <v>18</v>
      </c>
      <c r="C1405">
        <v>139</v>
      </c>
      <c r="D1405" t="s">
        <v>2739</v>
      </c>
      <c r="E1405" t="s">
        <v>852</v>
      </c>
      <c r="F1405" t="s">
        <v>26</v>
      </c>
      <c r="G1405" t="s">
        <v>2734</v>
      </c>
      <c r="H1405" t="s">
        <v>2768</v>
      </c>
      <c r="I1405">
        <v>169</v>
      </c>
      <c r="J1405" t="s">
        <v>2022</v>
      </c>
      <c r="K1405" t="s">
        <v>2277</v>
      </c>
      <c r="L1405">
        <v>2012</v>
      </c>
    </row>
    <row r="1406" spans="1:12" x14ac:dyDescent="0.25">
      <c r="A1406">
        <v>5</v>
      </c>
      <c r="B1406">
        <v>19</v>
      </c>
      <c r="C1406">
        <v>140</v>
      </c>
      <c r="D1406" t="s">
        <v>2832</v>
      </c>
      <c r="E1406" t="s">
        <v>853</v>
      </c>
      <c r="F1406" t="s">
        <v>34</v>
      </c>
      <c r="G1406" t="s">
        <v>2738</v>
      </c>
      <c r="H1406" t="s">
        <v>2735</v>
      </c>
      <c r="I1406">
        <v>229</v>
      </c>
      <c r="J1406" t="s">
        <v>2051</v>
      </c>
      <c r="K1406" t="s">
        <v>2388</v>
      </c>
      <c r="L1406">
        <v>2012</v>
      </c>
    </row>
    <row r="1407" spans="1:12" x14ac:dyDescent="0.25">
      <c r="A1407">
        <v>5</v>
      </c>
      <c r="B1407">
        <v>20</v>
      </c>
      <c r="C1407">
        <v>141</v>
      </c>
      <c r="D1407" t="s">
        <v>2796</v>
      </c>
      <c r="E1407" t="s">
        <v>854</v>
      </c>
      <c r="F1407" t="s">
        <v>34</v>
      </c>
      <c r="G1407" t="s">
        <v>2738</v>
      </c>
      <c r="H1407" t="s">
        <v>2780</v>
      </c>
      <c r="I1407">
        <v>184</v>
      </c>
      <c r="J1407" t="s">
        <v>2065</v>
      </c>
      <c r="K1407" t="s">
        <v>3208</v>
      </c>
      <c r="L1407">
        <v>2012</v>
      </c>
    </row>
    <row r="1408" spans="1:12" x14ac:dyDescent="0.25">
      <c r="A1408">
        <v>5</v>
      </c>
      <c r="B1408">
        <v>21</v>
      </c>
      <c r="C1408">
        <v>142</v>
      </c>
      <c r="D1408" t="s">
        <v>2794</v>
      </c>
      <c r="E1408" t="s">
        <v>856</v>
      </c>
      <c r="F1408" t="s">
        <v>42</v>
      </c>
      <c r="G1408" t="s">
        <v>3123</v>
      </c>
      <c r="H1408" t="s">
        <v>2746</v>
      </c>
      <c r="I1408">
        <v>176</v>
      </c>
      <c r="J1408" t="s">
        <v>3909</v>
      </c>
      <c r="K1408" t="s">
        <v>3950</v>
      </c>
      <c r="L1408">
        <v>2012</v>
      </c>
    </row>
    <row r="1409" spans="1:12" x14ac:dyDescent="0.25">
      <c r="A1409">
        <v>5</v>
      </c>
      <c r="B1409">
        <v>22</v>
      </c>
      <c r="C1409">
        <v>143</v>
      </c>
      <c r="D1409" t="s">
        <v>2736</v>
      </c>
      <c r="E1409" t="s">
        <v>858</v>
      </c>
      <c r="F1409" t="s">
        <v>34</v>
      </c>
      <c r="G1409" t="s">
        <v>2738</v>
      </c>
      <c r="H1409" t="s">
        <v>2780</v>
      </c>
      <c r="I1409">
        <v>205</v>
      </c>
      <c r="J1409" t="s">
        <v>2022</v>
      </c>
      <c r="K1409" t="s">
        <v>2297</v>
      </c>
      <c r="L1409">
        <v>2012</v>
      </c>
    </row>
    <row r="1410" spans="1:12" x14ac:dyDescent="0.25">
      <c r="A1410">
        <v>5</v>
      </c>
      <c r="B1410">
        <v>23</v>
      </c>
      <c r="C1410">
        <v>144</v>
      </c>
      <c r="D1410" t="s">
        <v>2808</v>
      </c>
      <c r="E1410" t="s">
        <v>859</v>
      </c>
      <c r="F1410" t="s">
        <v>12</v>
      </c>
      <c r="G1410" t="s">
        <v>2779</v>
      </c>
      <c r="H1410" t="s">
        <v>2746</v>
      </c>
      <c r="I1410">
        <v>167</v>
      </c>
      <c r="J1410" t="s">
        <v>2933</v>
      </c>
      <c r="K1410" t="s">
        <v>3013</v>
      </c>
      <c r="L1410">
        <v>2012</v>
      </c>
    </row>
    <row r="1411" spans="1:12" x14ac:dyDescent="0.25">
      <c r="A1411">
        <v>5</v>
      </c>
      <c r="B1411">
        <v>24</v>
      </c>
      <c r="C1411">
        <v>145</v>
      </c>
      <c r="D1411" t="s">
        <v>2748</v>
      </c>
      <c r="E1411" t="s">
        <v>861</v>
      </c>
      <c r="F1411" t="s">
        <v>42</v>
      </c>
      <c r="G1411" t="s">
        <v>3790</v>
      </c>
      <c r="H1411" t="s">
        <v>2741</v>
      </c>
      <c r="I1411">
        <v>201</v>
      </c>
      <c r="J1411" t="s">
        <v>2022</v>
      </c>
      <c r="K1411" t="s">
        <v>2332</v>
      </c>
      <c r="L1411">
        <v>2012</v>
      </c>
    </row>
    <row r="1412" spans="1:12" x14ac:dyDescent="0.25">
      <c r="A1412">
        <v>5</v>
      </c>
      <c r="B1412">
        <v>25</v>
      </c>
      <c r="C1412">
        <v>146</v>
      </c>
      <c r="D1412" t="s">
        <v>2732</v>
      </c>
      <c r="E1412" t="s">
        <v>863</v>
      </c>
      <c r="F1412" t="s">
        <v>12</v>
      </c>
      <c r="G1412" t="s">
        <v>2738</v>
      </c>
      <c r="H1412" t="s">
        <v>2746</v>
      </c>
      <c r="I1412">
        <v>193</v>
      </c>
      <c r="J1412" t="s">
        <v>2048</v>
      </c>
      <c r="K1412" t="s">
        <v>2318</v>
      </c>
      <c r="L1412">
        <v>2012</v>
      </c>
    </row>
    <row r="1413" spans="1:12" x14ac:dyDescent="0.25">
      <c r="A1413">
        <v>5</v>
      </c>
      <c r="B1413">
        <v>26</v>
      </c>
      <c r="C1413">
        <v>147</v>
      </c>
      <c r="D1413" t="s">
        <v>2774</v>
      </c>
      <c r="E1413" t="s">
        <v>865</v>
      </c>
      <c r="F1413" t="s">
        <v>34</v>
      </c>
      <c r="G1413" t="s">
        <v>2738</v>
      </c>
      <c r="H1413" t="s">
        <v>2741</v>
      </c>
      <c r="I1413">
        <v>183</v>
      </c>
      <c r="J1413" t="s">
        <v>2140</v>
      </c>
      <c r="K1413" t="s">
        <v>3762</v>
      </c>
      <c r="L1413">
        <v>2012</v>
      </c>
    </row>
    <row r="1414" spans="1:12" x14ac:dyDescent="0.25">
      <c r="A1414">
        <v>5</v>
      </c>
      <c r="B1414">
        <v>27</v>
      </c>
      <c r="C1414">
        <v>148</v>
      </c>
      <c r="D1414" t="s">
        <v>2757</v>
      </c>
      <c r="E1414" t="s">
        <v>867</v>
      </c>
      <c r="F1414" t="s">
        <v>34</v>
      </c>
      <c r="G1414" t="s">
        <v>2779</v>
      </c>
      <c r="H1414" t="s">
        <v>2768</v>
      </c>
      <c r="I1414">
        <v>172</v>
      </c>
      <c r="J1414" t="s">
        <v>2933</v>
      </c>
      <c r="K1414" t="s">
        <v>3624</v>
      </c>
      <c r="L1414">
        <v>2012</v>
      </c>
    </row>
    <row r="1415" spans="1:12" x14ac:dyDescent="0.25">
      <c r="A1415">
        <v>5</v>
      </c>
      <c r="B1415">
        <v>28</v>
      </c>
      <c r="C1415">
        <v>149</v>
      </c>
      <c r="D1415" t="s">
        <v>2739</v>
      </c>
      <c r="E1415" t="s">
        <v>868</v>
      </c>
      <c r="F1415" t="s">
        <v>34</v>
      </c>
      <c r="G1415" t="s">
        <v>2738</v>
      </c>
      <c r="H1415" t="s">
        <v>2746</v>
      </c>
      <c r="I1415">
        <v>179</v>
      </c>
      <c r="J1415" t="s">
        <v>2029</v>
      </c>
      <c r="K1415" t="s">
        <v>2837</v>
      </c>
      <c r="L1415">
        <v>2012</v>
      </c>
    </row>
    <row r="1416" spans="1:12" x14ac:dyDescent="0.25">
      <c r="A1416">
        <v>5</v>
      </c>
      <c r="B1416">
        <v>29</v>
      </c>
      <c r="C1416">
        <v>150</v>
      </c>
      <c r="D1416" t="s">
        <v>2814</v>
      </c>
      <c r="E1416" t="s">
        <v>869</v>
      </c>
      <c r="F1416" t="s">
        <v>30</v>
      </c>
      <c r="G1416" t="s">
        <v>2738</v>
      </c>
      <c r="H1416" t="s">
        <v>2885</v>
      </c>
      <c r="I1416">
        <v>153</v>
      </c>
      <c r="J1416" t="s">
        <v>2065</v>
      </c>
      <c r="K1416" t="s">
        <v>3951</v>
      </c>
      <c r="L1416">
        <v>2012</v>
      </c>
    </row>
    <row r="1417" spans="1:12" x14ac:dyDescent="0.25">
      <c r="A1417">
        <v>5</v>
      </c>
      <c r="B1417">
        <v>30</v>
      </c>
      <c r="C1417">
        <v>151</v>
      </c>
      <c r="D1417" t="s">
        <v>2766</v>
      </c>
      <c r="E1417" t="s">
        <v>871</v>
      </c>
      <c r="F1417" t="s">
        <v>34</v>
      </c>
      <c r="G1417" t="s">
        <v>2738</v>
      </c>
      <c r="H1417" t="s">
        <v>2750</v>
      </c>
      <c r="I1417">
        <v>175</v>
      </c>
      <c r="J1417" t="s">
        <v>2022</v>
      </c>
      <c r="K1417" t="s">
        <v>2282</v>
      </c>
      <c r="L1417">
        <v>2012</v>
      </c>
    </row>
    <row r="1418" spans="1:12" x14ac:dyDescent="0.25">
      <c r="A1418">
        <v>6</v>
      </c>
      <c r="B1418">
        <v>1</v>
      </c>
      <c r="C1418">
        <v>152</v>
      </c>
      <c r="D1418" t="s">
        <v>2752</v>
      </c>
      <c r="E1418" t="s">
        <v>872</v>
      </c>
      <c r="F1418" t="s">
        <v>42</v>
      </c>
      <c r="G1418" t="s">
        <v>2745</v>
      </c>
      <c r="H1418" t="s">
        <v>2768</v>
      </c>
      <c r="I1418">
        <v>167</v>
      </c>
      <c r="J1418" t="s">
        <v>2305</v>
      </c>
      <c r="K1418" t="s">
        <v>3934</v>
      </c>
      <c r="L1418">
        <v>2012</v>
      </c>
    </row>
    <row r="1419" spans="1:12" x14ac:dyDescent="0.25">
      <c r="A1419">
        <v>6</v>
      </c>
      <c r="B1419">
        <v>2</v>
      </c>
      <c r="C1419">
        <v>153</v>
      </c>
      <c r="D1419" t="s">
        <v>2840</v>
      </c>
      <c r="E1419" t="s">
        <v>873</v>
      </c>
      <c r="F1419" t="s">
        <v>42</v>
      </c>
      <c r="G1419" t="s">
        <v>2734</v>
      </c>
      <c r="H1419" t="s">
        <v>2741</v>
      </c>
      <c r="I1419">
        <v>219</v>
      </c>
      <c r="J1419" t="s">
        <v>2352</v>
      </c>
      <c r="K1419" t="s">
        <v>3952</v>
      </c>
      <c r="L1419">
        <v>2012</v>
      </c>
    </row>
    <row r="1420" spans="1:12" x14ac:dyDescent="0.25">
      <c r="A1420">
        <v>6</v>
      </c>
      <c r="B1420">
        <v>3</v>
      </c>
      <c r="C1420">
        <v>154</v>
      </c>
      <c r="D1420" t="s">
        <v>2790</v>
      </c>
      <c r="E1420" t="s">
        <v>875</v>
      </c>
      <c r="F1420" t="s">
        <v>26</v>
      </c>
      <c r="G1420" t="s">
        <v>2745</v>
      </c>
      <c r="H1420" t="s">
        <v>2768</v>
      </c>
      <c r="I1420">
        <v>176</v>
      </c>
      <c r="J1420" t="s">
        <v>2305</v>
      </c>
      <c r="K1420" t="s">
        <v>3888</v>
      </c>
      <c r="L1420">
        <v>2012</v>
      </c>
    </row>
    <row r="1421" spans="1:12" x14ac:dyDescent="0.25">
      <c r="A1421">
        <v>6</v>
      </c>
      <c r="B1421">
        <v>4</v>
      </c>
      <c r="C1421">
        <v>155</v>
      </c>
      <c r="D1421" t="s">
        <v>2754</v>
      </c>
      <c r="E1421" t="s">
        <v>876</v>
      </c>
      <c r="F1421" t="s">
        <v>34</v>
      </c>
      <c r="G1421" t="s">
        <v>2738</v>
      </c>
      <c r="H1421" t="s">
        <v>2768</v>
      </c>
      <c r="I1421">
        <v>170</v>
      </c>
      <c r="J1421" t="s">
        <v>2022</v>
      </c>
      <c r="K1421" t="s">
        <v>2376</v>
      </c>
      <c r="L1421">
        <v>2012</v>
      </c>
    </row>
    <row r="1422" spans="1:12" x14ac:dyDescent="0.25">
      <c r="A1422">
        <v>6</v>
      </c>
      <c r="B1422">
        <v>5</v>
      </c>
      <c r="C1422">
        <v>156</v>
      </c>
      <c r="D1422" t="s">
        <v>2772</v>
      </c>
      <c r="E1422" t="s">
        <v>877</v>
      </c>
      <c r="F1422" t="s">
        <v>42</v>
      </c>
      <c r="G1422" t="s">
        <v>2738</v>
      </c>
      <c r="H1422" t="s">
        <v>2835</v>
      </c>
      <c r="I1422">
        <v>160</v>
      </c>
      <c r="J1422" t="s">
        <v>2022</v>
      </c>
      <c r="K1422" t="s">
        <v>3206</v>
      </c>
      <c r="L1422">
        <v>2012</v>
      </c>
    </row>
    <row r="1423" spans="1:12" x14ac:dyDescent="0.25">
      <c r="A1423">
        <v>6</v>
      </c>
      <c r="B1423">
        <v>6</v>
      </c>
      <c r="C1423">
        <v>157</v>
      </c>
      <c r="D1423" t="s">
        <v>2772</v>
      </c>
      <c r="E1423" t="s">
        <v>878</v>
      </c>
      <c r="F1423" t="s">
        <v>30</v>
      </c>
      <c r="G1423" t="s">
        <v>2738</v>
      </c>
      <c r="H1423" t="s">
        <v>3497</v>
      </c>
      <c r="I1423">
        <v>186</v>
      </c>
      <c r="J1423" t="s">
        <v>2022</v>
      </c>
      <c r="K1423" t="s">
        <v>2881</v>
      </c>
      <c r="L1423">
        <v>2012</v>
      </c>
    </row>
    <row r="1424" spans="1:12" x14ac:dyDescent="0.25">
      <c r="A1424">
        <v>6</v>
      </c>
      <c r="B1424">
        <v>7</v>
      </c>
      <c r="C1424">
        <v>158</v>
      </c>
      <c r="D1424" t="s">
        <v>2760</v>
      </c>
      <c r="E1424" t="s">
        <v>879</v>
      </c>
      <c r="F1424" t="s">
        <v>30</v>
      </c>
      <c r="G1424" t="s">
        <v>2941</v>
      </c>
      <c r="H1424" t="s">
        <v>2835</v>
      </c>
      <c r="I1424">
        <v>170</v>
      </c>
      <c r="J1424" t="s">
        <v>2313</v>
      </c>
      <c r="K1424" t="s">
        <v>3429</v>
      </c>
      <c r="L1424">
        <v>2012</v>
      </c>
    </row>
    <row r="1425" spans="1:12" x14ac:dyDescent="0.25">
      <c r="A1425">
        <v>6</v>
      </c>
      <c r="B1425">
        <v>8</v>
      </c>
      <c r="C1425">
        <v>159</v>
      </c>
      <c r="D1425" t="s">
        <v>2872</v>
      </c>
      <c r="E1425" t="s">
        <v>881</v>
      </c>
      <c r="F1425" t="s">
        <v>12</v>
      </c>
      <c r="G1425" t="s">
        <v>2734</v>
      </c>
      <c r="H1425" t="s">
        <v>2780</v>
      </c>
      <c r="I1425">
        <v>197</v>
      </c>
      <c r="J1425" t="s">
        <v>2051</v>
      </c>
      <c r="K1425" t="s">
        <v>2283</v>
      </c>
      <c r="L1425">
        <v>2012</v>
      </c>
    </row>
    <row r="1426" spans="1:12" x14ac:dyDescent="0.25">
      <c r="A1426">
        <v>6</v>
      </c>
      <c r="B1426">
        <v>9</v>
      </c>
      <c r="C1426">
        <v>160</v>
      </c>
      <c r="D1426" t="s">
        <v>3917</v>
      </c>
      <c r="E1426" t="s">
        <v>882</v>
      </c>
      <c r="F1426" t="s">
        <v>30</v>
      </c>
      <c r="G1426" t="s">
        <v>2738</v>
      </c>
      <c r="H1426" t="s">
        <v>2746</v>
      </c>
      <c r="I1426">
        <v>187</v>
      </c>
      <c r="J1426" t="s">
        <v>2029</v>
      </c>
      <c r="K1426" t="s">
        <v>2343</v>
      </c>
      <c r="L1426">
        <v>2012</v>
      </c>
    </row>
    <row r="1427" spans="1:12" x14ac:dyDescent="0.25">
      <c r="A1427">
        <v>6</v>
      </c>
      <c r="B1427">
        <v>10</v>
      </c>
      <c r="C1427">
        <v>161</v>
      </c>
      <c r="D1427" t="s">
        <v>2777</v>
      </c>
      <c r="E1427" t="s">
        <v>883</v>
      </c>
      <c r="F1427" t="s">
        <v>34</v>
      </c>
      <c r="G1427" t="s">
        <v>2738</v>
      </c>
      <c r="H1427" t="s">
        <v>2741</v>
      </c>
      <c r="I1427">
        <v>207</v>
      </c>
      <c r="J1427" t="s">
        <v>2022</v>
      </c>
      <c r="K1427" t="s">
        <v>2344</v>
      </c>
      <c r="L1427">
        <v>2012</v>
      </c>
    </row>
    <row r="1428" spans="1:12" x14ac:dyDescent="0.25">
      <c r="A1428">
        <v>6</v>
      </c>
      <c r="B1428">
        <v>11</v>
      </c>
      <c r="C1428">
        <v>162</v>
      </c>
      <c r="D1428" t="s">
        <v>2785</v>
      </c>
      <c r="E1428" t="s">
        <v>884</v>
      </c>
      <c r="F1428" t="s">
        <v>106</v>
      </c>
      <c r="G1428" t="s">
        <v>2738</v>
      </c>
      <c r="H1428" t="s">
        <v>2835</v>
      </c>
      <c r="I1428">
        <v>182</v>
      </c>
      <c r="J1428" t="s">
        <v>2022</v>
      </c>
      <c r="K1428" t="s">
        <v>2344</v>
      </c>
      <c r="L1428">
        <v>2012</v>
      </c>
    </row>
    <row r="1429" spans="1:12" x14ac:dyDescent="0.25">
      <c r="A1429">
        <v>6</v>
      </c>
      <c r="B1429">
        <v>12</v>
      </c>
      <c r="C1429">
        <v>163</v>
      </c>
      <c r="D1429" t="s">
        <v>2802</v>
      </c>
      <c r="E1429" t="s">
        <v>885</v>
      </c>
      <c r="F1429" t="s">
        <v>12</v>
      </c>
      <c r="G1429" t="s">
        <v>2745</v>
      </c>
      <c r="H1429" t="s">
        <v>2780</v>
      </c>
      <c r="I1429">
        <v>198</v>
      </c>
      <c r="J1429" t="s">
        <v>2305</v>
      </c>
      <c r="K1429" t="s">
        <v>3888</v>
      </c>
      <c r="L1429">
        <v>2012</v>
      </c>
    </row>
    <row r="1430" spans="1:12" x14ac:dyDescent="0.25">
      <c r="A1430">
        <v>6</v>
      </c>
      <c r="B1430">
        <v>13</v>
      </c>
      <c r="C1430">
        <v>164</v>
      </c>
      <c r="D1430" t="s">
        <v>2859</v>
      </c>
      <c r="E1430" t="s">
        <v>886</v>
      </c>
      <c r="F1430" t="s">
        <v>34</v>
      </c>
      <c r="G1430" t="s">
        <v>2745</v>
      </c>
      <c r="H1430" t="s">
        <v>2735</v>
      </c>
      <c r="I1430">
        <v>187</v>
      </c>
      <c r="J1430" t="s">
        <v>2305</v>
      </c>
      <c r="K1430" t="s">
        <v>3953</v>
      </c>
      <c r="L1430">
        <v>2012</v>
      </c>
    </row>
    <row r="1431" spans="1:12" x14ac:dyDescent="0.25">
      <c r="A1431">
        <v>6</v>
      </c>
      <c r="B1431">
        <v>14</v>
      </c>
      <c r="C1431">
        <v>165</v>
      </c>
      <c r="D1431" t="s">
        <v>2806</v>
      </c>
      <c r="E1431" t="s">
        <v>888</v>
      </c>
      <c r="F1431" t="s">
        <v>26</v>
      </c>
      <c r="G1431" t="s">
        <v>2738</v>
      </c>
      <c r="H1431" t="s">
        <v>2750</v>
      </c>
      <c r="I1431">
        <v>176</v>
      </c>
      <c r="J1431" t="s">
        <v>2029</v>
      </c>
      <c r="K1431" t="s">
        <v>2281</v>
      </c>
      <c r="L1431">
        <v>2012</v>
      </c>
    </row>
    <row r="1432" spans="1:12" x14ac:dyDescent="0.25">
      <c r="A1432">
        <v>6</v>
      </c>
      <c r="B1432">
        <v>15</v>
      </c>
      <c r="C1432">
        <v>166</v>
      </c>
      <c r="D1432" t="s">
        <v>2811</v>
      </c>
      <c r="E1432" t="s">
        <v>889</v>
      </c>
      <c r="F1432" t="s">
        <v>12</v>
      </c>
      <c r="G1432" t="s">
        <v>2738</v>
      </c>
      <c r="H1432" t="s">
        <v>2746</v>
      </c>
      <c r="I1432">
        <v>154</v>
      </c>
      <c r="J1432" t="s">
        <v>2048</v>
      </c>
      <c r="K1432" t="s">
        <v>2846</v>
      </c>
      <c r="L1432">
        <v>2012</v>
      </c>
    </row>
    <row r="1433" spans="1:12" x14ac:dyDescent="0.25">
      <c r="A1433">
        <v>6</v>
      </c>
      <c r="B1433">
        <v>16</v>
      </c>
      <c r="C1433">
        <v>167</v>
      </c>
      <c r="D1433" t="s">
        <v>2743</v>
      </c>
      <c r="E1433" t="s">
        <v>890</v>
      </c>
      <c r="F1433" t="s">
        <v>42</v>
      </c>
      <c r="G1433" t="s">
        <v>2734</v>
      </c>
      <c r="H1433" t="s">
        <v>2768</v>
      </c>
      <c r="I1433">
        <v>194</v>
      </c>
      <c r="J1433" t="s">
        <v>2051</v>
      </c>
      <c r="K1433" t="s">
        <v>2283</v>
      </c>
      <c r="L1433">
        <v>2012</v>
      </c>
    </row>
    <row r="1434" spans="1:12" x14ac:dyDescent="0.25">
      <c r="A1434">
        <v>6</v>
      </c>
      <c r="B1434">
        <v>17</v>
      </c>
      <c r="C1434">
        <v>168</v>
      </c>
      <c r="D1434" t="s">
        <v>2781</v>
      </c>
      <c r="E1434" t="s">
        <v>891</v>
      </c>
      <c r="F1434" t="s">
        <v>34</v>
      </c>
      <c r="G1434" t="s">
        <v>2734</v>
      </c>
      <c r="H1434" t="s">
        <v>2746</v>
      </c>
      <c r="I1434">
        <v>188</v>
      </c>
      <c r="J1434" t="s">
        <v>2051</v>
      </c>
      <c r="K1434" t="s">
        <v>2366</v>
      </c>
      <c r="L1434">
        <v>2012</v>
      </c>
    </row>
    <row r="1435" spans="1:12" x14ac:dyDescent="0.25">
      <c r="A1435">
        <v>6</v>
      </c>
      <c r="B1435">
        <v>18</v>
      </c>
      <c r="C1435">
        <v>169</v>
      </c>
      <c r="D1435" t="s">
        <v>2739</v>
      </c>
      <c r="E1435" t="s">
        <v>3954</v>
      </c>
      <c r="F1435" t="s">
        <v>30</v>
      </c>
      <c r="G1435" t="s">
        <v>2734</v>
      </c>
      <c r="H1435" t="s">
        <v>2885</v>
      </c>
      <c r="I1435">
        <v>158</v>
      </c>
      <c r="J1435" t="s">
        <v>2051</v>
      </c>
      <c r="K1435" t="s">
        <v>3277</v>
      </c>
      <c r="L1435">
        <v>2012</v>
      </c>
    </row>
    <row r="1436" spans="1:12" x14ac:dyDescent="0.25">
      <c r="A1436">
        <v>6</v>
      </c>
      <c r="B1436">
        <v>19</v>
      </c>
      <c r="C1436">
        <v>170</v>
      </c>
      <c r="D1436" t="s">
        <v>2832</v>
      </c>
      <c r="E1436" t="s">
        <v>3955</v>
      </c>
      <c r="F1436" t="s">
        <v>34</v>
      </c>
      <c r="G1436" t="s">
        <v>2738</v>
      </c>
      <c r="H1436" t="s">
        <v>2741</v>
      </c>
      <c r="I1436">
        <v>197</v>
      </c>
      <c r="J1436" t="s">
        <v>2289</v>
      </c>
      <c r="K1436" t="s">
        <v>3956</v>
      </c>
      <c r="L1436">
        <v>2012</v>
      </c>
    </row>
    <row r="1437" spans="1:12" x14ac:dyDescent="0.25">
      <c r="A1437">
        <v>6</v>
      </c>
      <c r="B1437">
        <v>20</v>
      </c>
      <c r="C1437">
        <v>171</v>
      </c>
      <c r="D1437" t="s">
        <v>2766</v>
      </c>
      <c r="E1437" t="s">
        <v>895</v>
      </c>
      <c r="F1437" t="s">
        <v>42</v>
      </c>
      <c r="G1437" t="s">
        <v>2764</v>
      </c>
      <c r="H1437" t="s">
        <v>2835</v>
      </c>
      <c r="I1437">
        <v>160</v>
      </c>
      <c r="J1437" t="s">
        <v>2048</v>
      </c>
      <c r="K1437" t="s">
        <v>2306</v>
      </c>
      <c r="L1437">
        <v>2012</v>
      </c>
    </row>
    <row r="1438" spans="1:12" x14ac:dyDescent="0.25">
      <c r="A1438">
        <v>6</v>
      </c>
      <c r="B1438">
        <v>21</v>
      </c>
      <c r="C1438">
        <v>172</v>
      </c>
      <c r="D1438" t="s">
        <v>2859</v>
      </c>
      <c r="E1438" t="s">
        <v>896</v>
      </c>
      <c r="F1438" t="s">
        <v>42</v>
      </c>
      <c r="G1438" t="s">
        <v>2745</v>
      </c>
      <c r="H1438" t="s">
        <v>2741</v>
      </c>
      <c r="I1438">
        <v>196</v>
      </c>
      <c r="J1438" t="s">
        <v>2305</v>
      </c>
      <c r="K1438" t="s">
        <v>3101</v>
      </c>
      <c r="L1438">
        <v>2012</v>
      </c>
    </row>
    <row r="1439" spans="1:12" x14ac:dyDescent="0.25">
      <c r="A1439">
        <v>6</v>
      </c>
      <c r="B1439">
        <v>22</v>
      </c>
      <c r="C1439">
        <v>173</v>
      </c>
      <c r="D1439" t="s">
        <v>2736</v>
      </c>
      <c r="E1439" t="s">
        <v>897</v>
      </c>
      <c r="F1439" t="s">
        <v>42</v>
      </c>
      <c r="G1439" t="s">
        <v>2799</v>
      </c>
      <c r="H1439" t="s">
        <v>2768</v>
      </c>
      <c r="I1439">
        <v>195</v>
      </c>
      <c r="J1439" t="s">
        <v>2048</v>
      </c>
      <c r="K1439" t="s">
        <v>2300</v>
      </c>
      <c r="L1439">
        <v>2012</v>
      </c>
    </row>
    <row r="1440" spans="1:12" x14ac:dyDescent="0.25">
      <c r="A1440">
        <v>6</v>
      </c>
      <c r="B1440">
        <v>23</v>
      </c>
      <c r="C1440">
        <v>174</v>
      </c>
      <c r="D1440" t="s">
        <v>2762</v>
      </c>
      <c r="E1440" t="s">
        <v>898</v>
      </c>
      <c r="F1440" t="s">
        <v>206</v>
      </c>
      <c r="G1440" t="s">
        <v>2738</v>
      </c>
      <c r="H1440" t="s">
        <v>2746</v>
      </c>
      <c r="I1440">
        <v>181</v>
      </c>
      <c r="J1440" t="s">
        <v>2048</v>
      </c>
      <c r="K1440" t="s">
        <v>3189</v>
      </c>
      <c r="L1440">
        <v>2012</v>
      </c>
    </row>
    <row r="1441" spans="1:12" x14ac:dyDescent="0.25">
      <c r="A1441">
        <v>6</v>
      </c>
      <c r="B1441">
        <v>24</v>
      </c>
      <c r="C1441">
        <v>175</v>
      </c>
      <c r="D1441" t="s">
        <v>2748</v>
      </c>
      <c r="E1441" t="s">
        <v>2478</v>
      </c>
      <c r="F1441" t="s">
        <v>34</v>
      </c>
      <c r="G1441" t="s">
        <v>2738</v>
      </c>
      <c r="H1441" t="s">
        <v>2750</v>
      </c>
      <c r="I1441">
        <v>218</v>
      </c>
      <c r="J1441" t="s">
        <v>2147</v>
      </c>
      <c r="K1441" t="s">
        <v>3081</v>
      </c>
      <c r="L1441">
        <v>2012</v>
      </c>
    </row>
    <row r="1442" spans="1:12" x14ac:dyDescent="0.25">
      <c r="A1442">
        <v>6</v>
      </c>
      <c r="B1442">
        <v>25</v>
      </c>
      <c r="C1442">
        <v>176</v>
      </c>
      <c r="D1442" t="s">
        <v>2732</v>
      </c>
      <c r="E1442" t="s">
        <v>900</v>
      </c>
      <c r="F1442" t="s">
        <v>34</v>
      </c>
      <c r="G1442" t="s">
        <v>2779</v>
      </c>
      <c r="H1442" t="s">
        <v>2780</v>
      </c>
      <c r="I1442">
        <v>209</v>
      </c>
      <c r="J1442" t="s">
        <v>2933</v>
      </c>
      <c r="K1442" t="s">
        <v>3022</v>
      </c>
      <c r="L1442">
        <v>2012</v>
      </c>
    </row>
    <row r="1443" spans="1:12" x14ac:dyDescent="0.25">
      <c r="A1443">
        <v>6</v>
      </c>
      <c r="B1443">
        <v>26</v>
      </c>
      <c r="C1443">
        <v>177</v>
      </c>
      <c r="D1443" t="s">
        <v>2774</v>
      </c>
      <c r="E1443" t="s">
        <v>901</v>
      </c>
      <c r="F1443" t="s">
        <v>26</v>
      </c>
      <c r="G1443" t="s">
        <v>2738</v>
      </c>
      <c r="H1443" t="s">
        <v>2746</v>
      </c>
      <c r="I1443">
        <v>182</v>
      </c>
      <c r="J1443" t="s">
        <v>2065</v>
      </c>
      <c r="K1443" t="s">
        <v>2345</v>
      </c>
      <c r="L1443">
        <v>2012</v>
      </c>
    </row>
    <row r="1444" spans="1:12" x14ac:dyDescent="0.25">
      <c r="A1444">
        <v>6</v>
      </c>
      <c r="B1444">
        <v>27</v>
      </c>
      <c r="C1444">
        <v>178</v>
      </c>
      <c r="D1444" t="s">
        <v>2757</v>
      </c>
      <c r="E1444" t="s">
        <v>3957</v>
      </c>
      <c r="F1444" t="s">
        <v>26</v>
      </c>
      <c r="G1444" t="s">
        <v>2734</v>
      </c>
      <c r="H1444" t="s">
        <v>2746</v>
      </c>
      <c r="I1444">
        <v>190</v>
      </c>
      <c r="J1444" t="s">
        <v>2285</v>
      </c>
      <c r="K1444" t="s">
        <v>2308</v>
      </c>
      <c r="L1444">
        <v>2012</v>
      </c>
    </row>
    <row r="1445" spans="1:12" x14ac:dyDescent="0.25">
      <c r="A1445">
        <v>6</v>
      </c>
      <c r="B1445">
        <v>28</v>
      </c>
      <c r="C1445">
        <v>179</v>
      </c>
      <c r="D1445" t="s">
        <v>2859</v>
      </c>
      <c r="E1445" t="s">
        <v>903</v>
      </c>
      <c r="F1445" t="s">
        <v>12</v>
      </c>
      <c r="G1445" t="s">
        <v>2764</v>
      </c>
      <c r="H1445" t="s">
        <v>2735</v>
      </c>
      <c r="I1445">
        <v>187</v>
      </c>
      <c r="J1445" t="s">
        <v>3240</v>
      </c>
      <c r="K1445" t="s">
        <v>3542</v>
      </c>
      <c r="L1445">
        <v>2012</v>
      </c>
    </row>
    <row r="1446" spans="1:12" x14ac:dyDescent="0.25">
      <c r="A1446">
        <v>6</v>
      </c>
      <c r="B1446">
        <v>29</v>
      </c>
      <c r="C1446">
        <v>180</v>
      </c>
      <c r="D1446" t="s">
        <v>2814</v>
      </c>
      <c r="E1446" t="s">
        <v>905</v>
      </c>
      <c r="F1446" t="s">
        <v>206</v>
      </c>
      <c r="G1446" t="s">
        <v>3501</v>
      </c>
      <c r="H1446" t="s">
        <v>2885</v>
      </c>
      <c r="I1446">
        <v>175</v>
      </c>
      <c r="J1446" t="s">
        <v>2022</v>
      </c>
      <c r="K1446" t="s">
        <v>2344</v>
      </c>
      <c r="L1446">
        <v>2012</v>
      </c>
    </row>
    <row r="1447" spans="1:12" x14ac:dyDescent="0.25">
      <c r="A1447">
        <v>6</v>
      </c>
      <c r="B1447">
        <v>30</v>
      </c>
      <c r="C1447">
        <v>181</v>
      </c>
      <c r="D1447" t="s">
        <v>2766</v>
      </c>
      <c r="E1447" t="s">
        <v>3958</v>
      </c>
      <c r="F1447" t="s">
        <v>34</v>
      </c>
      <c r="G1447" t="s">
        <v>2734</v>
      </c>
      <c r="H1447" t="s">
        <v>2746</v>
      </c>
      <c r="I1447">
        <v>186</v>
      </c>
      <c r="J1447" t="s">
        <v>2051</v>
      </c>
      <c r="K1447" t="s">
        <v>2388</v>
      </c>
      <c r="L1447">
        <v>2012</v>
      </c>
    </row>
    <row r="1448" spans="1:12" x14ac:dyDescent="0.25">
      <c r="A1448">
        <v>7</v>
      </c>
      <c r="B1448">
        <v>1</v>
      </c>
      <c r="C1448">
        <v>182</v>
      </c>
      <c r="D1448" t="s">
        <v>2752</v>
      </c>
      <c r="E1448" t="s">
        <v>908</v>
      </c>
      <c r="F1448" t="s">
        <v>34</v>
      </c>
      <c r="G1448" t="s">
        <v>2738</v>
      </c>
      <c r="H1448" t="s">
        <v>2750</v>
      </c>
      <c r="I1448">
        <v>195</v>
      </c>
      <c r="J1448" t="s">
        <v>2022</v>
      </c>
      <c r="K1448" t="s">
        <v>2282</v>
      </c>
      <c r="L1448">
        <v>2012</v>
      </c>
    </row>
    <row r="1449" spans="1:12" x14ac:dyDescent="0.25">
      <c r="A1449">
        <v>7</v>
      </c>
      <c r="B1449">
        <v>2</v>
      </c>
      <c r="C1449">
        <v>183</v>
      </c>
      <c r="D1449" t="s">
        <v>2808</v>
      </c>
      <c r="E1449" t="s">
        <v>909</v>
      </c>
      <c r="F1449" t="s">
        <v>34</v>
      </c>
      <c r="G1449" t="s">
        <v>2799</v>
      </c>
      <c r="H1449" t="s">
        <v>2741</v>
      </c>
      <c r="I1449">
        <v>200</v>
      </c>
      <c r="J1449" t="s">
        <v>2324</v>
      </c>
      <c r="K1449" t="s">
        <v>3959</v>
      </c>
      <c r="L1449">
        <v>2012</v>
      </c>
    </row>
    <row r="1450" spans="1:12" x14ac:dyDescent="0.25">
      <c r="A1450">
        <v>7</v>
      </c>
      <c r="B1450">
        <v>3</v>
      </c>
      <c r="C1450">
        <v>184</v>
      </c>
      <c r="D1450" t="s">
        <v>2757</v>
      </c>
      <c r="E1450" t="s">
        <v>911</v>
      </c>
      <c r="F1450" t="s">
        <v>12</v>
      </c>
      <c r="G1450" t="s">
        <v>2764</v>
      </c>
      <c r="H1450" t="s">
        <v>2746</v>
      </c>
      <c r="I1450">
        <v>181</v>
      </c>
      <c r="J1450" t="s">
        <v>2358</v>
      </c>
      <c r="K1450" t="s">
        <v>3960</v>
      </c>
      <c r="L1450">
        <v>2012</v>
      </c>
    </row>
    <row r="1451" spans="1:12" x14ac:dyDescent="0.25">
      <c r="A1451">
        <v>7</v>
      </c>
      <c r="B1451">
        <v>4</v>
      </c>
      <c r="C1451">
        <v>185</v>
      </c>
      <c r="D1451" t="s">
        <v>2754</v>
      </c>
      <c r="E1451" t="s">
        <v>913</v>
      </c>
      <c r="F1451" t="s">
        <v>34</v>
      </c>
      <c r="G1451" t="s">
        <v>2734</v>
      </c>
      <c r="H1451" t="s">
        <v>2768</v>
      </c>
      <c r="I1451">
        <v>178</v>
      </c>
      <c r="J1451" t="s">
        <v>2285</v>
      </c>
      <c r="K1451" t="s">
        <v>3280</v>
      </c>
      <c r="L1451">
        <v>2012</v>
      </c>
    </row>
    <row r="1452" spans="1:12" x14ac:dyDescent="0.25">
      <c r="A1452">
        <v>7</v>
      </c>
      <c r="B1452">
        <v>5</v>
      </c>
      <c r="C1452">
        <v>186</v>
      </c>
      <c r="D1452" t="s">
        <v>2806</v>
      </c>
      <c r="E1452" t="s">
        <v>915</v>
      </c>
      <c r="F1452" t="s">
        <v>30</v>
      </c>
      <c r="G1452" t="s">
        <v>2734</v>
      </c>
      <c r="H1452" t="s">
        <v>2750</v>
      </c>
      <c r="I1452">
        <v>179</v>
      </c>
      <c r="J1452" t="s">
        <v>2051</v>
      </c>
      <c r="K1452" t="s">
        <v>3961</v>
      </c>
      <c r="L1452">
        <v>2012</v>
      </c>
    </row>
    <row r="1453" spans="1:12" x14ac:dyDescent="0.25">
      <c r="A1453">
        <v>7</v>
      </c>
      <c r="B1453">
        <v>6</v>
      </c>
      <c r="C1453">
        <v>187</v>
      </c>
      <c r="D1453" t="s">
        <v>2788</v>
      </c>
      <c r="E1453" t="s">
        <v>917</v>
      </c>
      <c r="F1453" t="s">
        <v>34</v>
      </c>
      <c r="G1453" t="s">
        <v>2738</v>
      </c>
      <c r="H1453" t="s">
        <v>2780</v>
      </c>
      <c r="I1453">
        <v>179</v>
      </c>
      <c r="J1453" t="s">
        <v>2029</v>
      </c>
      <c r="K1453" t="s">
        <v>2113</v>
      </c>
      <c r="L1453">
        <v>2012</v>
      </c>
    </row>
    <row r="1454" spans="1:12" x14ac:dyDescent="0.25">
      <c r="A1454">
        <v>7</v>
      </c>
      <c r="B1454">
        <v>7</v>
      </c>
      <c r="C1454">
        <v>188</v>
      </c>
      <c r="D1454" t="s">
        <v>2760</v>
      </c>
      <c r="E1454" t="s">
        <v>918</v>
      </c>
      <c r="F1454" t="s">
        <v>26</v>
      </c>
      <c r="G1454" t="s">
        <v>2734</v>
      </c>
      <c r="H1454" t="s">
        <v>2835</v>
      </c>
      <c r="I1454">
        <v>178</v>
      </c>
      <c r="J1454" t="s">
        <v>2285</v>
      </c>
      <c r="K1454" t="s">
        <v>2284</v>
      </c>
      <c r="L1454">
        <v>2012</v>
      </c>
    </row>
    <row r="1455" spans="1:12" x14ac:dyDescent="0.25">
      <c r="A1455">
        <v>7</v>
      </c>
      <c r="B1455">
        <v>8</v>
      </c>
      <c r="C1455">
        <v>189</v>
      </c>
      <c r="D1455" t="s">
        <v>2872</v>
      </c>
      <c r="E1455" t="s">
        <v>919</v>
      </c>
      <c r="F1455" t="s">
        <v>26</v>
      </c>
      <c r="G1455" t="s">
        <v>2734</v>
      </c>
      <c r="H1455" t="s">
        <v>2885</v>
      </c>
      <c r="I1455">
        <v>168</v>
      </c>
      <c r="J1455" t="s">
        <v>2355</v>
      </c>
      <c r="K1455" t="s">
        <v>3786</v>
      </c>
      <c r="L1455">
        <v>2012</v>
      </c>
    </row>
    <row r="1456" spans="1:12" x14ac:dyDescent="0.25">
      <c r="A1456">
        <v>7</v>
      </c>
      <c r="B1456">
        <v>9</v>
      </c>
      <c r="C1456">
        <v>190</v>
      </c>
      <c r="D1456" t="s">
        <v>3917</v>
      </c>
      <c r="E1456" t="s">
        <v>921</v>
      </c>
      <c r="F1456" t="s">
        <v>12</v>
      </c>
      <c r="G1456" t="s">
        <v>2738</v>
      </c>
      <c r="H1456" t="s">
        <v>2746</v>
      </c>
      <c r="I1456">
        <v>170</v>
      </c>
      <c r="J1456" t="s">
        <v>2289</v>
      </c>
      <c r="K1456" t="s">
        <v>3962</v>
      </c>
      <c r="L1456">
        <v>2012</v>
      </c>
    </row>
    <row r="1457" spans="1:12" x14ac:dyDescent="0.25">
      <c r="A1457">
        <v>7</v>
      </c>
      <c r="B1457">
        <v>10</v>
      </c>
      <c r="C1457">
        <v>191</v>
      </c>
      <c r="D1457" t="s">
        <v>2739</v>
      </c>
      <c r="E1457" t="s">
        <v>923</v>
      </c>
      <c r="F1457" t="s">
        <v>12</v>
      </c>
      <c r="G1457" t="s">
        <v>2738</v>
      </c>
      <c r="H1457" t="s">
        <v>2851</v>
      </c>
      <c r="I1457">
        <v>193</v>
      </c>
      <c r="J1457" t="s">
        <v>2048</v>
      </c>
      <c r="K1457" t="s">
        <v>2340</v>
      </c>
      <c r="L1457">
        <v>2012</v>
      </c>
    </row>
    <row r="1458" spans="1:12" x14ac:dyDescent="0.25">
      <c r="A1458">
        <v>7</v>
      </c>
      <c r="B1458">
        <v>11</v>
      </c>
      <c r="C1458">
        <v>192</v>
      </c>
      <c r="D1458" t="s">
        <v>2785</v>
      </c>
      <c r="E1458" t="s">
        <v>924</v>
      </c>
      <c r="F1458" t="s">
        <v>30</v>
      </c>
      <c r="G1458" t="s">
        <v>2738</v>
      </c>
      <c r="H1458" t="s">
        <v>2835</v>
      </c>
      <c r="I1458">
        <v>162</v>
      </c>
      <c r="J1458" t="s">
        <v>2029</v>
      </c>
      <c r="K1458" t="s">
        <v>3003</v>
      </c>
      <c r="L1458">
        <v>2012</v>
      </c>
    </row>
    <row r="1459" spans="1:12" x14ac:dyDescent="0.25">
      <c r="A1459">
        <v>7</v>
      </c>
      <c r="B1459">
        <v>12</v>
      </c>
      <c r="C1459">
        <v>193</v>
      </c>
      <c r="D1459" t="s">
        <v>2802</v>
      </c>
      <c r="E1459" t="s">
        <v>925</v>
      </c>
      <c r="F1459" t="s">
        <v>34</v>
      </c>
      <c r="G1459" t="s">
        <v>2738</v>
      </c>
      <c r="H1459" t="s">
        <v>2780</v>
      </c>
      <c r="I1459">
        <v>234</v>
      </c>
      <c r="J1459" t="s">
        <v>2022</v>
      </c>
      <c r="K1459" t="s">
        <v>2353</v>
      </c>
      <c r="L1459">
        <v>2012</v>
      </c>
    </row>
    <row r="1460" spans="1:12" x14ac:dyDescent="0.25">
      <c r="A1460">
        <v>7</v>
      </c>
      <c r="B1460">
        <v>13</v>
      </c>
      <c r="C1460">
        <v>194</v>
      </c>
      <c r="D1460" t="s">
        <v>2762</v>
      </c>
      <c r="E1460" t="s">
        <v>926</v>
      </c>
      <c r="F1460" t="s">
        <v>34</v>
      </c>
      <c r="G1460" t="s">
        <v>2745</v>
      </c>
      <c r="H1460" t="s">
        <v>2780</v>
      </c>
      <c r="I1460">
        <v>183</v>
      </c>
      <c r="J1460" t="s">
        <v>2305</v>
      </c>
      <c r="K1460" t="s">
        <v>2304</v>
      </c>
      <c r="L1460">
        <v>2012</v>
      </c>
    </row>
    <row r="1461" spans="1:12" x14ac:dyDescent="0.25">
      <c r="A1461">
        <v>7</v>
      </c>
      <c r="B1461">
        <v>14</v>
      </c>
      <c r="C1461">
        <v>195</v>
      </c>
      <c r="D1461" t="s">
        <v>2743</v>
      </c>
      <c r="E1461" t="s">
        <v>927</v>
      </c>
      <c r="F1461" t="s">
        <v>34</v>
      </c>
      <c r="G1461" t="s">
        <v>2745</v>
      </c>
      <c r="H1461" t="s">
        <v>2768</v>
      </c>
      <c r="I1461">
        <v>158</v>
      </c>
      <c r="J1461" t="s">
        <v>2305</v>
      </c>
      <c r="K1461" t="s">
        <v>2316</v>
      </c>
      <c r="L1461">
        <v>2012</v>
      </c>
    </row>
    <row r="1462" spans="1:12" x14ac:dyDescent="0.25">
      <c r="A1462">
        <v>7</v>
      </c>
      <c r="B1462">
        <v>15</v>
      </c>
      <c r="C1462">
        <v>196</v>
      </c>
      <c r="D1462" t="s">
        <v>2811</v>
      </c>
      <c r="E1462" t="s">
        <v>928</v>
      </c>
      <c r="F1462" t="s">
        <v>34</v>
      </c>
      <c r="G1462" t="s">
        <v>2745</v>
      </c>
      <c r="H1462" t="s">
        <v>2746</v>
      </c>
      <c r="I1462">
        <v>183</v>
      </c>
      <c r="J1462" t="s">
        <v>2373</v>
      </c>
      <c r="K1462" t="s">
        <v>3963</v>
      </c>
      <c r="L1462">
        <v>2012</v>
      </c>
    </row>
    <row r="1463" spans="1:12" x14ac:dyDescent="0.25">
      <c r="A1463">
        <v>7</v>
      </c>
      <c r="B1463">
        <v>16</v>
      </c>
      <c r="C1463">
        <v>197</v>
      </c>
      <c r="D1463" t="s">
        <v>2743</v>
      </c>
      <c r="E1463" t="s">
        <v>930</v>
      </c>
      <c r="F1463" t="s">
        <v>34</v>
      </c>
      <c r="G1463" t="s">
        <v>2738</v>
      </c>
      <c r="H1463" t="s">
        <v>2735</v>
      </c>
      <c r="I1463">
        <v>223</v>
      </c>
      <c r="J1463" t="s">
        <v>2029</v>
      </c>
      <c r="K1463" t="s">
        <v>2113</v>
      </c>
      <c r="L1463">
        <v>2012</v>
      </c>
    </row>
    <row r="1464" spans="1:12" x14ac:dyDescent="0.25">
      <c r="A1464">
        <v>7</v>
      </c>
      <c r="B1464">
        <v>17</v>
      </c>
      <c r="C1464">
        <v>198</v>
      </c>
      <c r="D1464" t="s">
        <v>2781</v>
      </c>
      <c r="E1464" t="s">
        <v>931</v>
      </c>
      <c r="F1464" t="s">
        <v>34</v>
      </c>
      <c r="G1464" t="s">
        <v>2734</v>
      </c>
      <c r="H1464" t="s">
        <v>2835</v>
      </c>
      <c r="I1464">
        <v>182</v>
      </c>
      <c r="J1464" t="s">
        <v>2352</v>
      </c>
      <c r="K1464" t="s">
        <v>3952</v>
      </c>
      <c r="L1464">
        <v>2012</v>
      </c>
    </row>
    <row r="1465" spans="1:12" x14ac:dyDescent="0.25">
      <c r="A1465">
        <v>7</v>
      </c>
      <c r="B1465">
        <v>18</v>
      </c>
      <c r="C1465">
        <v>199</v>
      </c>
      <c r="D1465" t="s">
        <v>2739</v>
      </c>
      <c r="E1465" t="s">
        <v>932</v>
      </c>
      <c r="F1465" t="s">
        <v>12</v>
      </c>
      <c r="G1465" t="s">
        <v>2738</v>
      </c>
      <c r="H1465" t="s">
        <v>2741</v>
      </c>
      <c r="I1465">
        <v>176</v>
      </c>
      <c r="J1465" t="s">
        <v>2147</v>
      </c>
      <c r="K1465" t="s">
        <v>2947</v>
      </c>
      <c r="L1465">
        <v>2012</v>
      </c>
    </row>
    <row r="1466" spans="1:12" x14ac:dyDescent="0.25">
      <c r="A1466">
        <v>7</v>
      </c>
      <c r="B1466">
        <v>19</v>
      </c>
      <c r="C1466">
        <v>200</v>
      </c>
      <c r="D1466" t="s">
        <v>2832</v>
      </c>
      <c r="E1466" t="s">
        <v>934</v>
      </c>
      <c r="F1466" t="s">
        <v>26</v>
      </c>
      <c r="G1466" t="s">
        <v>2745</v>
      </c>
      <c r="H1466" t="s">
        <v>2868</v>
      </c>
      <c r="I1466">
        <v>207</v>
      </c>
      <c r="J1466" t="s">
        <v>2291</v>
      </c>
      <c r="K1466" t="s">
        <v>3964</v>
      </c>
      <c r="L1466">
        <v>2012</v>
      </c>
    </row>
    <row r="1467" spans="1:12" x14ac:dyDescent="0.25">
      <c r="A1467">
        <v>7</v>
      </c>
      <c r="B1467">
        <v>20</v>
      </c>
      <c r="C1467">
        <v>201</v>
      </c>
      <c r="D1467" t="s">
        <v>2796</v>
      </c>
      <c r="E1467" t="s">
        <v>936</v>
      </c>
      <c r="F1467" t="s">
        <v>34</v>
      </c>
      <c r="G1467" t="s">
        <v>2799</v>
      </c>
      <c r="H1467" t="s">
        <v>2746</v>
      </c>
      <c r="I1467">
        <v>203</v>
      </c>
      <c r="J1467" t="s">
        <v>2320</v>
      </c>
      <c r="K1467" t="s">
        <v>3965</v>
      </c>
      <c r="L1467">
        <v>2012</v>
      </c>
    </row>
    <row r="1468" spans="1:12" x14ac:dyDescent="0.25">
      <c r="A1468">
        <v>7</v>
      </c>
      <c r="B1468">
        <v>21</v>
      </c>
      <c r="C1468">
        <v>202</v>
      </c>
      <c r="D1468" t="s">
        <v>2777</v>
      </c>
      <c r="E1468" t="s">
        <v>938</v>
      </c>
      <c r="F1468" t="s">
        <v>26</v>
      </c>
      <c r="G1468" t="s">
        <v>2799</v>
      </c>
      <c r="H1468" t="s">
        <v>2885</v>
      </c>
      <c r="I1468">
        <v>163</v>
      </c>
      <c r="J1468" t="s">
        <v>2320</v>
      </c>
      <c r="K1468" t="s">
        <v>2895</v>
      </c>
      <c r="L1468">
        <v>2012</v>
      </c>
    </row>
    <row r="1469" spans="1:12" x14ac:dyDescent="0.25">
      <c r="A1469">
        <v>7</v>
      </c>
      <c r="B1469">
        <v>22</v>
      </c>
      <c r="C1469">
        <v>203</v>
      </c>
      <c r="D1469" t="s">
        <v>2743</v>
      </c>
      <c r="E1469" t="s">
        <v>939</v>
      </c>
      <c r="F1469" t="s">
        <v>12</v>
      </c>
      <c r="G1469" t="s">
        <v>2799</v>
      </c>
      <c r="H1469" t="s">
        <v>2768</v>
      </c>
      <c r="I1469">
        <v>187</v>
      </c>
      <c r="J1469" t="s">
        <v>2320</v>
      </c>
      <c r="K1469" t="s">
        <v>3966</v>
      </c>
      <c r="L1469">
        <v>2012</v>
      </c>
    </row>
    <row r="1470" spans="1:12" x14ac:dyDescent="0.25">
      <c r="A1470">
        <v>7</v>
      </c>
      <c r="B1470">
        <v>23</v>
      </c>
      <c r="C1470">
        <v>204</v>
      </c>
      <c r="D1470" t="s">
        <v>2802</v>
      </c>
      <c r="E1470" t="s">
        <v>941</v>
      </c>
      <c r="F1470" t="s">
        <v>106</v>
      </c>
      <c r="G1470" t="s">
        <v>2734</v>
      </c>
      <c r="H1470" t="s">
        <v>2768</v>
      </c>
      <c r="I1470">
        <v>194</v>
      </c>
      <c r="J1470" t="s">
        <v>2285</v>
      </c>
      <c r="K1470" t="s">
        <v>3967</v>
      </c>
      <c r="L1470">
        <v>2012</v>
      </c>
    </row>
    <row r="1471" spans="1:12" x14ac:dyDescent="0.25">
      <c r="A1471">
        <v>7</v>
      </c>
      <c r="B1471">
        <v>24</v>
      </c>
      <c r="C1471">
        <v>205</v>
      </c>
      <c r="D1471" t="s">
        <v>2748</v>
      </c>
      <c r="E1471" t="s">
        <v>943</v>
      </c>
      <c r="F1471" t="s">
        <v>26</v>
      </c>
      <c r="G1471" t="s">
        <v>2734</v>
      </c>
      <c r="H1471" t="s">
        <v>2746</v>
      </c>
      <c r="I1471">
        <v>215</v>
      </c>
      <c r="J1471" t="s">
        <v>2051</v>
      </c>
      <c r="K1471" t="s">
        <v>2391</v>
      </c>
      <c r="L1471">
        <v>2012</v>
      </c>
    </row>
    <row r="1472" spans="1:12" x14ac:dyDescent="0.25">
      <c r="A1472">
        <v>7</v>
      </c>
      <c r="B1472">
        <v>25</v>
      </c>
      <c r="C1472">
        <v>206</v>
      </c>
      <c r="D1472" t="s">
        <v>2732</v>
      </c>
      <c r="E1472" t="s">
        <v>944</v>
      </c>
      <c r="F1472" t="s">
        <v>30</v>
      </c>
      <c r="G1472" t="s">
        <v>2738</v>
      </c>
      <c r="H1472" t="s">
        <v>2741</v>
      </c>
      <c r="I1472">
        <v>196</v>
      </c>
      <c r="J1472" t="s">
        <v>2029</v>
      </c>
      <c r="K1472" t="s">
        <v>2377</v>
      </c>
      <c r="L1472">
        <v>2012</v>
      </c>
    </row>
    <row r="1473" spans="1:12" x14ac:dyDescent="0.25">
      <c r="A1473">
        <v>7</v>
      </c>
      <c r="B1473">
        <v>26</v>
      </c>
      <c r="C1473">
        <v>207</v>
      </c>
      <c r="D1473" t="s">
        <v>2774</v>
      </c>
      <c r="E1473" t="s">
        <v>945</v>
      </c>
      <c r="F1473" t="s">
        <v>26</v>
      </c>
      <c r="G1473" t="s">
        <v>2734</v>
      </c>
      <c r="H1473" t="s">
        <v>2780</v>
      </c>
      <c r="I1473">
        <v>173</v>
      </c>
      <c r="J1473" t="s">
        <v>3791</v>
      </c>
      <c r="K1473" t="s">
        <v>3792</v>
      </c>
      <c r="L1473">
        <v>2012</v>
      </c>
    </row>
    <row r="1474" spans="1:12" x14ac:dyDescent="0.25">
      <c r="A1474">
        <v>7</v>
      </c>
      <c r="B1474">
        <v>27</v>
      </c>
      <c r="C1474">
        <v>208</v>
      </c>
      <c r="D1474" t="s">
        <v>2757</v>
      </c>
      <c r="E1474" t="s">
        <v>946</v>
      </c>
      <c r="F1474" t="s">
        <v>34</v>
      </c>
      <c r="G1474" t="s">
        <v>2738</v>
      </c>
      <c r="H1474" t="s">
        <v>2746</v>
      </c>
      <c r="I1474">
        <v>188</v>
      </c>
      <c r="J1474" t="s">
        <v>2048</v>
      </c>
      <c r="K1474" t="s">
        <v>2300</v>
      </c>
      <c r="L1474">
        <v>2012</v>
      </c>
    </row>
    <row r="1475" spans="1:12" x14ac:dyDescent="0.25">
      <c r="A1475">
        <v>7</v>
      </c>
      <c r="B1475">
        <v>28</v>
      </c>
      <c r="C1475">
        <v>209</v>
      </c>
      <c r="D1475" t="s">
        <v>2772</v>
      </c>
      <c r="E1475" t="s">
        <v>947</v>
      </c>
      <c r="F1475" t="s">
        <v>34</v>
      </c>
      <c r="G1475" t="s">
        <v>2745</v>
      </c>
      <c r="H1475" t="s">
        <v>2746</v>
      </c>
      <c r="I1475">
        <v>187</v>
      </c>
      <c r="J1475" t="s">
        <v>2373</v>
      </c>
      <c r="K1475" t="s">
        <v>2843</v>
      </c>
      <c r="L1475">
        <v>2012</v>
      </c>
    </row>
    <row r="1476" spans="1:12" x14ac:dyDescent="0.25">
      <c r="A1476">
        <v>7</v>
      </c>
      <c r="B1476">
        <v>29</v>
      </c>
      <c r="C1476">
        <v>210</v>
      </c>
      <c r="D1476" t="s">
        <v>2788</v>
      </c>
      <c r="E1476" t="s">
        <v>949</v>
      </c>
      <c r="F1476" t="s">
        <v>34</v>
      </c>
      <c r="G1476" t="s">
        <v>2734</v>
      </c>
      <c r="H1476" t="s">
        <v>2735</v>
      </c>
      <c r="I1476">
        <v>202</v>
      </c>
      <c r="J1476" t="s">
        <v>2294</v>
      </c>
      <c r="K1476" t="s">
        <v>3968</v>
      </c>
      <c r="L1476">
        <v>2012</v>
      </c>
    </row>
    <row r="1477" spans="1:12" x14ac:dyDescent="0.25">
      <c r="A1477">
        <v>7</v>
      </c>
      <c r="B1477">
        <v>30</v>
      </c>
      <c r="C1477">
        <v>211</v>
      </c>
      <c r="D1477" t="s">
        <v>2766</v>
      </c>
      <c r="E1477" t="s">
        <v>951</v>
      </c>
      <c r="F1477" t="s">
        <v>34</v>
      </c>
      <c r="G1477" t="s">
        <v>2734</v>
      </c>
      <c r="H1477" t="s">
        <v>2750</v>
      </c>
      <c r="I1477">
        <v>203</v>
      </c>
      <c r="J1477" t="s">
        <v>2022</v>
      </c>
      <c r="K1477" t="s">
        <v>2862</v>
      </c>
      <c r="L1477">
        <v>2012</v>
      </c>
    </row>
    <row r="1478" spans="1:12" x14ac:dyDescent="0.25">
      <c r="A1478">
        <v>1</v>
      </c>
      <c r="B1478">
        <v>1</v>
      </c>
      <c r="C1478">
        <v>1</v>
      </c>
      <c r="D1478" t="s">
        <v>2785</v>
      </c>
      <c r="E1478" t="s">
        <v>952</v>
      </c>
      <c r="F1478" t="s">
        <v>30</v>
      </c>
      <c r="G1478" t="s">
        <v>2738</v>
      </c>
      <c r="H1478" t="s">
        <v>2750</v>
      </c>
      <c r="I1478">
        <v>182</v>
      </c>
      <c r="J1478" t="s">
        <v>2048</v>
      </c>
      <c r="K1478" t="s">
        <v>2301</v>
      </c>
      <c r="L1478">
        <v>2013</v>
      </c>
    </row>
    <row r="1479" spans="1:12" x14ac:dyDescent="0.25">
      <c r="A1479">
        <v>1</v>
      </c>
      <c r="B1479">
        <v>2</v>
      </c>
      <c r="C1479">
        <v>2</v>
      </c>
      <c r="D1479" t="s">
        <v>2762</v>
      </c>
      <c r="E1479" t="s">
        <v>953</v>
      </c>
      <c r="F1479" t="s">
        <v>30</v>
      </c>
      <c r="G1479" t="s">
        <v>2779</v>
      </c>
      <c r="H1479" t="s">
        <v>2780</v>
      </c>
      <c r="I1479">
        <v>209</v>
      </c>
      <c r="J1479" t="s">
        <v>2375</v>
      </c>
      <c r="K1479" t="s">
        <v>2499</v>
      </c>
      <c r="L1479">
        <v>2013</v>
      </c>
    </row>
    <row r="1480" spans="1:12" x14ac:dyDescent="0.25">
      <c r="A1480">
        <v>1</v>
      </c>
      <c r="B1480">
        <v>3</v>
      </c>
      <c r="C1480">
        <v>3</v>
      </c>
      <c r="D1480" t="s">
        <v>2777</v>
      </c>
      <c r="E1480" t="s">
        <v>955</v>
      </c>
      <c r="F1480" t="s">
        <v>26</v>
      </c>
      <c r="G1480" t="s">
        <v>2738</v>
      </c>
      <c r="H1480" t="s">
        <v>2835</v>
      </c>
      <c r="I1480">
        <v>186</v>
      </c>
      <c r="J1480" t="s">
        <v>2048</v>
      </c>
      <c r="K1480" t="s">
        <v>2301</v>
      </c>
      <c r="L1480">
        <v>2013</v>
      </c>
    </row>
    <row r="1481" spans="1:12" x14ac:dyDescent="0.25">
      <c r="A1481">
        <v>1</v>
      </c>
      <c r="B1481">
        <v>4</v>
      </c>
      <c r="C1481">
        <v>4</v>
      </c>
      <c r="D1481" t="s">
        <v>2859</v>
      </c>
      <c r="E1481" t="s">
        <v>956</v>
      </c>
      <c r="F1481" t="s">
        <v>34</v>
      </c>
      <c r="G1481" t="s">
        <v>2734</v>
      </c>
      <c r="H1481" t="s">
        <v>2780</v>
      </c>
      <c r="I1481">
        <v>205</v>
      </c>
      <c r="J1481" t="s">
        <v>2029</v>
      </c>
      <c r="K1481" t="s">
        <v>3087</v>
      </c>
      <c r="L1481">
        <v>2013</v>
      </c>
    </row>
    <row r="1482" spans="1:12" x14ac:dyDescent="0.25">
      <c r="A1482">
        <v>1</v>
      </c>
      <c r="B1482">
        <v>5</v>
      </c>
      <c r="C1482">
        <v>5</v>
      </c>
      <c r="D1482" t="s">
        <v>2872</v>
      </c>
      <c r="E1482" t="s">
        <v>957</v>
      </c>
      <c r="F1482" t="s">
        <v>30</v>
      </c>
      <c r="G1482" t="s">
        <v>2745</v>
      </c>
      <c r="H1482" t="s">
        <v>2750</v>
      </c>
      <c r="I1482">
        <v>192</v>
      </c>
      <c r="J1482" t="s">
        <v>2291</v>
      </c>
      <c r="K1482" t="s">
        <v>2747</v>
      </c>
      <c r="L1482">
        <v>2013</v>
      </c>
    </row>
    <row r="1483" spans="1:12" x14ac:dyDescent="0.25">
      <c r="A1483">
        <v>1</v>
      </c>
      <c r="B1483">
        <v>6</v>
      </c>
      <c r="C1483">
        <v>6</v>
      </c>
      <c r="D1483" t="s">
        <v>2806</v>
      </c>
      <c r="E1483" t="s">
        <v>958</v>
      </c>
      <c r="F1483" t="s">
        <v>30</v>
      </c>
      <c r="G1483" t="s">
        <v>2738</v>
      </c>
      <c r="H1483" t="s">
        <v>2741</v>
      </c>
      <c r="I1483">
        <v>187</v>
      </c>
      <c r="J1483" t="s">
        <v>2022</v>
      </c>
      <c r="K1483" t="s">
        <v>2126</v>
      </c>
      <c r="L1483">
        <v>2013</v>
      </c>
    </row>
    <row r="1484" spans="1:12" x14ac:dyDescent="0.25">
      <c r="A1484">
        <v>1</v>
      </c>
      <c r="B1484">
        <v>7</v>
      </c>
      <c r="C1484">
        <v>7</v>
      </c>
      <c r="D1484" t="s">
        <v>2840</v>
      </c>
      <c r="E1484" t="s">
        <v>959</v>
      </c>
      <c r="F1484" t="s">
        <v>34</v>
      </c>
      <c r="G1484" t="s">
        <v>2738</v>
      </c>
      <c r="H1484" t="s">
        <v>2780</v>
      </c>
      <c r="I1484">
        <v>185</v>
      </c>
      <c r="J1484" t="s">
        <v>2022</v>
      </c>
      <c r="K1484" t="s">
        <v>2282</v>
      </c>
      <c r="L1484">
        <v>2013</v>
      </c>
    </row>
    <row r="1485" spans="1:12" x14ac:dyDescent="0.25">
      <c r="A1485">
        <v>1</v>
      </c>
      <c r="B1485">
        <v>8</v>
      </c>
      <c r="C1485">
        <v>8</v>
      </c>
      <c r="D1485" t="s">
        <v>2802</v>
      </c>
      <c r="E1485" t="s">
        <v>960</v>
      </c>
      <c r="F1485" t="s">
        <v>34</v>
      </c>
      <c r="G1485" t="s">
        <v>2779</v>
      </c>
      <c r="H1485" t="s">
        <v>2735</v>
      </c>
      <c r="I1485">
        <v>207</v>
      </c>
      <c r="J1485" t="s">
        <v>2375</v>
      </c>
      <c r="K1485" t="s">
        <v>2502</v>
      </c>
      <c r="L1485">
        <v>2013</v>
      </c>
    </row>
    <row r="1486" spans="1:12" x14ac:dyDescent="0.25">
      <c r="A1486">
        <v>1</v>
      </c>
      <c r="B1486">
        <v>9</v>
      </c>
      <c r="C1486">
        <v>9</v>
      </c>
      <c r="D1486" t="s">
        <v>2774</v>
      </c>
      <c r="E1486" t="s">
        <v>962</v>
      </c>
      <c r="F1486" t="s">
        <v>30</v>
      </c>
      <c r="G1486" t="s">
        <v>2738</v>
      </c>
      <c r="H1486" t="s">
        <v>2750</v>
      </c>
      <c r="I1486">
        <v>206</v>
      </c>
      <c r="J1486" t="s">
        <v>2022</v>
      </c>
      <c r="K1486" t="s">
        <v>2881</v>
      </c>
      <c r="L1486">
        <v>2013</v>
      </c>
    </row>
    <row r="1487" spans="1:12" x14ac:dyDescent="0.25">
      <c r="A1487">
        <v>1</v>
      </c>
      <c r="B1487">
        <v>10</v>
      </c>
      <c r="C1487">
        <v>10</v>
      </c>
      <c r="D1487" t="s">
        <v>2808</v>
      </c>
      <c r="E1487" t="s">
        <v>963</v>
      </c>
      <c r="F1487" t="s">
        <v>42</v>
      </c>
      <c r="G1487" t="s">
        <v>2799</v>
      </c>
      <c r="H1487" t="s">
        <v>2735</v>
      </c>
      <c r="I1487">
        <v>202</v>
      </c>
      <c r="J1487" t="s">
        <v>2056</v>
      </c>
      <c r="K1487" t="s">
        <v>3095</v>
      </c>
      <c r="L1487">
        <v>2013</v>
      </c>
    </row>
    <row r="1488" spans="1:12" x14ac:dyDescent="0.25">
      <c r="A1488">
        <v>1</v>
      </c>
      <c r="B1488">
        <v>11</v>
      </c>
      <c r="C1488">
        <v>11</v>
      </c>
      <c r="D1488" t="s">
        <v>2796</v>
      </c>
      <c r="E1488" t="s">
        <v>965</v>
      </c>
      <c r="F1488" t="s">
        <v>34</v>
      </c>
      <c r="G1488" t="s">
        <v>2738</v>
      </c>
      <c r="H1488" t="s">
        <v>2868</v>
      </c>
      <c r="I1488">
        <v>202</v>
      </c>
      <c r="J1488" t="s">
        <v>2048</v>
      </c>
      <c r="K1488" t="s">
        <v>3189</v>
      </c>
      <c r="L1488">
        <v>2013</v>
      </c>
    </row>
    <row r="1489" spans="1:12" x14ac:dyDescent="0.25">
      <c r="A1489">
        <v>1</v>
      </c>
      <c r="B1489">
        <v>12</v>
      </c>
      <c r="C1489">
        <v>12</v>
      </c>
      <c r="D1489" t="s">
        <v>2757</v>
      </c>
      <c r="E1489" t="s">
        <v>966</v>
      </c>
      <c r="F1489" t="s">
        <v>206</v>
      </c>
      <c r="G1489" t="s">
        <v>2738</v>
      </c>
      <c r="H1489" t="s">
        <v>2885</v>
      </c>
      <c r="I1489">
        <v>197</v>
      </c>
      <c r="J1489" t="s">
        <v>2022</v>
      </c>
      <c r="K1489" t="s">
        <v>2881</v>
      </c>
      <c r="L1489">
        <v>2013</v>
      </c>
    </row>
    <row r="1490" spans="1:12" x14ac:dyDescent="0.25">
      <c r="A1490">
        <v>1</v>
      </c>
      <c r="B1490">
        <v>13</v>
      </c>
      <c r="C1490">
        <v>13</v>
      </c>
      <c r="D1490" t="s">
        <v>3917</v>
      </c>
      <c r="E1490" t="s">
        <v>967</v>
      </c>
      <c r="F1490" t="s">
        <v>34</v>
      </c>
      <c r="G1490" t="s">
        <v>2738</v>
      </c>
      <c r="H1490" t="s">
        <v>2768</v>
      </c>
      <c r="I1490">
        <v>186</v>
      </c>
      <c r="J1490" t="s">
        <v>2029</v>
      </c>
      <c r="K1490" t="s">
        <v>2296</v>
      </c>
      <c r="L1490">
        <v>2013</v>
      </c>
    </row>
    <row r="1491" spans="1:12" x14ac:dyDescent="0.25">
      <c r="A1491">
        <v>1</v>
      </c>
      <c r="B1491">
        <v>14</v>
      </c>
      <c r="C1491">
        <v>14</v>
      </c>
      <c r="D1491" t="s">
        <v>2752</v>
      </c>
      <c r="E1491" t="s">
        <v>968</v>
      </c>
      <c r="F1491" t="s">
        <v>30</v>
      </c>
      <c r="G1491" t="s">
        <v>2745</v>
      </c>
      <c r="H1491" t="s">
        <v>2746</v>
      </c>
      <c r="I1491">
        <v>190</v>
      </c>
      <c r="J1491" t="s">
        <v>2373</v>
      </c>
      <c r="K1491" t="s">
        <v>2335</v>
      </c>
      <c r="L1491">
        <v>2013</v>
      </c>
    </row>
    <row r="1492" spans="1:12" x14ac:dyDescent="0.25">
      <c r="A1492">
        <v>1</v>
      </c>
      <c r="B1492">
        <v>15</v>
      </c>
      <c r="C1492">
        <v>15</v>
      </c>
      <c r="D1492" t="s">
        <v>2754</v>
      </c>
      <c r="E1492" t="s">
        <v>970</v>
      </c>
      <c r="F1492" t="s">
        <v>34</v>
      </c>
      <c r="G1492" t="s">
        <v>2738</v>
      </c>
      <c r="H1492" t="s">
        <v>2750</v>
      </c>
      <c r="I1492">
        <v>211</v>
      </c>
      <c r="J1492" t="s">
        <v>2029</v>
      </c>
      <c r="K1492" t="s">
        <v>2377</v>
      </c>
      <c r="L1492">
        <v>2013</v>
      </c>
    </row>
    <row r="1493" spans="1:12" x14ac:dyDescent="0.25">
      <c r="A1493">
        <v>1</v>
      </c>
      <c r="B1493">
        <v>16</v>
      </c>
      <c r="C1493">
        <v>16</v>
      </c>
      <c r="D1493" t="s">
        <v>2802</v>
      </c>
      <c r="E1493" t="s">
        <v>971</v>
      </c>
      <c r="F1493" t="s">
        <v>34</v>
      </c>
      <c r="G1493" t="s">
        <v>2799</v>
      </c>
      <c r="H1493" t="s">
        <v>2851</v>
      </c>
      <c r="I1493">
        <v>221</v>
      </c>
      <c r="J1493" t="s">
        <v>2022</v>
      </c>
      <c r="K1493" t="s">
        <v>2881</v>
      </c>
      <c r="L1493">
        <v>2013</v>
      </c>
    </row>
    <row r="1494" spans="1:12" x14ac:dyDescent="0.25">
      <c r="A1494">
        <v>1</v>
      </c>
      <c r="B1494">
        <v>17</v>
      </c>
      <c r="C1494">
        <v>17</v>
      </c>
      <c r="D1494" t="s">
        <v>2811</v>
      </c>
      <c r="E1494" t="s">
        <v>972</v>
      </c>
      <c r="F1494" t="s">
        <v>106</v>
      </c>
      <c r="G1494" t="s">
        <v>2738</v>
      </c>
      <c r="H1494" t="s">
        <v>2768</v>
      </c>
      <c r="I1494">
        <v>190</v>
      </c>
      <c r="J1494" t="s">
        <v>2029</v>
      </c>
      <c r="K1494" t="s">
        <v>2020</v>
      </c>
      <c r="L1494">
        <v>2013</v>
      </c>
    </row>
    <row r="1495" spans="1:12" x14ac:dyDescent="0.25">
      <c r="A1495">
        <v>1</v>
      </c>
      <c r="B1495">
        <v>18</v>
      </c>
      <c r="C1495">
        <v>18</v>
      </c>
      <c r="D1495" t="s">
        <v>2781</v>
      </c>
      <c r="E1495" t="s">
        <v>973</v>
      </c>
      <c r="F1495" t="s">
        <v>34</v>
      </c>
      <c r="G1495" t="s">
        <v>2941</v>
      </c>
      <c r="H1495" t="s">
        <v>2780</v>
      </c>
      <c r="I1495">
        <v>184</v>
      </c>
      <c r="J1495" t="s">
        <v>2029</v>
      </c>
      <c r="K1495" t="s">
        <v>2759</v>
      </c>
      <c r="L1495">
        <v>2013</v>
      </c>
    </row>
    <row r="1496" spans="1:12" x14ac:dyDescent="0.25">
      <c r="A1496">
        <v>1</v>
      </c>
      <c r="B1496">
        <v>19</v>
      </c>
      <c r="C1496">
        <v>19</v>
      </c>
      <c r="D1496" t="s">
        <v>2752</v>
      </c>
      <c r="E1496" t="s">
        <v>974</v>
      </c>
      <c r="F1496" t="s">
        <v>26</v>
      </c>
      <c r="G1496" t="s">
        <v>2734</v>
      </c>
      <c r="H1496" t="s">
        <v>2750</v>
      </c>
      <c r="I1496">
        <v>205</v>
      </c>
      <c r="J1496" t="s">
        <v>2022</v>
      </c>
      <c r="K1496" t="s">
        <v>2862</v>
      </c>
      <c r="L1496">
        <v>2013</v>
      </c>
    </row>
    <row r="1497" spans="1:12" x14ac:dyDescent="0.25">
      <c r="A1497">
        <v>1</v>
      </c>
      <c r="B1497">
        <v>20</v>
      </c>
      <c r="C1497">
        <v>20</v>
      </c>
      <c r="D1497" t="s">
        <v>2832</v>
      </c>
      <c r="E1497" t="s">
        <v>975</v>
      </c>
      <c r="F1497" t="s">
        <v>42</v>
      </c>
      <c r="G1497" t="s">
        <v>2738</v>
      </c>
      <c r="H1497" t="s">
        <v>2780</v>
      </c>
      <c r="I1497">
        <v>190</v>
      </c>
      <c r="J1497" t="s">
        <v>2048</v>
      </c>
      <c r="K1497" t="s">
        <v>2318</v>
      </c>
      <c r="L1497">
        <v>2013</v>
      </c>
    </row>
    <row r="1498" spans="1:12" x14ac:dyDescent="0.25">
      <c r="A1498">
        <v>1</v>
      </c>
      <c r="B1498">
        <v>21</v>
      </c>
      <c r="C1498">
        <v>21</v>
      </c>
      <c r="D1498" t="s">
        <v>2772</v>
      </c>
      <c r="E1498" t="s">
        <v>976</v>
      </c>
      <c r="F1498" t="s">
        <v>30</v>
      </c>
      <c r="G1498" t="s">
        <v>2738</v>
      </c>
      <c r="H1498" t="s">
        <v>2735</v>
      </c>
      <c r="I1498">
        <v>214</v>
      </c>
      <c r="J1498" t="s">
        <v>2048</v>
      </c>
      <c r="K1498" t="s">
        <v>3189</v>
      </c>
      <c r="L1498">
        <v>2013</v>
      </c>
    </row>
    <row r="1499" spans="1:12" x14ac:dyDescent="0.25">
      <c r="A1499">
        <v>1</v>
      </c>
      <c r="B1499">
        <v>22</v>
      </c>
      <c r="C1499">
        <v>22</v>
      </c>
      <c r="D1499" t="s">
        <v>2806</v>
      </c>
      <c r="E1499" t="s">
        <v>977</v>
      </c>
      <c r="F1499" t="s">
        <v>26</v>
      </c>
      <c r="G1499" t="s">
        <v>2738</v>
      </c>
      <c r="H1499" t="s">
        <v>2750</v>
      </c>
      <c r="I1499">
        <v>183</v>
      </c>
      <c r="J1499" t="s">
        <v>2048</v>
      </c>
      <c r="K1499" t="s">
        <v>2306</v>
      </c>
      <c r="L1499">
        <v>2013</v>
      </c>
    </row>
    <row r="1500" spans="1:12" x14ac:dyDescent="0.25">
      <c r="A1500">
        <v>1</v>
      </c>
      <c r="B1500">
        <v>23</v>
      </c>
      <c r="C1500">
        <v>23</v>
      </c>
      <c r="D1500" t="s">
        <v>2743</v>
      </c>
      <c r="E1500" t="s">
        <v>978</v>
      </c>
      <c r="F1500" t="s">
        <v>26</v>
      </c>
      <c r="G1500" t="s">
        <v>2776</v>
      </c>
      <c r="H1500" t="s">
        <v>2746</v>
      </c>
      <c r="I1500">
        <v>176</v>
      </c>
      <c r="J1500" t="s">
        <v>2373</v>
      </c>
      <c r="K1500" t="s">
        <v>2372</v>
      </c>
      <c r="L1500">
        <v>2013</v>
      </c>
    </row>
    <row r="1501" spans="1:12" x14ac:dyDescent="0.25">
      <c r="A1501">
        <v>1</v>
      </c>
      <c r="B1501">
        <v>24</v>
      </c>
      <c r="C1501">
        <v>24</v>
      </c>
      <c r="D1501" t="s">
        <v>2774</v>
      </c>
      <c r="E1501" t="s">
        <v>980</v>
      </c>
      <c r="F1501" t="s">
        <v>206</v>
      </c>
      <c r="G1501" t="s">
        <v>2738</v>
      </c>
      <c r="H1501" t="s">
        <v>2835</v>
      </c>
      <c r="I1501">
        <v>181</v>
      </c>
      <c r="J1501" t="s">
        <v>2029</v>
      </c>
      <c r="K1501" t="s">
        <v>2322</v>
      </c>
      <c r="L1501">
        <v>2013</v>
      </c>
    </row>
    <row r="1502" spans="1:12" x14ac:dyDescent="0.25">
      <c r="A1502">
        <v>1</v>
      </c>
      <c r="B1502">
        <v>25</v>
      </c>
      <c r="C1502">
        <v>25</v>
      </c>
      <c r="D1502" t="s">
        <v>2790</v>
      </c>
      <c r="E1502" t="s">
        <v>981</v>
      </c>
      <c r="F1502" t="s">
        <v>42</v>
      </c>
      <c r="G1502" t="s">
        <v>2734</v>
      </c>
      <c r="H1502" t="s">
        <v>2851</v>
      </c>
      <c r="I1502">
        <v>228</v>
      </c>
      <c r="J1502" t="s">
        <v>2051</v>
      </c>
      <c r="K1502" t="s">
        <v>2283</v>
      </c>
      <c r="L1502">
        <v>2013</v>
      </c>
    </row>
    <row r="1503" spans="1:12" x14ac:dyDescent="0.25">
      <c r="A1503">
        <v>1</v>
      </c>
      <c r="B1503">
        <v>26</v>
      </c>
      <c r="C1503">
        <v>26</v>
      </c>
      <c r="D1503" t="s">
        <v>2788</v>
      </c>
      <c r="E1503" t="s">
        <v>982</v>
      </c>
      <c r="F1503" t="s">
        <v>34</v>
      </c>
      <c r="G1503" t="s">
        <v>2738</v>
      </c>
      <c r="H1503" t="s">
        <v>2746</v>
      </c>
      <c r="I1503">
        <v>178</v>
      </c>
      <c r="J1503" t="s">
        <v>2029</v>
      </c>
      <c r="K1503" t="s">
        <v>2317</v>
      </c>
      <c r="L1503">
        <v>2013</v>
      </c>
    </row>
    <row r="1504" spans="1:12" x14ac:dyDescent="0.25">
      <c r="A1504">
        <v>1</v>
      </c>
      <c r="B1504">
        <v>27</v>
      </c>
      <c r="C1504">
        <v>27</v>
      </c>
      <c r="D1504" t="s">
        <v>2752</v>
      </c>
      <c r="E1504" t="s">
        <v>2505</v>
      </c>
      <c r="F1504" t="s">
        <v>30</v>
      </c>
      <c r="G1504" t="s">
        <v>2776</v>
      </c>
      <c r="H1504" t="s">
        <v>2768</v>
      </c>
      <c r="I1504">
        <v>183</v>
      </c>
      <c r="J1504" t="s">
        <v>2056</v>
      </c>
      <c r="K1504" t="s">
        <v>3969</v>
      </c>
      <c r="L1504">
        <v>2013</v>
      </c>
    </row>
    <row r="1505" spans="1:12" x14ac:dyDescent="0.25">
      <c r="A1505">
        <v>1</v>
      </c>
      <c r="B1505">
        <v>28</v>
      </c>
      <c r="C1505">
        <v>28</v>
      </c>
      <c r="D1505" t="s">
        <v>2806</v>
      </c>
      <c r="E1505" t="s">
        <v>984</v>
      </c>
      <c r="F1505" t="s">
        <v>26</v>
      </c>
      <c r="G1505" t="s">
        <v>2738</v>
      </c>
      <c r="H1505" t="s">
        <v>2768</v>
      </c>
      <c r="I1505">
        <v>180</v>
      </c>
      <c r="J1505" t="s">
        <v>2029</v>
      </c>
      <c r="K1505" t="s">
        <v>3107</v>
      </c>
      <c r="L1505">
        <v>2013</v>
      </c>
    </row>
    <row r="1506" spans="1:12" x14ac:dyDescent="0.25">
      <c r="A1506">
        <v>1</v>
      </c>
      <c r="B1506">
        <v>29</v>
      </c>
      <c r="C1506">
        <v>29</v>
      </c>
      <c r="D1506" t="s">
        <v>2808</v>
      </c>
      <c r="E1506" t="s">
        <v>985</v>
      </c>
      <c r="F1506" t="s">
        <v>30</v>
      </c>
      <c r="G1506" t="s">
        <v>2738</v>
      </c>
      <c r="H1506" t="s">
        <v>2746</v>
      </c>
      <c r="I1506">
        <v>179</v>
      </c>
      <c r="J1506" t="s">
        <v>2022</v>
      </c>
      <c r="K1506" t="s">
        <v>2276</v>
      </c>
      <c r="L1506">
        <v>2013</v>
      </c>
    </row>
    <row r="1507" spans="1:12" x14ac:dyDescent="0.25">
      <c r="A1507">
        <v>1</v>
      </c>
      <c r="B1507">
        <v>30</v>
      </c>
      <c r="C1507">
        <v>30</v>
      </c>
      <c r="D1507" t="s">
        <v>2739</v>
      </c>
      <c r="E1507" t="s">
        <v>986</v>
      </c>
      <c r="F1507" t="s">
        <v>42</v>
      </c>
      <c r="G1507" t="s">
        <v>2734</v>
      </c>
      <c r="H1507" t="s">
        <v>2768</v>
      </c>
      <c r="I1507">
        <v>181</v>
      </c>
      <c r="J1507" t="s">
        <v>2022</v>
      </c>
      <c r="K1507" t="s">
        <v>2332</v>
      </c>
      <c r="L1507">
        <v>2013</v>
      </c>
    </row>
    <row r="1508" spans="1:12" x14ac:dyDescent="0.25">
      <c r="A1508">
        <v>2</v>
      </c>
      <c r="B1508">
        <v>1</v>
      </c>
      <c r="C1508">
        <v>31</v>
      </c>
      <c r="D1508" t="s">
        <v>2762</v>
      </c>
      <c r="E1508" t="s">
        <v>987</v>
      </c>
      <c r="F1508" t="s">
        <v>34</v>
      </c>
      <c r="G1508" t="s">
        <v>2734</v>
      </c>
      <c r="H1508" t="s">
        <v>2741</v>
      </c>
      <c r="I1508">
        <v>205</v>
      </c>
      <c r="J1508" t="s">
        <v>2051</v>
      </c>
      <c r="K1508" t="s">
        <v>3277</v>
      </c>
      <c r="L1508">
        <v>2013</v>
      </c>
    </row>
    <row r="1509" spans="1:12" x14ac:dyDescent="0.25">
      <c r="A1509">
        <v>2</v>
      </c>
      <c r="B1509">
        <v>2</v>
      </c>
      <c r="C1509">
        <v>32</v>
      </c>
      <c r="D1509" t="s">
        <v>2785</v>
      </c>
      <c r="E1509" t="s">
        <v>988</v>
      </c>
      <c r="F1509" t="s">
        <v>34</v>
      </c>
      <c r="G1509" t="s">
        <v>2738</v>
      </c>
      <c r="H1509" t="s">
        <v>2750</v>
      </c>
      <c r="I1509">
        <v>186</v>
      </c>
      <c r="J1509" t="s">
        <v>2022</v>
      </c>
      <c r="K1509" t="s">
        <v>2344</v>
      </c>
      <c r="L1509">
        <v>2013</v>
      </c>
    </row>
    <row r="1510" spans="1:12" x14ac:dyDescent="0.25">
      <c r="A1510">
        <v>2</v>
      </c>
      <c r="B1510">
        <v>3</v>
      </c>
      <c r="C1510">
        <v>33</v>
      </c>
      <c r="D1510" t="s">
        <v>2777</v>
      </c>
      <c r="E1510" t="s">
        <v>989</v>
      </c>
      <c r="F1510" t="s">
        <v>26</v>
      </c>
      <c r="G1510" t="s">
        <v>2734</v>
      </c>
      <c r="H1510" t="s">
        <v>2750</v>
      </c>
      <c r="I1510">
        <v>210</v>
      </c>
      <c r="J1510" t="s">
        <v>2048</v>
      </c>
      <c r="K1510" t="s">
        <v>2846</v>
      </c>
      <c r="L1510">
        <v>2013</v>
      </c>
    </row>
    <row r="1511" spans="1:12" x14ac:dyDescent="0.25">
      <c r="A1511">
        <v>2</v>
      </c>
      <c r="B1511">
        <v>4</v>
      </c>
      <c r="C1511">
        <v>34</v>
      </c>
      <c r="D1511" t="s">
        <v>2790</v>
      </c>
      <c r="E1511" t="s">
        <v>3970</v>
      </c>
      <c r="F1511" t="s">
        <v>26</v>
      </c>
      <c r="G1511" t="s">
        <v>2745</v>
      </c>
      <c r="H1511" t="s">
        <v>2741</v>
      </c>
      <c r="I1511">
        <v>190</v>
      </c>
      <c r="J1511" t="s">
        <v>2373</v>
      </c>
      <c r="K1511" t="s">
        <v>2958</v>
      </c>
      <c r="L1511">
        <v>2013</v>
      </c>
    </row>
    <row r="1512" spans="1:12" x14ac:dyDescent="0.25">
      <c r="A1512">
        <v>2</v>
      </c>
      <c r="B1512">
        <v>5</v>
      </c>
      <c r="C1512">
        <v>35</v>
      </c>
      <c r="D1512" t="s">
        <v>2802</v>
      </c>
      <c r="E1512" t="s">
        <v>991</v>
      </c>
      <c r="F1512" t="s">
        <v>26</v>
      </c>
      <c r="G1512" t="s">
        <v>2734</v>
      </c>
      <c r="H1512" t="s">
        <v>2835</v>
      </c>
      <c r="I1512">
        <v>184</v>
      </c>
      <c r="J1512" t="s">
        <v>2051</v>
      </c>
      <c r="K1512" t="s">
        <v>2283</v>
      </c>
      <c r="L1512">
        <v>2013</v>
      </c>
    </row>
    <row r="1513" spans="1:12" x14ac:dyDescent="0.25">
      <c r="A1513">
        <v>2</v>
      </c>
      <c r="B1513">
        <v>6</v>
      </c>
      <c r="C1513">
        <v>36</v>
      </c>
      <c r="D1513" t="s">
        <v>2790</v>
      </c>
      <c r="E1513" t="s">
        <v>3971</v>
      </c>
      <c r="F1513" t="s">
        <v>12</v>
      </c>
      <c r="G1513" t="s">
        <v>2738</v>
      </c>
      <c r="H1513" t="s">
        <v>2746</v>
      </c>
      <c r="I1513">
        <v>181</v>
      </c>
      <c r="J1513" t="s">
        <v>2048</v>
      </c>
      <c r="K1513" t="s">
        <v>2301</v>
      </c>
      <c r="L1513">
        <v>2013</v>
      </c>
    </row>
    <row r="1514" spans="1:12" x14ac:dyDescent="0.25">
      <c r="A1514">
        <v>2</v>
      </c>
      <c r="B1514">
        <v>7</v>
      </c>
      <c r="C1514">
        <v>37</v>
      </c>
      <c r="D1514" t="s">
        <v>2766</v>
      </c>
      <c r="E1514" t="s">
        <v>993</v>
      </c>
      <c r="F1514" t="s">
        <v>26</v>
      </c>
      <c r="G1514" t="s">
        <v>2799</v>
      </c>
      <c r="H1514" t="s">
        <v>2750</v>
      </c>
      <c r="I1514">
        <v>209</v>
      </c>
      <c r="J1514" t="s">
        <v>2048</v>
      </c>
      <c r="K1514" t="s">
        <v>2341</v>
      </c>
      <c r="L1514">
        <v>2013</v>
      </c>
    </row>
    <row r="1515" spans="1:12" x14ac:dyDescent="0.25">
      <c r="A1515">
        <v>2</v>
      </c>
      <c r="B1515">
        <v>8</v>
      </c>
      <c r="C1515">
        <v>38</v>
      </c>
      <c r="D1515" t="s">
        <v>2802</v>
      </c>
      <c r="E1515" t="s">
        <v>994</v>
      </c>
      <c r="F1515" t="s">
        <v>30</v>
      </c>
      <c r="G1515" t="s">
        <v>2734</v>
      </c>
      <c r="H1515" t="s">
        <v>2746</v>
      </c>
      <c r="I1515">
        <v>174</v>
      </c>
      <c r="J1515" t="s">
        <v>2285</v>
      </c>
      <c r="K1515" t="s">
        <v>2284</v>
      </c>
      <c r="L1515">
        <v>2013</v>
      </c>
    </row>
    <row r="1516" spans="1:12" x14ac:dyDescent="0.25">
      <c r="A1516">
        <v>2</v>
      </c>
      <c r="B1516">
        <v>9</v>
      </c>
      <c r="C1516">
        <v>39</v>
      </c>
      <c r="D1516" t="s">
        <v>2757</v>
      </c>
      <c r="E1516" t="s">
        <v>995</v>
      </c>
      <c r="F1516" t="s">
        <v>30</v>
      </c>
      <c r="G1516" t="s">
        <v>2738</v>
      </c>
      <c r="H1516" t="s">
        <v>2750</v>
      </c>
      <c r="I1516">
        <v>165</v>
      </c>
      <c r="J1516" t="s">
        <v>2048</v>
      </c>
      <c r="K1516" t="s">
        <v>3424</v>
      </c>
      <c r="L1516">
        <v>2013</v>
      </c>
    </row>
    <row r="1517" spans="1:12" x14ac:dyDescent="0.25">
      <c r="A1517">
        <v>2</v>
      </c>
      <c r="B1517">
        <v>10</v>
      </c>
      <c r="C1517">
        <v>40</v>
      </c>
      <c r="D1517" t="s">
        <v>2808</v>
      </c>
      <c r="E1517" t="s">
        <v>996</v>
      </c>
      <c r="F1517" t="s">
        <v>26</v>
      </c>
      <c r="G1517" t="s">
        <v>2738</v>
      </c>
      <c r="H1517" t="s">
        <v>2750</v>
      </c>
      <c r="I1517">
        <v>203</v>
      </c>
      <c r="J1517" t="s">
        <v>2022</v>
      </c>
      <c r="K1517" t="s">
        <v>2881</v>
      </c>
      <c r="L1517">
        <v>2013</v>
      </c>
    </row>
    <row r="1518" spans="1:12" x14ac:dyDescent="0.25">
      <c r="A1518">
        <v>2</v>
      </c>
      <c r="B1518">
        <v>11</v>
      </c>
      <c r="C1518">
        <v>41</v>
      </c>
      <c r="D1518" t="s">
        <v>2796</v>
      </c>
      <c r="E1518" t="s">
        <v>997</v>
      </c>
      <c r="F1518" t="s">
        <v>34</v>
      </c>
      <c r="G1518" t="s">
        <v>2745</v>
      </c>
      <c r="H1518" t="s">
        <v>2741</v>
      </c>
      <c r="I1518">
        <v>204</v>
      </c>
      <c r="J1518" t="s">
        <v>2305</v>
      </c>
      <c r="K1518" t="s">
        <v>3888</v>
      </c>
      <c r="L1518">
        <v>2013</v>
      </c>
    </row>
    <row r="1519" spans="1:12" x14ac:dyDescent="0.25">
      <c r="A1519">
        <v>2</v>
      </c>
      <c r="B1519">
        <v>12</v>
      </c>
      <c r="C1519">
        <v>42</v>
      </c>
      <c r="D1519" t="s">
        <v>2814</v>
      </c>
      <c r="E1519" t="s">
        <v>999</v>
      </c>
      <c r="F1519" t="s">
        <v>34</v>
      </c>
      <c r="G1519" t="s">
        <v>2734</v>
      </c>
      <c r="H1519" t="s">
        <v>2746</v>
      </c>
      <c r="I1519">
        <v>207</v>
      </c>
      <c r="J1519" t="s">
        <v>2051</v>
      </c>
      <c r="K1519" t="s">
        <v>2283</v>
      </c>
      <c r="L1519">
        <v>2013</v>
      </c>
    </row>
    <row r="1520" spans="1:12" x14ac:dyDescent="0.25">
      <c r="A1520">
        <v>2</v>
      </c>
      <c r="B1520">
        <v>13</v>
      </c>
      <c r="C1520">
        <v>43</v>
      </c>
      <c r="D1520" t="s">
        <v>3917</v>
      </c>
      <c r="E1520" t="s">
        <v>1000</v>
      </c>
      <c r="F1520" t="s">
        <v>30</v>
      </c>
      <c r="G1520" t="s">
        <v>2738</v>
      </c>
      <c r="H1520" t="s">
        <v>3497</v>
      </c>
      <c r="I1520">
        <v>165</v>
      </c>
      <c r="J1520" t="s">
        <v>2029</v>
      </c>
      <c r="K1520" t="s">
        <v>3087</v>
      </c>
      <c r="L1520">
        <v>2013</v>
      </c>
    </row>
    <row r="1521" spans="1:12" x14ac:dyDescent="0.25">
      <c r="A1521">
        <v>2</v>
      </c>
      <c r="B1521">
        <v>14</v>
      </c>
      <c r="C1521">
        <v>44</v>
      </c>
      <c r="D1521" t="s">
        <v>2736</v>
      </c>
      <c r="E1521" t="s">
        <v>1001</v>
      </c>
      <c r="F1521" t="s">
        <v>12</v>
      </c>
      <c r="G1521" t="s">
        <v>2738</v>
      </c>
      <c r="H1521" t="s">
        <v>2746</v>
      </c>
      <c r="I1521">
        <v>183</v>
      </c>
      <c r="J1521" t="s">
        <v>2029</v>
      </c>
      <c r="K1521" t="s">
        <v>2020</v>
      </c>
      <c r="L1521">
        <v>2013</v>
      </c>
    </row>
    <row r="1522" spans="1:12" x14ac:dyDescent="0.25">
      <c r="A1522">
        <v>2</v>
      </c>
      <c r="B1522">
        <v>15</v>
      </c>
      <c r="C1522">
        <v>45</v>
      </c>
      <c r="D1522" t="s">
        <v>2788</v>
      </c>
      <c r="E1522" t="s">
        <v>1002</v>
      </c>
      <c r="F1522" t="s">
        <v>42</v>
      </c>
      <c r="G1522" t="s">
        <v>3123</v>
      </c>
      <c r="H1522" t="s">
        <v>2750</v>
      </c>
      <c r="I1522">
        <v>174</v>
      </c>
      <c r="J1522" t="s">
        <v>2048</v>
      </c>
      <c r="K1522" t="s">
        <v>2846</v>
      </c>
      <c r="L1522">
        <v>2013</v>
      </c>
    </row>
    <row r="1523" spans="1:12" x14ac:dyDescent="0.25">
      <c r="A1523">
        <v>2</v>
      </c>
      <c r="B1523">
        <v>16</v>
      </c>
      <c r="C1523">
        <v>46</v>
      </c>
      <c r="D1523" t="s">
        <v>2760</v>
      </c>
      <c r="E1523" t="s">
        <v>1003</v>
      </c>
      <c r="F1523" t="s">
        <v>34</v>
      </c>
      <c r="G1523" t="s">
        <v>2745</v>
      </c>
      <c r="H1523" t="s">
        <v>2780</v>
      </c>
      <c r="I1523">
        <v>197</v>
      </c>
      <c r="J1523" t="s">
        <v>2051</v>
      </c>
      <c r="K1523" t="s">
        <v>2295</v>
      </c>
      <c r="L1523">
        <v>2013</v>
      </c>
    </row>
    <row r="1524" spans="1:12" x14ac:dyDescent="0.25">
      <c r="A1524">
        <v>2</v>
      </c>
      <c r="B1524">
        <v>17</v>
      </c>
      <c r="C1524">
        <v>47</v>
      </c>
      <c r="D1524" t="s">
        <v>2732</v>
      </c>
      <c r="E1524" t="s">
        <v>1004</v>
      </c>
      <c r="F1524" t="s">
        <v>34</v>
      </c>
      <c r="G1524" t="s">
        <v>2734</v>
      </c>
      <c r="H1524" t="s">
        <v>2741</v>
      </c>
      <c r="I1524">
        <v>165</v>
      </c>
      <c r="J1524" t="s">
        <v>2285</v>
      </c>
      <c r="K1524" t="s">
        <v>3400</v>
      </c>
      <c r="L1524">
        <v>2013</v>
      </c>
    </row>
    <row r="1525" spans="1:12" x14ac:dyDescent="0.25">
      <c r="A1525">
        <v>2</v>
      </c>
      <c r="B1525">
        <v>18</v>
      </c>
      <c r="C1525">
        <v>48</v>
      </c>
      <c r="D1525" t="s">
        <v>2832</v>
      </c>
      <c r="E1525" t="s">
        <v>1005</v>
      </c>
      <c r="F1525" t="s">
        <v>42</v>
      </c>
      <c r="G1525" t="s">
        <v>2738</v>
      </c>
      <c r="H1525" t="s">
        <v>2746</v>
      </c>
      <c r="I1525">
        <v>190</v>
      </c>
      <c r="J1525" t="s">
        <v>2022</v>
      </c>
      <c r="K1525" t="s">
        <v>2344</v>
      </c>
      <c r="L1525">
        <v>2013</v>
      </c>
    </row>
    <row r="1526" spans="1:12" x14ac:dyDescent="0.25">
      <c r="A1526">
        <v>2</v>
      </c>
      <c r="B1526">
        <v>19</v>
      </c>
      <c r="C1526">
        <v>49</v>
      </c>
      <c r="D1526" t="s">
        <v>2781</v>
      </c>
      <c r="E1526" t="s">
        <v>1006</v>
      </c>
      <c r="F1526" t="s">
        <v>26</v>
      </c>
      <c r="G1526" t="s">
        <v>2738</v>
      </c>
      <c r="H1526" t="s">
        <v>2768</v>
      </c>
      <c r="I1526">
        <v>167</v>
      </c>
      <c r="J1526" t="s">
        <v>2048</v>
      </c>
      <c r="K1526" t="s">
        <v>2341</v>
      </c>
      <c r="L1526">
        <v>2013</v>
      </c>
    </row>
    <row r="1527" spans="1:12" x14ac:dyDescent="0.25">
      <c r="A1527">
        <v>2</v>
      </c>
      <c r="B1527">
        <v>20</v>
      </c>
      <c r="C1527">
        <v>50</v>
      </c>
      <c r="D1527" t="s">
        <v>2752</v>
      </c>
      <c r="E1527" t="s">
        <v>1007</v>
      </c>
      <c r="F1527" t="s">
        <v>34</v>
      </c>
      <c r="G1527" t="s">
        <v>2738</v>
      </c>
      <c r="H1527" t="s">
        <v>2780</v>
      </c>
      <c r="I1527">
        <v>196</v>
      </c>
      <c r="J1527" t="s">
        <v>2029</v>
      </c>
      <c r="K1527" t="s">
        <v>2281</v>
      </c>
      <c r="L1527">
        <v>2013</v>
      </c>
    </row>
    <row r="1528" spans="1:12" x14ac:dyDescent="0.25">
      <c r="A1528">
        <v>2</v>
      </c>
      <c r="B1528">
        <v>21</v>
      </c>
      <c r="C1528">
        <v>51</v>
      </c>
      <c r="D1528" t="s">
        <v>2739</v>
      </c>
      <c r="E1528" t="s">
        <v>1008</v>
      </c>
      <c r="F1528" t="s">
        <v>34</v>
      </c>
      <c r="G1528" t="s">
        <v>2745</v>
      </c>
      <c r="H1528" t="s">
        <v>2780</v>
      </c>
      <c r="I1528">
        <v>211</v>
      </c>
      <c r="J1528" t="s">
        <v>2305</v>
      </c>
      <c r="K1528" t="s">
        <v>2304</v>
      </c>
      <c r="L1528">
        <v>2013</v>
      </c>
    </row>
    <row r="1529" spans="1:12" x14ac:dyDescent="0.25">
      <c r="A1529">
        <v>2</v>
      </c>
      <c r="B1529">
        <v>22</v>
      </c>
      <c r="C1529">
        <v>52</v>
      </c>
      <c r="D1529" t="s">
        <v>2802</v>
      </c>
      <c r="E1529" t="s">
        <v>1009</v>
      </c>
      <c r="F1529" t="s">
        <v>42</v>
      </c>
      <c r="G1529" t="s">
        <v>2734</v>
      </c>
      <c r="H1529" t="s">
        <v>2780</v>
      </c>
      <c r="I1529">
        <v>186</v>
      </c>
      <c r="J1529" t="s">
        <v>2022</v>
      </c>
      <c r="K1529" t="s">
        <v>2326</v>
      </c>
      <c r="L1529">
        <v>2013</v>
      </c>
    </row>
    <row r="1530" spans="1:12" x14ac:dyDescent="0.25">
      <c r="A1530">
        <v>2</v>
      </c>
      <c r="B1530">
        <v>23</v>
      </c>
      <c r="C1530">
        <v>53</v>
      </c>
      <c r="D1530" t="s">
        <v>2743</v>
      </c>
      <c r="E1530" t="s">
        <v>1010</v>
      </c>
      <c r="F1530" t="s">
        <v>34</v>
      </c>
      <c r="G1530" t="s">
        <v>2738</v>
      </c>
      <c r="H1530" t="s">
        <v>2750</v>
      </c>
      <c r="I1530">
        <v>195</v>
      </c>
      <c r="J1530" t="s">
        <v>2029</v>
      </c>
      <c r="K1530" t="s">
        <v>2339</v>
      </c>
      <c r="L1530">
        <v>2013</v>
      </c>
    </row>
    <row r="1531" spans="1:12" x14ac:dyDescent="0.25">
      <c r="A1531">
        <v>2</v>
      </c>
      <c r="B1531">
        <v>24</v>
      </c>
      <c r="C1531">
        <v>54</v>
      </c>
      <c r="D1531" t="s">
        <v>2808</v>
      </c>
      <c r="E1531" t="s">
        <v>1011</v>
      </c>
      <c r="F1531" t="s">
        <v>12</v>
      </c>
      <c r="G1531" t="s">
        <v>2738</v>
      </c>
      <c r="H1531" t="s">
        <v>2746</v>
      </c>
      <c r="I1531">
        <v>182</v>
      </c>
      <c r="J1531" t="s">
        <v>2048</v>
      </c>
      <c r="K1531" t="s">
        <v>3189</v>
      </c>
      <c r="L1531">
        <v>2013</v>
      </c>
    </row>
    <row r="1532" spans="1:12" x14ac:dyDescent="0.25">
      <c r="A1532">
        <v>2</v>
      </c>
      <c r="B1532">
        <v>25</v>
      </c>
      <c r="C1532">
        <v>55</v>
      </c>
      <c r="D1532" t="s">
        <v>2790</v>
      </c>
      <c r="E1532" t="s">
        <v>1012</v>
      </c>
      <c r="F1532" t="s">
        <v>26</v>
      </c>
      <c r="G1532" t="s">
        <v>2779</v>
      </c>
      <c r="H1532" t="s">
        <v>2768</v>
      </c>
      <c r="I1532">
        <v>163</v>
      </c>
      <c r="J1532" t="s">
        <v>2375</v>
      </c>
      <c r="K1532" t="s">
        <v>2374</v>
      </c>
      <c r="L1532">
        <v>2013</v>
      </c>
    </row>
    <row r="1533" spans="1:12" x14ac:dyDescent="0.25">
      <c r="A1533">
        <v>2</v>
      </c>
      <c r="B1533">
        <v>26</v>
      </c>
      <c r="C1533">
        <v>56</v>
      </c>
      <c r="D1533" t="s">
        <v>2840</v>
      </c>
      <c r="E1533" t="s">
        <v>2515</v>
      </c>
      <c r="F1533" t="s">
        <v>30</v>
      </c>
      <c r="G1533" t="s">
        <v>2738</v>
      </c>
      <c r="H1533" t="s">
        <v>2750</v>
      </c>
      <c r="I1533">
        <v>175</v>
      </c>
      <c r="J1533" t="s">
        <v>2048</v>
      </c>
      <c r="K1533" t="s">
        <v>3945</v>
      </c>
      <c r="L1533">
        <v>2013</v>
      </c>
    </row>
    <row r="1534" spans="1:12" x14ac:dyDescent="0.25">
      <c r="A1534">
        <v>2</v>
      </c>
      <c r="B1534">
        <v>27</v>
      </c>
      <c r="C1534">
        <v>57</v>
      </c>
      <c r="D1534" t="s">
        <v>2732</v>
      </c>
      <c r="E1534" t="s">
        <v>1015</v>
      </c>
      <c r="F1534" t="s">
        <v>26</v>
      </c>
      <c r="G1534" t="s">
        <v>2738</v>
      </c>
      <c r="H1534" t="s">
        <v>2746</v>
      </c>
      <c r="I1534">
        <v>198</v>
      </c>
      <c r="J1534" t="s">
        <v>2048</v>
      </c>
      <c r="K1534" t="s">
        <v>2287</v>
      </c>
      <c r="L1534">
        <v>2013</v>
      </c>
    </row>
    <row r="1535" spans="1:12" x14ac:dyDescent="0.25">
      <c r="A1535">
        <v>2</v>
      </c>
      <c r="B1535">
        <v>28</v>
      </c>
      <c r="C1535">
        <v>58</v>
      </c>
      <c r="D1535" t="s">
        <v>2832</v>
      </c>
      <c r="E1535" t="s">
        <v>1016</v>
      </c>
      <c r="F1535" t="s">
        <v>26</v>
      </c>
      <c r="G1535" t="s">
        <v>2738</v>
      </c>
      <c r="H1535" t="s">
        <v>2750</v>
      </c>
      <c r="I1535">
        <v>178</v>
      </c>
      <c r="J1535" t="s">
        <v>2022</v>
      </c>
      <c r="K1535" t="s">
        <v>2276</v>
      </c>
      <c r="L1535">
        <v>2013</v>
      </c>
    </row>
    <row r="1536" spans="1:12" x14ac:dyDescent="0.25">
      <c r="A1536">
        <v>2</v>
      </c>
      <c r="B1536">
        <v>29</v>
      </c>
      <c r="C1536">
        <v>59</v>
      </c>
      <c r="D1536" t="s">
        <v>3917</v>
      </c>
      <c r="E1536" t="s">
        <v>1017</v>
      </c>
      <c r="F1536" t="s">
        <v>12</v>
      </c>
      <c r="G1536" t="s">
        <v>2738</v>
      </c>
      <c r="H1536" t="s">
        <v>2750</v>
      </c>
      <c r="I1536">
        <v>167</v>
      </c>
      <c r="J1536" t="s">
        <v>2029</v>
      </c>
      <c r="K1536" t="s">
        <v>2328</v>
      </c>
      <c r="L1536">
        <v>2013</v>
      </c>
    </row>
    <row r="1537" spans="1:12" x14ac:dyDescent="0.25">
      <c r="A1537">
        <v>2</v>
      </c>
      <c r="B1537">
        <v>30</v>
      </c>
      <c r="C1537">
        <v>60</v>
      </c>
      <c r="D1537" t="s">
        <v>2748</v>
      </c>
      <c r="E1537" t="s">
        <v>1018</v>
      </c>
      <c r="F1537" t="s">
        <v>34</v>
      </c>
      <c r="G1537" t="s">
        <v>2745</v>
      </c>
      <c r="H1537" t="s">
        <v>2741</v>
      </c>
      <c r="I1537">
        <v>187</v>
      </c>
      <c r="J1537" t="s">
        <v>2373</v>
      </c>
      <c r="K1537" t="s">
        <v>2335</v>
      </c>
      <c r="L1537">
        <v>2013</v>
      </c>
    </row>
    <row r="1538" spans="1:12" x14ac:dyDescent="0.25">
      <c r="A1538">
        <v>2</v>
      </c>
      <c r="B1538">
        <v>31</v>
      </c>
      <c r="C1538">
        <v>61</v>
      </c>
      <c r="D1538" t="s">
        <v>2743</v>
      </c>
      <c r="E1538" t="s">
        <v>2517</v>
      </c>
      <c r="F1538" t="s">
        <v>26</v>
      </c>
      <c r="G1538" t="s">
        <v>2734</v>
      </c>
      <c r="H1538" t="s">
        <v>2780</v>
      </c>
      <c r="I1538">
        <v>185</v>
      </c>
      <c r="J1538" t="s">
        <v>2081</v>
      </c>
      <c r="K1538" t="s">
        <v>3972</v>
      </c>
      <c r="L1538">
        <v>2013</v>
      </c>
    </row>
    <row r="1539" spans="1:12" x14ac:dyDescent="0.25">
      <c r="A1539">
        <v>3</v>
      </c>
      <c r="B1539">
        <v>1</v>
      </c>
      <c r="C1539">
        <v>62</v>
      </c>
      <c r="D1539" t="s">
        <v>2757</v>
      </c>
      <c r="E1539" t="s">
        <v>3973</v>
      </c>
      <c r="F1539" t="s">
        <v>30</v>
      </c>
      <c r="G1539" t="s">
        <v>2738</v>
      </c>
      <c r="H1539" t="s">
        <v>2750</v>
      </c>
      <c r="I1539">
        <v>178</v>
      </c>
      <c r="J1539" t="s">
        <v>2048</v>
      </c>
      <c r="K1539" t="s">
        <v>3164</v>
      </c>
      <c r="L1539">
        <v>2013</v>
      </c>
    </row>
    <row r="1540" spans="1:12" x14ac:dyDescent="0.25">
      <c r="A1540">
        <v>3</v>
      </c>
      <c r="B1540">
        <v>2</v>
      </c>
      <c r="C1540">
        <v>63</v>
      </c>
      <c r="D1540" t="s">
        <v>2785</v>
      </c>
      <c r="E1540" t="s">
        <v>1022</v>
      </c>
      <c r="F1540" t="s">
        <v>12</v>
      </c>
      <c r="G1540" t="s">
        <v>2738</v>
      </c>
      <c r="H1540" t="s">
        <v>2741</v>
      </c>
      <c r="I1540">
        <v>198</v>
      </c>
      <c r="J1540" t="s">
        <v>2022</v>
      </c>
      <c r="K1540" t="s">
        <v>2928</v>
      </c>
      <c r="L1540">
        <v>2013</v>
      </c>
    </row>
    <row r="1541" spans="1:12" x14ac:dyDescent="0.25">
      <c r="A1541">
        <v>3</v>
      </c>
      <c r="B1541">
        <v>3</v>
      </c>
      <c r="C1541">
        <v>64</v>
      </c>
      <c r="D1541" t="s">
        <v>2859</v>
      </c>
      <c r="E1541" t="s">
        <v>2520</v>
      </c>
      <c r="F1541" t="s">
        <v>34</v>
      </c>
      <c r="G1541" t="s">
        <v>2738</v>
      </c>
      <c r="H1541" t="s">
        <v>2851</v>
      </c>
      <c r="I1541">
        <v>223</v>
      </c>
      <c r="J1541" t="s">
        <v>2048</v>
      </c>
      <c r="K1541" t="s">
        <v>2340</v>
      </c>
      <c r="L1541">
        <v>2013</v>
      </c>
    </row>
    <row r="1542" spans="1:12" x14ac:dyDescent="0.25">
      <c r="A1542">
        <v>3</v>
      </c>
      <c r="B1542">
        <v>4</v>
      </c>
      <c r="C1542">
        <v>65</v>
      </c>
      <c r="D1542" t="s">
        <v>2794</v>
      </c>
      <c r="E1542" t="s">
        <v>1024</v>
      </c>
      <c r="F1542" t="s">
        <v>30</v>
      </c>
      <c r="G1542" t="s">
        <v>2738</v>
      </c>
      <c r="H1542" t="s">
        <v>2741</v>
      </c>
      <c r="I1542">
        <v>169</v>
      </c>
      <c r="J1542" t="s">
        <v>2065</v>
      </c>
      <c r="K1542" t="s">
        <v>3798</v>
      </c>
      <c r="L1542">
        <v>2013</v>
      </c>
    </row>
    <row r="1543" spans="1:12" x14ac:dyDescent="0.25">
      <c r="A1543">
        <v>3</v>
      </c>
      <c r="B1543">
        <v>5</v>
      </c>
      <c r="C1543">
        <v>66</v>
      </c>
      <c r="D1543" t="s">
        <v>2872</v>
      </c>
      <c r="E1543" t="s">
        <v>1026</v>
      </c>
      <c r="F1543" t="s">
        <v>34</v>
      </c>
      <c r="G1543" t="s">
        <v>2734</v>
      </c>
      <c r="H1543" t="s">
        <v>2741</v>
      </c>
      <c r="I1543">
        <v>170</v>
      </c>
      <c r="J1543" t="s">
        <v>2324</v>
      </c>
      <c r="K1543" t="s">
        <v>3974</v>
      </c>
      <c r="L1543">
        <v>2013</v>
      </c>
    </row>
    <row r="1544" spans="1:12" x14ac:dyDescent="0.25">
      <c r="A1544">
        <v>3</v>
      </c>
      <c r="B1544">
        <v>6</v>
      </c>
      <c r="C1544">
        <v>67</v>
      </c>
      <c r="D1544" t="s">
        <v>2806</v>
      </c>
      <c r="E1544" t="s">
        <v>1028</v>
      </c>
      <c r="F1544" t="s">
        <v>34</v>
      </c>
      <c r="G1544" t="s">
        <v>2738</v>
      </c>
      <c r="H1544" t="s">
        <v>2984</v>
      </c>
      <c r="I1544">
        <v>241</v>
      </c>
      <c r="J1544" t="s">
        <v>2029</v>
      </c>
      <c r="K1544" t="s">
        <v>2345</v>
      </c>
      <c r="L1544">
        <v>2013</v>
      </c>
    </row>
    <row r="1545" spans="1:12" x14ac:dyDescent="0.25">
      <c r="A1545">
        <v>3</v>
      </c>
      <c r="B1545">
        <v>7</v>
      </c>
      <c r="C1545">
        <v>68</v>
      </c>
      <c r="D1545" t="s">
        <v>2808</v>
      </c>
      <c r="E1545" t="s">
        <v>1029</v>
      </c>
      <c r="F1545" t="s">
        <v>34</v>
      </c>
      <c r="G1545" t="s">
        <v>2745</v>
      </c>
      <c r="H1545" t="s">
        <v>2750</v>
      </c>
      <c r="I1545">
        <v>175</v>
      </c>
      <c r="J1545" t="s">
        <v>2305</v>
      </c>
      <c r="K1545" t="s">
        <v>3934</v>
      </c>
      <c r="L1545">
        <v>2013</v>
      </c>
    </row>
    <row r="1546" spans="1:12" x14ac:dyDescent="0.25">
      <c r="A1546">
        <v>3</v>
      </c>
      <c r="B1546">
        <v>8</v>
      </c>
      <c r="C1546">
        <v>69</v>
      </c>
      <c r="D1546" t="s">
        <v>2802</v>
      </c>
      <c r="E1546" t="s">
        <v>2524</v>
      </c>
      <c r="F1546" t="s">
        <v>42</v>
      </c>
      <c r="G1546" t="s">
        <v>2738</v>
      </c>
      <c r="H1546" t="s">
        <v>2750</v>
      </c>
      <c r="I1546">
        <v>189</v>
      </c>
      <c r="J1546" t="s">
        <v>2022</v>
      </c>
      <c r="K1546" t="s">
        <v>2299</v>
      </c>
      <c r="L1546">
        <v>2013</v>
      </c>
    </row>
    <row r="1547" spans="1:12" x14ac:dyDescent="0.25">
      <c r="A1547">
        <v>3</v>
      </c>
      <c r="B1547">
        <v>9</v>
      </c>
      <c r="C1547">
        <v>70</v>
      </c>
      <c r="D1547" t="s">
        <v>2754</v>
      </c>
      <c r="E1547" t="s">
        <v>1030</v>
      </c>
      <c r="F1547" t="s">
        <v>12</v>
      </c>
      <c r="G1547" t="s">
        <v>2734</v>
      </c>
      <c r="H1547" t="s">
        <v>2741</v>
      </c>
      <c r="I1547">
        <v>188</v>
      </c>
      <c r="J1547" t="s">
        <v>2051</v>
      </c>
      <c r="K1547" t="s">
        <v>3277</v>
      </c>
      <c r="L1547">
        <v>2013</v>
      </c>
    </row>
    <row r="1548" spans="1:12" x14ac:dyDescent="0.25">
      <c r="A1548">
        <v>3</v>
      </c>
      <c r="B1548">
        <v>10</v>
      </c>
      <c r="C1548">
        <v>71</v>
      </c>
      <c r="D1548" t="s">
        <v>2790</v>
      </c>
      <c r="E1548" t="s">
        <v>1031</v>
      </c>
      <c r="F1548" t="s">
        <v>26</v>
      </c>
      <c r="G1548" t="s">
        <v>2738</v>
      </c>
      <c r="H1548" t="s">
        <v>2780</v>
      </c>
      <c r="I1548">
        <v>225</v>
      </c>
      <c r="J1548" t="s">
        <v>2022</v>
      </c>
      <c r="K1548" t="s">
        <v>3206</v>
      </c>
      <c r="L1548">
        <v>2013</v>
      </c>
    </row>
    <row r="1549" spans="1:12" x14ac:dyDescent="0.25">
      <c r="A1549">
        <v>3</v>
      </c>
      <c r="B1549">
        <v>11</v>
      </c>
      <c r="C1549">
        <v>72</v>
      </c>
      <c r="D1549" t="s">
        <v>2796</v>
      </c>
      <c r="E1549" t="s">
        <v>1032</v>
      </c>
      <c r="F1549" t="s">
        <v>26</v>
      </c>
      <c r="G1549" t="s">
        <v>2738</v>
      </c>
      <c r="H1549" t="s">
        <v>2835</v>
      </c>
      <c r="I1549">
        <v>195</v>
      </c>
      <c r="J1549" t="s">
        <v>2029</v>
      </c>
      <c r="K1549" t="s">
        <v>2339</v>
      </c>
      <c r="L1549">
        <v>2013</v>
      </c>
    </row>
    <row r="1550" spans="1:12" x14ac:dyDescent="0.25">
      <c r="A1550">
        <v>3</v>
      </c>
      <c r="B1550">
        <v>12</v>
      </c>
      <c r="C1550">
        <v>73</v>
      </c>
      <c r="D1550" t="s">
        <v>2814</v>
      </c>
      <c r="E1550" t="s">
        <v>1033</v>
      </c>
      <c r="F1550" t="s">
        <v>30</v>
      </c>
      <c r="G1550" t="s">
        <v>2738</v>
      </c>
      <c r="H1550" t="s">
        <v>2746</v>
      </c>
      <c r="I1550">
        <v>204</v>
      </c>
      <c r="J1550" t="s">
        <v>2022</v>
      </c>
      <c r="K1550" t="s">
        <v>2787</v>
      </c>
      <c r="L1550">
        <v>2013</v>
      </c>
    </row>
    <row r="1551" spans="1:12" x14ac:dyDescent="0.25">
      <c r="A1551">
        <v>3</v>
      </c>
      <c r="B1551">
        <v>13</v>
      </c>
      <c r="C1551">
        <v>74</v>
      </c>
      <c r="D1551" t="s">
        <v>2739</v>
      </c>
      <c r="E1551" t="s">
        <v>1034</v>
      </c>
      <c r="F1551" t="s">
        <v>30</v>
      </c>
      <c r="G1551" t="s">
        <v>2734</v>
      </c>
      <c r="H1551" t="s">
        <v>2741</v>
      </c>
      <c r="I1551">
        <v>210</v>
      </c>
      <c r="J1551" t="s">
        <v>2051</v>
      </c>
      <c r="K1551" t="s">
        <v>2283</v>
      </c>
      <c r="L1551">
        <v>2013</v>
      </c>
    </row>
    <row r="1552" spans="1:12" x14ac:dyDescent="0.25">
      <c r="A1552">
        <v>3</v>
      </c>
      <c r="B1552">
        <v>14</v>
      </c>
      <c r="C1552">
        <v>75</v>
      </c>
      <c r="D1552" t="s">
        <v>2794</v>
      </c>
      <c r="E1552" t="s">
        <v>1035</v>
      </c>
      <c r="F1552" t="s">
        <v>26</v>
      </c>
      <c r="G1552" t="s">
        <v>2799</v>
      </c>
      <c r="H1552" t="s">
        <v>2746</v>
      </c>
      <c r="I1552">
        <v>176</v>
      </c>
      <c r="J1552" t="s">
        <v>2320</v>
      </c>
      <c r="K1552" t="s">
        <v>3546</v>
      </c>
      <c r="L1552">
        <v>2013</v>
      </c>
    </row>
    <row r="1553" spans="1:12" x14ac:dyDescent="0.25">
      <c r="A1553">
        <v>3</v>
      </c>
      <c r="B1553">
        <v>15</v>
      </c>
      <c r="C1553">
        <v>76</v>
      </c>
      <c r="D1553" t="s">
        <v>2754</v>
      </c>
      <c r="E1553" t="s">
        <v>1037</v>
      </c>
      <c r="F1553" t="s">
        <v>206</v>
      </c>
      <c r="G1553" t="s">
        <v>2734</v>
      </c>
      <c r="H1553" t="s">
        <v>3567</v>
      </c>
      <c r="I1553">
        <v>156</v>
      </c>
      <c r="J1553" t="s">
        <v>2051</v>
      </c>
      <c r="K1553" t="s">
        <v>3277</v>
      </c>
      <c r="L1553">
        <v>2013</v>
      </c>
    </row>
    <row r="1554" spans="1:12" x14ac:dyDescent="0.25">
      <c r="A1554">
        <v>3</v>
      </c>
      <c r="B1554">
        <v>16</v>
      </c>
      <c r="C1554">
        <v>77</v>
      </c>
      <c r="D1554" t="s">
        <v>2736</v>
      </c>
      <c r="E1554" t="s">
        <v>1038</v>
      </c>
      <c r="F1554" t="s">
        <v>30</v>
      </c>
      <c r="G1554" t="s">
        <v>2734</v>
      </c>
      <c r="H1554" t="s">
        <v>2885</v>
      </c>
      <c r="I1554">
        <v>157</v>
      </c>
      <c r="J1554" t="s">
        <v>2051</v>
      </c>
      <c r="K1554" t="s">
        <v>2366</v>
      </c>
      <c r="L1554">
        <v>2013</v>
      </c>
    </row>
    <row r="1555" spans="1:12" x14ac:dyDescent="0.25">
      <c r="A1555">
        <v>3</v>
      </c>
      <c r="B1555">
        <v>17</v>
      </c>
      <c r="C1555">
        <v>78</v>
      </c>
      <c r="D1555" t="s">
        <v>2811</v>
      </c>
      <c r="E1555" t="s">
        <v>1039</v>
      </c>
      <c r="F1555" t="s">
        <v>12</v>
      </c>
      <c r="G1555" t="s">
        <v>2745</v>
      </c>
      <c r="H1555" t="s">
        <v>2735</v>
      </c>
      <c r="I1555">
        <v>205</v>
      </c>
      <c r="J1555" t="s">
        <v>2305</v>
      </c>
      <c r="K1555" t="s">
        <v>2304</v>
      </c>
      <c r="L1555">
        <v>2013</v>
      </c>
    </row>
    <row r="1556" spans="1:12" x14ac:dyDescent="0.25">
      <c r="A1556">
        <v>3</v>
      </c>
      <c r="B1556">
        <v>18</v>
      </c>
      <c r="C1556">
        <v>79</v>
      </c>
      <c r="D1556" t="s">
        <v>2832</v>
      </c>
      <c r="E1556" t="s">
        <v>1040</v>
      </c>
      <c r="F1556" t="s">
        <v>30</v>
      </c>
      <c r="G1556" t="s">
        <v>2745</v>
      </c>
      <c r="H1556" t="s">
        <v>2746</v>
      </c>
      <c r="I1556">
        <v>189</v>
      </c>
      <c r="J1556" t="s">
        <v>2291</v>
      </c>
      <c r="K1556" t="s">
        <v>2203</v>
      </c>
      <c r="L1556">
        <v>2013</v>
      </c>
    </row>
    <row r="1557" spans="1:12" x14ac:dyDescent="0.25">
      <c r="A1557">
        <v>3</v>
      </c>
      <c r="B1557">
        <v>19</v>
      </c>
      <c r="C1557">
        <v>80</v>
      </c>
      <c r="D1557" t="s">
        <v>2794</v>
      </c>
      <c r="E1557" t="s">
        <v>1042</v>
      </c>
      <c r="F1557" t="s">
        <v>26</v>
      </c>
      <c r="G1557" t="s">
        <v>2738</v>
      </c>
      <c r="H1557" t="s">
        <v>2768</v>
      </c>
      <c r="I1557">
        <v>177</v>
      </c>
      <c r="J1557" t="s">
        <v>2048</v>
      </c>
      <c r="K1557" t="s">
        <v>2846</v>
      </c>
      <c r="L1557">
        <v>2013</v>
      </c>
    </row>
    <row r="1558" spans="1:12" x14ac:dyDescent="0.25">
      <c r="A1558">
        <v>3</v>
      </c>
      <c r="B1558">
        <v>20</v>
      </c>
      <c r="C1558">
        <v>81</v>
      </c>
      <c r="D1558" t="s">
        <v>2760</v>
      </c>
      <c r="E1558" t="s">
        <v>1043</v>
      </c>
      <c r="F1558" t="s">
        <v>42</v>
      </c>
      <c r="G1558" t="s">
        <v>2738</v>
      </c>
      <c r="H1558" t="s">
        <v>2735</v>
      </c>
      <c r="I1558">
        <v>212</v>
      </c>
      <c r="J1558" t="s">
        <v>2022</v>
      </c>
      <c r="K1558" t="s">
        <v>2344</v>
      </c>
      <c r="L1558">
        <v>2013</v>
      </c>
    </row>
    <row r="1559" spans="1:12" x14ac:dyDescent="0.25">
      <c r="A1559">
        <v>3</v>
      </c>
      <c r="B1559">
        <v>21</v>
      </c>
      <c r="C1559">
        <v>82</v>
      </c>
      <c r="D1559" t="s">
        <v>2772</v>
      </c>
      <c r="E1559" t="s">
        <v>1044</v>
      </c>
      <c r="F1559" t="s">
        <v>30</v>
      </c>
      <c r="G1559" t="s">
        <v>2738</v>
      </c>
      <c r="H1559" t="s">
        <v>2746</v>
      </c>
      <c r="I1559">
        <v>181</v>
      </c>
      <c r="J1559" t="s">
        <v>2022</v>
      </c>
      <c r="K1559" t="s">
        <v>2376</v>
      </c>
      <c r="L1559">
        <v>2013</v>
      </c>
    </row>
    <row r="1560" spans="1:12" x14ac:dyDescent="0.25">
      <c r="A1560">
        <v>3</v>
      </c>
      <c r="B1560">
        <v>22</v>
      </c>
      <c r="C1560">
        <v>83</v>
      </c>
      <c r="D1560" t="s">
        <v>2840</v>
      </c>
      <c r="E1560" t="s">
        <v>1045</v>
      </c>
      <c r="F1560" t="s">
        <v>30</v>
      </c>
      <c r="G1560" t="s">
        <v>2799</v>
      </c>
      <c r="H1560" t="s">
        <v>2851</v>
      </c>
      <c r="I1560">
        <v>202</v>
      </c>
      <c r="J1560" t="s">
        <v>2320</v>
      </c>
      <c r="K1560" t="s">
        <v>3975</v>
      </c>
      <c r="L1560">
        <v>2013</v>
      </c>
    </row>
    <row r="1561" spans="1:12" x14ac:dyDescent="0.25">
      <c r="A1561">
        <v>3</v>
      </c>
      <c r="B1561">
        <v>23</v>
      </c>
      <c r="C1561">
        <v>84</v>
      </c>
      <c r="D1561" t="s">
        <v>3917</v>
      </c>
      <c r="E1561" t="s">
        <v>1047</v>
      </c>
      <c r="F1561" t="s">
        <v>30</v>
      </c>
      <c r="G1561" t="s">
        <v>2734</v>
      </c>
      <c r="H1561" t="s">
        <v>2750</v>
      </c>
      <c r="I1561">
        <v>166</v>
      </c>
      <c r="J1561" t="s">
        <v>2022</v>
      </c>
      <c r="K1561" t="s">
        <v>2277</v>
      </c>
      <c r="L1561">
        <v>2013</v>
      </c>
    </row>
    <row r="1562" spans="1:12" x14ac:dyDescent="0.25">
      <c r="A1562">
        <v>3</v>
      </c>
      <c r="B1562">
        <v>24</v>
      </c>
      <c r="C1562">
        <v>85</v>
      </c>
      <c r="D1562" t="s">
        <v>2774</v>
      </c>
      <c r="E1562" t="s">
        <v>1048</v>
      </c>
      <c r="F1562" t="s">
        <v>30</v>
      </c>
      <c r="G1562" t="s">
        <v>2734</v>
      </c>
      <c r="H1562" t="s">
        <v>2750</v>
      </c>
      <c r="I1562">
        <v>178</v>
      </c>
      <c r="J1562" t="s">
        <v>2022</v>
      </c>
      <c r="K1562" t="s">
        <v>2292</v>
      </c>
      <c r="L1562">
        <v>2013</v>
      </c>
    </row>
    <row r="1563" spans="1:12" x14ac:dyDescent="0.25">
      <c r="A1563">
        <v>3</v>
      </c>
      <c r="B1563">
        <v>25</v>
      </c>
      <c r="C1563">
        <v>86</v>
      </c>
      <c r="D1563" t="s">
        <v>2790</v>
      </c>
      <c r="E1563" t="s">
        <v>1049</v>
      </c>
      <c r="F1563" t="s">
        <v>42</v>
      </c>
      <c r="G1563" t="s">
        <v>2941</v>
      </c>
      <c r="H1563" t="s">
        <v>2885</v>
      </c>
      <c r="I1563">
        <v>175</v>
      </c>
      <c r="J1563" t="s">
        <v>2048</v>
      </c>
      <c r="K1563" t="s">
        <v>2810</v>
      </c>
      <c r="L1563">
        <v>2013</v>
      </c>
    </row>
    <row r="1564" spans="1:12" x14ac:dyDescent="0.25">
      <c r="A1564">
        <v>3</v>
      </c>
      <c r="B1564">
        <v>26</v>
      </c>
      <c r="C1564">
        <v>87</v>
      </c>
      <c r="D1564" t="s">
        <v>2788</v>
      </c>
      <c r="E1564" t="s">
        <v>1050</v>
      </c>
      <c r="F1564" t="s">
        <v>34</v>
      </c>
      <c r="G1564" t="s">
        <v>2734</v>
      </c>
      <c r="H1564" t="s">
        <v>2750</v>
      </c>
      <c r="I1564">
        <v>187</v>
      </c>
      <c r="J1564" t="s">
        <v>2051</v>
      </c>
      <c r="K1564" t="s">
        <v>2283</v>
      </c>
      <c r="L1564">
        <v>2013</v>
      </c>
    </row>
    <row r="1565" spans="1:12" x14ac:dyDescent="0.25">
      <c r="A1565">
        <v>3</v>
      </c>
      <c r="B1565">
        <v>27</v>
      </c>
      <c r="C1565">
        <v>88</v>
      </c>
      <c r="D1565" t="s">
        <v>2840</v>
      </c>
      <c r="E1565" t="s">
        <v>1051</v>
      </c>
      <c r="F1565" t="s">
        <v>26</v>
      </c>
      <c r="G1565" t="s">
        <v>2799</v>
      </c>
      <c r="H1565" t="s">
        <v>2741</v>
      </c>
      <c r="I1565">
        <v>194</v>
      </c>
      <c r="J1565" t="s">
        <v>2362</v>
      </c>
      <c r="K1565" t="s">
        <v>3976</v>
      </c>
      <c r="L1565">
        <v>2013</v>
      </c>
    </row>
    <row r="1566" spans="1:12" x14ac:dyDescent="0.25">
      <c r="A1566">
        <v>3</v>
      </c>
      <c r="B1566">
        <v>28</v>
      </c>
      <c r="C1566">
        <v>89</v>
      </c>
      <c r="D1566" t="s">
        <v>2752</v>
      </c>
      <c r="E1566" t="s">
        <v>1053</v>
      </c>
      <c r="F1566" t="s">
        <v>42</v>
      </c>
      <c r="G1566" t="s">
        <v>3123</v>
      </c>
      <c r="H1566" t="s">
        <v>2835</v>
      </c>
      <c r="I1566">
        <v>166</v>
      </c>
      <c r="J1566" t="s">
        <v>2029</v>
      </c>
      <c r="K1566" t="s">
        <v>3087</v>
      </c>
      <c r="L1566">
        <v>2013</v>
      </c>
    </row>
    <row r="1567" spans="1:12" x14ac:dyDescent="0.25">
      <c r="A1567">
        <v>3</v>
      </c>
      <c r="B1567">
        <v>29</v>
      </c>
      <c r="C1567">
        <v>90</v>
      </c>
      <c r="D1567" t="s">
        <v>2748</v>
      </c>
      <c r="E1567" t="s">
        <v>1054</v>
      </c>
      <c r="F1567" t="s">
        <v>26</v>
      </c>
      <c r="G1567" t="s">
        <v>2960</v>
      </c>
      <c r="H1567" t="s">
        <v>2741</v>
      </c>
      <c r="I1567">
        <v>192</v>
      </c>
      <c r="J1567" t="s">
        <v>2305</v>
      </c>
      <c r="K1567" t="s">
        <v>3704</v>
      </c>
      <c r="L1567">
        <v>2013</v>
      </c>
    </row>
    <row r="1568" spans="1:12" x14ac:dyDescent="0.25">
      <c r="A1568">
        <v>3</v>
      </c>
      <c r="B1568">
        <v>30</v>
      </c>
      <c r="C1568">
        <v>91</v>
      </c>
      <c r="D1568" t="s">
        <v>3917</v>
      </c>
      <c r="E1568" t="s">
        <v>2530</v>
      </c>
      <c r="F1568" t="s">
        <v>42</v>
      </c>
      <c r="G1568" t="s">
        <v>2738</v>
      </c>
      <c r="H1568" t="s">
        <v>2768</v>
      </c>
      <c r="I1568">
        <v>180</v>
      </c>
      <c r="J1568" t="s">
        <v>2029</v>
      </c>
      <c r="K1568" t="s">
        <v>3003</v>
      </c>
      <c r="L1568">
        <v>2013</v>
      </c>
    </row>
    <row r="1569" spans="1:12" x14ac:dyDescent="0.25">
      <c r="A1569">
        <v>4</v>
      </c>
      <c r="B1569">
        <v>1</v>
      </c>
      <c r="C1569">
        <v>92</v>
      </c>
      <c r="D1569" t="s">
        <v>2762</v>
      </c>
      <c r="E1569" t="s">
        <v>1056</v>
      </c>
      <c r="F1569" t="s">
        <v>12</v>
      </c>
      <c r="G1569" t="s">
        <v>2738</v>
      </c>
      <c r="H1569" t="s">
        <v>2780</v>
      </c>
      <c r="I1569">
        <v>182</v>
      </c>
      <c r="J1569" t="s">
        <v>2703</v>
      </c>
      <c r="K1569" t="s">
        <v>3977</v>
      </c>
      <c r="L1569">
        <v>2013</v>
      </c>
    </row>
    <row r="1570" spans="1:12" x14ac:dyDescent="0.25">
      <c r="A1570">
        <v>4</v>
      </c>
      <c r="B1570">
        <v>2</v>
      </c>
      <c r="C1570">
        <v>93</v>
      </c>
      <c r="D1570" t="s">
        <v>2785</v>
      </c>
      <c r="E1570" t="s">
        <v>1058</v>
      </c>
      <c r="F1570" t="s">
        <v>34</v>
      </c>
      <c r="G1570" t="s">
        <v>2738</v>
      </c>
      <c r="H1570" t="s">
        <v>2780</v>
      </c>
      <c r="I1570">
        <v>199</v>
      </c>
      <c r="J1570" t="s">
        <v>2029</v>
      </c>
      <c r="K1570" t="s">
        <v>2165</v>
      </c>
      <c r="L1570">
        <v>2013</v>
      </c>
    </row>
    <row r="1571" spans="1:12" x14ac:dyDescent="0.25">
      <c r="A1571">
        <v>4</v>
      </c>
      <c r="B1571">
        <v>3</v>
      </c>
      <c r="C1571">
        <v>94</v>
      </c>
      <c r="D1571" t="s">
        <v>2840</v>
      </c>
      <c r="E1571" t="s">
        <v>1059</v>
      </c>
      <c r="F1571" t="s">
        <v>42</v>
      </c>
      <c r="G1571" t="s">
        <v>2738</v>
      </c>
      <c r="H1571" t="s">
        <v>2750</v>
      </c>
      <c r="I1571">
        <v>186</v>
      </c>
      <c r="J1571" t="s">
        <v>2029</v>
      </c>
      <c r="K1571" t="s">
        <v>2165</v>
      </c>
      <c r="L1571">
        <v>2013</v>
      </c>
    </row>
    <row r="1572" spans="1:12" x14ac:dyDescent="0.25">
      <c r="A1572">
        <v>4</v>
      </c>
      <c r="B1572">
        <v>4</v>
      </c>
      <c r="C1572">
        <v>95</v>
      </c>
      <c r="D1572" t="s">
        <v>2859</v>
      </c>
      <c r="E1572" t="s">
        <v>1060</v>
      </c>
      <c r="F1572" t="s">
        <v>30</v>
      </c>
      <c r="G1572" t="s">
        <v>2738</v>
      </c>
      <c r="H1572" t="s">
        <v>2768</v>
      </c>
      <c r="I1572">
        <v>190</v>
      </c>
      <c r="J1572" t="s">
        <v>2048</v>
      </c>
      <c r="K1572" t="s">
        <v>2341</v>
      </c>
      <c r="L1572">
        <v>2013</v>
      </c>
    </row>
    <row r="1573" spans="1:12" x14ac:dyDescent="0.25">
      <c r="A1573">
        <v>4</v>
      </c>
      <c r="B1573">
        <v>5</v>
      </c>
      <c r="C1573">
        <v>96</v>
      </c>
      <c r="D1573" t="s">
        <v>2840</v>
      </c>
      <c r="E1573" t="s">
        <v>1061</v>
      </c>
      <c r="F1573" t="s">
        <v>30</v>
      </c>
      <c r="G1573" t="s">
        <v>2738</v>
      </c>
      <c r="H1573" t="s">
        <v>2768</v>
      </c>
      <c r="I1573">
        <v>185</v>
      </c>
      <c r="J1573" t="s">
        <v>2022</v>
      </c>
      <c r="K1573" t="s">
        <v>2881</v>
      </c>
      <c r="L1573">
        <v>2013</v>
      </c>
    </row>
    <row r="1574" spans="1:12" x14ac:dyDescent="0.25">
      <c r="A1574">
        <v>4</v>
      </c>
      <c r="B1574">
        <v>6</v>
      </c>
      <c r="C1574">
        <v>97</v>
      </c>
      <c r="D1574" t="s">
        <v>2762</v>
      </c>
      <c r="E1574" t="s">
        <v>1062</v>
      </c>
      <c r="F1574" t="s">
        <v>34</v>
      </c>
      <c r="G1574" t="s">
        <v>2734</v>
      </c>
      <c r="H1574" t="s">
        <v>2741</v>
      </c>
      <c r="I1574">
        <v>192</v>
      </c>
      <c r="J1574" t="s">
        <v>2051</v>
      </c>
      <c r="K1574" t="s">
        <v>2315</v>
      </c>
      <c r="L1574">
        <v>2013</v>
      </c>
    </row>
    <row r="1575" spans="1:12" x14ac:dyDescent="0.25">
      <c r="A1575">
        <v>4</v>
      </c>
      <c r="B1575">
        <v>7</v>
      </c>
      <c r="C1575">
        <v>98</v>
      </c>
      <c r="D1575" t="s">
        <v>2762</v>
      </c>
      <c r="E1575" t="s">
        <v>1063</v>
      </c>
      <c r="F1575" t="s">
        <v>30</v>
      </c>
      <c r="G1575" t="s">
        <v>2738</v>
      </c>
      <c r="H1575" t="s">
        <v>2746</v>
      </c>
      <c r="I1575">
        <v>205</v>
      </c>
      <c r="J1575" t="s">
        <v>2289</v>
      </c>
      <c r="K1575" t="s">
        <v>3139</v>
      </c>
      <c r="L1575">
        <v>2013</v>
      </c>
    </row>
    <row r="1576" spans="1:12" x14ac:dyDescent="0.25">
      <c r="A1576">
        <v>4</v>
      </c>
      <c r="B1576">
        <v>8</v>
      </c>
      <c r="C1576">
        <v>99</v>
      </c>
      <c r="D1576" t="s">
        <v>2859</v>
      </c>
      <c r="E1576" t="s">
        <v>1065</v>
      </c>
      <c r="F1576" t="s">
        <v>12</v>
      </c>
      <c r="G1576" t="s">
        <v>2779</v>
      </c>
      <c r="H1576" t="s">
        <v>2835</v>
      </c>
      <c r="I1576">
        <v>178</v>
      </c>
      <c r="J1576" t="s">
        <v>2933</v>
      </c>
      <c r="K1576" t="s">
        <v>3978</v>
      </c>
      <c r="L1576">
        <v>2013</v>
      </c>
    </row>
    <row r="1577" spans="1:12" x14ac:dyDescent="0.25">
      <c r="A1577">
        <v>4</v>
      </c>
      <c r="B1577">
        <v>9</v>
      </c>
      <c r="C1577">
        <v>100</v>
      </c>
      <c r="D1577" t="s">
        <v>2814</v>
      </c>
      <c r="E1577" t="s">
        <v>1067</v>
      </c>
      <c r="F1577" t="s">
        <v>26</v>
      </c>
      <c r="G1577" t="s">
        <v>2734</v>
      </c>
      <c r="H1577" t="s">
        <v>2750</v>
      </c>
      <c r="I1577">
        <v>160</v>
      </c>
      <c r="J1577" t="s">
        <v>2355</v>
      </c>
      <c r="K1577" t="s">
        <v>3302</v>
      </c>
      <c r="L1577">
        <v>2013</v>
      </c>
    </row>
    <row r="1578" spans="1:12" x14ac:dyDescent="0.25">
      <c r="A1578">
        <v>4</v>
      </c>
      <c r="B1578">
        <v>10</v>
      </c>
      <c r="C1578">
        <v>101</v>
      </c>
      <c r="D1578" t="s">
        <v>2808</v>
      </c>
      <c r="E1578" t="s">
        <v>2532</v>
      </c>
      <c r="F1578" t="s">
        <v>26</v>
      </c>
      <c r="G1578" t="s">
        <v>2738</v>
      </c>
      <c r="H1578" t="s">
        <v>2741</v>
      </c>
      <c r="I1578">
        <v>202</v>
      </c>
      <c r="J1578" t="s">
        <v>2022</v>
      </c>
      <c r="K1578" t="s">
        <v>2907</v>
      </c>
      <c r="L1578">
        <v>2013</v>
      </c>
    </row>
    <row r="1579" spans="1:12" x14ac:dyDescent="0.25">
      <c r="A1579">
        <v>4</v>
      </c>
      <c r="B1579">
        <v>11</v>
      </c>
      <c r="C1579">
        <v>102</v>
      </c>
      <c r="D1579" t="s">
        <v>2811</v>
      </c>
      <c r="E1579" t="s">
        <v>1068</v>
      </c>
      <c r="F1579" t="s">
        <v>42</v>
      </c>
      <c r="G1579" t="s">
        <v>2745</v>
      </c>
      <c r="H1579" t="s">
        <v>2780</v>
      </c>
      <c r="I1579">
        <v>200</v>
      </c>
      <c r="J1579" t="s">
        <v>2305</v>
      </c>
      <c r="K1579" t="s">
        <v>2329</v>
      </c>
      <c r="L1579">
        <v>2013</v>
      </c>
    </row>
    <row r="1580" spans="1:12" x14ac:dyDescent="0.25">
      <c r="A1580">
        <v>4</v>
      </c>
      <c r="B1580">
        <v>12</v>
      </c>
      <c r="C1580">
        <v>103</v>
      </c>
      <c r="D1580" t="s">
        <v>2766</v>
      </c>
      <c r="E1580" t="s">
        <v>1069</v>
      </c>
      <c r="F1580" t="s">
        <v>42</v>
      </c>
      <c r="G1580" t="s">
        <v>2738</v>
      </c>
      <c r="H1580" t="s">
        <v>2984</v>
      </c>
      <c r="I1580">
        <v>229</v>
      </c>
      <c r="J1580" t="s">
        <v>2022</v>
      </c>
      <c r="K1580" t="s">
        <v>2276</v>
      </c>
      <c r="L1580">
        <v>2013</v>
      </c>
    </row>
    <row r="1581" spans="1:12" x14ac:dyDescent="0.25">
      <c r="A1581">
        <v>4</v>
      </c>
      <c r="B1581">
        <v>13</v>
      </c>
      <c r="C1581">
        <v>104</v>
      </c>
      <c r="D1581" t="s">
        <v>3917</v>
      </c>
      <c r="E1581" t="s">
        <v>1070</v>
      </c>
      <c r="F1581" t="s">
        <v>30</v>
      </c>
      <c r="G1581" t="s">
        <v>2734</v>
      </c>
      <c r="H1581" t="s">
        <v>2750</v>
      </c>
      <c r="I1581">
        <v>188</v>
      </c>
      <c r="J1581" t="s">
        <v>2280</v>
      </c>
      <c r="K1581" t="s">
        <v>2534</v>
      </c>
      <c r="L1581">
        <v>2013</v>
      </c>
    </row>
    <row r="1582" spans="1:12" x14ac:dyDescent="0.25">
      <c r="A1582">
        <v>4</v>
      </c>
      <c r="B1582">
        <v>14</v>
      </c>
      <c r="C1582">
        <v>105</v>
      </c>
      <c r="D1582" t="s">
        <v>2752</v>
      </c>
      <c r="E1582" t="s">
        <v>1071</v>
      </c>
      <c r="F1582" t="s">
        <v>206</v>
      </c>
      <c r="G1582" t="s">
        <v>2738</v>
      </c>
      <c r="H1582" t="s">
        <v>2741</v>
      </c>
      <c r="I1582">
        <v>208</v>
      </c>
      <c r="J1582" t="s">
        <v>2022</v>
      </c>
      <c r="K1582" t="s">
        <v>2277</v>
      </c>
      <c r="L1582">
        <v>2013</v>
      </c>
    </row>
    <row r="1583" spans="1:12" x14ac:dyDescent="0.25">
      <c r="A1583">
        <v>4</v>
      </c>
      <c r="B1583">
        <v>15</v>
      </c>
      <c r="C1583">
        <v>106</v>
      </c>
      <c r="D1583" t="s">
        <v>2754</v>
      </c>
      <c r="E1583" t="s">
        <v>1072</v>
      </c>
      <c r="F1583" t="s">
        <v>12</v>
      </c>
      <c r="G1583" t="s">
        <v>2734</v>
      </c>
      <c r="H1583" t="s">
        <v>2746</v>
      </c>
      <c r="I1583">
        <v>194</v>
      </c>
      <c r="J1583" t="s">
        <v>2294</v>
      </c>
      <c r="K1583" t="s">
        <v>3881</v>
      </c>
      <c r="L1583">
        <v>2013</v>
      </c>
    </row>
    <row r="1584" spans="1:12" x14ac:dyDescent="0.25">
      <c r="A1584">
        <v>4</v>
      </c>
      <c r="B1584">
        <v>16</v>
      </c>
      <c r="C1584">
        <v>107</v>
      </c>
      <c r="D1584" t="s">
        <v>2760</v>
      </c>
      <c r="E1584" t="s">
        <v>1073</v>
      </c>
      <c r="F1584" t="s">
        <v>34</v>
      </c>
      <c r="G1584" t="s">
        <v>2738</v>
      </c>
      <c r="H1584" t="s">
        <v>2746</v>
      </c>
      <c r="I1584">
        <v>205</v>
      </c>
      <c r="J1584" t="s">
        <v>2048</v>
      </c>
      <c r="K1584" t="s">
        <v>2300</v>
      </c>
      <c r="L1584">
        <v>2013</v>
      </c>
    </row>
    <row r="1585" spans="1:12" x14ac:dyDescent="0.25">
      <c r="A1585">
        <v>4</v>
      </c>
      <c r="B1585">
        <v>17</v>
      </c>
      <c r="C1585">
        <v>108</v>
      </c>
      <c r="D1585" t="s">
        <v>2811</v>
      </c>
      <c r="E1585" t="s">
        <v>1074</v>
      </c>
      <c r="F1585" t="s">
        <v>34</v>
      </c>
      <c r="G1585" t="s">
        <v>2738</v>
      </c>
      <c r="H1585" t="s">
        <v>2851</v>
      </c>
      <c r="I1585">
        <v>210</v>
      </c>
      <c r="J1585" t="s">
        <v>2022</v>
      </c>
      <c r="K1585" t="s">
        <v>2276</v>
      </c>
      <c r="L1585">
        <v>2013</v>
      </c>
    </row>
    <row r="1586" spans="1:12" x14ac:dyDescent="0.25">
      <c r="A1586">
        <v>4</v>
      </c>
      <c r="B1586">
        <v>18</v>
      </c>
      <c r="C1586">
        <v>109</v>
      </c>
      <c r="D1586" t="s">
        <v>2832</v>
      </c>
      <c r="E1586" t="s">
        <v>1075</v>
      </c>
      <c r="F1586" t="s">
        <v>26</v>
      </c>
      <c r="G1586" t="s">
        <v>2738</v>
      </c>
      <c r="H1586" t="s">
        <v>2741</v>
      </c>
      <c r="I1586">
        <v>187</v>
      </c>
      <c r="J1586" t="s">
        <v>2065</v>
      </c>
      <c r="K1586" t="s">
        <v>3979</v>
      </c>
      <c r="L1586">
        <v>2013</v>
      </c>
    </row>
    <row r="1587" spans="1:12" x14ac:dyDescent="0.25">
      <c r="A1587">
        <v>4</v>
      </c>
      <c r="B1587">
        <v>19</v>
      </c>
      <c r="C1587">
        <v>110</v>
      </c>
      <c r="D1587" t="s">
        <v>2794</v>
      </c>
      <c r="E1587" t="s">
        <v>1077</v>
      </c>
      <c r="F1587" t="s">
        <v>34</v>
      </c>
      <c r="G1587" t="s">
        <v>2738</v>
      </c>
      <c r="H1587" t="s">
        <v>2735</v>
      </c>
      <c r="I1587">
        <v>220</v>
      </c>
      <c r="J1587" t="s">
        <v>2048</v>
      </c>
      <c r="K1587" t="s">
        <v>3164</v>
      </c>
      <c r="L1587">
        <v>2013</v>
      </c>
    </row>
    <row r="1588" spans="1:12" x14ac:dyDescent="0.25">
      <c r="A1588">
        <v>4</v>
      </c>
      <c r="B1588">
        <v>20</v>
      </c>
      <c r="C1588">
        <v>111</v>
      </c>
      <c r="D1588" t="s">
        <v>2739</v>
      </c>
      <c r="E1588" t="s">
        <v>1078</v>
      </c>
      <c r="F1588" t="s">
        <v>34</v>
      </c>
      <c r="G1588" t="s">
        <v>2745</v>
      </c>
      <c r="H1588" t="s">
        <v>2768</v>
      </c>
      <c r="I1588">
        <v>189</v>
      </c>
      <c r="J1588" t="s">
        <v>2305</v>
      </c>
      <c r="K1588" t="s">
        <v>2329</v>
      </c>
      <c r="L1588">
        <v>2013</v>
      </c>
    </row>
    <row r="1589" spans="1:12" x14ac:dyDescent="0.25">
      <c r="A1589">
        <v>4</v>
      </c>
      <c r="B1589">
        <v>21</v>
      </c>
      <c r="C1589">
        <v>112</v>
      </c>
      <c r="D1589" t="s">
        <v>2732</v>
      </c>
      <c r="E1589" t="s">
        <v>1079</v>
      </c>
      <c r="F1589" t="s">
        <v>26</v>
      </c>
      <c r="G1589" t="s">
        <v>2734</v>
      </c>
      <c r="H1589" t="s">
        <v>2746</v>
      </c>
      <c r="I1589">
        <v>159</v>
      </c>
      <c r="J1589" t="s">
        <v>2029</v>
      </c>
      <c r="K1589" t="s">
        <v>2783</v>
      </c>
      <c r="L1589">
        <v>2013</v>
      </c>
    </row>
    <row r="1590" spans="1:12" x14ac:dyDescent="0.25">
      <c r="A1590">
        <v>4</v>
      </c>
      <c r="B1590">
        <v>22</v>
      </c>
      <c r="C1590">
        <v>113</v>
      </c>
      <c r="D1590" t="s">
        <v>2840</v>
      </c>
      <c r="E1590" t="s">
        <v>1080</v>
      </c>
      <c r="F1590" t="s">
        <v>3887</v>
      </c>
      <c r="G1590" t="s">
        <v>2738</v>
      </c>
      <c r="H1590" t="s">
        <v>2780</v>
      </c>
      <c r="I1590">
        <v>182</v>
      </c>
      <c r="J1590" t="s">
        <v>3352</v>
      </c>
      <c r="K1590" t="s">
        <v>3980</v>
      </c>
      <c r="L1590">
        <v>2013</v>
      </c>
    </row>
    <row r="1591" spans="1:12" x14ac:dyDescent="0.25">
      <c r="A1591">
        <v>4</v>
      </c>
      <c r="B1591">
        <v>23</v>
      </c>
      <c r="C1591">
        <v>114</v>
      </c>
      <c r="D1591" t="s">
        <v>3917</v>
      </c>
      <c r="E1591" t="s">
        <v>1082</v>
      </c>
      <c r="F1591" t="s">
        <v>34</v>
      </c>
      <c r="G1591" t="s">
        <v>2764</v>
      </c>
      <c r="H1591" t="s">
        <v>2750</v>
      </c>
      <c r="I1591">
        <v>181</v>
      </c>
      <c r="J1591" t="s">
        <v>2048</v>
      </c>
      <c r="K1591" t="s">
        <v>3189</v>
      </c>
      <c r="L1591">
        <v>2013</v>
      </c>
    </row>
    <row r="1592" spans="1:12" x14ac:dyDescent="0.25">
      <c r="A1592">
        <v>4</v>
      </c>
      <c r="B1592">
        <v>24</v>
      </c>
      <c r="C1592">
        <v>115</v>
      </c>
      <c r="D1592" t="s">
        <v>2774</v>
      </c>
      <c r="E1592" t="s">
        <v>1083</v>
      </c>
      <c r="F1592" t="s">
        <v>34</v>
      </c>
      <c r="G1592" t="s">
        <v>2738</v>
      </c>
      <c r="H1592" t="s">
        <v>2885</v>
      </c>
      <c r="I1592">
        <v>175</v>
      </c>
      <c r="J1592" t="s">
        <v>2022</v>
      </c>
      <c r="K1592" t="s">
        <v>2353</v>
      </c>
      <c r="L1592">
        <v>2013</v>
      </c>
    </row>
    <row r="1593" spans="1:12" x14ac:dyDescent="0.25">
      <c r="A1593">
        <v>4</v>
      </c>
      <c r="B1593">
        <v>25</v>
      </c>
      <c r="C1593">
        <v>116</v>
      </c>
      <c r="D1593" t="s">
        <v>2790</v>
      </c>
      <c r="E1593" t="s">
        <v>1084</v>
      </c>
      <c r="F1593" t="s">
        <v>26</v>
      </c>
      <c r="G1593" t="s">
        <v>2764</v>
      </c>
      <c r="H1593" t="s">
        <v>3497</v>
      </c>
      <c r="I1593">
        <v>158</v>
      </c>
      <c r="J1593" t="s">
        <v>2048</v>
      </c>
      <c r="K1593" t="s">
        <v>2306</v>
      </c>
      <c r="L1593">
        <v>2013</v>
      </c>
    </row>
    <row r="1594" spans="1:12" x14ac:dyDescent="0.25">
      <c r="A1594">
        <v>4</v>
      </c>
      <c r="B1594">
        <v>26</v>
      </c>
      <c r="C1594">
        <v>117</v>
      </c>
      <c r="D1594" t="s">
        <v>2781</v>
      </c>
      <c r="E1594" t="s">
        <v>1085</v>
      </c>
      <c r="F1594" t="s">
        <v>12</v>
      </c>
      <c r="G1594" t="s">
        <v>2745</v>
      </c>
      <c r="H1594" t="s">
        <v>2746</v>
      </c>
      <c r="I1594">
        <v>189</v>
      </c>
      <c r="J1594" t="s">
        <v>2305</v>
      </c>
      <c r="K1594" t="s">
        <v>2385</v>
      </c>
      <c r="L1594">
        <v>2013</v>
      </c>
    </row>
    <row r="1595" spans="1:12" x14ac:dyDescent="0.25">
      <c r="A1595">
        <v>4</v>
      </c>
      <c r="B1595">
        <v>27</v>
      </c>
      <c r="C1595">
        <v>118</v>
      </c>
      <c r="D1595" t="s">
        <v>2766</v>
      </c>
      <c r="E1595" t="s">
        <v>1086</v>
      </c>
      <c r="F1595" t="s">
        <v>42</v>
      </c>
      <c r="G1595" t="s">
        <v>2734</v>
      </c>
      <c r="H1595" t="s">
        <v>2746</v>
      </c>
      <c r="I1595">
        <v>213</v>
      </c>
      <c r="J1595" t="s">
        <v>2051</v>
      </c>
      <c r="K1595" t="s">
        <v>2283</v>
      </c>
      <c r="L1595">
        <v>2013</v>
      </c>
    </row>
    <row r="1596" spans="1:12" x14ac:dyDescent="0.25">
      <c r="A1596">
        <v>4</v>
      </c>
      <c r="B1596">
        <v>28</v>
      </c>
      <c r="C1596">
        <v>119</v>
      </c>
      <c r="D1596" t="s">
        <v>2736</v>
      </c>
      <c r="E1596" t="s">
        <v>1087</v>
      </c>
      <c r="F1596" t="s">
        <v>34</v>
      </c>
      <c r="G1596" t="s">
        <v>2734</v>
      </c>
      <c r="H1596" t="s">
        <v>2750</v>
      </c>
      <c r="I1596">
        <v>190</v>
      </c>
      <c r="J1596" t="s">
        <v>2350</v>
      </c>
      <c r="K1596" t="s">
        <v>2898</v>
      </c>
      <c r="L1596">
        <v>2013</v>
      </c>
    </row>
    <row r="1597" spans="1:12" x14ac:dyDescent="0.25">
      <c r="A1597">
        <v>4</v>
      </c>
      <c r="B1597">
        <v>29</v>
      </c>
      <c r="C1597">
        <v>120</v>
      </c>
      <c r="D1597" t="s">
        <v>2748</v>
      </c>
      <c r="E1597" t="s">
        <v>1089</v>
      </c>
      <c r="F1597" t="s">
        <v>30</v>
      </c>
      <c r="G1597" t="s">
        <v>2734</v>
      </c>
      <c r="H1597" t="s">
        <v>2885</v>
      </c>
      <c r="I1597">
        <v>170</v>
      </c>
      <c r="J1597" t="s">
        <v>2081</v>
      </c>
      <c r="K1597" t="s">
        <v>3981</v>
      </c>
      <c r="L1597">
        <v>2013</v>
      </c>
    </row>
    <row r="1598" spans="1:12" x14ac:dyDescent="0.25">
      <c r="A1598">
        <v>4</v>
      </c>
      <c r="B1598">
        <v>30</v>
      </c>
      <c r="C1598">
        <v>121</v>
      </c>
      <c r="D1598" t="s">
        <v>2739</v>
      </c>
      <c r="E1598" t="s">
        <v>1091</v>
      </c>
      <c r="F1598" t="s">
        <v>30</v>
      </c>
      <c r="G1598" t="s">
        <v>2734</v>
      </c>
      <c r="H1598" t="s">
        <v>2885</v>
      </c>
      <c r="I1598">
        <v>190</v>
      </c>
      <c r="J1598" t="s">
        <v>2051</v>
      </c>
      <c r="K1598" t="s">
        <v>2283</v>
      </c>
      <c r="L1598">
        <v>2013</v>
      </c>
    </row>
    <row r="1599" spans="1:12" x14ac:dyDescent="0.25">
      <c r="A1599">
        <v>5</v>
      </c>
      <c r="B1599">
        <v>1</v>
      </c>
      <c r="C1599">
        <v>122</v>
      </c>
      <c r="D1599" t="s">
        <v>2762</v>
      </c>
      <c r="E1599" t="s">
        <v>1092</v>
      </c>
      <c r="F1599" t="s">
        <v>26</v>
      </c>
      <c r="G1599" t="s">
        <v>2738</v>
      </c>
      <c r="H1599" t="s">
        <v>2885</v>
      </c>
      <c r="I1599">
        <v>174</v>
      </c>
      <c r="J1599" t="s">
        <v>2048</v>
      </c>
      <c r="K1599" t="s">
        <v>3945</v>
      </c>
      <c r="L1599">
        <v>2013</v>
      </c>
    </row>
    <row r="1600" spans="1:12" x14ac:dyDescent="0.25">
      <c r="A1600">
        <v>5</v>
      </c>
      <c r="B1600">
        <v>2</v>
      </c>
      <c r="C1600">
        <v>123</v>
      </c>
      <c r="D1600" t="s">
        <v>2785</v>
      </c>
      <c r="E1600" t="s">
        <v>1093</v>
      </c>
      <c r="F1600" t="s">
        <v>34</v>
      </c>
      <c r="G1600" t="s">
        <v>2734</v>
      </c>
      <c r="H1600" t="s">
        <v>2885</v>
      </c>
      <c r="I1600">
        <v>191</v>
      </c>
      <c r="J1600" t="s">
        <v>2051</v>
      </c>
      <c r="K1600" t="s">
        <v>2283</v>
      </c>
      <c r="L1600">
        <v>2013</v>
      </c>
    </row>
    <row r="1601" spans="1:12" x14ac:dyDescent="0.25">
      <c r="A1601">
        <v>5</v>
      </c>
      <c r="B1601">
        <v>3</v>
      </c>
      <c r="C1601">
        <v>124</v>
      </c>
      <c r="D1601" t="s">
        <v>2777</v>
      </c>
      <c r="E1601" t="s">
        <v>1094</v>
      </c>
      <c r="F1601" t="s">
        <v>12</v>
      </c>
      <c r="G1601" t="s">
        <v>2917</v>
      </c>
      <c r="H1601" t="s">
        <v>2735</v>
      </c>
      <c r="I1601">
        <v>190</v>
      </c>
      <c r="J1601" t="s">
        <v>2320</v>
      </c>
      <c r="K1601" t="s">
        <v>3982</v>
      </c>
      <c r="L1601">
        <v>2013</v>
      </c>
    </row>
    <row r="1602" spans="1:12" x14ac:dyDescent="0.25">
      <c r="A1602">
        <v>5</v>
      </c>
      <c r="B1602">
        <v>4</v>
      </c>
      <c r="C1602">
        <v>125</v>
      </c>
      <c r="D1602" t="s">
        <v>2859</v>
      </c>
      <c r="E1602" t="s">
        <v>1096</v>
      </c>
      <c r="F1602" t="s">
        <v>42</v>
      </c>
      <c r="G1602" t="s">
        <v>2779</v>
      </c>
      <c r="H1602" t="s">
        <v>2780</v>
      </c>
      <c r="I1602">
        <v>176</v>
      </c>
      <c r="J1602" t="s">
        <v>2933</v>
      </c>
      <c r="K1602" t="s">
        <v>3877</v>
      </c>
      <c r="L1602">
        <v>2013</v>
      </c>
    </row>
    <row r="1603" spans="1:12" x14ac:dyDescent="0.25">
      <c r="A1603">
        <v>5</v>
      </c>
      <c r="B1603">
        <v>5</v>
      </c>
      <c r="C1603">
        <v>126</v>
      </c>
      <c r="D1603" t="s">
        <v>2872</v>
      </c>
      <c r="E1603" t="s">
        <v>1098</v>
      </c>
      <c r="F1603" t="s">
        <v>26</v>
      </c>
      <c r="G1603" t="s">
        <v>2738</v>
      </c>
      <c r="H1603" t="s">
        <v>2741</v>
      </c>
      <c r="I1603">
        <v>205</v>
      </c>
      <c r="J1603" t="s">
        <v>2022</v>
      </c>
      <c r="K1603" t="s">
        <v>2326</v>
      </c>
      <c r="L1603">
        <v>2013</v>
      </c>
    </row>
    <row r="1604" spans="1:12" x14ac:dyDescent="0.25">
      <c r="A1604">
        <v>5</v>
      </c>
      <c r="B1604">
        <v>6</v>
      </c>
      <c r="C1604">
        <v>127</v>
      </c>
      <c r="D1604" t="s">
        <v>3917</v>
      </c>
      <c r="E1604" t="s">
        <v>1099</v>
      </c>
      <c r="F1604" t="s">
        <v>34</v>
      </c>
      <c r="G1604" t="s">
        <v>2734</v>
      </c>
      <c r="H1604" t="s">
        <v>2741</v>
      </c>
      <c r="I1604">
        <v>199</v>
      </c>
      <c r="J1604" t="s">
        <v>2051</v>
      </c>
      <c r="K1604" t="s">
        <v>2337</v>
      </c>
      <c r="L1604">
        <v>2013</v>
      </c>
    </row>
    <row r="1605" spans="1:12" x14ac:dyDescent="0.25">
      <c r="A1605">
        <v>5</v>
      </c>
      <c r="B1605">
        <v>7</v>
      </c>
      <c r="C1605">
        <v>128</v>
      </c>
      <c r="D1605" t="s">
        <v>2840</v>
      </c>
      <c r="E1605" t="s">
        <v>1100</v>
      </c>
      <c r="F1605" t="s">
        <v>26</v>
      </c>
      <c r="G1605" t="s">
        <v>2738</v>
      </c>
      <c r="H1605" t="s">
        <v>2746</v>
      </c>
      <c r="I1605">
        <v>175</v>
      </c>
      <c r="J1605" t="s">
        <v>2065</v>
      </c>
      <c r="K1605" t="s">
        <v>3525</v>
      </c>
      <c r="L1605">
        <v>2013</v>
      </c>
    </row>
    <row r="1606" spans="1:12" x14ac:dyDescent="0.25">
      <c r="A1606">
        <v>5</v>
      </c>
      <c r="B1606">
        <v>8</v>
      </c>
      <c r="C1606">
        <v>129</v>
      </c>
      <c r="D1606" t="s">
        <v>2802</v>
      </c>
      <c r="E1606" t="s">
        <v>1102</v>
      </c>
      <c r="F1606" t="s">
        <v>12</v>
      </c>
      <c r="G1606" t="s">
        <v>2734</v>
      </c>
      <c r="H1606" t="s">
        <v>2741</v>
      </c>
      <c r="I1606">
        <v>183</v>
      </c>
      <c r="J1606" t="s">
        <v>2051</v>
      </c>
      <c r="K1606" t="s">
        <v>3277</v>
      </c>
      <c r="L1606">
        <v>2013</v>
      </c>
    </row>
    <row r="1607" spans="1:12" x14ac:dyDescent="0.25">
      <c r="A1607">
        <v>5</v>
      </c>
      <c r="B1607">
        <v>9</v>
      </c>
      <c r="C1607">
        <v>130</v>
      </c>
      <c r="D1607" t="s">
        <v>2802</v>
      </c>
      <c r="E1607" t="s">
        <v>1103</v>
      </c>
      <c r="F1607" t="s">
        <v>42</v>
      </c>
      <c r="G1607" t="s">
        <v>2745</v>
      </c>
      <c r="H1607" t="s">
        <v>2750</v>
      </c>
      <c r="I1607">
        <v>183</v>
      </c>
      <c r="J1607" t="s">
        <v>2305</v>
      </c>
      <c r="K1607" t="s">
        <v>3888</v>
      </c>
      <c r="L1607">
        <v>2013</v>
      </c>
    </row>
    <row r="1608" spans="1:12" x14ac:dyDescent="0.25">
      <c r="A1608">
        <v>5</v>
      </c>
      <c r="B1608">
        <v>10</v>
      </c>
      <c r="C1608">
        <v>131</v>
      </c>
      <c r="D1608" t="s">
        <v>2808</v>
      </c>
      <c r="E1608" t="s">
        <v>1104</v>
      </c>
      <c r="F1608" t="s">
        <v>26</v>
      </c>
      <c r="G1608" t="s">
        <v>2738</v>
      </c>
      <c r="H1608" t="s">
        <v>2835</v>
      </c>
      <c r="I1608">
        <v>164</v>
      </c>
      <c r="J1608" t="s">
        <v>2029</v>
      </c>
      <c r="K1608" t="s">
        <v>3003</v>
      </c>
      <c r="L1608">
        <v>2013</v>
      </c>
    </row>
    <row r="1609" spans="1:12" x14ac:dyDescent="0.25">
      <c r="A1609">
        <v>5</v>
      </c>
      <c r="B1609">
        <v>11</v>
      </c>
      <c r="C1609">
        <v>132</v>
      </c>
      <c r="D1609" t="s">
        <v>2796</v>
      </c>
      <c r="E1609" t="s">
        <v>1105</v>
      </c>
      <c r="F1609" t="s">
        <v>34</v>
      </c>
      <c r="G1609" t="s">
        <v>2738</v>
      </c>
      <c r="H1609" t="s">
        <v>2746</v>
      </c>
      <c r="I1609">
        <v>185</v>
      </c>
      <c r="J1609" t="s">
        <v>3791</v>
      </c>
      <c r="K1609" t="s">
        <v>3983</v>
      </c>
      <c r="L1609">
        <v>2013</v>
      </c>
    </row>
    <row r="1610" spans="1:12" x14ac:dyDescent="0.25">
      <c r="A1610">
        <v>5</v>
      </c>
      <c r="B1610">
        <v>12</v>
      </c>
      <c r="C1610">
        <v>133</v>
      </c>
      <c r="D1610" t="s">
        <v>2757</v>
      </c>
      <c r="E1610" t="s">
        <v>1107</v>
      </c>
      <c r="F1610" t="s">
        <v>34</v>
      </c>
      <c r="G1610" t="s">
        <v>2734</v>
      </c>
      <c r="H1610" t="s">
        <v>2835</v>
      </c>
      <c r="I1610">
        <v>175</v>
      </c>
      <c r="J1610" t="s">
        <v>2051</v>
      </c>
      <c r="K1610" t="s">
        <v>2283</v>
      </c>
      <c r="L1610">
        <v>2013</v>
      </c>
    </row>
    <row r="1611" spans="1:12" x14ac:dyDescent="0.25">
      <c r="A1611">
        <v>5</v>
      </c>
      <c r="B1611">
        <v>13</v>
      </c>
      <c r="C1611">
        <v>134</v>
      </c>
      <c r="D1611" t="s">
        <v>2739</v>
      </c>
      <c r="E1611" t="s">
        <v>1108</v>
      </c>
      <c r="F1611" t="s">
        <v>30</v>
      </c>
      <c r="G1611" t="s">
        <v>2734</v>
      </c>
      <c r="H1611" t="s">
        <v>2768</v>
      </c>
      <c r="I1611">
        <v>179</v>
      </c>
      <c r="J1611" t="s">
        <v>2051</v>
      </c>
      <c r="K1611" t="s">
        <v>2388</v>
      </c>
      <c r="L1611">
        <v>2013</v>
      </c>
    </row>
    <row r="1612" spans="1:12" x14ac:dyDescent="0.25">
      <c r="A1612">
        <v>5</v>
      </c>
      <c r="B1612">
        <v>14</v>
      </c>
      <c r="C1612">
        <v>135</v>
      </c>
      <c r="D1612" t="s">
        <v>2806</v>
      </c>
      <c r="E1612" t="s">
        <v>1109</v>
      </c>
      <c r="F1612" t="s">
        <v>34</v>
      </c>
      <c r="G1612" t="s">
        <v>2738</v>
      </c>
      <c r="H1612" t="s">
        <v>2741</v>
      </c>
      <c r="I1612">
        <v>180</v>
      </c>
      <c r="J1612" t="s">
        <v>2029</v>
      </c>
      <c r="K1612" t="s">
        <v>2377</v>
      </c>
      <c r="L1612">
        <v>2013</v>
      </c>
    </row>
    <row r="1613" spans="1:12" x14ac:dyDescent="0.25">
      <c r="A1613">
        <v>5</v>
      </c>
      <c r="B1613">
        <v>15</v>
      </c>
      <c r="C1613">
        <v>136</v>
      </c>
      <c r="D1613" t="s">
        <v>2754</v>
      </c>
      <c r="E1613" t="s">
        <v>3984</v>
      </c>
      <c r="F1613" t="s">
        <v>30</v>
      </c>
      <c r="G1613" t="s">
        <v>2745</v>
      </c>
      <c r="H1613" t="s">
        <v>2768</v>
      </c>
      <c r="I1613">
        <v>190</v>
      </c>
      <c r="J1613" t="s">
        <v>2305</v>
      </c>
      <c r="K1613" t="s">
        <v>2304</v>
      </c>
      <c r="L1613">
        <v>2013</v>
      </c>
    </row>
    <row r="1614" spans="1:12" x14ac:dyDescent="0.25">
      <c r="A1614">
        <v>5</v>
      </c>
      <c r="B1614">
        <v>16</v>
      </c>
      <c r="C1614">
        <v>137</v>
      </c>
      <c r="D1614" t="s">
        <v>2760</v>
      </c>
      <c r="E1614" t="s">
        <v>1111</v>
      </c>
      <c r="F1614" t="s">
        <v>34</v>
      </c>
      <c r="G1614" t="s">
        <v>2738</v>
      </c>
      <c r="H1614" t="s">
        <v>2735</v>
      </c>
      <c r="I1614">
        <v>212</v>
      </c>
      <c r="J1614" t="s">
        <v>2147</v>
      </c>
      <c r="K1614" t="s">
        <v>3081</v>
      </c>
      <c r="L1614">
        <v>2013</v>
      </c>
    </row>
    <row r="1615" spans="1:12" x14ac:dyDescent="0.25">
      <c r="A1615">
        <v>5</v>
      </c>
      <c r="B1615">
        <v>17</v>
      </c>
      <c r="C1615">
        <v>138</v>
      </c>
      <c r="D1615" t="s">
        <v>2811</v>
      </c>
      <c r="E1615" t="s">
        <v>1112</v>
      </c>
      <c r="F1615" t="s">
        <v>30</v>
      </c>
      <c r="G1615" t="s">
        <v>2738</v>
      </c>
      <c r="H1615" t="s">
        <v>2768</v>
      </c>
      <c r="I1615">
        <v>172</v>
      </c>
      <c r="J1615" t="s">
        <v>2048</v>
      </c>
      <c r="K1615" t="s">
        <v>2318</v>
      </c>
      <c r="L1615">
        <v>2013</v>
      </c>
    </row>
    <row r="1616" spans="1:12" x14ac:dyDescent="0.25">
      <c r="A1616">
        <v>5</v>
      </c>
      <c r="B1616">
        <v>18</v>
      </c>
      <c r="C1616">
        <v>139</v>
      </c>
      <c r="D1616" t="s">
        <v>2832</v>
      </c>
      <c r="E1616" t="s">
        <v>2544</v>
      </c>
      <c r="F1616" t="s">
        <v>34</v>
      </c>
      <c r="G1616" t="s">
        <v>2738</v>
      </c>
      <c r="H1616" t="s">
        <v>2735</v>
      </c>
      <c r="I1616">
        <v>228</v>
      </c>
      <c r="J1616" t="s">
        <v>2029</v>
      </c>
      <c r="K1616" t="s">
        <v>2339</v>
      </c>
      <c r="L1616">
        <v>2013</v>
      </c>
    </row>
    <row r="1617" spans="1:12" x14ac:dyDescent="0.25">
      <c r="A1617">
        <v>5</v>
      </c>
      <c r="B1617">
        <v>19</v>
      </c>
      <c r="C1617">
        <v>140</v>
      </c>
      <c r="D1617" t="s">
        <v>2859</v>
      </c>
      <c r="E1617" t="s">
        <v>1113</v>
      </c>
      <c r="F1617" t="s">
        <v>34</v>
      </c>
      <c r="G1617" t="s">
        <v>2734</v>
      </c>
      <c r="H1617" t="s">
        <v>2768</v>
      </c>
      <c r="I1617">
        <v>161</v>
      </c>
      <c r="J1617" t="s">
        <v>2285</v>
      </c>
      <c r="K1617" t="s">
        <v>2356</v>
      </c>
      <c r="L1617">
        <v>2013</v>
      </c>
    </row>
    <row r="1618" spans="1:12" x14ac:dyDescent="0.25">
      <c r="A1618">
        <v>5</v>
      </c>
      <c r="B1618">
        <v>20</v>
      </c>
      <c r="C1618">
        <v>141</v>
      </c>
      <c r="D1618" t="s">
        <v>2781</v>
      </c>
      <c r="E1618" t="s">
        <v>1114</v>
      </c>
      <c r="F1618" t="s">
        <v>34</v>
      </c>
      <c r="G1618" t="s">
        <v>2734</v>
      </c>
      <c r="H1618" t="s">
        <v>2768</v>
      </c>
      <c r="I1618">
        <v>190</v>
      </c>
      <c r="J1618" t="s">
        <v>2051</v>
      </c>
      <c r="K1618" t="s">
        <v>3961</v>
      </c>
      <c r="L1618">
        <v>2013</v>
      </c>
    </row>
    <row r="1619" spans="1:12" x14ac:dyDescent="0.25">
      <c r="A1619">
        <v>5</v>
      </c>
      <c r="B1619">
        <v>21</v>
      </c>
      <c r="C1619">
        <v>142</v>
      </c>
      <c r="D1619" t="s">
        <v>2772</v>
      </c>
      <c r="E1619" t="s">
        <v>1115</v>
      </c>
      <c r="F1619" t="s">
        <v>42</v>
      </c>
      <c r="G1619" t="s">
        <v>2941</v>
      </c>
      <c r="H1619" t="s">
        <v>2741</v>
      </c>
      <c r="I1619">
        <v>176</v>
      </c>
      <c r="J1619" t="s">
        <v>3985</v>
      </c>
      <c r="K1619" t="s">
        <v>3986</v>
      </c>
      <c r="L1619">
        <v>2013</v>
      </c>
    </row>
    <row r="1620" spans="1:12" x14ac:dyDescent="0.25">
      <c r="A1620">
        <v>5</v>
      </c>
      <c r="B1620">
        <v>22</v>
      </c>
      <c r="C1620">
        <v>143</v>
      </c>
      <c r="D1620" t="s">
        <v>2802</v>
      </c>
      <c r="E1620" t="s">
        <v>1117</v>
      </c>
      <c r="F1620" t="s">
        <v>34</v>
      </c>
      <c r="G1620" t="s">
        <v>2734</v>
      </c>
      <c r="H1620" t="s">
        <v>2746</v>
      </c>
      <c r="I1620">
        <v>227</v>
      </c>
      <c r="J1620" t="s">
        <v>2350</v>
      </c>
      <c r="K1620" t="s">
        <v>3794</v>
      </c>
      <c r="L1620">
        <v>2013</v>
      </c>
    </row>
    <row r="1621" spans="1:12" x14ac:dyDescent="0.25">
      <c r="A1621">
        <v>5</v>
      </c>
      <c r="B1621">
        <v>23</v>
      </c>
      <c r="C1621">
        <v>144</v>
      </c>
      <c r="D1621" t="s">
        <v>2743</v>
      </c>
      <c r="E1621" t="s">
        <v>1119</v>
      </c>
      <c r="F1621" t="s">
        <v>34</v>
      </c>
      <c r="G1621" t="s">
        <v>2734</v>
      </c>
      <c r="H1621" t="s">
        <v>2835</v>
      </c>
      <c r="I1621">
        <v>194</v>
      </c>
      <c r="J1621" t="s">
        <v>2051</v>
      </c>
      <c r="K1621" t="s">
        <v>2366</v>
      </c>
      <c r="L1621">
        <v>2013</v>
      </c>
    </row>
    <row r="1622" spans="1:12" x14ac:dyDescent="0.25">
      <c r="A1622">
        <v>5</v>
      </c>
      <c r="B1622">
        <v>24</v>
      </c>
      <c r="C1622">
        <v>145</v>
      </c>
      <c r="D1622" t="s">
        <v>2774</v>
      </c>
      <c r="E1622" t="s">
        <v>1120</v>
      </c>
      <c r="F1622" t="s">
        <v>34</v>
      </c>
      <c r="G1622" t="s">
        <v>2745</v>
      </c>
      <c r="H1622" t="s">
        <v>2746</v>
      </c>
      <c r="I1622">
        <v>204</v>
      </c>
      <c r="J1622" t="s">
        <v>2305</v>
      </c>
      <c r="K1622" t="s">
        <v>3934</v>
      </c>
      <c r="L1622">
        <v>2013</v>
      </c>
    </row>
    <row r="1623" spans="1:12" x14ac:dyDescent="0.25">
      <c r="A1623">
        <v>5</v>
      </c>
      <c r="B1623">
        <v>25</v>
      </c>
      <c r="C1623">
        <v>146</v>
      </c>
      <c r="D1623" t="s">
        <v>2766</v>
      </c>
      <c r="E1623" t="s">
        <v>1121</v>
      </c>
      <c r="F1623" t="s">
        <v>12</v>
      </c>
      <c r="G1623" t="s">
        <v>2764</v>
      </c>
      <c r="H1623" t="s">
        <v>2746</v>
      </c>
      <c r="I1623">
        <v>193</v>
      </c>
      <c r="J1623" t="s">
        <v>2029</v>
      </c>
      <c r="K1623" t="s">
        <v>2334</v>
      </c>
      <c r="L1623">
        <v>2013</v>
      </c>
    </row>
    <row r="1624" spans="1:12" x14ac:dyDescent="0.25">
      <c r="A1624">
        <v>5</v>
      </c>
      <c r="B1624">
        <v>26</v>
      </c>
      <c r="C1624">
        <v>147</v>
      </c>
      <c r="D1624" t="s">
        <v>2788</v>
      </c>
      <c r="E1624" t="s">
        <v>1122</v>
      </c>
      <c r="F1624" t="s">
        <v>42</v>
      </c>
      <c r="G1624" t="s">
        <v>2734</v>
      </c>
      <c r="H1624" t="s">
        <v>2885</v>
      </c>
      <c r="I1624">
        <v>177</v>
      </c>
      <c r="J1624" t="s">
        <v>2285</v>
      </c>
      <c r="K1624" t="s">
        <v>2378</v>
      </c>
      <c r="L1624">
        <v>2013</v>
      </c>
    </row>
    <row r="1625" spans="1:12" x14ac:dyDescent="0.25">
      <c r="A1625">
        <v>5</v>
      </c>
      <c r="B1625">
        <v>27</v>
      </c>
      <c r="C1625">
        <v>148</v>
      </c>
      <c r="D1625" t="s">
        <v>2766</v>
      </c>
      <c r="E1625" t="s">
        <v>1123</v>
      </c>
      <c r="F1625" t="s">
        <v>30</v>
      </c>
      <c r="G1625" t="s">
        <v>2734</v>
      </c>
      <c r="H1625" t="s">
        <v>2750</v>
      </c>
      <c r="I1625">
        <v>202</v>
      </c>
      <c r="J1625" t="s">
        <v>2294</v>
      </c>
      <c r="K1625" t="s">
        <v>2551</v>
      </c>
      <c r="L1625">
        <v>2013</v>
      </c>
    </row>
    <row r="1626" spans="1:12" x14ac:dyDescent="0.25">
      <c r="A1626">
        <v>5</v>
      </c>
      <c r="B1626">
        <v>28</v>
      </c>
      <c r="C1626">
        <v>149</v>
      </c>
      <c r="D1626" t="s">
        <v>2808</v>
      </c>
      <c r="E1626" t="s">
        <v>1125</v>
      </c>
      <c r="F1626" t="s">
        <v>26</v>
      </c>
      <c r="G1626" t="s">
        <v>2960</v>
      </c>
      <c r="H1626" t="s">
        <v>2780</v>
      </c>
      <c r="I1626">
        <v>187</v>
      </c>
      <c r="J1626" t="s">
        <v>2305</v>
      </c>
      <c r="K1626" t="s">
        <v>3101</v>
      </c>
      <c r="L1626">
        <v>2013</v>
      </c>
    </row>
    <row r="1627" spans="1:12" x14ac:dyDescent="0.25">
      <c r="A1627">
        <v>5</v>
      </c>
      <c r="B1627">
        <v>29</v>
      </c>
      <c r="C1627">
        <v>150</v>
      </c>
      <c r="D1627" t="s">
        <v>2748</v>
      </c>
      <c r="E1627" t="s">
        <v>1126</v>
      </c>
      <c r="F1627" t="s">
        <v>34</v>
      </c>
      <c r="G1627" t="s">
        <v>2734</v>
      </c>
      <c r="H1627" t="s">
        <v>2851</v>
      </c>
      <c r="I1627">
        <v>206</v>
      </c>
      <c r="J1627" t="s">
        <v>2350</v>
      </c>
      <c r="K1627" t="s">
        <v>2370</v>
      </c>
      <c r="L1627">
        <v>2013</v>
      </c>
    </row>
    <row r="1628" spans="1:12" x14ac:dyDescent="0.25">
      <c r="A1628">
        <v>5</v>
      </c>
      <c r="B1628">
        <v>30</v>
      </c>
      <c r="C1628">
        <v>151</v>
      </c>
      <c r="D1628" t="s">
        <v>2781</v>
      </c>
      <c r="E1628" t="s">
        <v>1128</v>
      </c>
      <c r="F1628" t="s">
        <v>34</v>
      </c>
      <c r="G1628" t="s">
        <v>2734</v>
      </c>
      <c r="H1628" t="s">
        <v>2750</v>
      </c>
      <c r="I1628">
        <v>211</v>
      </c>
      <c r="J1628" t="s">
        <v>2051</v>
      </c>
      <c r="K1628" t="s">
        <v>2283</v>
      </c>
      <c r="L1628">
        <v>2013</v>
      </c>
    </row>
    <row r="1629" spans="1:12" x14ac:dyDescent="0.25">
      <c r="A1629">
        <v>6</v>
      </c>
      <c r="B1629">
        <v>1</v>
      </c>
      <c r="C1629">
        <v>152</v>
      </c>
      <c r="D1629" t="s">
        <v>2762</v>
      </c>
      <c r="E1629" t="s">
        <v>2552</v>
      </c>
      <c r="F1629" t="s">
        <v>34</v>
      </c>
      <c r="G1629" t="s">
        <v>2738</v>
      </c>
      <c r="H1629" t="s">
        <v>2851</v>
      </c>
      <c r="I1629">
        <v>213</v>
      </c>
      <c r="J1629" t="s">
        <v>2022</v>
      </c>
      <c r="K1629" t="s">
        <v>2292</v>
      </c>
      <c r="L1629">
        <v>2013</v>
      </c>
    </row>
    <row r="1630" spans="1:12" x14ac:dyDescent="0.25">
      <c r="A1630">
        <v>6</v>
      </c>
      <c r="B1630">
        <v>2</v>
      </c>
      <c r="C1630">
        <v>153</v>
      </c>
      <c r="D1630" t="s">
        <v>2785</v>
      </c>
      <c r="E1630" t="s">
        <v>1129</v>
      </c>
      <c r="F1630" t="s">
        <v>34</v>
      </c>
      <c r="G1630" t="s">
        <v>2734</v>
      </c>
      <c r="H1630" t="s">
        <v>2868</v>
      </c>
      <c r="I1630">
        <v>216</v>
      </c>
      <c r="J1630" t="s">
        <v>2051</v>
      </c>
      <c r="K1630" t="s">
        <v>3961</v>
      </c>
      <c r="L1630">
        <v>2013</v>
      </c>
    </row>
    <row r="1631" spans="1:12" x14ac:dyDescent="0.25">
      <c r="A1631">
        <v>6</v>
      </c>
      <c r="B1631">
        <v>3</v>
      </c>
      <c r="C1631">
        <v>154</v>
      </c>
      <c r="D1631" t="s">
        <v>2777</v>
      </c>
      <c r="E1631" t="s">
        <v>1130</v>
      </c>
      <c r="F1631" t="s">
        <v>26</v>
      </c>
      <c r="G1631" t="s">
        <v>2779</v>
      </c>
      <c r="H1631" t="s">
        <v>2768</v>
      </c>
      <c r="I1631">
        <v>184</v>
      </c>
      <c r="J1631" t="s">
        <v>2022</v>
      </c>
      <c r="K1631" t="s">
        <v>2787</v>
      </c>
      <c r="L1631">
        <v>2013</v>
      </c>
    </row>
    <row r="1632" spans="1:12" x14ac:dyDescent="0.25">
      <c r="A1632">
        <v>6</v>
      </c>
      <c r="B1632">
        <v>4</v>
      </c>
      <c r="C1632">
        <v>155</v>
      </c>
      <c r="D1632" t="s">
        <v>2859</v>
      </c>
      <c r="E1632" t="s">
        <v>1131</v>
      </c>
      <c r="F1632" t="s">
        <v>30</v>
      </c>
      <c r="G1632" t="s">
        <v>2745</v>
      </c>
      <c r="H1632" t="s">
        <v>2746</v>
      </c>
      <c r="I1632">
        <v>158</v>
      </c>
      <c r="J1632" t="s">
        <v>2305</v>
      </c>
      <c r="K1632" t="s">
        <v>3905</v>
      </c>
      <c r="L1632">
        <v>2013</v>
      </c>
    </row>
    <row r="1633" spans="1:12" x14ac:dyDescent="0.25">
      <c r="A1633">
        <v>6</v>
      </c>
      <c r="B1633">
        <v>5</v>
      </c>
      <c r="C1633">
        <v>156</v>
      </c>
      <c r="D1633" t="s">
        <v>2872</v>
      </c>
      <c r="E1633" t="s">
        <v>1133</v>
      </c>
      <c r="F1633" t="s">
        <v>34</v>
      </c>
      <c r="G1633" t="s">
        <v>2738</v>
      </c>
      <c r="H1633" t="s">
        <v>2746</v>
      </c>
      <c r="I1633">
        <v>201</v>
      </c>
      <c r="J1633" t="s">
        <v>2022</v>
      </c>
      <c r="K1633" t="s">
        <v>2282</v>
      </c>
      <c r="L1633">
        <v>2013</v>
      </c>
    </row>
    <row r="1634" spans="1:12" x14ac:dyDescent="0.25">
      <c r="A1634">
        <v>6</v>
      </c>
      <c r="B1634">
        <v>6</v>
      </c>
      <c r="C1634">
        <v>157</v>
      </c>
      <c r="D1634" t="s">
        <v>2806</v>
      </c>
      <c r="E1634" t="s">
        <v>1134</v>
      </c>
      <c r="F1634" t="s">
        <v>42</v>
      </c>
      <c r="G1634" t="s">
        <v>2734</v>
      </c>
      <c r="H1634" t="s">
        <v>2780</v>
      </c>
      <c r="I1634">
        <v>175</v>
      </c>
      <c r="J1634" t="s">
        <v>2355</v>
      </c>
      <c r="K1634" t="s">
        <v>3987</v>
      </c>
      <c r="L1634">
        <v>2013</v>
      </c>
    </row>
    <row r="1635" spans="1:12" x14ac:dyDescent="0.25">
      <c r="A1635">
        <v>6</v>
      </c>
      <c r="B1635">
        <v>7</v>
      </c>
      <c r="C1635">
        <v>158</v>
      </c>
      <c r="D1635" t="s">
        <v>2840</v>
      </c>
      <c r="E1635" t="s">
        <v>1136</v>
      </c>
      <c r="F1635" t="s">
        <v>34</v>
      </c>
      <c r="G1635" t="s">
        <v>2738</v>
      </c>
      <c r="H1635" t="s">
        <v>2851</v>
      </c>
      <c r="I1635">
        <v>200</v>
      </c>
      <c r="J1635" t="s">
        <v>2029</v>
      </c>
      <c r="K1635" t="s">
        <v>2759</v>
      </c>
      <c r="L1635">
        <v>2013</v>
      </c>
    </row>
    <row r="1636" spans="1:12" x14ac:dyDescent="0.25">
      <c r="A1636">
        <v>6</v>
      </c>
      <c r="B1636">
        <v>8</v>
      </c>
      <c r="C1636">
        <v>159</v>
      </c>
      <c r="D1636" t="s">
        <v>2802</v>
      </c>
      <c r="E1636" t="s">
        <v>1137</v>
      </c>
      <c r="F1636" t="s">
        <v>30</v>
      </c>
      <c r="G1636" t="s">
        <v>2734</v>
      </c>
      <c r="H1636" t="s">
        <v>2768</v>
      </c>
      <c r="I1636">
        <v>183</v>
      </c>
      <c r="J1636" t="s">
        <v>2051</v>
      </c>
      <c r="K1636" t="s">
        <v>2283</v>
      </c>
      <c r="L1636">
        <v>2013</v>
      </c>
    </row>
    <row r="1637" spans="1:12" x14ac:dyDescent="0.25">
      <c r="A1637">
        <v>6</v>
      </c>
      <c r="B1637">
        <v>9</v>
      </c>
      <c r="C1637">
        <v>160</v>
      </c>
      <c r="D1637" t="s">
        <v>2814</v>
      </c>
      <c r="E1637" t="s">
        <v>1138</v>
      </c>
      <c r="F1637" t="s">
        <v>26</v>
      </c>
      <c r="G1637" t="s">
        <v>2738</v>
      </c>
      <c r="H1637" t="s">
        <v>2768</v>
      </c>
      <c r="I1637">
        <v>212</v>
      </c>
      <c r="J1637" t="s">
        <v>2029</v>
      </c>
      <c r="K1637" t="s">
        <v>2339</v>
      </c>
      <c r="L1637">
        <v>2013</v>
      </c>
    </row>
    <row r="1638" spans="1:12" x14ac:dyDescent="0.25">
      <c r="A1638">
        <v>6</v>
      </c>
      <c r="B1638">
        <v>10</v>
      </c>
      <c r="C1638">
        <v>161</v>
      </c>
      <c r="D1638" t="s">
        <v>2811</v>
      </c>
      <c r="E1638" t="s">
        <v>1139</v>
      </c>
      <c r="F1638" t="s">
        <v>42</v>
      </c>
      <c r="G1638" t="s">
        <v>2734</v>
      </c>
      <c r="H1638" t="s">
        <v>2780</v>
      </c>
      <c r="I1638">
        <v>195</v>
      </c>
      <c r="J1638" t="s">
        <v>2081</v>
      </c>
      <c r="K1638" t="s">
        <v>3880</v>
      </c>
      <c r="L1638">
        <v>2013</v>
      </c>
    </row>
    <row r="1639" spans="1:12" x14ac:dyDescent="0.25">
      <c r="A1639">
        <v>6</v>
      </c>
      <c r="B1639">
        <v>11</v>
      </c>
      <c r="C1639">
        <v>162</v>
      </c>
      <c r="D1639" t="s">
        <v>2796</v>
      </c>
      <c r="E1639" t="s">
        <v>1140</v>
      </c>
      <c r="F1639" t="s">
        <v>12</v>
      </c>
      <c r="G1639" t="s">
        <v>2734</v>
      </c>
      <c r="H1639" t="s">
        <v>2735</v>
      </c>
      <c r="I1639">
        <v>177</v>
      </c>
      <c r="J1639" t="s">
        <v>3791</v>
      </c>
      <c r="K1639" t="s">
        <v>3988</v>
      </c>
      <c r="L1639">
        <v>2013</v>
      </c>
    </row>
    <row r="1640" spans="1:12" x14ac:dyDescent="0.25">
      <c r="A1640">
        <v>6</v>
      </c>
      <c r="B1640">
        <v>12</v>
      </c>
      <c r="C1640">
        <v>163</v>
      </c>
      <c r="D1640" t="s">
        <v>2757</v>
      </c>
      <c r="E1640" t="s">
        <v>1142</v>
      </c>
      <c r="F1640" t="s">
        <v>12</v>
      </c>
      <c r="G1640" t="s">
        <v>2734</v>
      </c>
      <c r="H1640" t="s">
        <v>2780</v>
      </c>
      <c r="I1640">
        <v>176</v>
      </c>
      <c r="J1640" t="s">
        <v>2029</v>
      </c>
      <c r="K1640" t="s">
        <v>3087</v>
      </c>
      <c r="L1640">
        <v>2013</v>
      </c>
    </row>
    <row r="1641" spans="1:12" x14ac:dyDescent="0.25">
      <c r="A1641">
        <v>6</v>
      </c>
      <c r="B1641">
        <v>13</v>
      </c>
      <c r="C1641">
        <v>164</v>
      </c>
      <c r="D1641" t="s">
        <v>2736</v>
      </c>
      <c r="E1641" t="s">
        <v>1143</v>
      </c>
      <c r="F1641" t="s">
        <v>34</v>
      </c>
      <c r="G1641" t="s">
        <v>2738</v>
      </c>
      <c r="H1641" t="s">
        <v>2780</v>
      </c>
      <c r="I1641">
        <v>190</v>
      </c>
      <c r="J1641" t="s">
        <v>2065</v>
      </c>
      <c r="K1641" t="s">
        <v>3208</v>
      </c>
      <c r="L1641">
        <v>2013</v>
      </c>
    </row>
    <row r="1642" spans="1:12" x14ac:dyDescent="0.25">
      <c r="A1642">
        <v>6</v>
      </c>
      <c r="B1642">
        <v>14</v>
      </c>
      <c r="C1642">
        <v>165</v>
      </c>
      <c r="D1642" t="s">
        <v>2752</v>
      </c>
      <c r="E1642" t="s">
        <v>1144</v>
      </c>
      <c r="F1642" t="s">
        <v>42</v>
      </c>
      <c r="G1642" t="s">
        <v>3487</v>
      </c>
      <c r="H1642" t="s">
        <v>2750</v>
      </c>
      <c r="I1642">
        <v>187</v>
      </c>
      <c r="J1642" t="s">
        <v>2305</v>
      </c>
      <c r="K1642" t="s">
        <v>2385</v>
      </c>
      <c r="L1642">
        <v>2013</v>
      </c>
    </row>
    <row r="1643" spans="1:12" x14ac:dyDescent="0.25">
      <c r="A1643">
        <v>6</v>
      </c>
      <c r="B1643">
        <v>15</v>
      </c>
      <c r="C1643">
        <v>166</v>
      </c>
      <c r="D1643" t="s">
        <v>2754</v>
      </c>
      <c r="E1643" t="s">
        <v>523</v>
      </c>
      <c r="F1643" t="s">
        <v>30</v>
      </c>
      <c r="G1643" t="s">
        <v>2738</v>
      </c>
      <c r="H1643" t="s">
        <v>2768</v>
      </c>
      <c r="I1643">
        <v>188</v>
      </c>
      <c r="J1643" t="s">
        <v>2022</v>
      </c>
      <c r="K1643" t="s">
        <v>2353</v>
      </c>
      <c r="L1643">
        <v>2013</v>
      </c>
    </row>
    <row r="1644" spans="1:12" x14ac:dyDescent="0.25">
      <c r="A1644">
        <v>6</v>
      </c>
      <c r="B1644">
        <v>16</v>
      </c>
      <c r="C1644">
        <v>167</v>
      </c>
      <c r="D1644" t="s">
        <v>2760</v>
      </c>
      <c r="E1644" t="s">
        <v>1145</v>
      </c>
      <c r="F1644" t="s">
        <v>30</v>
      </c>
      <c r="G1644" t="s">
        <v>2734</v>
      </c>
      <c r="H1644" t="s">
        <v>2780</v>
      </c>
      <c r="I1644">
        <v>209</v>
      </c>
      <c r="J1644" t="s">
        <v>2285</v>
      </c>
      <c r="K1644" t="s">
        <v>3280</v>
      </c>
      <c r="L1644">
        <v>2013</v>
      </c>
    </row>
    <row r="1645" spans="1:12" x14ac:dyDescent="0.25">
      <c r="A1645">
        <v>6</v>
      </c>
      <c r="B1645">
        <v>17</v>
      </c>
      <c r="C1645">
        <v>168</v>
      </c>
      <c r="D1645" t="s">
        <v>2811</v>
      </c>
      <c r="E1645" t="s">
        <v>1146</v>
      </c>
      <c r="F1645" t="s">
        <v>30</v>
      </c>
      <c r="G1645" t="s">
        <v>2734</v>
      </c>
      <c r="H1645" t="s">
        <v>2746</v>
      </c>
      <c r="I1645">
        <v>189</v>
      </c>
      <c r="J1645" t="s">
        <v>2294</v>
      </c>
      <c r="K1645" t="s">
        <v>2293</v>
      </c>
      <c r="L1645">
        <v>2013</v>
      </c>
    </row>
    <row r="1646" spans="1:12" x14ac:dyDescent="0.25">
      <c r="A1646">
        <v>6</v>
      </c>
      <c r="B1646">
        <v>18</v>
      </c>
      <c r="C1646">
        <v>169</v>
      </c>
      <c r="D1646" t="s">
        <v>2832</v>
      </c>
      <c r="E1646" t="s">
        <v>1147</v>
      </c>
      <c r="F1646" t="s">
        <v>34</v>
      </c>
      <c r="G1646" t="s">
        <v>2738</v>
      </c>
      <c r="H1646" t="s">
        <v>2851</v>
      </c>
      <c r="I1646">
        <v>185</v>
      </c>
      <c r="J1646" t="s">
        <v>2029</v>
      </c>
      <c r="K1646" t="s">
        <v>2783</v>
      </c>
      <c r="L1646">
        <v>2013</v>
      </c>
    </row>
    <row r="1647" spans="1:12" x14ac:dyDescent="0.25">
      <c r="A1647">
        <v>6</v>
      </c>
      <c r="B1647">
        <v>19</v>
      </c>
      <c r="C1647">
        <v>170</v>
      </c>
      <c r="D1647" t="s">
        <v>2794</v>
      </c>
      <c r="E1647" t="s">
        <v>1148</v>
      </c>
      <c r="F1647" t="s">
        <v>12</v>
      </c>
      <c r="G1647" t="s">
        <v>2738</v>
      </c>
      <c r="H1647" t="s">
        <v>2741</v>
      </c>
      <c r="I1647">
        <v>186</v>
      </c>
      <c r="J1647" t="s">
        <v>2029</v>
      </c>
      <c r="K1647" t="s">
        <v>2848</v>
      </c>
      <c r="L1647">
        <v>2013</v>
      </c>
    </row>
    <row r="1648" spans="1:12" x14ac:dyDescent="0.25">
      <c r="A1648">
        <v>6</v>
      </c>
      <c r="B1648">
        <v>20</v>
      </c>
      <c r="C1648">
        <v>171</v>
      </c>
      <c r="D1648" t="s">
        <v>2859</v>
      </c>
      <c r="E1648" t="s">
        <v>1149</v>
      </c>
      <c r="F1648" t="s">
        <v>26</v>
      </c>
      <c r="G1648" t="s">
        <v>2738</v>
      </c>
      <c r="H1648" t="s">
        <v>2750</v>
      </c>
      <c r="I1648">
        <v>188</v>
      </c>
      <c r="J1648" t="s">
        <v>2048</v>
      </c>
      <c r="K1648" t="s">
        <v>2340</v>
      </c>
      <c r="L1648">
        <v>2013</v>
      </c>
    </row>
    <row r="1649" spans="1:12" x14ac:dyDescent="0.25">
      <c r="A1649">
        <v>6</v>
      </c>
      <c r="B1649">
        <v>21</v>
      </c>
      <c r="C1649">
        <v>172</v>
      </c>
      <c r="D1649" t="s">
        <v>2772</v>
      </c>
      <c r="E1649" t="s">
        <v>1150</v>
      </c>
      <c r="F1649" t="s">
        <v>12</v>
      </c>
      <c r="G1649" t="s">
        <v>2738</v>
      </c>
      <c r="H1649" t="s">
        <v>2741</v>
      </c>
      <c r="I1649">
        <v>207</v>
      </c>
      <c r="J1649" t="s">
        <v>2048</v>
      </c>
      <c r="K1649" t="s">
        <v>3164</v>
      </c>
      <c r="L1649">
        <v>2013</v>
      </c>
    </row>
    <row r="1650" spans="1:12" x14ac:dyDescent="0.25">
      <c r="A1650">
        <v>6</v>
      </c>
      <c r="B1650">
        <v>22</v>
      </c>
      <c r="C1650">
        <v>173</v>
      </c>
      <c r="D1650" t="s">
        <v>2732</v>
      </c>
      <c r="E1650" t="s">
        <v>1151</v>
      </c>
      <c r="F1650" t="s">
        <v>34</v>
      </c>
      <c r="G1650" t="s">
        <v>2779</v>
      </c>
      <c r="H1650" t="s">
        <v>2741</v>
      </c>
      <c r="I1650">
        <v>191</v>
      </c>
      <c r="J1650" t="s">
        <v>2933</v>
      </c>
      <c r="K1650" t="s">
        <v>3022</v>
      </c>
      <c r="L1650">
        <v>2013</v>
      </c>
    </row>
    <row r="1651" spans="1:12" x14ac:dyDescent="0.25">
      <c r="A1651">
        <v>6</v>
      </c>
      <c r="B1651">
        <v>23</v>
      </c>
      <c r="C1651">
        <v>174</v>
      </c>
      <c r="D1651" t="s">
        <v>2743</v>
      </c>
      <c r="E1651" t="s">
        <v>1152</v>
      </c>
      <c r="F1651" t="s">
        <v>30</v>
      </c>
      <c r="G1651" t="s">
        <v>2734</v>
      </c>
      <c r="H1651" t="s">
        <v>2750</v>
      </c>
      <c r="I1651">
        <v>173</v>
      </c>
      <c r="J1651" t="s">
        <v>2355</v>
      </c>
      <c r="K1651" t="s">
        <v>2381</v>
      </c>
      <c r="L1651">
        <v>2013</v>
      </c>
    </row>
    <row r="1652" spans="1:12" x14ac:dyDescent="0.25">
      <c r="A1652">
        <v>6</v>
      </c>
      <c r="B1652">
        <v>24</v>
      </c>
      <c r="C1652">
        <v>175</v>
      </c>
      <c r="D1652" t="s">
        <v>2774</v>
      </c>
      <c r="E1652" t="s">
        <v>1154</v>
      </c>
      <c r="F1652" t="s">
        <v>34</v>
      </c>
      <c r="G1652" t="s">
        <v>2738</v>
      </c>
      <c r="H1652" t="s">
        <v>2741</v>
      </c>
      <c r="I1652">
        <v>187</v>
      </c>
      <c r="J1652" t="s">
        <v>2147</v>
      </c>
      <c r="K1652" t="s">
        <v>3081</v>
      </c>
      <c r="L1652">
        <v>2013</v>
      </c>
    </row>
    <row r="1653" spans="1:12" x14ac:dyDescent="0.25">
      <c r="A1653">
        <v>6</v>
      </c>
      <c r="B1653">
        <v>25</v>
      </c>
      <c r="C1653">
        <v>176</v>
      </c>
      <c r="D1653" t="s">
        <v>2790</v>
      </c>
      <c r="E1653" t="s">
        <v>3989</v>
      </c>
      <c r="F1653" t="s">
        <v>30</v>
      </c>
      <c r="G1653" t="s">
        <v>2738</v>
      </c>
      <c r="H1653" t="s">
        <v>2768</v>
      </c>
      <c r="I1653">
        <v>190</v>
      </c>
      <c r="J1653" t="s">
        <v>2048</v>
      </c>
      <c r="K1653" t="s">
        <v>2341</v>
      </c>
      <c r="L1653">
        <v>2013</v>
      </c>
    </row>
    <row r="1654" spans="1:12" x14ac:dyDescent="0.25">
      <c r="A1654">
        <v>6</v>
      </c>
      <c r="B1654">
        <v>26</v>
      </c>
      <c r="C1654">
        <v>177</v>
      </c>
      <c r="D1654" t="s">
        <v>2788</v>
      </c>
      <c r="E1654" t="s">
        <v>1156</v>
      </c>
      <c r="F1654" t="s">
        <v>30</v>
      </c>
      <c r="G1654" t="s">
        <v>2779</v>
      </c>
      <c r="H1654" t="s">
        <v>2835</v>
      </c>
      <c r="I1654">
        <v>172</v>
      </c>
      <c r="J1654" t="s">
        <v>2375</v>
      </c>
      <c r="K1654" t="s">
        <v>2555</v>
      </c>
      <c r="L1654">
        <v>2013</v>
      </c>
    </row>
    <row r="1655" spans="1:12" x14ac:dyDescent="0.25">
      <c r="A1655">
        <v>6</v>
      </c>
      <c r="B1655">
        <v>27</v>
      </c>
      <c r="C1655">
        <v>178</v>
      </c>
      <c r="D1655" t="s">
        <v>2766</v>
      </c>
      <c r="E1655" t="s">
        <v>1158</v>
      </c>
      <c r="F1655" t="s">
        <v>34</v>
      </c>
      <c r="G1655" t="s">
        <v>2738</v>
      </c>
      <c r="H1655" t="s">
        <v>2750</v>
      </c>
      <c r="I1655">
        <v>175</v>
      </c>
      <c r="J1655" t="s">
        <v>2022</v>
      </c>
      <c r="K1655" t="s">
        <v>2276</v>
      </c>
      <c r="L1655">
        <v>2013</v>
      </c>
    </row>
    <row r="1656" spans="1:12" x14ac:dyDescent="0.25">
      <c r="A1656">
        <v>6</v>
      </c>
      <c r="B1656">
        <v>28</v>
      </c>
      <c r="C1656">
        <v>179</v>
      </c>
      <c r="D1656" t="s">
        <v>2736</v>
      </c>
      <c r="E1656" t="s">
        <v>1159</v>
      </c>
      <c r="F1656" t="s">
        <v>30</v>
      </c>
      <c r="G1656" t="s">
        <v>2738</v>
      </c>
      <c r="H1656" t="s">
        <v>2768</v>
      </c>
      <c r="I1656">
        <v>163</v>
      </c>
      <c r="J1656" t="s">
        <v>2140</v>
      </c>
      <c r="K1656" t="s">
        <v>3548</v>
      </c>
      <c r="L1656">
        <v>2013</v>
      </c>
    </row>
    <row r="1657" spans="1:12" x14ac:dyDescent="0.25">
      <c r="A1657">
        <v>6</v>
      </c>
      <c r="B1657">
        <v>29</v>
      </c>
      <c r="C1657">
        <v>180</v>
      </c>
      <c r="D1657" t="s">
        <v>2748</v>
      </c>
      <c r="E1657" t="s">
        <v>1161</v>
      </c>
      <c r="F1657" t="s">
        <v>26</v>
      </c>
      <c r="G1657" t="s">
        <v>2745</v>
      </c>
      <c r="H1657" t="s">
        <v>2768</v>
      </c>
      <c r="I1657">
        <v>184</v>
      </c>
      <c r="J1657" t="s">
        <v>2305</v>
      </c>
      <c r="K1657" t="s">
        <v>2385</v>
      </c>
      <c r="L1657">
        <v>2013</v>
      </c>
    </row>
    <row r="1658" spans="1:12" x14ac:dyDescent="0.25">
      <c r="A1658">
        <v>6</v>
      </c>
      <c r="B1658">
        <v>30</v>
      </c>
      <c r="C1658">
        <v>181</v>
      </c>
      <c r="D1658" t="s">
        <v>2739</v>
      </c>
      <c r="E1658" t="s">
        <v>1162</v>
      </c>
      <c r="F1658" t="s">
        <v>30</v>
      </c>
      <c r="G1658" t="s">
        <v>2734</v>
      </c>
      <c r="H1658" t="s">
        <v>3919</v>
      </c>
      <c r="I1658">
        <v>145</v>
      </c>
      <c r="J1658" t="s">
        <v>2051</v>
      </c>
      <c r="K1658" t="s">
        <v>2283</v>
      </c>
      <c r="L1658">
        <v>2013</v>
      </c>
    </row>
    <row r="1659" spans="1:12" x14ac:dyDescent="0.25">
      <c r="A1659">
        <v>7</v>
      </c>
      <c r="B1659">
        <v>1</v>
      </c>
      <c r="C1659">
        <v>182</v>
      </c>
      <c r="D1659" t="s">
        <v>2808</v>
      </c>
      <c r="E1659" t="s">
        <v>1163</v>
      </c>
      <c r="F1659" t="s">
        <v>34</v>
      </c>
      <c r="G1659" t="s">
        <v>2779</v>
      </c>
      <c r="H1659" t="s">
        <v>2746</v>
      </c>
      <c r="I1659">
        <v>195</v>
      </c>
      <c r="J1659" t="s">
        <v>2933</v>
      </c>
      <c r="K1659" t="s">
        <v>2934</v>
      </c>
      <c r="L1659">
        <v>2013</v>
      </c>
    </row>
    <row r="1660" spans="1:12" x14ac:dyDescent="0.25">
      <c r="A1660">
        <v>7</v>
      </c>
      <c r="B1660">
        <v>2</v>
      </c>
      <c r="C1660">
        <v>183</v>
      </c>
      <c r="D1660" t="s">
        <v>2785</v>
      </c>
      <c r="E1660" t="s">
        <v>1164</v>
      </c>
      <c r="F1660" t="s">
        <v>34</v>
      </c>
      <c r="G1660" t="s">
        <v>2745</v>
      </c>
      <c r="H1660" t="s">
        <v>2768</v>
      </c>
      <c r="I1660">
        <v>184</v>
      </c>
      <c r="J1660" t="s">
        <v>2305</v>
      </c>
      <c r="K1660" t="s">
        <v>3101</v>
      </c>
      <c r="L1660">
        <v>2013</v>
      </c>
    </row>
    <row r="1661" spans="1:12" x14ac:dyDescent="0.25">
      <c r="A1661">
        <v>7</v>
      </c>
      <c r="B1661">
        <v>3</v>
      </c>
      <c r="C1661">
        <v>184</v>
      </c>
      <c r="D1661" t="s">
        <v>2777</v>
      </c>
      <c r="E1661" t="s">
        <v>1165</v>
      </c>
      <c r="F1661" t="s">
        <v>30</v>
      </c>
      <c r="G1661" t="s">
        <v>2779</v>
      </c>
      <c r="H1661" t="s">
        <v>2780</v>
      </c>
      <c r="I1661">
        <v>198</v>
      </c>
      <c r="J1661" t="s">
        <v>3990</v>
      </c>
      <c r="K1661" t="s">
        <v>3991</v>
      </c>
      <c r="L1661">
        <v>2013</v>
      </c>
    </row>
    <row r="1662" spans="1:12" x14ac:dyDescent="0.25">
      <c r="A1662">
        <v>7</v>
      </c>
      <c r="B1662">
        <v>4</v>
      </c>
      <c r="C1662">
        <v>185</v>
      </c>
      <c r="D1662" t="s">
        <v>2859</v>
      </c>
      <c r="E1662" t="s">
        <v>1167</v>
      </c>
      <c r="F1662" t="s">
        <v>42</v>
      </c>
      <c r="G1662" t="s">
        <v>2738</v>
      </c>
      <c r="H1662" t="s">
        <v>2768</v>
      </c>
      <c r="I1662">
        <v>176</v>
      </c>
      <c r="J1662" t="s">
        <v>2065</v>
      </c>
      <c r="K1662" t="s">
        <v>2945</v>
      </c>
      <c r="L1662">
        <v>2013</v>
      </c>
    </row>
    <row r="1663" spans="1:12" x14ac:dyDescent="0.25">
      <c r="A1663">
        <v>7</v>
      </c>
      <c r="B1663">
        <v>5</v>
      </c>
      <c r="C1663">
        <v>186</v>
      </c>
      <c r="D1663" t="s">
        <v>2777</v>
      </c>
      <c r="E1663" t="s">
        <v>1168</v>
      </c>
      <c r="F1663" t="s">
        <v>42</v>
      </c>
      <c r="G1663" t="s">
        <v>2941</v>
      </c>
      <c r="H1663" t="s">
        <v>2768</v>
      </c>
      <c r="I1663">
        <v>192</v>
      </c>
      <c r="J1663" t="s">
        <v>2313</v>
      </c>
      <c r="K1663" t="s">
        <v>3429</v>
      </c>
      <c r="L1663">
        <v>2013</v>
      </c>
    </row>
    <row r="1664" spans="1:12" x14ac:dyDescent="0.25">
      <c r="A1664">
        <v>7</v>
      </c>
      <c r="B1664">
        <v>6</v>
      </c>
      <c r="C1664">
        <v>187</v>
      </c>
      <c r="D1664" t="s">
        <v>2806</v>
      </c>
      <c r="E1664" t="s">
        <v>1169</v>
      </c>
      <c r="F1664" t="s">
        <v>34</v>
      </c>
      <c r="G1664" t="s">
        <v>2799</v>
      </c>
      <c r="H1664" t="s">
        <v>2741</v>
      </c>
      <c r="I1664">
        <v>181</v>
      </c>
      <c r="J1664" t="s">
        <v>2320</v>
      </c>
      <c r="K1664" t="s">
        <v>2801</v>
      </c>
      <c r="L1664">
        <v>2013</v>
      </c>
    </row>
    <row r="1665" spans="1:12" x14ac:dyDescent="0.25">
      <c r="A1665">
        <v>7</v>
      </c>
      <c r="B1665">
        <v>7</v>
      </c>
      <c r="C1665">
        <v>188</v>
      </c>
      <c r="D1665" t="s">
        <v>2840</v>
      </c>
      <c r="E1665" t="s">
        <v>1171</v>
      </c>
      <c r="F1665" t="s">
        <v>106</v>
      </c>
      <c r="G1665" t="s">
        <v>2738</v>
      </c>
      <c r="H1665" t="s">
        <v>2750</v>
      </c>
      <c r="I1665">
        <v>195</v>
      </c>
      <c r="J1665" t="s">
        <v>2029</v>
      </c>
      <c r="K1665" t="s">
        <v>2113</v>
      </c>
      <c r="L1665">
        <v>2013</v>
      </c>
    </row>
    <row r="1666" spans="1:12" x14ac:dyDescent="0.25">
      <c r="A1666">
        <v>7</v>
      </c>
      <c r="B1666">
        <v>8</v>
      </c>
      <c r="C1666">
        <v>189</v>
      </c>
      <c r="D1666" t="s">
        <v>2802</v>
      </c>
      <c r="E1666" t="s">
        <v>1172</v>
      </c>
      <c r="F1666" t="s">
        <v>30</v>
      </c>
      <c r="G1666" t="s">
        <v>2734</v>
      </c>
      <c r="H1666" t="s">
        <v>2835</v>
      </c>
      <c r="I1666">
        <v>184</v>
      </c>
      <c r="J1666" t="s">
        <v>2022</v>
      </c>
      <c r="K1666" t="s">
        <v>2277</v>
      </c>
      <c r="L1666">
        <v>2013</v>
      </c>
    </row>
    <row r="1667" spans="1:12" x14ac:dyDescent="0.25">
      <c r="A1667">
        <v>7</v>
      </c>
      <c r="B1667">
        <v>9</v>
      </c>
      <c r="C1667">
        <v>190</v>
      </c>
      <c r="D1667" t="s">
        <v>3917</v>
      </c>
      <c r="E1667" t="s">
        <v>576</v>
      </c>
      <c r="F1667" t="s">
        <v>34</v>
      </c>
      <c r="G1667" t="s">
        <v>2738</v>
      </c>
      <c r="H1667" t="s">
        <v>2835</v>
      </c>
      <c r="I1667">
        <v>175</v>
      </c>
      <c r="J1667" t="s">
        <v>2029</v>
      </c>
      <c r="K1667" t="s">
        <v>2336</v>
      </c>
      <c r="L1667">
        <v>2013</v>
      </c>
    </row>
    <row r="1668" spans="1:12" x14ac:dyDescent="0.25">
      <c r="A1668">
        <v>7</v>
      </c>
      <c r="B1668">
        <v>10</v>
      </c>
      <c r="C1668">
        <v>191</v>
      </c>
      <c r="D1668" t="s">
        <v>2766</v>
      </c>
      <c r="E1668" t="s">
        <v>1173</v>
      </c>
      <c r="F1668" t="s">
        <v>26</v>
      </c>
      <c r="G1668" t="s">
        <v>2764</v>
      </c>
      <c r="H1668" t="s">
        <v>2741</v>
      </c>
      <c r="I1668">
        <v>179</v>
      </c>
      <c r="J1668" t="s">
        <v>2022</v>
      </c>
      <c r="K1668" t="s">
        <v>2299</v>
      </c>
      <c r="L1668">
        <v>2013</v>
      </c>
    </row>
    <row r="1669" spans="1:12" x14ac:dyDescent="0.25">
      <c r="A1669">
        <v>7</v>
      </c>
      <c r="B1669">
        <v>11</v>
      </c>
      <c r="C1669">
        <v>192</v>
      </c>
      <c r="D1669" t="s">
        <v>2796</v>
      </c>
      <c r="E1669" t="s">
        <v>1174</v>
      </c>
      <c r="F1669" t="s">
        <v>34</v>
      </c>
      <c r="G1669" t="s">
        <v>2734</v>
      </c>
      <c r="H1669" t="s">
        <v>2780</v>
      </c>
      <c r="I1669">
        <v>155</v>
      </c>
      <c r="J1669" t="s">
        <v>2051</v>
      </c>
      <c r="K1669" t="s">
        <v>2756</v>
      </c>
      <c r="L1669">
        <v>2013</v>
      </c>
    </row>
    <row r="1670" spans="1:12" x14ac:dyDescent="0.25">
      <c r="A1670">
        <v>7</v>
      </c>
      <c r="B1670">
        <v>12</v>
      </c>
      <c r="C1670">
        <v>193</v>
      </c>
      <c r="D1670" t="s">
        <v>2757</v>
      </c>
      <c r="E1670" t="s">
        <v>1175</v>
      </c>
      <c r="F1670" t="s">
        <v>30</v>
      </c>
      <c r="G1670" t="s">
        <v>2738</v>
      </c>
      <c r="H1670" t="s">
        <v>2741</v>
      </c>
      <c r="I1670">
        <v>208</v>
      </c>
      <c r="J1670" t="s">
        <v>2065</v>
      </c>
      <c r="K1670" t="s">
        <v>2945</v>
      </c>
      <c r="L1670">
        <v>2013</v>
      </c>
    </row>
    <row r="1671" spans="1:12" x14ac:dyDescent="0.25">
      <c r="A1671">
        <v>7</v>
      </c>
      <c r="B1671">
        <v>13</v>
      </c>
      <c r="C1671">
        <v>194</v>
      </c>
      <c r="D1671" t="s">
        <v>3917</v>
      </c>
      <c r="E1671" t="s">
        <v>1176</v>
      </c>
      <c r="F1671" t="s">
        <v>34</v>
      </c>
      <c r="G1671" t="s">
        <v>2745</v>
      </c>
      <c r="H1671" t="s">
        <v>2741</v>
      </c>
      <c r="I1671">
        <v>181</v>
      </c>
      <c r="J1671" t="s">
        <v>3992</v>
      </c>
      <c r="K1671" t="s">
        <v>3993</v>
      </c>
      <c r="L1671">
        <v>2013</v>
      </c>
    </row>
    <row r="1672" spans="1:12" x14ac:dyDescent="0.25">
      <c r="A1672">
        <v>7</v>
      </c>
      <c r="B1672">
        <v>14</v>
      </c>
      <c r="C1672">
        <v>195</v>
      </c>
      <c r="D1672" t="s">
        <v>2752</v>
      </c>
      <c r="E1672" t="s">
        <v>1178</v>
      </c>
      <c r="F1672" t="s">
        <v>106</v>
      </c>
      <c r="G1672" t="s">
        <v>2738</v>
      </c>
      <c r="H1672" t="s">
        <v>2768</v>
      </c>
      <c r="I1672">
        <v>183</v>
      </c>
      <c r="J1672" t="s">
        <v>2051</v>
      </c>
      <c r="K1672" t="s">
        <v>2315</v>
      </c>
      <c r="L1672">
        <v>2013</v>
      </c>
    </row>
    <row r="1673" spans="1:12" x14ac:dyDescent="0.25">
      <c r="A1673">
        <v>7</v>
      </c>
      <c r="B1673">
        <v>15</v>
      </c>
      <c r="C1673">
        <v>196</v>
      </c>
      <c r="D1673" t="s">
        <v>2754</v>
      </c>
      <c r="E1673" t="s">
        <v>1179</v>
      </c>
      <c r="F1673" t="s">
        <v>34</v>
      </c>
      <c r="G1673" t="s">
        <v>2738</v>
      </c>
      <c r="H1673" t="s">
        <v>2768</v>
      </c>
      <c r="I1673">
        <v>182</v>
      </c>
      <c r="J1673" t="s">
        <v>2029</v>
      </c>
      <c r="K1673" t="s">
        <v>3107</v>
      </c>
      <c r="L1673">
        <v>2013</v>
      </c>
    </row>
    <row r="1674" spans="1:12" x14ac:dyDescent="0.25">
      <c r="A1674">
        <v>7</v>
      </c>
      <c r="B1674">
        <v>16</v>
      </c>
      <c r="C1674">
        <v>197</v>
      </c>
      <c r="D1674" t="s">
        <v>2760</v>
      </c>
      <c r="E1674" t="s">
        <v>1180</v>
      </c>
      <c r="F1674" t="s">
        <v>34</v>
      </c>
      <c r="G1674" t="s">
        <v>2738</v>
      </c>
      <c r="H1674" t="s">
        <v>2741</v>
      </c>
      <c r="I1674">
        <v>199</v>
      </c>
      <c r="J1674" t="s">
        <v>2065</v>
      </c>
      <c r="K1674" t="s">
        <v>2345</v>
      </c>
      <c r="L1674">
        <v>2013</v>
      </c>
    </row>
    <row r="1675" spans="1:12" x14ac:dyDescent="0.25">
      <c r="A1675">
        <v>7</v>
      </c>
      <c r="B1675">
        <v>17</v>
      </c>
      <c r="C1675">
        <v>198</v>
      </c>
      <c r="D1675" t="s">
        <v>2806</v>
      </c>
      <c r="E1675" t="s">
        <v>1181</v>
      </c>
      <c r="F1675" t="s">
        <v>34</v>
      </c>
      <c r="G1675" t="s">
        <v>2738</v>
      </c>
      <c r="H1675" t="s">
        <v>2768</v>
      </c>
      <c r="I1675">
        <v>173</v>
      </c>
      <c r="J1675" t="s">
        <v>2324</v>
      </c>
      <c r="K1675" t="s">
        <v>2999</v>
      </c>
      <c r="L1675">
        <v>2013</v>
      </c>
    </row>
    <row r="1676" spans="1:12" x14ac:dyDescent="0.25">
      <c r="A1676">
        <v>7</v>
      </c>
      <c r="B1676">
        <v>18</v>
      </c>
      <c r="C1676">
        <v>199</v>
      </c>
      <c r="D1676" t="s">
        <v>2832</v>
      </c>
      <c r="E1676" t="s">
        <v>1183</v>
      </c>
      <c r="F1676" t="s">
        <v>42</v>
      </c>
      <c r="G1676" t="s">
        <v>2745</v>
      </c>
      <c r="H1676" t="s">
        <v>2741</v>
      </c>
      <c r="I1676">
        <v>165</v>
      </c>
      <c r="J1676" t="s">
        <v>2305</v>
      </c>
      <c r="K1676" t="s">
        <v>3312</v>
      </c>
      <c r="L1676">
        <v>2013</v>
      </c>
    </row>
    <row r="1677" spans="1:12" x14ac:dyDescent="0.25">
      <c r="A1677">
        <v>7</v>
      </c>
      <c r="B1677">
        <v>19</v>
      </c>
      <c r="C1677">
        <v>200</v>
      </c>
      <c r="D1677" t="s">
        <v>2760</v>
      </c>
      <c r="E1677" t="s">
        <v>1185</v>
      </c>
      <c r="F1677" t="s">
        <v>12</v>
      </c>
      <c r="G1677" t="s">
        <v>2738</v>
      </c>
      <c r="H1677" t="s">
        <v>2750</v>
      </c>
      <c r="I1677">
        <v>170</v>
      </c>
      <c r="J1677" t="s">
        <v>2048</v>
      </c>
      <c r="K1677" t="s">
        <v>2810</v>
      </c>
      <c r="L1677">
        <v>2013</v>
      </c>
    </row>
    <row r="1678" spans="1:12" x14ac:dyDescent="0.25">
      <c r="A1678">
        <v>7</v>
      </c>
      <c r="B1678">
        <v>20</v>
      </c>
      <c r="C1678">
        <v>201</v>
      </c>
      <c r="D1678" t="s">
        <v>2781</v>
      </c>
      <c r="E1678" t="s">
        <v>1186</v>
      </c>
      <c r="F1678" t="s">
        <v>30</v>
      </c>
      <c r="G1678" t="s">
        <v>2734</v>
      </c>
      <c r="H1678" t="s">
        <v>2768</v>
      </c>
      <c r="I1678">
        <v>182</v>
      </c>
      <c r="J1678" t="s">
        <v>2285</v>
      </c>
      <c r="K1678" t="s">
        <v>3994</v>
      </c>
      <c r="L1678">
        <v>2013</v>
      </c>
    </row>
    <row r="1679" spans="1:12" x14ac:dyDescent="0.25">
      <c r="A1679">
        <v>7</v>
      </c>
      <c r="B1679">
        <v>21</v>
      </c>
      <c r="C1679">
        <v>202</v>
      </c>
      <c r="D1679" t="s">
        <v>2772</v>
      </c>
      <c r="E1679" t="s">
        <v>2565</v>
      </c>
      <c r="F1679" t="s">
        <v>26</v>
      </c>
      <c r="G1679" t="s">
        <v>2745</v>
      </c>
      <c r="H1679" t="s">
        <v>2835</v>
      </c>
      <c r="I1679">
        <v>183</v>
      </c>
      <c r="J1679" t="s">
        <v>2305</v>
      </c>
      <c r="K1679" t="s">
        <v>2385</v>
      </c>
      <c r="L1679">
        <v>2013</v>
      </c>
    </row>
    <row r="1680" spans="1:12" x14ac:dyDescent="0.25">
      <c r="A1680">
        <v>7</v>
      </c>
      <c r="B1680">
        <v>22</v>
      </c>
      <c r="C1680">
        <v>203</v>
      </c>
      <c r="D1680" t="s">
        <v>2859</v>
      </c>
      <c r="E1680" t="s">
        <v>1188</v>
      </c>
      <c r="F1680" t="s">
        <v>12</v>
      </c>
      <c r="G1680" t="s">
        <v>2779</v>
      </c>
      <c r="H1680" t="s">
        <v>2746</v>
      </c>
      <c r="I1680">
        <v>183</v>
      </c>
      <c r="J1680" t="s">
        <v>2933</v>
      </c>
      <c r="K1680" t="s">
        <v>3995</v>
      </c>
      <c r="L1680">
        <v>2013</v>
      </c>
    </row>
    <row r="1681" spans="1:12" x14ac:dyDescent="0.25">
      <c r="A1681">
        <v>7</v>
      </c>
      <c r="B1681">
        <v>23</v>
      </c>
      <c r="C1681">
        <v>204</v>
      </c>
      <c r="D1681" t="s">
        <v>2743</v>
      </c>
      <c r="E1681" t="s">
        <v>1190</v>
      </c>
      <c r="F1681" t="s">
        <v>34</v>
      </c>
      <c r="G1681" t="s">
        <v>2738</v>
      </c>
      <c r="H1681" t="s">
        <v>2746</v>
      </c>
      <c r="I1681">
        <v>189</v>
      </c>
      <c r="J1681" t="s">
        <v>2029</v>
      </c>
      <c r="K1681" t="s">
        <v>2322</v>
      </c>
      <c r="L1681">
        <v>2013</v>
      </c>
    </row>
    <row r="1682" spans="1:12" x14ac:dyDescent="0.25">
      <c r="A1682">
        <v>7</v>
      </c>
      <c r="B1682">
        <v>24</v>
      </c>
      <c r="C1682">
        <v>205</v>
      </c>
      <c r="D1682" t="s">
        <v>2774</v>
      </c>
      <c r="E1682" t="s">
        <v>1191</v>
      </c>
      <c r="F1682" t="s">
        <v>34</v>
      </c>
      <c r="G1682" t="s">
        <v>2734</v>
      </c>
      <c r="H1682" t="s">
        <v>2768</v>
      </c>
      <c r="I1682">
        <v>195</v>
      </c>
      <c r="J1682" t="s">
        <v>2022</v>
      </c>
      <c r="K1682" t="s">
        <v>2881</v>
      </c>
      <c r="L1682">
        <v>2013</v>
      </c>
    </row>
    <row r="1683" spans="1:12" x14ac:dyDescent="0.25">
      <c r="A1683">
        <v>7</v>
      </c>
      <c r="B1683">
        <v>25</v>
      </c>
      <c r="C1683">
        <v>206</v>
      </c>
      <c r="D1683" t="s">
        <v>2762</v>
      </c>
      <c r="E1683" t="s">
        <v>1192</v>
      </c>
      <c r="F1683" t="s">
        <v>34</v>
      </c>
      <c r="G1683" t="s">
        <v>2738</v>
      </c>
      <c r="H1683" t="s">
        <v>2768</v>
      </c>
      <c r="I1683">
        <v>183</v>
      </c>
      <c r="J1683" t="s">
        <v>2048</v>
      </c>
      <c r="K1683" t="s">
        <v>2301</v>
      </c>
      <c r="L1683">
        <v>2013</v>
      </c>
    </row>
    <row r="1684" spans="1:12" x14ac:dyDescent="0.25">
      <c r="A1684">
        <v>7</v>
      </c>
      <c r="B1684">
        <v>26</v>
      </c>
      <c r="C1684">
        <v>207</v>
      </c>
      <c r="D1684" t="s">
        <v>2781</v>
      </c>
      <c r="E1684" t="s">
        <v>1193</v>
      </c>
      <c r="F1684" t="s">
        <v>26</v>
      </c>
      <c r="G1684" t="s">
        <v>2799</v>
      </c>
      <c r="H1684" t="s">
        <v>2746</v>
      </c>
      <c r="I1684">
        <v>169</v>
      </c>
      <c r="J1684" t="s">
        <v>2362</v>
      </c>
      <c r="K1684" t="s">
        <v>2361</v>
      </c>
      <c r="L1684">
        <v>2013</v>
      </c>
    </row>
    <row r="1685" spans="1:12" x14ac:dyDescent="0.25">
      <c r="A1685">
        <v>7</v>
      </c>
      <c r="B1685">
        <v>27</v>
      </c>
      <c r="C1685">
        <v>208</v>
      </c>
      <c r="D1685" t="s">
        <v>2814</v>
      </c>
      <c r="E1685" t="s">
        <v>1195</v>
      </c>
      <c r="F1685" t="s">
        <v>12</v>
      </c>
      <c r="G1685" t="s">
        <v>2734</v>
      </c>
      <c r="H1685" t="s">
        <v>2835</v>
      </c>
      <c r="I1685">
        <v>177</v>
      </c>
      <c r="J1685" t="s">
        <v>2285</v>
      </c>
      <c r="K1685" t="s">
        <v>2308</v>
      </c>
      <c r="L1685">
        <v>2013</v>
      </c>
    </row>
    <row r="1686" spans="1:12" x14ac:dyDescent="0.25">
      <c r="A1686">
        <v>7</v>
      </c>
      <c r="B1686">
        <v>28</v>
      </c>
      <c r="C1686">
        <v>209</v>
      </c>
      <c r="D1686" t="s">
        <v>2736</v>
      </c>
      <c r="E1686" t="s">
        <v>1197</v>
      </c>
      <c r="F1686" t="s">
        <v>30</v>
      </c>
      <c r="G1686" t="s">
        <v>2738</v>
      </c>
      <c r="H1686" t="s">
        <v>2768</v>
      </c>
      <c r="I1686">
        <v>176</v>
      </c>
      <c r="J1686" t="s">
        <v>2289</v>
      </c>
      <c r="K1686" t="s">
        <v>3139</v>
      </c>
      <c r="L1686">
        <v>2013</v>
      </c>
    </row>
    <row r="1687" spans="1:12" x14ac:dyDescent="0.25">
      <c r="A1687">
        <v>7</v>
      </c>
      <c r="B1687">
        <v>29</v>
      </c>
      <c r="C1687">
        <v>210</v>
      </c>
      <c r="D1687" t="s">
        <v>2748</v>
      </c>
      <c r="E1687" t="s">
        <v>1198</v>
      </c>
      <c r="F1687" t="s">
        <v>26</v>
      </c>
      <c r="G1687" t="s">
        <v>2738</v>
      </c>
      <c r="H1687" t="s">
        <v>2741</v>
      </c>
      <c r="I1687">
        <v>204</v>
      </c>
      <c r="J1687" t="s">
        <v>2022</v>
      </c>
      <c r="K1687" t="s">
        <v>2282</v>
      </c>
      <c r="L1687">
        <v>2013</v>
      </c>
    </row>
    <row r="1688" spans="1:12" x14ac:dyDescent="0.25">
      <c r="A1688">
        <v>7</v>
      </c>
      <c r="B1688">
        <v>30</v>
      </c>
      <c r="C1688">
        <v>211</v>
      </c>
      <c r="D1688" t="s">
        <v>2739</v>
      </c>
      <c r="E1688" t="s">
        <v>1199</v>
      </c>
      <c r="F1688" t="s">
        <v>34</v>
      </c>
      <c r="G1688" t="s">
        <v>2745</v>
      </c>
      <c r="H1688" t="s">
        <v>2741</v>
      </c>
      <c r="I1688">
        <v>187</v>
      </c>
      <c r="J1688" t="s">
        <v>2373</v>
      </c>
      <c r="K1688" t="s">
        <v>2843</v>
      </c>
      <c r="L1688">
        <v>2013</v>
      </c>
    </row>
    <row r="1689" spans="1:12" x14ac:dyDescent="0.25">
      <c r="A1689">
        <v>1</v>
      </c>
      <c r="B1689">
        <v>1</v>
      </c>
      <c r="C1689">
        <v>1</v>
      </c>
      <c r="D1689" t="s">
        <v>2762</v>
      </c>
      <c r="E1689" t="s">
        <v>1200</v>
      </c>
      <c r="F1689" t="s">
        <v>34</v>
      </c>
      <c r="G1689" t="s">
        <v>2738</v>
      </c>
      <c r="H1689" t="s">
        <v>2780</v>
      </c>
      <c r="I1689">
        <v>216</v>
      </c>
      <c r="J1689" t="s">
        <v>2022</v>
      </c>
      <c r="K1689" t="s">
        <v>2342</v>
      </c>
      <c r="L1689">
        <v>2014</v>
      </c>
    </row>
    <row r="1690" spans="1:12" x14ac:dyDescent="0.25">
      <c r="A1690">
        <v>1</v>
      </c>
      <c r="B1690">
        <v>2</v>
      </c>
      <c r="C1690">
        <v>2</v>
      </c>
      <c r="D1690" t="s">
        <v>2802</v>
      </c>
      <c r="E1690" t="s">
        <v>1202</v>
      </c>
      <c r="F1690" t="s">
        <v>30</v>
      </c>
      <c r="G1690" t="s">
        <v>2738</v>
      </c>
      <c r="H1690" t="s">
        <v>2750</v>
      </c>
      <c r="I1690">
        <v>190</v>
      </c>
      <c r="J1690" t="s">
        <v>2029</v>
      </c>
      <c r="K1690" t="s">
        <v>2848</v>
      </c>
      <c r="L1690">
        <v>2014</v>
      </c>
    </row>
    <row r="1691" spans="1:12" x14ac:dyDescent="0.25">
      <c r="A1691">
        <v>1</v>
      </c>
      <c r="B1691">
        <v>3</v>
      </c>
      <c r="C1691">
        <v>3</v>
      </c>
      <c r="D1691" t="s">
        <v>2840</v>
      </c>
      <c r="E1691" t="s">
        <v>1204</v>
      </c>
      <c r="F1691" t="s">
        <v>30</v>
      </c>
      <c r="G1691" t="s">
        <v>2952</v>
      </c>
      <c r="H1691" t="s">
        <v>2746</v>
      </c>
      <c r="I1691">
        <v>204</v>
      </c>
      <c r="J1691" t="s">
        <v>2029</v>
      </c>
      <c r="K1691" t="s">
        <v>2296</v>
      </c>
      <c r="L1691">
        <v>2014</v>
      </c>
    </row>
    <row r="1692" spans="1:12" x14ac:dyDescent="0.25">
      <c r="A1692">
        <v>1</v>
      </c>
      <c r="B1692">
        <v>4</v>
      </c>
      <c r="C1692">
        <v>4</v>
      </c>
      <c r="D1692" t="s">
        <v>2806</v>
      </c>
      <c r="E1692" t="s">
        <v>2568</v>
      </c>
      <c r="F1692" t="s">
        <v>30</v>
      </c>
      <c r="G1692" t="s">
        <v>2738</v>
      </c>
      <c r="H1692" t="s">
        <v>2750</v>
      </c>
      <c r="I1692">
        <v>178</v>
      </c>
      <c r="J1692" t="s">
        <v>2022</v>
      </c>
      <c r="K1692" t="s">
        <v>2787</v>
      </c>
      <c r="L1692">
        <v>2014</v>
      </c>
    </row>
    <row r="1693" spans="1:12" x14ac:dyDescent="0.25">
      <c r="A1693">
        <v>1</v>
      </c>
      <c r="B1693">
        <v>5</v>
      </c>
      <c r="C1693">
        <v>5</v>
      </c>
      <c r="D1693" t="s">
        <v>2754</v>
      </c>
      <c r="E1693" t="s">
        <v>1207</v>
      </c>
      <c r="F1693" t="s">
        <v>26</v>
      </c>
      <c r="G1693" t="s">
        <v>2738</v>
      </c>
      <c r="H1693" t="s">
        <v>2746</v>
      </c>
      <c r="I1693">
        <v>182</v>
      </c>
      <c r="J1693" t="s">
        <v>2022</v>
      </c>
      <c r="K1693" t="s">
        <v>2292</v>
      </c>
      <c r="L1693">
        <v>2014</v>
      </c>
    </row>
    <row r="1694" spans="1:12" x14ac:dyDescent="0.25">
      <c r="A1694">
        <v>1</v>
      </c>
      <c r="B1694">
        <v>6</v>
      </c>
      <c r="C1694">
        <v>6</v>
      </c>
      <c r="D1694" t="s">
        <v>2774</v>
      </c>
      <c r="E1694" t="s">
        <v>1209</v>
      </c>
      <c r="F1694" t="s">
        <v>42</v>
      </c>
      <c r="G1694" t="s">
        <v>2738</v>
      </c>
      <c r="H1694" t="s">
        <v>2750</v>
      </c>
      <c r="I1694">
        <v>208</v>
      </c>
      <c r="J1694" t="s">
        <v>2029</v>
      </c>
      <c r="K1694" t="s">
        <v>2113</v>
      </c>
      <c r="L1694">
        <v>2014</v>
      </c>
    </row>
    <row r="1695" spans="1:12" x14ac:dyDescent="0.25">
      <c r="A1695">
        <v>1</v>
      </c>
      <c r="B1695">
        <v>7</v>
      </c>
      <c r="C1695">
        <v>7</v>
      </c>
      <c r="D1695" t="s">
        <v>2872</v>
      </c>
      <c r="E1695" t="s">
        <v>1211</v>
      </c>
      <c r="F1695" t="s">
        <v>34</v>
      </c>
      <c r="G1695" t="s">
        <v>2738</v>
      </c>
      <c r="H1695" t="s">
        <v>2741</v>
      </c>
      <c r="I1695">
        <v>203</v>
      </c>
      <c r="J1695" t="s">
        <v>2029</v>
      </c>
      <c r="K1695" t="s">
        <v>2334</v>
      </c>
      <c r="L1695">
        <v>2014</v>
      </c>
    </row>
    <row r="1696" spans="1:12" x14ac:dyDescent="0.25">
      <c r="A1696">
        <v>1</v>
      </c>
      <c r="B1696">
        <v>8</v>
      </c>
      <c r="C1696">
        <v>8</v>
      </c>
      <c r="D1696" t="s">
        <v>2772</v>
      </c>
      <c r="E1696" t="s">
        <v>1213</v>
      </c>
      <c r="F1696" t="s">
        <v>106</v>
      </c>
      <c r="G1696" t="s">
        <v>2738</v>
      </c>
      <c r="H1696" t="s">
        <v>2768</v>
      </c>
      <c r="I1696">
        <v>169</v>
      </c>
      <c r="J1696" t="s">
        <v>2291</v>
      </c>
      <c r="K1696" t="s">
        <v>3639</v>
      </c>
      <c r="L1696">
        <v>2014</v>
      </c>
    </row>
    <row r="1697" spans="1:12" x14ac:dyDescent="0.25">
      <c r="A1697">
        <v>1</v>
      </c>
      <c r="B1697">
        <v>9</v>
      </c>
      <c r="C1697">
        <v>9</v>
      </c>
      <c r="D1697" t="s">
        <v>3917</v>
      </c>
      <c r="E1697" t="s">
        <v>1215</v>
      </c>
      <c r="F1697" t="s">
        <v>26</v>
      </c>
      <c r="G1697" t="s">
        <v>3123</v>
      </c>
      <c r="H1697" t="s">
        <v>2835</v>
      </c>
      <c r="I1697">
        <v>176</v>
      </c>
      <c r="J1697" t="s">
        <v>2048</v>
      </c>
      <c r="K1697" t="s">
        <v>2301</v>
      </c>
      <c r="L1697">
        <v>2014</v>
      </c>
    </row>
    <row r="1698" spans="1:12" x14ac:dyDescent="0.25">
      <c r="A1698">
        <v>1</v>
      </c>
      <c r="B1698">
        <v>10</v>
      </c>
      <c r="C1698">
        <v>10</v>
      </c>
      <c r="D1698" t="s">
        <v>2788</v>
      </c>
      <c r="E1698" t="s">
        <v>2570</v>
      </c>
      <c r="F1698" t="s">
        <v>26</v>
      </c>
      <c r="G1698" t="s">
        <v>2738</v>
      </c>
      <c r="H1698" t="s">
        <v>2741</v>
      </c>
      <c r="I1698">
        <v>226</v>
      </c>
      <c r="J1698" t="s">
        <v>2022</v>
      </c>
      <c r="K1698" t="s">
        <v>2297</v>
      </c>
      <c r="L1698">
        <v>2014</v>
      </c>
    </row>
    <row r="1699" spans="1:12" x14ac:dyDescent="0.25">
      <c r="A1699">
        <v>1</v>
      </c>
      <c r="B1699">
        <v>11</v>
      </c>
      <c r="C1699">
        <v>11</v>
      </c>
      <c r="D1699" t="s">
        <v>2859</v>
      </c>
      <c r="E1699" t="s">
        <v>1218</v>
      </c>
      <c r="F1699" t="s">
        <v>26</v>
      </c>
      <c r="G1699" t="s">
        <v>2941</v>
      </c>
      <c r="H1699" t="s">
        <v>2835</v>
      </c>
      <c r="I1699">
        <v>180</v>
      </c>
      <c r="J1699" t="s">
        <v>2305</v>
      </c>
      <c r="K1699" t="s">
        <v>2198</v>
      </c>
      <c r="L1699">
        <v>2014</v>
      </c>
    </row>
    <row r="1700" spans="1:12" x14ac:dyDescent="0.25">
      <c r="A1700">
        <v>1</v>
      </c>
      <c r="B1700">
        <v>12</v>
      </c>
      <c r="C1700">
        <v>12</v>
      </c>
      <c r="D1700" t="s">
        <v>3996</v>
      </c>
      <c r="E1700" t="s">
        <v>1221</v>
      </c>
      <c r="F1700" t="s">
        <v>26</v>
      </c>
      <c r="G1700" t="s">
        <v>3790</v>
      </c>
      <c r="H1700" t="s">
        <v>2741</v>
      </c>
      <c r="I1700">
        <v>205</v>
      </c>
      <c r="J1700" t="s">
        <v>2022</v>
      </c>
      <c r="K1700" t="s">
        <v>2376</v>
      </c>
      <c r="L1700">
        <v>2014</v>
      </c>
    </row>
    <row r="1701" spans="1:12" x14ac:dyDescent="0.25">
      <c r="A1701">
        <v>1</v>
      </c>
      <c r="B1701">
        <v>13</v>
      </c>
      <c r="C1701">
        <v>13</v>
      </c>
      <c r="D1701" t="s">
        <v>2743</v>
      </c>
      <c r="E1701" t="s">
        <v>1223</v>
      </c>
      <c r="F1701" t="s">
        <v>3887</v>
      </c>
      <c r="G1701" t="s">
        <v>2764</v>
      </c>
      <c r="H1701" t="s">
        <v>2768</v>
      </c>
      <c r="I1701">
        <v>185</v>
      </c>
      <c r="J1701" t="s">
        <v>2291</v>
      </c>
      <c r="K1701" t="s">
        <v>2290</v>
      </c>
      <c r="L1701">
        <v>2014</v>
      </c>
    </row>
    <row r="1702" spans="1:12" x14ac:dyDescent="0.25">
      <c r="A1702">
        <v>1</v>
      </c>
      <c r="B1702">
        <v>14</v>
      </c>
      <c r="C1702">
        <v>14</v>
      </c>
      <c r="D1702" t="s">
        <v>2808</v>
      </c>
      <c r="E1702" t="s">
        <v>1226</v>
      </c>
      <c r="F1702" t="s">
        <v>34</v>
      </c>
      <c r="G1702" t="s">
        <v>2779</v>
      </c>
      <c r="H1702" t="s">
        <v>2835</v>
      </c>
      <c r="I1702">
        <v>180</v>
      </c>
      <c r="J1702" t="s">
        <v>2029</v>
      </c>
      <c r="K1702" t="s">
        <v>2281</v>
      </c>
      <c r="L1702">
        <v>2014</v>
      </c>
    </row>
    <row r="1703" spans="1:12" x14ac:dyDescent="0.25">
      <c r="A1703">
        <v>1</v>
      </c>
      <c r="B1703">
        <v>15</v>
      </c>
      <c r="C1703">
        <v>15</v>
      </c>
      <c r="D1703" t="s">
        <v>2832</v>
      </c>
      <c r="E1703" t="s">
        <v>1228</v>
      </c>
      <c r="F1703" t="s">
        <v>30</v>
      </c>
      <c r="G1703" t="s">
        <v>2734</v>
      </c>
      <c r="H1703" t="s">
        <v>2750</v>
      </c>
      <c r="I1703">
        <v>190</v>
      </c>
      <c r="J1703" t="s">
        <v>2051</v>
      </c>
      <c r="K1703" t="s">
        <v>2283</v>
      </c>
      <c r="L1703">
        <v>2014</v>
      </c>
    </row>
    <row r="1704" spans="1:12" x14ac:dyDescent="0.25">
      <c r="A1704">
        <v>1</v>
      </c>
      <c r="B1704">
        <v>16</v>
      </c>
      <c r="C1704">
        <v>16</v>
      </c>
      <c r="D1704" t="s">
        <v>2752</v>
      </c>
      <c r="E1704" t="s">
        <v>1229</v>
      </c>
      <c r="F1704" t="s">
        <v>26</v>
      </c>
      <c r="G1704" t="s">
        <v>2734</v>
      </c>
      <c r="H1704" t="s">
        <v>2768</v>
      </c>
      <c r="I1704">
        <v>183</v>
      </c>
      <c r="J1704" t="s">
        <v>2051</v>
      </c>
      <c r="K1704" t="s">
        <v>2283</v>
      </c>
      <c r="L1704">
        <v>2014</v>
      </c>
    </row>
    <row r="1705" spans="1:12" x14ac:dyDescent="0.25">
      <c r="A1705">
        <v>1</v>
      </c>
      <c r="B1705">
        <v>17</v>
      </c>
      <c r="C1705">
        <v>17</v>
      </c>
      <c r="D1705" t="s">
        <v>2796</v>
      </c>
      <c r="E1705" t="s">
        <v>1230</v>
      </c>
      <c r="F1705" t="s">
        <v>34</v>
      </c>
      <c r="G1705" t="s">
        <v>2738</v>
      </c>
      <c r="H1705" t="s">
        <v>2780</v>
      </c>
      <c r="I1705">
        <v>181</v>
      </c>
      <c r="J1705" t="s">
        <v>2029</v>
      </c>
      <c r="K1705" t="s">
        <v>2113</v>
      </c>
      <c r="L1705">
        <v>2014</v>
      </c>
    </row>
    <row r="1706" spans="1:12" x14ac:dyDescent="0.25">
      <c r="A1706">
        <v>1</v>
      </c>
      <c r="B1706">
        <v>18</v>
      </c>
      <c r="C1706">
        <v>18</v>
      </c>
      <c r="D1706" t="s">
        <v>2760</v>
      </c>
      <c r="E1706" t="s">
        <v>1231</v>
      </c>
      <c r="F1706" t="s">
        <v>42</v>
      </c>
      <c r="G1706" t="s">
        <v>2734</v>
      </c>
      <c r="H1706" t="s">
        <v>2735</v>
      </c>
      <c r="I1706">
        <v>222</v>
      </c>
      <c r="J1706" t="s">
        <v>2051</v>
      </c>
      <c r="K1706" t="s">
        <v>2283</v>
      </c>
      <c r="L1706">
        <v>2014</v>
      </c>
    </row>
    <row r="1707" spans="1:12" x14ac:dyDescent="0.25">
      <c r="A1707">
        <v>1</v>
      </c>
      <c r="B1707">
        <v>19</v>
      </c>
      <c r="C1707">
        <v>19</v>
      </c>
      <c r="D1707" t="s">
        <v>2777</v>
      </c>
      <c r="E1707" t="s">
        <v>2573</v>
      </c>
      <c r="F1707" t="s">
        <v>34</v>
      </c>
      <c r="G1707" t="s">
        <v>2734</v>
      </c>
      <c r="H1707" t="s">
        <v>2835</v>
      </c>
      <c r="I1707">
        <v>175</v>
      </c>
      <c r="J1707" t="s">
        <v>2022</v>
      </c>
      <c r="K1707" t="s">
        <v>2923</v>
      </c>
      <c r="L1707">
        <v>2014</v>
      </c>
    </row>
    <row r="1708" spans="1:12" x14ac:dyDescent="0.25">
      <c r="A1708">
        <v>1</v>
      </c>
      <c r="B1708">
        <v>20</v>
      </c>
      <c r="C1708">
        <v>20</v>
      </c>
      <c r="D1708" t="s">
        <v>2739</v>
      </c>
      <c r="E1708" t="s">
        <v>1233</v>
      </c>
      <c r="F1708" t="s">
        <v>30</v>
      </c>
      <c r="G1708" t="s">
        <v>2734</v>
      </c>
      <c r="H1708" t="s">
        <v>2768</v>
      </c>
      <c r="I1708">
        <v>172</v>
      </c>
      <c r="J1708" t="s">
        <v>2051</v>
      </c>
      <c r="K1708" t="s">
        <v>2295</v>
      </c>
      <c r="L1708">
        <v>2014</v>
      </c>
    </row>
    <row r="1709" spans="1:12" x14ac:dyDescent="0.25">
      <c r="A1709">
        <v>1</v>
      </c>
      <c r="B1709">
        <v>21</v>
      </c>
      <c r="C1709">
        <v>21</v>
      </c>
      <c r="D1709" t="s">
        <v>2732</v>
      </c>
      <c r="E1709" t="s">
        <v>2574</v>
      </c>
      <c r="F1709" t="s">
        <v>30</v>
      </c>
      <c r="G1709" t="s">
        <v>2738</v>
      </c>
      <c r="H1709" t="s">
        <v>2835</v>
      </c>
      <c r="I1709">
        <v>170</v>
      </c>
      <c r="J1709" t="s">
        <v>2022</v>
      </c>
      <c r="K1709" t="s">
        <v>2276</v>
      </c>
      <c r="L1709">
        <v>2014</v>
      </c>
    </row>
    <row r="1710" spans="1:12" x14ac:dyDescent="0.25">
      <c r="A1710">
        <v>1</v>
      </c>
      <c r="B1710">
        <v>22</v>
      </c>
      <c r="C1710">
        <v>22</v>
      </c>
      <c r="D1710" t="s">
        <v>2736</v>
      </c>
      <c r="E1710" t="s">
        <v>1236</v>
      </c>
      <c r="F1710" t="s">
        <v>42</v>
      </c>
      <c r="G1710" t="s">
        <v>2779</v>
      </c>
      <c r="H1710" t="s">
        <v>2750</v>
      </c>
      <c r="I1710">
        <v>181</v>
      </c>
      <c r="J1710" t="s">
        <v>2375</v>
      </c>
      <c r="K1710" t="s">
        <v>2374</v>
      </c>
      <c r="L1710">
        <v>2014</v>
      </c>
    </row>
    <row r="1711" spans="1:12" x14ac:dyDescent="0.25">
      <c r="A1711">
        <v>1</v>
      </c>
      <c r="B1711">
        <v>23</v>
      </c>
      <c r="C1711">
        <v>23</v>
      </c>
      <c r="D1711" t="s">
        <v>2785</v>
      </c>
      <c r="E1711" t="s">
        <v>1238</v>
      </c>
      <c r="F1711" t="s">
        <v>30</v>
      </c>
      <c r="G1711" t="s">
        <v>2738</v>
      </c>
      <c r="H1711" t="s">
        <v>2750</v>
      </c>
      <c r="I1711">
        <v>192</v>
      </c>
      <c r="J1711" t="s">
        <v>2029</v>
      </c>
      <c r="K1711" t="s">
        <v>2334</v>
      </c>
      <c r="L1711">
        <v>2014</v>
      </c>
    </row>
    <row r="1712" spans="1:12" x14ac:dyDescent="0.25">
      <c r="A1712">
        <v>1</v>
      </c>
      <c r="B1712">
        <v>24</v>
      </c>
      <c r="C1712">
        <v>24</v>
      </c>
      <c r="D1712" t="s">
        <v>2774</v>
      </c>
      <c r="E1712" t="s">
        <v>1239</v>
      </c>
      <c r="F1712" t="s">
        <v>30</v>
      </c>
      <c r="G1712" t="s">
        <v>2738</v>
      </c>
      <c r="H1712" t="s">
        <v>2750</v>
      </c>
      <c r="I1712">
        <v>179</v>
      </c>
      <c r="J1712" t="s">
        <v>2022</v>
      </c>
      <c r="K1712" t="s">
        <v>2282</v>
      </c>
      <c r="L1712">
        <v>2014</v>
      </c>
    </row>
    <row r="1713" spans="1:12" x14ac:dyDescent="0.25">
      <c r="A1713">
        <v>1</v>
      </c>
      <c r="B1713">
        <v>25</v>
      </c>
      <c r="C1713">
        <v>25</v>
      </c>
      <c r="D1713" t="s">
        <v>2748</v>
      </c>
      <c r="E1713" t="s">
        <v>1241</v>
      </c>
      <c r="F1713" t="s">
        <v>42</v>
      </c>
      <c r="G1713" t="s">
        <v>2764</v>
      </c>
      <c r="H1713" t="s">
        <v>2750</v>
      </c>
      <c r="I1713">
        <v>167</v>
      </c>
      <c r="J1713" t="s">
        <v>2373</v>
      </c>
      <c r="K1713" t="s">
        <v>2843</v>
      </c>
      <c r="L1713">
        <v>2014</v>
      </c>
    </row>
    <row r="1714" spans="1:12" x14ac:dyDescent="0.25">
      <c r="A1714">
        <v>1</v>
      </c>
      <c r="B1714">
        <v>26</v>
      </c>
      <c r="C1714">
        <v>26</v>
      </c>
      <c r="D1714" t="s">
        <v>2790</v>
      </c>
      <c r="E1714" t="s">
        <v>1243</v>
      </c>
      <c r="F1714" t="s">
        <v>42</v>
      </c>
      <c r="G1714" t="s">
        <v>2799</v>
      </c>
      <c r="H1714" t="s">
        <v>2746</v>
      </c>
      <c r="I1714">
        <v>175</v>
      </c>
      <c r="J1714" t="s">
        <v>2029</v>
      </c>
      <c r="K1714" t="s">
        <v>2343</v>
      </c>
      <c r="L1714">
        <v>2014</v>
      </c>
    </row>
    <row r="1715" spans="1:12" x14ac:dyDescent="0.25">
      <c r="A1715">
        <v>1</v>
      </c>
      <c r="B1715">
        <v>27</v>
      </c>
      <c r="C1715">
        <v>27</v>
      </c>
      <c r="D1715" t="s">
        <v>2781</v>
      </c>
      <c r="E1715" t="s">
        <v>1245</v>
      </c>
      <c r="F1715" t="s">
        <v>42</v>
      </c>
      <c r="G1715" t="s">
        <v>2799</v>
      </c>
      <c r="H1715" t="s">
        <v>2768</v>
      </c>
      <c r="I1715">
        <v>178</v>
      </c>
      <c r="J1715" t="s">
        <v>2022</v>
      </c>
      <c r="K1715" t="s">
        <v>2923</v>
      </c>
      <c r="L1715">
        <v>2014</v>
      </c>
    </row>
    <row r="1716" spans="1:12" x14ac:dyDescent="0.25">
      <c r="A1716">
        <v>1</v>
      </c>
      <c r="B1716">
        <v>28</v>
      </c>
      <c r="C1716">
        <v>28</v>
      </c>
      <c r="D1716" t="s">
        <v>2754</v>
      </c>
      <c r="E1716" t="s">
        <v>1246</v>
      </c>
      <c r="F1716" t="s">
        <v>106</v>
      </c>
      <c r="G1716" t="s">
        <v>2738</v>
      </c>
      <c r="H1716" t="s">
        <v>2768</v>
      </c>
      <c r="I1716">
        <v>175</v>
      </c>
      <c r="J1716" t="s">
        <v>2022</v>
      </c>
      <c r="K1716" t="s">
        <v>2862</v>
      </c>
      <c r="L1716">
        <v>2014</v>
      </c>
    </row>
    <row r="1717" spans="1:12" x14ac:dyDescent="0.25">
      <c r="A1717">
        <v>1</v>
      </c>
      <c r="B1717">
        <v>29</v>
      </c>
      <c r="C1717">
        <v>29</v>
      </c>
      <c r="D1717" t="s">
        <v>2766</v>
      </c>
      <c r="E1717" t="s">
        <v>1248</v>
      </c>
      <c r="F1717" t="s">
        <v>26</v>
      </c>
      <c r="G1717" t="s">
        <v>2745</v>
      </c>
      <c r="H1717" t="s">
        <v>2746</v>
      </c>
      <c r="I1717">
        <v>187</v>
      </c>
      <c r="J1717" t="s">
        <v>2291</v>
      </c>
      <c r="K1717" t="s">
        <v>3639</v>
      </c>
      <c r="L1717">
        <v>2014</v>
      </c>
    </row>
    <row r="1718" spans="1:12" x14ac:dyDescent="0.25">
      <c r="A1718">
        <v>1</v>
      </c>
      <c r="B1718">
        <v>30</v>
      </c>
      <c r="C1718">
        <v>30</v>
      </c>
      <c r="D1718" t="s">
        <v>2814</v>
      </c>
      <c r="E1718" t="s">
        <v>1249</v>
      </c>
      <c r="F1718" t="s">
        <v>30</v>
      </c>
      <c r="G1718" t="s">
        <v>2738</v>
      </c>
      <c r="H1718" t="s">
        <v>2750</v>
      </c>
      <c r="I1718">
        <v>182</v>
      </c>
      <c r="J1718" t="s">
        <v>2029</v>
      </c>
      <c r="K1718" t="s">
        <v>2377</v>
      </c>
      <c r="L1718">
        <v>2014</v>
      </c>
    </row>
    <row r="1719" spans="1:12" x14ac:dyDescent="0.25">
      <c r="A1719">
        <v>2</v>
      </c>
      <c r="B1719">
        <v>1</v>
      </c>
      <c r="C1719">
        <v>31</v>
      </c>
      <c r="D1719" t="s">
        <v>2802</v>
      </c>
      <c r="E1719" t="s">
        <v>1251</v>
      </c>
      <c r="F1719" t="s">
        <v>26</v>
      </c>
      <c r="G1719" t="s">
        <v>2734</v>
      </c>
      <c r="H1719" t="s">
        <v>2750</v>
      </c>
      <c r="I1719">
        <v>206</v>
      </c>
      <c r="J1719" t="s">
        <v>2022</v>
      </c>
      <c r="K1719" t="s">
        <v>2342</v>
      </c>
      <c r="L1719">
        <v>2014</v>
      </c>
    </row>
    <row r="1720" spans="1:12" x14ac:dyDescent="0.25">
      <c r="A1720">
        <v>2</v>
      </c>
      <c r="B1720">
        <v>2</v>
      </c>
      <c r="C1720">
        <v>32</v>
      </c>
      <c r="D1720" t="s">
        <v>2762</v>
      </c>
      <c r="E1720" t="s">
        <v>1252</v>
      </c>
      <c r="F1720" t="s">
        <v>30</v>
      </c>
      <c r="G1720" t="s">
        <v>2738</v>
      </c>
      <c r="H1720" t="s">
        <v>2835</v>
      </c>
      <c r="I1720">
        <v>190</v>
      </c>
      <c r="J1720" t="s">
        <v>2029</v>
      </c>
      <c r="K1720" t="s">
        <v>2377</v>
      </c>
      <c r="L1720">
        <v>2014</v>
      </c>
    </row>
    <row r="1721" spans="1:12" x14ac:dyDescent="0.25">
      <c r="A1721">
        <v>2</v>
      </c>
      <c r="B1721">
        <v>3</v>
      </c>
      <c r="C1721">
        <v>33</v>
      </c>
      <c r="D1721" t="s">
        <v>2732</v>
      </c>
      <c r="E1721" t="s">
        <v>1253</v>
      </c>
      <c r="F1721" t="s">
        <v>206</v>
      </c>
      <c r="G1721" t="s">
        <v>2799</v>
      </c>
      <c r="H1721" t="s">
        <v>2750</v>
      </c>
      <c r="I1721">
        <v>180</v>
      </c>
      <c r="J1721" t="s">
        <v>2048</v>
      </c>
      <c r="K1721" t="s">
        <v>2886</v>
      </c>
      <c r="L1721">
        <v>2014</v>
      </c>
    </row>
    <row r="1722" spans="1:12" x14ac:dyDescent="0.25">
      <c r="A1722">
        <v>2</v>
      </c>
      <c r="B1722">
        <v>4</v>
      </c>
      <c r="C1722">
        <v>34</v>
      </c>
      <c r="D1722" t="s">
        <v>2806</v>
      </c>
      <c r="E1722" t="s">
        <v>1255</v>
      </c>
      <c r="F1722" t="s">
        <v>12</v>
      </c>
      <c r="G1722" t="s">
        <v>2738</v>
      </c>
      <c r="H1722" t="s">
        <v>2735</v>
      </c>
      <c r="I1722">
        <v>178</v>
      </c>
      <c r="J1722" t="s">
        <v>2048</v>
      </c>
      <c r="K1722" t="s">
        <v>3997</v>
      </c>
      <c r="L1722">
        <v>2014</v>
      </c>
    </row>
    <row r="1723" spans="1:12" x14ac:dyDescent="0.25">
      <c r="A1723">
        <v>2</v>
      </c>
      <c r="B1723">
        <v>5</v>
      </c>
      <c r="C1723">
        <v>35</v>
      </c>
      <c r="D1723" t="s">
        <v>2777</v>
      </c>
      <c r="E1723" t="s">
        <v>1257</v>
      </c>
      <c r="F1723" t="s">
        <v>34</v>
      </c>
      <c r="G1723" t="s">
        <v>2764</v>
      </c>
      <c r="H1723" t="s">
        <v>2741</v>
      </c>
      <c r="I1723">
        <v>189</v>
      </c>
      <c r="J1723" t="s">
        <v>2358</v>
      </c>
      <c r="K1723" t="s">
        <v>3998</v>
      </c>
      <c r="L1723">
        <v>2014</v>
      </c>
    </row>
    <row r="1724" spans="1:12" x14ac:dyDescent="0.25">
      <c r="A1724">
        <v>2</v>
      </c>
      <c r="B1724">
        <v>6</v>
      </c>
      <c r="C1724">
        <v>36</v>
      </c>
      <c r="D1724" t="s">
        <v>2774</v>
      </c>
      <c r="E1724" t="s">
        <v>1259</v>
      </c>
      <c r="F1724" t="s">
        <v>12</v>
      </c>
      <c r="G1724" t="s">
        <v>2734</v>
      </c>
      <c r="H1724" t="s">
        <v>2780</v>
      </c>
      <c r="I1724">
        <v>192</v>
      </c>
      <c r="J1724" t="s">
        <v>2324</v>
      </c>
      <c r="K1724" t="s">
        <v>2647</v>
      </c>
      <c r="L1724">
        <v>2014</v>
      </c>
    </row>
    <row r="1725" spans="1:12" x14ac:dyDescent="0.25">
      <c r="A1725">
        <v>2</v>
      </c>
      <c r="B1725">
        <v>7</v>
      </c>
      <c r="C1725">
        <v>37</v>
      </c>
      <c r="D1725" t="s">
        <v>2872</v>
      </c>
      <c r="E1725" t="s">
        <v>1261</v>
      </c>
      <c r="F1725" t="s">
        <v>12</v>
      </c>
      <c r="G1725" t="s">
        <v>2734</v>
      </c>
      <c r="H1725" t="s">
        <v>2768</v>
      </c>
      <c r="I1725">
        <v>190</v>
      </c>
      <c r="J1725" t="s">
        <v>2022</v>
      </c>
      <c r="K1725" t="s">
        <v>2332</v>
      </c>
      <c r="L1725">
        <v>2014</v>
      </c>
    </row>
    <row r="1726" spans="1:12" x14ac:dyDescent="0.25">
      <c r="A1726">
        <v>2</v>
      </c>
      <c r="B1726">
        <v>8</v>
      </c>
      <c r="C1726">
        <v>38</v>
      </c>
      <c r="D1726" t="s">
        <v>2788</v>
      </c>
      <c r="E1726" t="s">
        <v>1263</v>
      </c>
      <c r="F1726" t="s">
        <v>34</v>
      </c>
      <c r="G1726" t="s">
        <v>2745</v>
      </c>
      <c r="H1726" t="s">
        <v>2735</v>
      </c>
      <c r="I1726">
        <v>167</v>
      </c>
      <c r="J1726" t="s">
        <v>2305</v>
      </c>
      <c r="K1726" t="s">
        <v>3732</v>
      </c>
      <c r="L1726">
        <v>2014</v>
      </c>
    </row>
    <row r="1727" spans="1:12" x14ac:dyDescent="0.25">
      <c r="A1727">
        <v>2</v>
      </c>
      <c r="B1727">
        <v>9</v>
      </c>
      <c r="C1727">
        <v>39</v>
      </c>
      <c r="D1727" t="s">
        <v>2743</v>
      </c>
      <c r="E1727" t="s">
        <v>1265</v>
      </c>
      <c r="F1727" t="s">
        <v>12</v>
      </c>
      <c r="G1727" t="s">
        <v>2764</v>
      </c>
      <c r="H1727" t="s">
        <v>2750</v>
      </c>
      <c r="I1727">
        <v>180</v>
      </c>
      <c r="J1727" t="s">
        <v>2358</v>
      </c>
      <c r="K1727" t="s">
        <v>3999</v>
      </c>
      <c r="L1727">
        <v>2014</v>
      </c>
    </row>
    <row r="1728" spans="1:12" x14ac:dyDescent="0.25">
      <c r="A1728">
        <v>2</v>
      </c>
      <c r="B1728">
        <v>10</v>
      </c>
      <c r="C1728">
        <v>40</v>
      </c>
      <c r="D1728" t="s">
        <v>2811</v>
      </c>
      <c r="E1728" t="s">
        <v>1267</v>
      </c>
      <c r="F1728" t="s">
        <v>34</v>
      </c>
      <c r="G1728" t="s">
        <v>2745</v>
      </c>
      <c r="H1728" t="s">
        <v>2780</v>
      </c>
      <c r="I1728">
        <v>189</v>
      </c>
      <c r="J1728" t="s">
        <v>2373</v>
      </c>
      <c r="K1728" t="s">
        <v>2335</v>
      </c>
      <c r="L1728">
        <v>2014</v>
      </c>
    </row>
    <row r="1729" spans="1:12" x14ac:dyDescent="0.25">
      <c r="A1729">
        <v>2</v>
      </c>
      <c r="B1729">
        <v>11</v>
      </c>
      <c r="C1729">
        <v>41</v>
      </c>
      <c r="D1729" t="s">
        <v>2814</v>
      </c>
      <c r="E1729" t="s">
        <v>4000</v>
      </c>
      <c r="F1729" t="s">
        <v>34</v>
      </c>
      <c r="G1729" t="s">
        <v>2734</v>
      </c>
      <c r="H1729" t="s">
        <v>2746</v>
      </c>
      <c r="I1729">
        <v>193</v>
      </c>
      <c r="J1729" t="s">
        <v>2051</v>
      </c>
      <c r="K1729" t="s">
        <v>2286</v>
      </c>
      <c r="L1729">
        <v>2014</v>
      </c>
    </row>
    <row r="1730" spans="1:12" x14ac:dyDescent="0.25">
      <c r="A1730">
        <v>2</v>
      </c>
      <c r="B1730">
        <v>12</v>
      </c>
      <c r="C1730">
        <v>42</v>
      </c>
      <c r="D1730" t="s">
        <v>2859</v>
      </c>
      <c r="E1730" t="s">
        <v>1271</v>
      </c>
      <c r="F1730" t="s">
        <v>26</v>
      </c>
      <c r="G1730" t="s">
        <v>2799</v>
      </c>
      <c r="H1730" t="s">
        <v>2741</v>
      </c>
      <c r="I1730">
        <v>203</v>
      </c>
      <c r="J1730" t="s">
        <v>2320</v>
      </c>
      <c r="K1730" t="s">
        <v>2333</v>
      </c>
      <c r="L1730">
        <v>2014</v>
      </c>
    </row>
    <row r="1731" spans="1:12" x14ac:dyDescent="0.25">
      <c r="A1731">
        <v>2</v>
      </c>
      <c r="B1731">
        <v>13</v>
      </c>
      <c r="C1731">
        <v>43</v>
      </c>
      <c r="D1731" t="s">
        <v>3996</v>
      </c>
      <c r="E1731" t="s">
        <v>1273</v>
      </c>
      <c r="F1731" t="s">
        <v>30</v>
      </c>
      <c r="G1731" t="s">
        <v>2734</v>
      </c>
      <c r="H1731" t="s">
        <v>2780</v>
      </c>
      <c r="I1731">
        <v>183</v>
      </c>
      <c r="J1731" t="s">
        <v>2022</v>
      </c>
      <c r="K1731" t="s">
        <v>2326</v>
      </c>
      <c r="L1731">
        <v>2014</v>
      </c>
    </row>
    <row r="1732" spans="1:12" x14ac:dyDescent="0.25">
      <c r="A1732">
        <v>2</v>
      </c>
      <c r="B1732">
        <v>14</v>
      </c>
      <c r="C1732">
        <v>44</v>
      </c>
      <c r="D1732" t="s">
        <v>2802</v>
      </c>
      <c r="E1732" t="s">
        <v>1275</v>
      </c>
      <c r="F1732" t="s">
        <v>30</v>
      </c>
      <c r="G1732" t="s">
        <v>2738</v>
      </c>
      <c r="H1732" t="s">
        <v>2746</v>
      </c>
      <c r="I1732">
        <v>186</v>
      </c>
      <c r="J1732" t="s">
        <v>2022</v>
      </c>
      <c r="K1732" t="s">
        <v>2297</v>
      </c>
      <c r="L1732">
        <v>2014</v>
      </c>
    </row>
    <row r="1733" spans="1:12" x14ac:dyDescent="0.25">
      <c r="A1733">
        <v>2</v>
      </c>
      <c r="B1733">
        <v>15</v>
      </c>
      <c r="C1733">
        <v>45</v>
      </c>
      <c r="D1733" t="s">
        <v>2808</v>
      </c>
      <c r="E1733" t="s">
        <v>1276</v>
      </c>
      <c r="F1733" t="s">
        <v>26</v>
      </c>
      <c r="G1733" t="s">
        <v>2738</v>
      </c>
      <c r="H1733" t="s">
        <v>2741</v>
      </c>
      <c r="I1733">
        <v>182</v>
      </c>
      <c r="J1733" t="s">
        <v>2029</v>
      </c>
      <c r="K1733" t="s">
        <v>2020</v>
      </c>
      <c r="L1733">
        <v>2014</v>
      </c>
    </row>
    <row r="1734" spans="1:12" x14ac:dyDescent="0.25">
      <c r="A1734">
        <v>2</v>
      </c>
      <c r="B1734">
        <v>16</v>
      </c>
      <c r="C1734">
        <v>46</v>
      </c>
      <c r="D1734" t="s">
        <v>2781</v>
      </c>
      <c r="E1734" t="s">
        <v>1278</v>
      </c>
      <c r="F1734" t="s">
        <v>34</v>
      </c>
      <c r="G1734" t="s">
        <v>2745</v>
      </c>
      <c r="H1734" t="s">
        <v>2746</v>
      </c>
      <c r="I1734">
        <v>187</v>
      </c>
      <c r="J1734" t="s">
        <v>2305</v>
      </c>
      <c r="K1734" t="s">
        <v>2385</v>
      </c>
      <c r="L1734">
        <v>2014</v>
      </c>
    </row>
    <row r="1735" spans="1:12" x14ac:dyDescent="0.25">
      <c r="A1735">
        <v>2</v>
      </c>
      <c r="B1735">
        <v>17</v>
      </c>
      <c r="C1735">
        <v>47</v>
      </c>
      <c r="D1735" t="s">
        <v>2752</v>
      </c>
      <c r="E1735" t="s">
        <v>1280</v>
      </c>
      <c r="F1735" t="s">
        <v>34</v>
      </c>
      <c r="G1735" t="s">
        <v>2734</v>
      </c>
      <c r="H1735" t="s">
        <v>2851</v>
      </c>
      <c r="I1735">
        <v>202</v>
      </c>
      <c r="J1735" t="s">
        <v>2051</v>
      </c>
      <c r="K1735" t="s">
        <v>2283</v>
      </c>
      <c r="L1735">
        <v>2014</v>
      </c>
    </row>
    <row r="1736" spans="1:12" x14ac:dyDescent="0.25">
      <c r="A1736">
        <v>2</v>
      </c>
      <c r="B1736">
        <v>18</v>
      </c>
      <c r="C1736">
        <v>48</v>
      </c>
      <c r="D1736" t="s">
        <v>2796</v>
      </c>
      <c r="E1736" t="s">
        <v>1281</v>
      </c>
      <c r="F1736" t="s">
        <v>42</v>
      </c>
      <c r="G1736" t="s">
        <v>2738</v>
      </c>
      <c r="H1736" t="s">
        <v>2768</v>
      </c>
      <c r="I1736">
        <v>187</v>
      </c>
      <c r="J1736" t="s">
        <v>2048</v>
      </c>
      <c r="K1736" t="s">
        <v>2318</v>
      </c>
      <c r="L1736">
        <v>2014</v>
      </c>
    </row>
    <row r="1737" spans="1:12" x14ac:dyDescent="0.25">
      <c r="A1737">
        <v>2</v>
      </c>
      <c r="B1737">
        <v>19</v>
      </c>
      <c r="C1737">
        <v>49</v>
      </c>
      <c r="D1737" t="s">
        <v>2802</v>
      </c>
      <c r="E1737" t="s">
        <v>1283</v>
      </c>
      <c r="F1737" t="s">
        <v>42</v>
      </c>
      <c r="G1737" t="s">
        <v>2764</v>
      </c>
      <c r="H1737" t="s">
        <v>2768</v>
      </c>
      <c r="I1737">
        <v>196</v>
      </c>
      <c r="J1737" t="s">
        <v>2048</v>
      </c>
      <c r="K1737" t="s">
        <v>2306</v>
      </c>
      <c r="L1737">
        <v>2014</v>
      </c>
    </row>
    <row r="1738" spans="1:12" x14ac:dyDescent="0.25">
      <c r="A1738">
        <v>2</v>
      </c>
      <c r="B1738">
        <v>20</v>
      </c>
      <c r="C1738">
        <v>50</v>
      </c>
      <c r="D1738" t="s">
        <v>2766</v>
      </c>
      <c r="E1738" t="s">
        <v>1285</v>
      </c>
      <c r="F1738" t="s">
        <v>34</v>
      </c>
      <c r="G1738" t="s">
        <v>2738</v>
      </c>
      <c r="H1738" t="s">
        <v>2750</v>
      </c>
      <c r="I1738">
        <v>195</v>
      </c>
      <c r="J1738" t="s">
        <v>2022</v>
      </c>
      <c r="K1738" t="s">
        <v>2787</v>
      </c>
      <c r="L1738">
        <v>2014</v>
      </c>
    </row>
    <row r="1739" spans="1:12" x14ac:dyDescent="0.25">
      <c r="A1739">
        <v>2</v>
      </c>
      <c r="B1739">
        <v>21</v>
      </c>
      <c r="C1739">
        <v>51</v>
      </c>
      <c r="D1739" t="s">
        <v>2859</v>
      </c>
      <c r="E1739" t="s">
        <v>1286</v>
      </c>
      <c r="F1739" t="s">
        <v>34</v>
      </c>
      <c r="G1739" t="s">
        <v>2734</v>
      </c>
      <c r="H1739" t="s">
        <v>2746</v>
      </c>
      <c r="I1739">
        <v>186</v>
      </c>
      <c r="J1739" t="s">
        <v>2051</v>
      </c>
      <c r="K1739" t="s">
        <v>2283</v>
      </c>
      <c r="L1739">
        <v>2014</v>
      </c>
    </row>
    <row r="1740" spans="1:12" x14ac:dyDescent="0.25">
      <c r="A1740">
        <v>2</v>
      </c>
      <c r="B1740">
        <v>22</v>
      </c>
      <c r="C1740">
        <v>52</v>
      </c>
      <c r="D1740" t="s">
        <v>2732</v>
      </c>
      <c r="E1740" t="s">
        <v>1287</v>
      </c>
      <c r="F1740" t="s">
        <v>30</v>
      </c>
      <c r="G1740" t="s">
        <v>2799</v>
      </c>
      <c r="H1740" t="s">
        <v>2741</v>
      </c>
      <c r="I1740">
        <v>155</v>
      </c>
      <c r="J1740" t="s">
        <v>2051</v>
      </c>
      <c r="K1740" t="s">
        <v>3920</v>
      </c>
      <c r="L1740">
        <v>2014</v>
      </c>
    </row>
    <row r="1741" spans="1:12" x14ac:dyDescent="0.25">
      <c r="A1741">
        <v>2</v>
      </c>
      <c r="B1741">
        <v>23</v>
      </c>
      <c r="C1741">
        <v>53</v>
      </c>
      <c r="D1741" t="s">
        <v>2781</v>
      </c>
      <c r="E1741" t="s">
        <v>1289</v>
      </c>
      <c r="F1741" t="s">
        <v>42</v>
      </c>
      <c r="G1741" t="s">
        <v>2941</v>
      </c>
      <c r="H1741" t="s">
        <v>2750</v>
      </c>
      <c r="I1741">
        <v>188</v>
      </c>
      <c r="J1741" t="s">
        <v>3985</v>
      </c>
      <c r="K1741" t="s">
        <v>4001</v>
      </c>
      <c r="L1741">
        <v>2014</v>
      </c>
    </row>
    <row r="1742" spans="1:12" x14ac:dyDescent="0.25">
      <c r="A1742">
        <v>2</v>
      </c>
      <c r="B1742">
        <v>24</v>
      </c>
      <c r="C1742">
        <v>54</v>
      </c>
      <c r="D1742" t="s">
        <v>2806</v>
      </c>
      <c r="E1742" t="s">
        <v>1291</v>
      </c>
      <c r="F1742" t="s">
        <v>42</v>
      </c>
      <c r="G1742" t="s">
        <v>2738</v>
      </c>
      <c r="H1742" t="s">
        <v>2868</v>
      </c>
      <c r="I1742">
        <v>208</v>
      </c>
      <c r="J1742" t="s">
        <v>2022</v>
      </c>
      <c r="K1742" t="s">
        <v>2292</v>
      </c>
      <c r="L1742">
        <v>2014</v>
      </c>
    </row>
    <row r="1743" spans="1:12" x14ac:dyDescent="0.25">
      <c r="A1743">
        <v>2</v>
      </c>
      <c r="B1743">
        <v>25</v>
      </c>
      <c r="C1743">
        <v>55</v>
      </c>
      <c r="D1743" t="s">
        <v>2788</v>
      </c>
      <c r="E1743" t="s">
        <v>1292</v>
      </c>
      <c r="F1743" t="s">
        <v>34</v>
      </c>
      <c r="G1743" t="s">
        <v>2738</v>
      </c>
      <c r="H1743" t="s">
        <v>2768</v>
      </c>
      <c r="I1743">
        <v>172</v>
      </c>
      <c r="J1743" t="s">
        <v>2051</v>
      </c>
      <c r="K1743" t="s">
        <v>3277</v>
      </c>
      <c r="L1743">
        <v>2014</v>
      </c>
    </row>
    <row r="1744" spans="1:12" x14ac:dyDescent="0.25">
      <c r="A1744">
        <v>2</v>
      </c>
      <c r="B1744">
        <v>26</v>
      </c>
      <c r="C1744">
        <v>56</v>
      </c>
      <c r="D1744" t="s">
        <v>2748</v>
      </c>
      <c r="E1744" t="s">
        <v>1294</v>
      </c>
      <c r="F1744" t="s">
        <v>30</v>
      </c>
      <c r="G1744" t="s">
        <v>2734</v>
      </c>
      <c r="H1744" t="s">
        <v>2750</v>
      </c>
      <c r="I1744">
        <v>174</v>
      </c>
      <c r="J1744" t="s">
        <v>2355</v>
      </c>
      <c r="K1744" t="s">
        <v>3987</v>
      </c>
      <c r="L1744">
        <v>2014</v>
      </c>
    </row>
    <row r="1745" spans="1:12" x14ac:dyDescent="0.25">
      <c r="A1745">
        <v>2</v>
      </c>
      <c r="B1745">
        <v>27</v>
      </c>
      <c r="C1745">
        <v>57</v>
      </c>
      <c r="D1745" t="s">
        <v>2777</v>
      </c>
      <c r="E1745" t="s">
        <v>2583</v>
      </c>
      <c r="F1745" t="s">
        <v>34</v>
      </c>
      <c r="G1745" t="s">
        <v>2734</v>
      </c>
      <c r="H1745" t="s">
        <v>2746</v>
      </c>
      <c r="I1745">
        <v>200</v>
      </c>
      <c r="J1745" t="s">
        <v>2051</v>
      </c>
      <c r="K1745" t="s">
        <v>2283</v>
      </c>
      <c r="L1745">
        <v>2014</v>
      </c>
    </row>
    <row r="1746" spans="1:12" x14ac:dyDescent="0.25">
      <c r="A1746">
        <v>2</v>
      </c>
      <c r="B1746">
        <v>28</v>
      </c>
      <c r="C1746">
        <v>58</v>
      </c>
      <c r="D1746" t="s">
        <v>3996</v>
      </c>
      <c r="E1746" t="s">
        <v>1296</v>
      </c>
      <c r="F1746" t="s">
        <v>26</v>
      </c>
      <c r="G1746" t="s">
        <v>2734</v>
      </c>
      <c r="H1746" t="s">
        <v>2750</v>
      </c>
      <c r="I1746">
        <v>178</v>
      </c>
      <c r="J1746" t="s">
        <v>2022</v>
      </c>
      <c r="K1746" t="s">
        <v>2881</v>
      </c>
      <c r="L1746">
        <v>2014</v>
      </c>
    </row>
    <row r="1747" spans="1:12" x14ac:dyDescent="0.25">
      <c r="A1747">
        <v>2</v>
      </c>
      <c r="B1747">
        <v>29</v>
      </c>
      <c r="C1747">
        <v>59</v>
      </c>
      <c r="D1747" t="s">
        <v>2794</v>
      </c>
      <c r="E1747" t="s">
        <v>1298</v>
      </c>
      <c r="F1747" t="s">
        <v>12</v>
      </c>
      <c r="G1747" t="s">
        <v>2734</v>
      </c>
      <c r="H1747" t="s">
        <v>2780</v>
      </c>
      <c r="I1747">
        <v>176</v>
      </c>
      <c r="J1747" t="s">
        <v>2022</v>
      </c>
      <c r="K1747" t="s">
        <v>2282</v>
      </c>
      <c r="L1747">
        <v>2014</v>
      </c>
    </row>
    <row r="1748" spans="1:12" x14ac:dyDescent="0.25">
      <c r="A1748">
        <v>2</v>
      </c>
      <c r="B1748">
        <v>30</v>
      </c>
      <c r="C1748">
        <v>60</v>
      </c>
      <c r="D1748" t="s">
        <v>2766</v>
      </c>
      <c r="E1748" t="s">
        <v>1299</v>
      </c>
      <c r="F1748" t="s">
        <v>34</v>
      </c>
      <c r="G1748" t="s">
        <v>2779</v>
      </c>
      <c r="H1748" t="s">
        <v>2780</v>
      </c>
      <c r="I1748">
        <v>231</v>
      </c>
      <c r="J1748" t="s">
        <v>2022</v>
      </c>
      <c r="K1748" t="s">
        <v>2126</v>
      </c>
      <c r="L1748">
        <v>2014</v>
      </c>
    </row>
    <row r="1749" spans="1:12" x14ac:dyDescent="0.25">
      <c r="A1749">
        <v>3</v>
      </c>
      <c r="B1749">
        <v>1</v>
      </c>
      <c r="C1749">
        <v>61</v>
      </c>
      <c r="D1749" t="s">
        <v>2802</v>
      </c>
      <c r="E1749" t="s">
        <v>1301</v>
      </c>
      <c r="F1749" t="s">
        <v>12</v>
      </c>
      <c r="G1749" t="s">
        <v>2745</v>
      </c>
      <c r="H1749" t="s">
        <v>2780</v>
      </c>
      <c r="I1749">
        <v>198</v>
      </c>
      <c r="J1749" t="s">
        <v>2305</v>
      </c>
      <c r="K1749" t="s">
        <v>2316</v>
      </c>
      <c r="L1749">
        <v>2014</v>
      </c>
    </row>
    <row r="1750" spans="1:12" x14ac:dyDescent="0.25">
      <c r="A1750">
        <v>3</v>
      </c>
      <c r="B1750">
        <v>2</v>
      </c>
      <c r="C1750">
        <v>62</v>
      </c>
      <c r="D1750" t="s">
        <v>2859</v>
      </c>
      <c r="E1750" t="s">
        <v>1303</v>
      </c>
      <c r="F1750" t="s">
        <v>26</v>
      </c>
      <c r="G1750" t="s">
        <v>2738</v>
      </c>
      <c r="H1750" t="s">
        <v>2741</v>
      </c>
      <c r="I1750">
        <v>175</v>
      </c>
      <c r="J1750" t="s">
        <v>2029</v>
      </c>
      <c r="K1750" t="s">
        <v>2339</v>
      </c>
      <c r="L1750">
        <v>2014</v>
      </c>
    </row>
    <row r="1751" spans="1:12" x14ac:dyDescent="0.25">
      <c r="A1751">
        <v>3</v>
      </c>
      <c r="B1751">
        <v>3</v>
      </c>
      <c r="C1751">
        <v>63</v>
      </c>
      <c r="D1751" t="s">
        <v>2832</v>
      </c>
      <c r="E1751" t="s">
        <v>1305</v>
      </c>
      <c r="F1751" t="s">
        <v>30</v>
      </c>
      <c r="G1751" t="s">
        <v>2738</v>
      </c>
      <c r="H1751" t="s">
        <v>2746</v>
      </c>
      <c r="I1751">
        <v>198</v>
      </c>
      <c r="J1751" t="s">
        <v>2029</v>
      </c>
      <c r="K1751" t="s">
        <v>3087</v>
      </c>
      <c r="L1751">
        <v>2014</v>
      </c>
    </row>
    <row r="1752" spans="1:12" x14ac:dyDescent="0.25">
      <c r="A1752">
        <v>3</v>
      </c>
      <c r="B1752">
        <v>4</v>
      </c>
      <c r="C1752">
        <v>64</v>
      </c>
      <c r="D1752" t="s">
        <v>2806</v>
      </c>
      <c r="E1752" t="s">
        <v>1307</v>
      </c>
      <c r="F1752" t="s">
        <v>34</v>
      </c>
      <c r="G1752" t="s">
        <v>2738</v>
      </c>
      <c r="H1752" t="s">
        <v>2746</v>
      </c>
      <c r="I1752">
        <v>177</v>
      </c>
      <c r="J1752" t="s">
        <v>2147</v>
      </c>
      <c r="K1752" t="s">
        <v>3081</v>
      </c>
      <c r="L1752">
        <v>2014</v>
      </c>
    </row>
    <row r="1753" spans="1:12" x14ac:dyDescent="0.25">
      <c r="A1753">
        <v>3</v>
      </c>
      <c r="B1753">
        <v>5</v>
      </c>
      <c r="C1753">
        <v>65</v>
      </c>
      <c r="D1753" t="s">
        <v>2762</v>
      </c>
      <c r="E1753" t="s">
        <v>1309</v>
      </c>
      <c r="F1753" t="s">
        <v>42</v>
      </c>
      <c r="G1753" t="s">
        <v>2779</v>
      </c>
      <c r="H1753" t="s">
        <v>2741</v>
      </c>
      <c r="I1753">
        <v>189</v>
      </c>
      <c r="J1753" t="s">
        <v>2933</v>
      </c>
      <c r="K1753" t="s">
        <v>4002</v>
      </c>
      <c r="L1753">
        <v>2014</v>
      </c>
    </row>
    <row r="1754" spans="1:12" x14ac:dyDescent="0.25">
      <c r="A1754">
        <v>3</v>
      </c>
      <c r="B1754">
        <v>6</v>
      </c>
      <c r="C1754">
        <v>66</v>
      </c>
      <c r="D1754" t="s">
        <v>2774</v>
      </c>
      <c r="E1754" t="s">
        <v>1311</v>
      </c>
      <c r="F1754" t="s">
        <v>34</v>
      </c>
      <c r="G1754" t="s">
        <v>2799</v>
      </c>
      <c r="H1754" t="s">
        <v>2984</v>
      </c>
      <c r="I1754">
        <v>228</v>
      </c>
      <c r="J1754" t="s">
        <v>2362</v>
      </c>
      <c r="K1754" t="s">
        <v>4003</v>
      </c>
      <c r="L1754">
        <v>2014</v>
      </c>
    </row>
    <row r="1755" spans="1:12" x14ac:dyDescent="0.25">
      <c r="A1755">
        <v>3</v>
      </c>
      <c r="B1755">
        <v>7</v>
      </c>
      <c r="C1755">
        <v>67</v>
      </c>
      <c r="D1755" t="s">
        <v>2872</v>
      </c>
      <c r="E1755" t="s">
        <v>1313</v>
      </c>
      <c r="F1755" t="s">
        <v>26</v>
      </c>
      <c r="G1755" t="s">
        <v>2738</v>
      </c>
      <c r="H1755" t="s">
        <v>2750</v>
      </c>
      <c r="I1755">
        <v>178</v>
      </c>
      <c r="J1755" t="s">
        <v>4004</v>
      </c>
      <c r="K1755" t="s">
        <v>4005</v>
      </c>
      <c r="L1755">
        <v>2014</v>
      </c>
    </row>
    <row r="1756" spans="1:12" x14ac:dyDescent="0.25">
      <c r="A1756">
        <v>3</v>
      </c>
      <c r="B1756">
        <v>8</v>
      </c>
      <c r="C1756">
        <v>68</v>
      </c>
      <c r="D1756" t="s">
        <v>2772</v>
      </c>
      <c r="E1756" t="s">
        <v>1315</v>
      </c>
      <c r="F1756" t="s">
        <v>34</v>
      </c>
      <c r="G1756" t="s">
        <v>2799</v>
      </c>
      <c r="H1756" t="s">
        <v>2746</v>
      </c>
      <c r="I1756">
        <v>205</v>
      </c>
      <c r="J1756" t="s">
        <v>2029</v>
      </c>
      <c r="K1756" t="s">
        <v>2848</v>
      </c>
      <c r="L1756">
        <v>2014</v>
      </c>
    </row>
    <row r="1757" spans="1:12" x14ac:dyDescent="0.25">
      <c r="A1757">
        <v>3</v>
      </c>
      <c r="B1757">
        <v>9</v>
      </c>
      <c r="C1757">
        <v>69</v>
      </c>
      <c r="D1757" t="s">
        <v>3917</v>
      </c>
      <c r="E1757" t="s">
        <v>1316</v>
      </c>
      <c r="F1757" t="s">
        <v>34</v>
      </c>
      <c r="G1757" t="s">
        <v>2734</v>
      </c>
      <c r="H1757" t="s">
        <v>2780</v>
      </c>
      <c r="I1757">
        <v>190</v>
      </c>
      <c r="J1757" t="s">
        <v>2051</v>
      </c>
      <c r="K1757" t="s">
        <v>2283</v>
      </c>
      <c r="L1757">
        <v>2014</v>
      </c>
    </row>
    <row r="1758" spans="1:12" x14ac:dyDescent="0.25">
      <c r="A1758">
        <v>3</v>
      </c>
      <c r="B1758">
        <v>10</v>
      </c>
      <c r="C1758">
        <v>70</v>
      </c>
      <c r="D1758" t="s">
        <v>2811</v>
      </c>
      <c r="E1758" t="s">
        <v>1317</v>
      </c>
      <c r="F1758" t="s">
        <v>34</v>
      </c>
      <c r="G1758" t="s">
        <v>2734</v>
      </c>
      <c r="H1758" t="s">
        <v>2746</v>
      </c>
      <c r="I1758">
        <v>181</v>
      </c>
      <c r="J1758" t="s">
        <v>2355</v>
      </c>
      <c r="K1758" t="s">
        <v>4006</v>
      </c>
      <c r="L1758">
        <v>2014</v>
      </c>
    </row>
    <row r="1759" spans="1:12" x14ac:dyDescent="0.25">
      <c r="A1759">
        <v>3</v>
      </c>
      <c r="B1759">
        <v>11</v>
      </c>
      <c r="C1759">
        <v>71</v>
      </c>
      <c r="D1759" t="s">
        <v>2814</v>
      </c>
      <c r="E1759" t="s">
        <v>1319</v>
      </c>
      <c r="F1759" t="s">
        <v>42</v>
      </c>
      <c r="G1759" t="s">
        <v>2734</v>
      </c>
      <c r="H1759" t="s">
        <v>2741</v>
      </c>
      <c r="I1759">
        <v>222</v>
      </c>
      <c r="J1759" t="s">
        <v>2022</v>
      </c>
      <c r="K1759" t="s">
        <v>2332</v>
      </c>
      <c r="L1759">
        <v>2014</v>
      </c>
    </row>
    <row r="1760" spans="1:12" x14ac:dyDescent="0.25">
      <c r="A1760">
        <v>3</v>
      </c>
      <c r="B1760">
        <v>12</v>
      </c>
      <c r="C1760">
        <v>72</v>
      </c>
      <c r="D1760" t="s">
        <v>2781</v>
      </c>
      <c r="E1760" t="s">
        <v>1320</v>
      </c>
      <c r="F1760" t="s">
        <v>42</v>
      </c>
      <c r="G1760" t="s">
        <v>2734</v>
      </c>
      <c r="H1760" t="s">
        <v>2750</v>
      </c>
      <c r="I1760">
        <v>196</v>
      </c>
      <c r="J1760" t="s">
        <v>2029</v>
      </c>
      <c r="K1760" t="s">
        <v>3087</v>
      </c>
      <c r="L1760">
        <v>2014</v>
      </c>
    </row>
    <row r="1761" spans="1:12" x14ac:dyDescent="0.25">
      <c r="A1761">
        <v>3</v>
      </c>
      <c r="B1761">
        <v>13</v>
      </c>
      <c r="C1761">
        <v>73</v>
      </c>
      <c r="D1761" t="s">
        <v>2790</v>
      </c>
      <c r="E1761" t="s">
        <v>1321</v>
      </c>
      <c r="F1761" t="s">
        <v>34</v>
      </c>
      <c r="G1761" t="s">
        <v>2738</v>
      </c>
      <c r="H1761" t="s">
        <v>2735</v>
      </c>
      <c r="I1761">
        <v>206</v>
      </c>
      <c r="J1761" t="s">
        <v>2029</v>
      </c>
      <c r="K1761" t="s">
        <v>2281</v>
      </c>
      <c r="L1761">
        <v>2014</v>
      </c>
    </row>
    <row r="1762" spans="1:12" x14ac:dyDescent="0.25">
      <c r="A1762">
        <v>3</v>
      </c>
      <c r="B1762">
        <v>14</v>
      </c>
      <c r="C1762">
        <v>74</v>
      </c>
      <c r="D1762" t="s">
        <v>2802</v>
      </c>
      <c r="E1762" t="s">
        <v>1322</v>
      </c>
      <c r="F1762" t="s">
        <v>34</v>
      </c>
      <c r="G1762" t="s">
        <v>2738</v>
      </c>
      <c r="H1762" t="s">
        <v>2746</v>
      </c>
      <c r="I1762">
        <v>195</v>
      </c>
      <c r="J1762" t="s">
        <v>2029</v>
      </c>
      <c r="K1762" t="s">
        <v>2281</v>
      </c>
      <c r="L1762">
        <v>2014</v>
      </c>
    </row>
    <row r="1763" spans="1:12" x14ac:dyDescent="0.25">
      <c r="A1763">
        <v>3</v>
      </c>
      <c r="B1763">
        <v>15</v>
      </c>
      <c r="C1763">
        <v>75</v>
      </c>
      <c r="D1763" t="s">
        <v>2808</v>
      </c>
      <c r="E1763" t="s">
        <v>1323</v>
      </c>
      <c r="F1763" t="s">
        <v>34</v>
      </c>
      <c r="G1763" t="s">
        <v>2738</v>
      </c>
      <c r="H1763" t="s">
        <v>2780</v>
      </c>
      <c r="I1763">
        <v>207</v>
      </c>
      <c r="J1763" t="s">
        <v>2022</v>
      </c>
      <c r="K1763" t="s">
        <v>2332</v>
      </c>
      <c r="L1763">
        <v>2014</v>
      </c>
    </row>
    <row r="1764" spans="1:12" x14ac:dyDescent="0.25">
      <c r="A1764">
        <v>3</v>
      </c>
      <c r="B1764">
        <v>16</v>
      </c>
      <c r="C1764">
        <v>76</v>
      </c>
      <c r="D1764" t="s">
        <v>2752</v>
      </c>
      <c r="E1764" t="s">
        <v>1324</v>
      </c>
      <c r="F1764" t="s">
        <v>12</v>
      </c>
      <c r="G1764" t="s">
        <v>2917</v>
      </c>
      <c r="H1764" t="s">
        <v>2780</v>
      </c>
      <c r="I1764">
        <v>187</v>
      </c>
      <c r="J1764" t="s">
        <v>2313</v>
      </c>
      <c r="K1764" t="s">
        <v>3914</v>
      </c>
      <c r="L1764">
        <v>2014</v>
      </c>
    </row>
    <row r="1765" spans="1:12" x14ac:dyDescent="0.25">
      <c r="A1765">
        <v>3</v>
      </c>
      <c r="B1765">
        <v>17</v>
      </c>
      <c r="C1765">
        <v>77</v>
      </c>
      <c r="D1765" t="s">
        <v>2752</v>
      </c>
      <c r="E1765" t="s">
        <v>1326</v>
      </c>
      <c r="F1765" t="s">
        <v>34</v>
      </c>
      <c r="G1765" t="s">
        <v>2734</v>
      </c>
      <c r="H1765" t="s">
        <v>2750</v>
      </c>
      <c r="I1765">
        <v>192</v>
      </c>
      <c r="J1765" t="s">
        <v>2022</v>
      </c>
      <c r="K1765" t="s">
        <v>2376</v>
      </c>
      <c r="L1765">
        <v>2014</v>
      </c>
    </row>
    <row r="1766" spans="1:12" x14ac:dyDescent="0.25">
      <c r="A1766">
        <v>3</v>
      </c>
      <c r="B1766">
        <v>18</v>
      </c>
      <c r="C1766">
        <v>78</v>
      </c>
      <c r="D1766" t="s">
        <v>2754</v>
      </c>
      <c r="E1766" t="s">
        <v>1327</v>
      </c>
      <c r="F1766" t="s">
        <v>12</v>
      </c>
      <c r="G1766" t="s">
        <v>2799</v>
      </c>
      <c r="H1766" t="s">
        <v>2741</v>
      </c>
      <c r="I1766">
        <v>167</v>
      </c>
      <c r="J1766" t="s">
        <v>2362</v>
      </c>
      <c r="K1766" t="s">
        <v>3695</v>
      </c>
      <c r="L1766">
        <v>2014</v>
      </c>
    </row>
    <row r="1767" spans="1:12" x14ac:dyDescent="0.25">
      <c r="A1767">
        <v>3</v>
      </c>
      <c r="B1767">
        <v>19</v>
      </c>
      <c r="C1767">
        <v>79</v>
      </c>
      <c r="D1767" t="s">
        <v>2777</v>
      </c>
      <c r="E1767" t="s">
        <v>1329</v>
      </c>
      <c r="F1767" t="s">
        <v>30</v>
      </c>
      <c r="G1767" t="s">
        <v>2738</v>
      </c>
      <c r="H1767" t="s">
        <v>2885</v>
      </c>
      <c r="I1767">
        <v>160</v>
      </c>
      <c r="J1767" t="s">
        <v>2029</v>
      </c>
      <c r="K1767" t="s">
        <v>2837</v>
      </c>
      <c r="L1767">
        <v>2014</v>
      </c>
    </row>
    <row r="1768" spans="1:12" x14ac:dyDescent="0.25">
      <c r="A1768">
        <v>3</v>
      </c>
      <c r="B1768">
        <v>20</v>
      </c>
      <c r="C1768">
        <v>80</v>
      </c>
      <c r="D1768" t="s">
        <v>2760</v>
      </c>
      <c r="E1768" t="s">
        <v>4007</v>
      </c>
      <c r="F1768" t="s">
        <v>34</v>
      </c>
      <c r="G1768" t="s">
        <v>2734</v>
      </c>
      <c r="H1768" t="s">
        <v>2768</v>
      </c>
      <c r="I1768">
        <v>193</v>
      </c>
      <c r="J1768" t="s">
        <v>2051</v>
      </c>
      <c r="K1768" t="s">
        <v>2283</v>
      </c>
      <c r="L1768">
        <v>2014</v>
      </c>
    </row>
    <row r="1769" spans="1:12" x14ac:dyDescent="0.25">
      <c r="A1769">
        <v>3</v>
      </c>
      <c r="B1769">
        <v>21</v>
      </c>
      <c r="C1769">
        <v>81</v>
      </c>
      <c r="D1769" t="s">
        <v>2781</v>
      </c>
      <c r="E1769" t="s">
        <v>1332</v>
      </c>
      <c r="F1769" t="s">
        <v>26</v>
      </c>
      <c r="G1769" t="s">
        <v>2738</v>
      </c>
      <c r="H1769" t="s">
        <v>2768</v>
      </c>
      <c r="I1769">
        <v>183</v>
      </c>
      <c r="J1769" t="s">
        <v>2022</v>
      </c>
      <c r="K1769" t="s">
        <v>2277</v>
      </c>
      <c r="L1769">
        <v>2014</v>
      </c>
    </row>
    <row r="1770" spans="1:12" x14ac:dyDescent="0.25">
      <c r="A1770">
        <v>3</v>
      </c>
      <c r="B1770">
        <v>22</v>
      </c>
      <c r="C1770">
        <v>82</v>
      </c>
      <c r="D1770" t="s">
        <v>2732</v>
      </c>
      <c r="E1770" t="s">
        <v>1334</v>
      </c>
      <c r="F1770" t="s">
        <v>34</v>
      </c>
      <c r="G1770" t="s">
        <v>2738</v>
      </c>
      <c r="H1770" t="s">
        <v>2750</v>
      </c>
      <c r="I1770">
        <v>170</v>
      </c>
      <c r="J1770" t="s">
        <v>2289</v>
      </c>
      <c r="K1770" t="s">
        <v>3962</v>
      </c>
      <c r="L1770">
        <v>2014</v>
      </c>
    </row>
    <row r="1771" spans="1:12" x14ac:dyDescent="0.25">
      <c r="A1771">
        <v>3</v>
      </c>
      <c r="B1771">
        <v>23</v>
      </c>
      <c r="C1771">
        <v>83</v>
      </c>
      <c r="D1771" t="s">
        <v>2739</v>
      </c>
      <c r="E1771" t="s">
        <v>1336</v>
      </c>
      <c r="F1771" t="s">
        <v>42</v>
      </c>
      <c r="G1771" t="s">
        <v>2734</v>
      </c>
      <c r="H1771" t="s">
        <v>2746</v>
      </c>
      <c r="I1771">
        <v>192</v>
      </c>
      <c r="J1771" t="s">
        <v>2051</v>
      </c>
      <c r="K1771" t="s">
        <v>3961</v>
      </c>
      <c r="L1771">
        <v>2014</v>
      </c>
    </row>
    <row r="1772" spans="1:12" x14ac:dyDescent="0.25">
      <c r="A1772">
        <v>3</v>
      </c>
      <c r="B1772">
        <v>24</v>
      </c>
      <c r="C1772">
        <v>84</v>
      </c>
      <c r="D1772" t="s">
        <v>2785</v>
      </c>
      <c r="E1772" t="s">
        <v>1338</v>
      </c>
      <c r="F1772" t="s">
        <v>34</v>
      </c>
      <c r="G1772" t="s">
        <v>2738</v>
      </c>
      <c r="H1772" t="s">
        <v>2780</v>
      </c>
      <c r="I1772">
        <v>195</v>
      </c>
      <c r="J1772" t="s">
        <v>2022</v>
      </c>
      <c r="K1772" t="s">
        <v>4008</v>
      </c>
      <c r="L1772">
        <v>2014</v>
      </c>
    </row>
    <row r="1773" spans="1:12" x14ac:dyDescent="0.25">
      <c r="A1773">
        <v>3</v>
      </c>
      <c r="B1773">
        <v>25</v>
      </c>
      <c r="C1773">
        <v>85</v>
      </c>
      <c r="D1773" t="s">
        <v>2794</v>
      </c>
      <c r="E1773" t="s">
        <v>1340</v>
      </c>
      <c r="F1773" t="s">
        <v>106</v>
      </c>
      <c r="G1773" t="s">
        <v>2734</v>
      </c>
      <c r="H1773" t="s">
        <v>2750</v>
      </c>
      <c r="I1773">
        <v>219</v>
      </c>
      <c r="J1773" t="s">
        <v>2029</v>
      </c>
      <c r="K1773" t="s">
        <v>3087</v>
      </c>
      <c r="L1773">
        <v>2014</v>
      </c>
    </row>
    <row r="1774" spans="1:12" x14ac:dyDescent="0.25">
      <c r="A1774">
        <v>3</v>
      </c>
      <c r="B1774">
        <v>26</v>
      </c>
      <c r="C1774">
        <v>86</v>
      </c>
      <c r="D1774" t="s">
        <v>2796</v>
      </c>
      <c r="E1774" t="s">
        <v>1341</v>
      </c>
      <c r="F1774" t="s">
        <v>34</v>
      </c>
      <c r="G1774" t="s">
        <v>2738</v>
      </c>
      <c r="H1774" t="s">
        <v>2835</v>
      </c>
      <c r="I1774">
        <v>185</v>
      </c>
      <c r="J1774" t="s">
        <v>2051</v>
      </c>
      <c r="K1774" t="s">
        <v>3277</v>
      </c>
      <c r="L1774">
        <v>2014</v>
      </c>
    </row>
    <row r="1775" spans="1:12" x14ac:dyDescent="0.25">
      <c r="A1775">
        <v>3</v>
      </c>
      <c r="B1775">
        <v>27</v>
      </c>
      <c r="C1775">
        <v>87</v>
      </c>
      <c r="D1775" t="s">
        <v>3996</v>
      </c>
      <c r="E1775" t="s">
        <v>1342</v>
      </c>
      <c r="F1775" t="s">
        <v>42</v>
      </c>
      <c r="G1775" t="s">
        <v>2745</v>
      </c>
      <c r="H1775" t="s">
        <v>2746</v>
      </c>
      <c r="I1775">
        <v>187</v>
      </c>
      <c r="J1775" t="s">
        <v>2305</v>
      </c>
      <c r="K1775" t="s">
        <v>2385</v>
      </c>
      <c r="L1775">
        <v>2014</v>
      </c>
    </row>
    <row r="1776" spans="1:12" x14ac:dyDescent="0.25">
      <c r="A1776">
        <v>3</v>
      </c>
      <c r="B1776">
        <v>28</v>
      </c>
      <c r="C1776">
        <v>88</v>
      </c>
      <c r="D1776" t="s">
        <v>2739</v>
      </c>
      <c r="E1776" t="s">
        <v>1343</v>
      </c>
      <c r="F1776" t="s">
        <v>206</v>
      </c>
      <c r="G1776" t="s">
        <v>2734</v>
      </c>
      <c r="H1776" t="s">
        <v>2735</v>
      </c>
      <c r="I1776">
        <v>197</v>
      </c>
      <c r="J1776" t="s">
        <v>4009</v>
      </c>
      <c r="K1776" t="s">
        <v>3880</v>
      </c>
      <c r="L1776">
        <v>2014</v>
      </c>
    </row>
    <row r="1777" spans="1:12" x14ac:dyDescent="0.25">
      <c r="A1777">
        <v>3</v>
      </c>
      <c r="B1777">
        <v>29</v>
      </c>
      <c r="C1777">
        <v>89</v>
      </c>
      <c r="D1777" t="s">
        <v>2743</v>
      </c>
      <c r="E1777" t="s">
        <v>1345</v>
      </c>
      <c r="F1777" t="s">
        <v>26</v>
      </c>
      <c r="G1777" t="s">
        <v>3790</v>
      </c>
      <c r="H1777" t="s">
        <v>2750</v>
      </c>
      <c r="I1777">
        <v>180</v>
      </c>
      <c r="J1777" t="s">
        <v>4010</v>
      </c>
      <c r="K1777" t="s">
        <v>4011</v>
      </c>
      <c r="L1777">
        <v>2014</v>
      </c>
    </row>
    <row r="1778" spans="1:12" x14ac:dyDescent="0.25">
      <c r="A1778">
        <v>3</v>
      </c>
      <c r="B1778">
        <v>30</v>
      </c>
      <c r="C1778">
        <v>90</v>
      </c>
      <c r="D1778" t="s">
        <v>2766</v>
      </c>
      <c r="E1778" t="s">
        <v>1347</v>
      </c>
      <c r="F1778" t="s">
        <v>30</v>
      </c>
      <c r="G1778" t="s">
        <v>2738</v>
      </c>
      <c r="H1778" t="s">
        <v>2746</v>
      </c>
      <c r="I1778">
        <v>190</v>
      </c>
      <c r="J1778" t="s">
        <v>2022</v>
      </c>
      <c r="K1778" t="s">
        <v>4008</v>
      </c>
      <c r="L1778">
        <v>2014</v>
      </c>
    </row>
    <row r="1779" spans="1:12" x14ac:dyDescent="0.25">
      <c r="A1779">
        <v>4</v>
      </c>
      <c r="B1779">
        <v>1</v>
      </c>
      <c r="C1779">
        <v>91</v>
      </c>
      <c r="D1779" t="s">
        <v>2840</v>
      </c>
      <c r="E1779" t="s">
        <v>1348</v>
      </c>
      <c r="F1779" t="s">
        <v>34</v>
      </c>
      <c r="G1779" t="s">
        <v>2745</v>
      </c>
      <c r="H1779" t="s">
        <v>2741</v>
      </c>
      <c r="I1779">
        <v>196</v>
      </c>
      <c r="J1779" t="s">
        <v>2305</v>
      </c>
      <c r="K1779" t="s">
        <v>2385</v>
      </c>
      <c r="L1779">
        <v>2014</v>
      </c>
    </row>
    <row r="1780" spans="1:12" x14ac:dyDescent="0.25">
      <c r="A1780">
        <v>4</v>
      </c>
      <c r="B1780">
        <v>2</v>
      </c>
      <c r="C1780">
        <v>92</v>
      </c>
      <c r="D1780" t="s">
        <v>2762</v>
      </c>
      <c r="E1780" t="s">
        <v>1349</v>
      </c>
      <c r="F1780" t="s">
        <v>42</v>
      </c>
      <c r="G1780" t="s">
        <v>2734</v>
      </c>
      <c r="H1780" t="s">
        <v>2780</v>
      </c>
      <c r="I1780">
        <v>230</v>
      </c>
      <c r="J1780" t="s">
        <v>2051</v>
      </c>
      <c r="K1780" t="s">
        <v>2283</v>
      </c>
      <c r="L1780">
        <v>2014</v>
      </c>
    </row>
    <row r="1781" spans="1:12" x14ac:dyDescent="0.25">
      <c r="A1781">
        <v>4</v>
      </c>
      <c r="B1781">
        <v>3</v>
      </c>
      <c r="C1781">
        <v>93</v>
      </c>
      <c r="D1781" t="s">
        <v>2785</v>
      </c>
      <c r="E1781" t="s">
        <v>2598</v>
      </c>
      <c r="F1781" t="s">
        <v>42</v>
      </c>
      <c r="G1781" t="s">
        <v>2734</v>
      </c>
      <c r="H1781" t="s">
        <v>2746</v>
      </c>
      <c r="I1781">
        <v>194</v>
      </c>
      <c r="J1781" t="s">
        <v>2022</v>
      </c>
      <c r="K1781" t="s">
        <v>2326</v>
      </c>
      <c r="L1781">
        <v>2014</v>
      </c>
    </row>
    <row r="1782" spans="1:12" x14ac:dyDescent="0.25">
      <c r="A1782">
        <v>4</v>
      </c>
      <c r="B1782">
        <v>4</v>
      </c>
      <c r="C1782">
        <v>94</v>
      </c>
      <c r="D1782" t="s">
        <v>2732</v>
      </c>
      <c r="E1782" t="s">
        <v>1350</v>
      </c>
      <c r="F1782" t="s">
        <v>12</v>
      </c>
      <c r="G1782" t="s">
        <v>2779</v>
      </c>
      <c r="H1782" t="s">
        <v>2780</v>
      </c>
      <c r="I1782">
        <v>205</v>
      </c>
      <c r="J1782" t="s">
        <v>2375</v>
      </c>
      <c r="K1782" t="s">
        <v>2039</v>
      </c>
      <c r="L1782">
        <v>2014</v>
      </c>
    </row>
    <row r="1783" spans="1:12" x14ac:dyDescent="0.25">
      <c r="A1783">
        <v>4</v>
      </c>
      <c r="B1783">
        <v>5</v>
      </c>
      <c r="C1783">
        <v>95</v>
      </c>
      <c r="D1783" t="s">
        <v>2754</v>
      </c>
      <c r="E1783" t="s">
        <v>1352</v>
      </c>
      <c r="F1783" t="s">
        <v>12</v>
      </c>
      <c r="G1783" t="s">
        <v>2745</v>
      </c>
      <c r="H1783" t="s">
        <v>2780</v>
      </c>
      <c r="I1783">
        <v>187</v>
      </c>
      <c r="J1783" t="s">
        <v>2305</v>
      </c>
      <c r="K1783" t="s">
        <v>2329</v>
      </c>
      <c r="L1783">
        <v>2014</v>
      </c>
    </row>
    <row r="1784" spans="1:12" x14ac:dyDescent="0.25">
      <c r="A1784">
        <v>4</v>
      </c>
      <c r="B1784">
        <v>6</v>
      </c>
      <c r="C1784">
        <v>96</v>
      </c>
      <c r="D1784" t="s">
        <v>2872</v>
      </c>
      <c r="E1784" t="s">
        <v>1354</v>
      </c>
      <c r="F1784" t="s">
        <v>34</v>
      </c>
      <c r="G1784" t="s">
        <v>2734</v>
      </c>
      <c r="H1784" t="s">
        <v>2741</v>
      </c>
      <c r="I1784">
        <v>194</v>
      </c>
      <c r="J1784" t="s">
        <v>2022</v>
      </c>
      <c r="K1784" t="s">
        <v>2332</v>
      </c>
      <c r="L1784">
        <v>2014</v>
      </c>
    </row>
    <row r="1785" spans="1:12" x14ac:dyDescent="0.25">
      <c r="A1785">
        <v>4</v>
      </c>
      <c r="B1785">
        <v>7</v>
      </c>
      <c r="C1785">
        <v>97</v>
      </c>
      <c r="D1785" t="s">
        <v>2872</v>
      </c>
      <c r="E1785" t="s">
        <v>1355</v>
      </c>
      <c r="F1785" t="s">
        <v>30</v>
      </c>
      <c r="G1785" t="s">
        <v>2745</v>
      </c>
      <c r="H1785" t="s">
        <v>2750</v>
      </c>
      <c r="I1785">
        <v>176</v>
      </c>
      <c r="J1785" t="s">
        <v>2291</v>
      </c>
      <c r="K1785" t="s">
        <v>3231</v>
      </c>
      <c r="L1785">
        <v>2014</v>
      </c>
    </row>
    <row r="1786" spans="1:12" x14ac:dyDescent="0.25">
      <c r="A1786">
        <v>4</v>
      </c>
      <c r="B1786">
        <v>8</v>
      </c>
      <c r="C1786">
        <v>98</v>
      </c>
      <c r="D1786" t="s">
        <v>2739</v>
      </c>
      <c r="E1786" t="s">
        <v>2602</v>
      </c>
      <c r="F1786" t="s">
        <v>26</v>
      </c>
      <c r="G1786" t="s">
        <v>2745</v>
      </c>
      <c r="H1786" t="s">
        <v>2746</v>
      </c>
      <c r="I1786">
        <v>185</v>
      </c>
      <c r="J1786" t="s">
        <v>2051</v>
      </c>
      <c r="K1786" t="s">
        <v>2073</v>
      </c>
      <c r="L1786">
        <v>2014</v>
      </c>
    </row>
    <row r="1787" spans="1:12" x14ac:dyDescent="0.25">
      <c r="A1787">
        <v>4</v>
      </c>
      <c r="B1787">
        <v>9</v>
      </c>
      <c r="C1787">
        <v>99</v>
      </c>
      <c r="D1787" t="s">
        <v>3917</v>
      </c>
      <c r="E1787" t="s">
        <v>1359</v>
      </c>
      <c r="F1787" t="s">
        <v>30</v>
      </c>
      <c r="G1787" t="s">
        <v>2734</v>
      </c>
      <c r="H1787" t="s">
        <v>2885</v>
      </c>
      <c r="I1787">
        <v>178</v>
      </c>
      <c r="J1787" t="s">
        <v>2029</v>
      </c>
      <c r="K1787" t="s">
        <v>3087</v>
      </c>
      <c r="L1787">
        <v>2014</v>
      </c>
    </row>
    <row r="1788" spans="1:12" x14ac:dyDescent="0.25">
      <c r="A1788">
        <v>4</v>
      </c>
      <c r="B1788">
        <v>10</v>
      </c>
      <c r="C1788">
        <v>100</v>
      </c>
      <c r="D1788" t="s">
        <v>2811</v>
      </c>
      <c r="E1788" t="s">
        <v>1360</v>
      </c>
      <c r="F1788" t="s">
        <v>206</v>
      </c>
      <c r="G1788" t="s">
        <v>2734</v>
      </c>
      <c r="H1788" t="s">
        <v>2746</v>
      </c>
      <c r="I1788">
        <v>200</v>
      </c>
      <c r="J1788" t="s">
        <v>2051</v>
      </c>
      <c r="K1788" t="s">
        <v>2315</v>
      </c>
      <c r="L1788">
        <v>2014</v>
      </c>
    </row>
    <row r="1789" spans="1:12" x14ac:dyDescent="0.25">
      <c r="A1789">
        <v>4</v>
      </c>
      <c r="B1789">
        <v>11</v>
      </c>
      <c r="C1789">
        <v>101</v>
      </c>
      <c r="D1789" t="s">
        <v>3917</v>
      </c>
      <c r="E1789" t="s">
        <v>1362</v>
      </c>
      <c r="F1789" t="s">
        <v>34</v>
      </c>
      <c r="G1789" t="s">
        <v>2738</v>
      </c>
      <c r="H1789" t="s">
        <v>2741</v>
      </c>
      <c r="I1789">
        <v>191</v>
      </c>
      <c r="J1789" t="s">
        <v>2029</v>
      </c>
      <c r="K1789" t="s">
        <v>2343</v>
      </c>
      <c r="L1789">
        <v>2014</v>
      </c>
    </row>
    <row r="1790" spans="1:12" x14ac:dyDescent="0.25">
      <c r="A1790">
        <v>4</v>
      </c>
      <c r="B1790">
        <v>12</v>
      </c>
      <c r="C1790">
        <v>102</v>
      </c>
      <c r="D1790" t="s">
        <v>2781</v>
      </c>
      <c r="E1790" t="s">
        <v>1363</v>
      </c>
      <c r="F1790" t="s">
        <v>34</v>
      </c>
      <c r="G1790" t="s">
        <v>2738</v>
      </c>
      <c r="H1790" t="s">
        <v>2735</v>
      </c>
      <c r="I1790">
        <v>215</v>
      </c>
      <c r="J1790" t="s">
        <v>2048</v>
      </c>
      <c r="K1790" t="s">
        <v>2341</v>
      </c>
      <c r="L1790">
        <v>2014</v>
      </c>
    </row>
    <row r="1791" spans="1:12" x14ac:dyDescent="0.25">
      <c r="A1791">
        <v>4</v>
      </c>
      <c r="B1791">
        <v>13</v>
      </c>
      <c r="C1791">
        <v>103</v>
      </c>
      <c r="D1791" t="s">
        <v>2772</v>
      </c>
      <c r="E1791" t="s">
        <v>1365</v>
      </c>
      <c r="F1791" t="s">
        <v>42</v>
      </c>
      <c r="G1791" t="s">
        <v>2734</v>
      </c>
      <c r="H1791" t="s">
        <v>2768</v>
      </c>
      <c r="I1791">
        <v>190</v>
      </c>
      <c r="J1791" t="s">
        <v>2051</v>
      </c>
      <c r="K1791" t="s">
        <v>3920</v>
      </c>
      <c r="L1791">
        <v>2014</v>
      </c>
    </row>
    <row r="1792" spans="1:12" x14ac:dyDescent="0.25">
      <c r="A1792">
        <v>4</v>
      </c>
      <c r="B1792">
        <v>14</v>
      </c>
      <c r="C1792">
        <v>104</v>
      </c>
      <c r="D1792" t="s">
        <v>2794</v>
      </c>
      <c r="E1792" t="s">
        <v>1366</v>
      </c>
      <c r="F1792" t="s">
        <v>42</v>
      </c>
      <c r="G1792" t="s">
        <v>2734</v>
      </c>
      <c r="H1792" t="s">
        <v>2735</v>
      </c>
      <c r="I1792">
        <v>208</v>
      </c>
      <c r="J1792" t="s">
        <v>2051</v>
      </c>
      <c r="K1792" t="s">
        <v>2366</v>
      </c>
      <c r="L1792">
        <v>2014</v>
      </c>
    </row>
    <row r="1793" spans="1:12" x14ac:dyDescent="0.25">
      <c r="A1793">
        <v>4</v>
      </c>
      <c r="B1793">
        <v>15</v>
      </c>
      <c r="C1793">
        <v>105</v>
      </c>
      <c r="D1793" t="s">
        <v>2808</v>
      </c>
      <c r="E1793" t="s">
        <v>1367</v>
      </c>
      <c r="F1793" t="s">
        <v>34</v>
      </c>
      <c r="G1793" t="s">
        <v>2738</v>
      </c>
      <c r="H1793" t="s">
        <v>2750</v>
      </c>
      <c r="I1793">
        <v>173</v>
      </c>
      <c r="J1793" t="s">
        <v>2289</v>
      </c>
      <c r="K1793" t="s">
        <v>3956</v>
      </c>
      <c r="L1793">
        <v>2014</v>
      </c>
    </row>
    <row r="1794" spans="1:12" x14ac:dyDescent="0.25">
      <c r="A1794">
        <v>4</v>
      </c>
      <c r="B1794">
        <v>16</v>
      </c>
      <c r="C1794">
        <v>106</v>
      </c>
      <c r="D1794" t="s">
        <v>2832</v>
      </c>
      <c r="E1794" t="s">
        <v>1369</v>
      </c>
      <c r="F1794" t="s">
        <v>30</v>
      </c>
      <c r="G1794" t="s">
        <v>2745</v>
      </c>
      <c r="H1794" t="s">
        <v>2780</v>
      </c>
      <c r="I1794">
        <v>181</v>
      </c>
      <c r="J1794" t="s">
        <v>2305</v>
      </c>
      <c r="K1794" t="s">
        <v>2385</v>
      </c>
      <c r="L1794">
        <v>2014</v>
      </c>
    </row>
    <row r="1795" spans="1:12" x14ac:dyDescent="0.25">
      <c r="A1795">
        <v>4</v>
      </c>
      <c r="B1795">
        <v>17</v>
      </c>
      <c r="C1795">
        <v>107</v>
      </c>
      <c r="D1795" t="s">
        <v>2752</v>
      </c>
      <c r="E1795" t="s">
        <v>1370</v>
      </c>
      <c r="F1795" t="s">
        <v>26</v>
      </c>
      <c r="G1795" t="s">
        <v>2738</v>
      </c>
      <c r="H1795" t="s">
        <v>2768</v>
      </c>
      <c r="I1795">
        <v>177</v>
      </c>
      <c r="J1795" t="s">
        <v>2048</v>
      </c>
      <c r="K1795" t="s">
        <v>2287</v>
      </c>
      <c r="L1795">
        <v>2014</v>
      </c>
    </row>
    <row r="1796" spans="1:12" x14ac:dyDescent="0.25">
      <c r="A1796">
        <v>4</v>
      </c>
      <c r="B1796">
        <v>18</v>
      </c>
      <c r="C1796">
        <v>108</v>
      </c>
      <c r="D1796" t="s">
        <v>2754</v>
      </c>
      <c r="E1796" t="s">
        <v>1372</v>
      </c>
      <c r="F1796" t="s">
        <v>34</v>
      </c>
      <c r="G1796" t="s">
        <v>2738</v>
      </c>
      <c r="H1796" t="s">
        <v>2768</v>
      </c>
      <c r="I1796">
        <v>175</v>
      </c>
      <c r="J1796" t="s">
        <v>2352</v>
      </c>
      <c r="K1796" t="s">
        <v>4012</v>
      </c>
      <c r="L1796">
        <v>2014</v>
      </c>
    </row>
    <row r="1797" spans="1:12" x14ac:dyDescent="0.25">
      <c r="A1797">
        <v>4</v>
      </c>
      <c r="B1797">
        <v>19</v>
      </c>
      <c r="C1797">
        <v>109</v>
      </c>
      <c r="D1797" t="s">
        <v>2760</v>
      </c>
      <c r="E1797" t="s">
        <v>1374</v>
      </c>
      <c r="F1797" t="s">
        <v>12</v>
      </c>
      <c r="G1797" t="s">
        <v>2779</v>
      </c>
      <c r="H1797" t="s">
        <v>2741</v>
      </c>
      <c r="I1797">
        <v>222</v>
      </c>
      <c r="J1797" t="s">
        <v>2933</v>
      </c>
      <c r="K1797" t="s">
        <v>3624</v>
      </c>
      <c r="L1797">
        <v>2014</v>
      </c>
    </row>
    <row r="1798" spans="1:12" x14ac:dyDescent="0.25">
      <c r="A1798">
        <v>4</v>
      </c>
      <c r="B1798">
        <v>20</v>
      </c>
      <c r="C1798">
        <v>110</v>
      </c>
      <c r="D1798" t="s">
        <v>2732</v>
      </c>
      <c r="E1798" t="s">
        <v>1376</v>
      </c>
      <c r="F1798" t="s">
        <v>42</v>
      </c>
      <c r="G1798" t="s">
        <v>2734</v>
      </c>
      <c r="H1798" t="s">
        <v>2746</v>
      </c>
      <c r="I1798">
        <v>198</v>
      </c>
      <c r="J1798" t="s">
        <v>2051</v>
      </c>
      <c r="K1798" t="s">
        <v>2328</v>
      </c>
      <c r="L1798">
        <v>2014</v>
      </c>
    </row>
    <row r="1799" spans="1:12" x14ac:dyDescent="0.25">
      <c r="A1799">
        <v>4</v>
      </c>
      <c r="B1799">
        <v>21</v>
      </c>
      <c r="C1799">
        <v>111</v>
      </c>
      <c r="D1799" t="s">
        <v>2840</v>
      </c>
      <c r="E1799" t="s">
        <v>1378</v>
      </c>
      <c r="F1799" t="s">
        <v>12</v>
      </c>
      <c r="G1799" t="s">
        <v>2734</v>
      </c>
      <c r="H1799" t="s">
        <v>2741</v>
      </c>
      <c r="I1799">
        <v>190</v>
      </c>
      <c r="J1799" t="s">
        <v>4013</v>
      </c>
      <c r="K1799" t="s">
        <v>2534</v>
      </c>
      <c r="L1799">
        <v>2014</v>
      </c>
    </row>
    <row r="1800" spans="1:12" x14ac:dyDescent="0.25">
      <c r="A1800">
        <v>4</v>
      </c>
      <c r="B1800">
        <v>22</v>
      </c>
      <c r="C1800">
        <v>112</v>
      </c>
      <c r="D1800" t="s">
        <v>2859</v>
      </c>
      <c r="E1800" t="s">
        <v>1380</v>
      </c>
      <c r="F1800" t="s">
        <v>26</v>
      </c>
      <c r="G1800" t="s">
        <v>2745</v>
      </c>
      <c r="H1800" t="s">
        <v>2885</v>
      </c>
      <c r="I1800">
        <v>172</v>
      </c>
      <c r="J1800" t="s">
        <v>2291</v>
      </c>
      <c r="K1800" t="s">
        <v>3655</v>
      </c>
      <c r="L1800">
        <v>2014</v>
      </c>
    </row>
    <row r="1801" spans="1:12" x14ac:dyDescent="0.25">
      <c r="A1801">
        <v>4</v>
      </c>
      <c r="B1801">
        <v>23</v>
      </c>
      <c r="C1801">
        <v>113</v>
      </c>
      <c r="D1801" t="s">
        <v>2736</v>
      </c>
      <c r="E1801" t="s">
        <v>1382</v>
      </c>
      <c r="F1801" t="s">
        <v>206</v>
      </c>
      <c r="G1801" t="s">
        <v>2734</v>
      </c>
      <c r="H1801" t="s">
        <v>2750</v>
      </c>
      <c r="I1801">
        <v>187</v>
      </c>
      <c r="J1801" t="s">
        <v>2355</v>
      </c>
      <c r="K1801" t="s">
        <v>2607</v>
      </c>
      <c r="L1801">
        <v>2014</v>
      </c>
    </row>
    <row r="1802" spans="1:12" x14ac:dyDescent="0.25">
      <c r="A1802">
        <v>4</v>
      </c>
      <c r="B1802">
        <v>24</v>
      </c>
      <c r="C1802">
        <v>114</v>
      </c>
      <c r="D1802" t="s">
        <v>2785</v>
      </c>
      <c r="E1802" t="s">
        <v>1384</v>
      </c>
      <c r="F1802" t="s">
        <v>26</v>
      </c>
      <c r="G1802" t="s">
        <v>2738</v>
      </c>
      <c r="H1802" t="s">
        <v>2741</v>
      </c>
      <c r="I1802">
        <v>218</v>
      </c>
      <c r="J1802" t="s">
        <v>2048</v>
      </c>
      <c r="K1802" t="s">
        <v>2306</v>
      </c>
      <c r="L1802">
        <v>2014</v>
      </c>
    </row>
    <row r="1803" spans="1:12" x14ac:dyDescent="0.25">
      <c r="A1803">
        <v>4</v>
      </c>
      <c r="B1803">
        <v>25</v>
      </c>
      <c r="C1803">
        <v>115</v>
      </c>
      <c r="D1803" t="s">
        <v>2808</v>
      </c>
      <c r="E1803" t="s">
        <v>1385</v>
      </c>
      <c r="F1803" t="s">
        <v>12</v>
      </c>
      <c r="G1803" t="s">
        <v>2738</v>
      </c>
      <c r="H1803" t="s">
        <v>2780</v>
      </c>
      <c r="I1803">
        <v>186</v>
      </c>
      <c r="J1803" t="s">
        <v>2022</v>
      </c>
      <c r="K1803" t="s">
        <v>2376</v>
      </c>
      <c r="L1803">
        <v>2014</v>
      </c>
    </row>
    <row r="1804" spans="1:12" x14ac:dyDescent="0.25">
      <c r="A1804">
        <v>4</v>
      </c>
      <c r="B1804">
        <v>26</v>
      </c>
      <c r="C1804">
        <v>116</v>
      </c>
      <c r="D1804" t="s">
        <v>2748</v>
      </c>
      <c r="E1804" t="s">
        <v>1386</v>
      </c>
      <c r="F1804" t="s">
        <v>206</v>
      </c>
      <c r="G1804" t="s">
        <v>2738</v>
      </c>
      <c r="H1804" t="s">
        <v>2750</v>
      </c>
      <c r="I1804">
        <v>165</v>
      </c>
      <c r="J1804" t="s">
        <v>2065</v>
      </c>
      <c r="K1804" t="s">
        <v>3798</v>
      </c>
      <c r="L1804">
        <v>2014</v>
      </c>
    </row>
    <row r="1805" spans="1:12" x14ac:dyDescent="0.25">
      <c r="A1805">
        <v>4</v>
      </c>
      <c r="B1805">
        <v>27</v>
      </c>
      <c r="C1805">
        <v>117</v>
      </c>
      <c r="D1805" t="s">
        <v>3996</v>
      </c>
      <c r="E1805" t="s">
        <v>1388</v>
      </c>
      <c r="F1805" t="s">
        <v>26</v>
      </c>
      <c r="G1805" t="s">
        <v>2738</v>
      </c>
      <c r="H1805" t="s">
        <v>2768</v>
      </c>
      <c r="I1805">
        <v>174</v>
      </c>
      <c r="J1805" t="s">
        <v>2022</v>
      </c>
      <c r="K1805" t="s">
        <v>2282</v>
      </c>
      <c r="L1805">
        <v>2014</v>
      </c>
    </row>
    <row r="1806" spans="1:12" x14ac:dyDescent="0.25">
      <c r="A1806">
        <v>4</v>
      </c>
      <c r="B1806">
        <v>28</v>
      </c>
      <c r="C1806">
        <v>118</v>
      </c>
      <c r="D1806" t="s">
        <v>2794</v>
      </c>
      <c r="E1806" t="s">
        <v>1389</v>
      </c>
      <c r="F1806" t="s">
        <v>12</v>
      </c>
      <c r="G1806" t="s">
        <v>2799</v>
      </c>
      <c r="H1806" t="s">
        <v>2746</v>
      </c>
      <c r="I1806">
        <v>187</v>
      </c>
      <c r="J1806" t="s">
        <v>2320</v>
      </c>
      <c r="K1806" t="s">
        <v>3965</v>
      </c>
      <c r="L1806">
        <v>2014</v>
      </c>
    </row>
    <row r="1807" spans="1:12" x14ac:dyDescent="0.25">
      <c r="A1807">
        <v>4</v>
      </c>
      <c r="B1807">
        <v>29</v>
      </c>
      <c r="C1807">
        <v>119</v>
      </c>
      <c r="D1807" t="s">
        <v>2777</v>
      </c>
      <c r="E1807" t="s">
        <v>1391</v>
      </c>
      <c r="F1807" t="s">
        <v>34</v>
      </c>
      <c r="G1807" t="s">
        <v>2738</v>
      </c>
      <c r="H1807" t="s">
        <v>2746</v>
      </c>
      <c r="I1807">
        <v>190</v>
      </c>
      <c r="J1807" t="s">
        <v>2029</v>
      </c>
      <c r="K1807" t="s">
        <v>2113</v>
      </c>
      <c r="L1807">
        <v>2014</v>
      </c>
    </row>
    <row r="1808" spans="1:12" x14ac:dyDescent="0.25">
      <c r="A1808">
        <v>4</v>
      </c>
      <c r="B1808">
        <v>30</v>
      </c>
      <c r="C1808">
        <v>120</v>
      </c>
      <c r="D1808" t="s">
        <v>2766</v>
      </c>
      <c r="E1808" t="s">
        <v>1392</v>
      </c>
      <c r="F1808" t="s">
        <v>34</v>
      </c>
      <c r="G1808" t="s">
        <v>2734</v>
      </c>
      <c r="H1808" t="s">
        <v>2750</v>
      </c>
      <c r="I1808">
        <v>185</v>
      </c>
      <c r="J1808" t="s">
        <v>2051</v>
      </c>
      <c r="K1808" t="s">
        <v>2337</v>
      </c>
      <c r="L1808">
        <v>2014</v>
      </c>
    </row>
    <row r="1809" spans="1:12" x14ac:dyDescent="0.25">
      <c r="A1809">
        <v>5</v>
      </c>
      <c r="B1809">
        <v>1</v>
      </c>
      <c r="C1809">
        <v>121</v>
      </c>
      <c r="D1809" t="s">
        <v>2802</v>
      </c>
      <c r="E1809" t="s">
        <v>1394</v>
      </c>
      <c r="F1809" t="s">
        <v>30</v>
      </c>
      <c r="G1809" t="s">
        <v>2734</v>
      </c>
      <c r="H1809" t="s">
        <v>2768</v>
      </c>
      <c r="I1809">
        <v>181</v>
      </c>
      <c r="J1809" t="s">
        <v>2355</v>
      </c>
      <c r="K1809" t="s">
        <v>4014</v>
      </c>
      <c r="L1809">
        <v>2014</v>
      </c>
    </row>
    <row r="1810" spans="1:12" x14ac:dyDescent="0.25">
      <c r="A1810">
        <v>5</v>
      </c>
      <c r="B1810">
        <v>2</v>
      </c>
      <c r="C1810">
        <v>122</v>
      </c>
      <c r="D1810" t="s">
        <v>2794</v>
      </c>
      <c r="E1810" t="s">
        <v>1396</v>
      </c>
      <c r="F1810" t="s">
        <v>26</v>
      </c>
      <c r="G1810" t="s">
        <v>2764</v>
      </c>
      <c r="H1810" t="s">
        <v>2741</v>
      </c>
      <c r="I1810">
        <v>203</v>
      </c>
      <c r="J1810" t="s">
        <v>2029</v>
      </c>
      <c r="K1810" t="s">
        <v>2377</v>
      </c>
      <c r="L1810">
        <v>2014</v>
      </c>
    </row>
    <row r="1811" spans="1:12" x14ac:dyDescent="0.25">
      <c r="A1811">
        <v>5</v>
      </c>
      <c r="B1811">
        <v>3</v>
      </c>
      <c r="C1811">
        <v>123</v>
      </c>
      <c r="D1811" t="s">
        <v>2788</v>
      </c>
      <c r="E1811" t="s">
        <v>1397</v>
      </c>
      <c r="F1811" t="s">
        <v>34</v>
      </c>
      <c r="G1811" t="s">
        <v>2734</v>
      </c>
      <c r="H1811" t="s">
        <v>2746</v>
      </c>
      <c r="I1811">
        <v>180</v>
      </c>
      <c r="J1811" t="s">
        <v>2383</v>
      </c>
      <c r="K1811" t="s">
        <v>4015</v>
      </c>
      <c r="L1811">
        <v>2014</v>
      </c>
    </row>
    <row r="1812" spans="1:12" x14ac:dyDescent="0.25">
      <c r="A1812">
        <v>5</v>
      </c>
      <c r="B1812">
        <v>4</v>
      </c>
      <c r="C1812">
        <v>124</v>
      </c>
      <c r="D1812" t="s">
        <v>2732</v>
      </c>
      <c r="E1812" t="s">
        <v>1399</v>
      </c>
      <c r="F1812" t="s">
        <v>42</v>
      </c>
      <c r="G1812" t="s">
        <v>2738</v>
      </c>
      <c r="H1812" t="s">
        <v>3497</v>
      </c>
      <c r="I1812">
        <v>186</v>
      </c>
      <c r="J1812" t="s">
        <v>2029</v>
      </c>
      <c r="K1812" t="s">
        <v>2848</v>
      </c>
      <c r="L1812">
        <v>2014</v>
      </c>
    </row>
    <row r="1813" spans="1:12" x14ac:dyDescent="0.25">
      <c r="A1813">
        <v>5</v>
      </c>
      <c r="B1813">
        <v>5</v>
      </c>
      <c r="C1813">
        <v>125</v>
      </c>
      <c r="D1813" t="s">
        <v>2790</v>
      </c>
      <c r="E1813" t="s">
        <v>1400</v>
      </c>
      <c r="F1813" t="s">
        <v>34</v>
      </c>
      <c r="G1813" t="s">
        <v>2738</v>
      </c>
      <c r="H1813" t="s">
        <v>2746</v>
      </c>
      <c r="I1813">
        <v>180</v>
      </c>
      <c r="J1813" t="s">
        <v>2147</v>
      </c>
      <c r="K1813" t="s">
        <v>4016</v>
      </c>
      <c r="L1813">
        <v>2014</v>
      </c>
    </row>
    <row r="1814" spans="1:12" x14ac:dyDescent="0.25">
      <c r="A1814">
        <v>5</v>
      </c>
      <c r="B1814">
        <v>6</v>
      </c>
      <c r="C1814">
        <v>126</v>
      </c>
      <c r="D1814" t="s">
        <v>2774</v>
      </c>
      <c r="E1814" t="s">
        <v>1402</v>
      </c>
      <c r="F1814" t="s">
        <v>34</v>
      </c>
      <c r="G1814" t="s">
        <v>2745</v>
      </c>
      <c r="H1814" t="s">
        <v>2768</v>
      </c>
      <c r="I1814">
        <v>176</v>
      </c>
      <c r="J1814" t="s">
        <v>2305</v>
      </c>
      <c r="K1814" t="s">
        <v>2304</v>
      </c>
      <c r="L1814">
        <v>2014</v>
      </c>
    </row>
    <row r="1815" spans="1:12" x14ac:dyDescent="0.25">
      <c r="A1815">
        <v>5</v>
      </c>
      <c r="B1815">
        <v>7</v>
      </c>
      <c r="C1815">
        <v>127</v>
      </c>
      <c r="D1815" t="s">
        <v>2872</v>
      </c>
      <c r="E1815" t="s">
        <v>1404</v>
      </c>
      <c r="F1815" t="s">
        <v>30</v>
      </c>
      <c r="G1815" t="s">
        <v>2738</v>
      </c>
      <c r="H1815" t="s">
        <v>2768</v>
      </c>
      <c r="I1815">
        <v>182</v>
      </c>
      <c r="J1815" t="s">
        <v>2048</v>
      </c>
      <c r="K1815" t="s">
        <v>2287</v>
      </c>
      <c r="L1815">
        <v>2014</v>
      </c>
    </row>
    <row r="1816" spans="1:12" x14ac:dyDescent="0.25">
      <c r="A1816">
        <v>5</v>
      </c>
      <c r="B1816">
        <v>8</v>
      </c>
      <c r="C1816">
        <v>128</v>
      </c>
      <c r="D1816" t="s">
        <v>2772</v>
      </c>
      <c r="E1816" t="s">
        <v>1405</v>
      </c>
      <c r="F1816" t="s">
        <v>30</v>
      </c>
      <c r="G1816" t="s">
        <v>2734</v>
      </c>
      <c r="H1816" t="s">
        <v>2746</v>
      </c>
      <c r="I1816">
        <v>182</v>
      </c>
      <c r="J1816" t="s">
        <v>2051</v>
      </c>
      <c r="K1816" t="s">
        <v>2830</v>
      </c>
      <c r="L1816">
        <v>2014</v>
      </c>
    </row>
    <row r="1817" spans="1:12" x14ac:dyDescent="0.25">
      <c r="A1817">
        <v>5</v>
      </c>
      <c r="B1817">
        <v>9</v>
      </c>
      <c r="C1817">
        <v>129</v>
      </c>
      <c r="D1817" t="s">
        <v>3917</v>
      </c>
      <c r="E1817" t="s">
        <v>4017</v>
      </c>
      <c r="F1817" t="s">
        <v>26</v>
      </c>
      <c r="G1817" t="s">
        <v>2734</v>
      </c>
      <c r="H1817" t="s">
        <v>2768</v>
      </c>
      <c r="I1817">
        <v>190</v>
      </c>
      <c r="J1817" t="s">
        <v>2051</v>
      </c>
      <c r="K1817" t="s">
        <v>2830</v>
      </c>
      <c r="L1817">
        <v>2014</v>
      </c>
    </row>
    <row r="1818" spans="1:12" x14ac:dyDescent="0.25">
      <c r="A1818">
        <v>5</v>
      </c>
      <c r="B1818">
        <v>10</v>
      </c>
      <c r="C1818">
        <v>130</v>
      </c>
      <c r="D1818" t="s">
        <v>2840</v>
      </c>
      <c r="E1818" t="s">
        <v>1408</v>
      </c>
      <c r="F1818" t="s">
        <v>206</v>
      </c>
      <c r="G1818" t="s">
        <v>2734</v>
      </c>
      <c r="H1818" t="s">
        <v>2741</v>
      </c>
      <c r="I1818">
        <v>190</v>
      </c>
      <c r="J1818" t="s">
        <v>2065</v>
      </c>
      <c r="K1818" t="s">
        <v>3745</v>
      </c>
      <c r="L1818">
        <v>2014</v>
      </c>
    </row>
    <row r="1819" spans="1:12" x14ac:dyDescent="0.25">
      <c r="A1819">
        <v>5</v>
      </c>
      <c r="B1819">
        <v>11</v>
      </c>
      <c r="C1819">
        <v>131</v>
      </c>
      <c r="D1819" t="s">
        <v>2814</v>
      </c>
      <c r="E1819" t="s">
        <v>1410</v>
      </c>
      <c r="F1819" t="s">
        <v>34</v>
      </c>
      <c r="G1819" t="s">
        <v>2738</v>
      </c>
      <c r="H1819" t="s">
        <v>2741</v>
      </c>
      <c r="I1819">
        <v>210</v>
      </c>
      <c r="J1819" t="s">
        <v>2029</v>
      </c>
      <c r="K1819" t="s">
        <v>3003</v>
      </c>
      <c r="L1819">
        <v>2014</v>
      </c>
    </row>
    <row r="1820" spans="1:12" x14ac:dyDescent="0.25">
      <c r="A1820">
        <v>5</v>
      </c>
      <c r="B1820">
        <v>12</v>
      </c>
      <c r="C1820">
        <v>132</v>
      </c>
      <c r="D1820" t="s">
        <v>2859</v>
      </c>
      <c r="E1820" t="s">
        <v>1412</v>
      </c>
      <c r="F1820" t="s">
        <v>34</v>
      </c>
      <c r="G1820" t="s">
        <v>2779</v>
      </c>
      <c r="H1820" t="s">
        <v>2750</v>
      </c>
      <c r="I1820">
        <v>154</v>
      </c>
      <c r="J1820" t="s">
        <v>2375</v>
      </c>
      <c r="K1820" t="s">
        <v>2374</v>
      </c>
      <c r="L1820">
        <v>2014</v>
      </c>
    </row>
    <row r="1821" spans="1:12" x14ac:dyDescent="0.25">
      <c r="A1821">
        <v>5</v>
      </c>
      <c r="B1821">
        <v>13</v>
      </c>
      <c r="C1821">
        <v>133</v>
      </c>
      <c r="D1821" t="s">
        <v>3996</v>
      </c>
      <c r="E1821" t="s">
        <v>1413</v>
      </c>
      <c r="F1821" t="s">
        <v>34</v>
      </c>
      <c r="G1821" t="s">
        <v>2738</v>
      </c>
      <c r="H1821" t="s">
        <v>2768</v>
      </c>
      <c r="I1821">
        <v>181</v>
      </c>
      <c r="J1821" t="s">
        <v>2029</v>
      </c>
      <c r="K1821" t="s">
        <v>2020</v>
      </c>
      <c r="L1821">
        <v>2014</v>
      </c>
    </row>
    <row r="1822" spans="1:12" x14ac:dyDescent="0.25">
      <c r="A1822">
        <v>5</v>
      </c>
      <c r="B1822">
        <v>14</v>
      </c>
      <c r="C1822">
        <v>134</v>
      </c>
      <c r="D1822" t="s">
        <v>2743</v>
      </c>
      <c r="E1822" t="s">
        <v>1414</v>
      </c>
      <c r="F1822" t="s">
        <v>206</v>
      </c>
      <c r="G1822" t="s">
        <v>2734</v>
      </c>
      <c r="H1822" t="s">
        <v>2768</v>
      </c>
      <c r="I1822">
        <v>175</v>
      </c>
      <c r="J1822" t="s">
        <v>2051</v>
      </c>
      <c r="K1822" t="s">
        <v>2283</v>
      </c>
      <c r="L1822">
        <v>2014</v>
      </c>
    </row>
    <row r="1823" spans="1:12" x14ac:dyDescent="0.25">
      <c r="A1823">
        <v>5</v>
      </c>
      <c r="B1823">
        <v>15</v>
      </c>
      <c r="C1823">
        <v>135</v>
      </c>
      <c r="D1823" t="s">
        <v>2808</v>
      </c>
      <c r="E1823" t="s">
        <v>1415</v>
      </c>
      <c r="F1823" t="s">
        <v>34</v>
      </c>
      <c r="G1823" t="s">
        <v>2779</v>
      </c>
      <c r="H1823" t="s">
        <v>2851</v>
      </c>
      <c r="I1823">
        <v>205</v>
      </c>
      <c r="J1823" t="s">
        <v>4018</v>
      </c>
      <c r="K1823" t="s">
        <v>2619</v>
      </c>
      <c r="L1823">
        <v>2014</v>
      </c>
    </row>
    <row r="1824" spans="1:12" x14ac:dyDescent="0.25">
      <c r="A1824">
        <v>5</v>
      </c>
      <c r="B1824">
        <v>16</v>
      </c>
      <c r="C1824">
        <v>136</v>
      </c>
      <c r="D1824" t="s">
        <v>2832</v>
      </c>
      <c r="E1824" t="s">
        <v>1417</v>
      </c>
      <c r="F1824" t="s">
        <v>12</v>
      </c>
      <c r="G1824" t="s">
        <v>2734</v>
      </c>
      <c r="H1824" t="s">
        <v>2741</v>
      </c>
      <c r="I1824">
        <v>189</v>
      </c>
      <c r="J1824" t="s">
        <v>2703</v>
      </c>
      <c r="K1824" t="s">
        <v>3861</v>
      </c>
      <c r="L1824">
        <v>2014</v>
      </c>
    </row>
    <row r="1825" spans="1:12" x14ac:dyDescent="0.25">
      <c r="A1825">
        <v>5</v>
      </c>
      <c r="B1825">
        <v>17</v>
      </c>
      <c r="C1825">
        <v>137</v>
      </c>
      <c r="D1825" t="s">
        <v>2752</v>
      </c>
      <c r="E1825" t="s">
        <v>1419</v>
      </c>
      <c r="F1825" t="s">
        <v>42</v>
      </c>
      <c r="G1825" t="s">
        <v>2734</v>
      </c>
      <c r="H1825" t="s">
        <v>2746</v>
      </c>
      <c r="I1825">
        <v>200</v>
      </c>
      <c r="J1825" t="s">
        <v>3791</v>
      </c>
      <c r="K1825" t="s">
        <v>2451</v>
      </c>
      <c r="L1825">
        <v>2014</v>
      </c>
    </row>
    <row r="1826" spans="1:12" x14ac:dyDescent="0.25">
      <c r="A1826">
        <v>5</v>
      </c>
      <c r="B1826">
        <v>18</v>
      </c>
      <c r="C1826">
        <v>138</v>
      </c>
      <c r="D1826" t="s">
        <v>2796</v>
      </c>
      <c r="E1826" t="s">
        <v>1421</v>
      </c>
      <c r="F1826" t="s">
        <v>26</v>
      </c>
      <c r="G1826" t="s">
        <v>2745</v>
      </c>
      <c r="H1826" t="s">
        <v>2746</v>
      </c>
      <c r="I1826">
        <v>191</v>
      </c>
      <c r="J1826" t="s">
        <v>2305</v>
      </c>
      <c r="K1826" t="s">
        <v>2316</v>
      </c>
      <c r="L1826">
        <v>2014</v>
      </c>
    </row>
    <row r="1827" spans="1:12" x14ac:dyDescent="0.25">
      <c r="A1827">
        <v>5</v>
      </c>
      <c r="B1827">
        <v>19</v>
      </c>
      <c r="C1827">
        <v>139</v>
      </c>
      <c r="D1827" t="s">
        <v>2760</v>
      </c>
      <c r="E1827" t="s">
        <v>1422</v>
      </c>
      <c r="F1827" t="s">
        <v>34</v>
      </c>
      <c r="G1827" t="s">
        <v>2738</v>
      </c>
      <c r="H1827" t="s">
        <v>2735</v>
      </c>
      <c r="I1827">
        <v>219</v>
      </c>
      <c r="J1827" t="s">
        <v>2029</v>
      </c>
      <c r="K1827" t="s">
        <v>2848</v>
      </c>
      <c r="L1827">
        <v>2014</v>
      </c>
    </row>
    <row r="1828" spans="1:12" x14ac:dyDescent="0.25">
      <c r="A1828">
        <v>5</v>
      </c>
      <c r="B1828">
        <v>20</v>
      </c>
      <c r="C1828">
        <v>140</v>
      </c>
      <c r="D1828" t="s">
        <v>2794</v>
      </c>
      <c r="E1828" t="s">
        <v>1423</v>
      </c>
      <c r="F1828" t="s">
        <v>34</v>
      </c>
      <c r="G1828" t="s">
        <v>2738</v>
      </c>
      <c r="H1828" t="s">
        <v>2768</v>
      </c>
      <c r="I1828">
        <v>161</v>
      </c>
      <c r="J1828" t="s">
        <v>2048</v>
      </c>
      <c r="K1828" t="s">
        <v>3945</v>
      </c>
      <c r="L1828">
        <v>2014</v>
      </c>
    </row>
    <row r="1829" spans="1:12" x14ac:dyDescent="0.25">
      <c r="A1829">
        <v>5</v>
      </c>
      <c r="B1829">
        <v>21</v>
      </c>
      <c r="C1829">
        <v>141</v>
      </c>
      <c r="D1829" t="s">
        <v>2739</v>
      </c>
      <c r="E1829" t="s">
        <v>1425</v>
      </c>
      <c r="F1829" t="s">
        <v>34</v>
      </c>
      <c r="G1829" t="s">
        <v>2734</v>
      </c>
      <c r="H1829" t="s">
        <v>2750</v>
      </c>
      <c r="I1829">
        <v>180</v>
      </c>
      <c r="J1829" t="s">
        <v>2285</v>
      </c>
      <c r="K1829" t="s">
        <v>2302</v>
      </c>
      <c r="L1829">
        <v>2014</v>
      </c>
    </row>
    <row r="1830" spans="1:12" x14ac:dyDescent="0.25">
      <c r="A1830">
        <v>5</v>
      </c>
      <c r="B1830">
        <v>22</v>
      </c>
      <c r="C1830">
        <v>142</v>
      </c>
      <c r="D1830" t="s">
        <v>2794</v>
      </c>
      <c r="E1830" t="s">
        <v>1427</v>
      </c>
      <c r="F1830" t="s">
        <v>34</v>
      </c>
      <c r="G1830" t="s">
        <v>2734</v>
      </c>
      <c r="H1830" t="s">
        <v>2835</v>
      </c>
      <c r="I1830">
        <v>174</v>
      </c>
      <c r="J1830" t="s">
        <v>2285</v>
      </c>
      <c r="K1830" t="s">
        <v>2284</v>
      </c>
      <c r="L1830">
        <v>2014</v>
      </c>
    </row>
    <row r="1831" spans="1:12" x14ac:dyDescent="0.25">
      <c r="A1831">
        <v>5</v>
      </c>
      <c r="B1831">
        <v>23</v>
      </c>
      <c r="C1831">
        <v>143</v>
      </c>
      <c r="D1831" t="s">
        <v>2762</v>
      </c>
      <c r="E1831" t="s">
        <v>1429</v>
      </c>
      <c r="F1831" t="s">
        <v>26</v>
      </c>
      <c r="G1831" t="s">
        <v>2734</v>
      </c>
      <c r="H1831" t="s">
        <v>2768</v>
      </c>
      <c r="I1831">
        <v>186</v>
      </c>
      <c r="J1831" t="s">
        <v>2285</v>
      </c>
      <c r="K1831" t="s">
        <v>2284</v>
      </c>
      <c r="L1831">
        <v>2014</v>
      </c>
    </row>
    <row r="1832" spans="1:12" x14ac:dyDescent="0.25">
      <c r="A1832">
        <v>5</v>
      </c>
      <c r="B1832">
        <v>24</v>
      </c>
      <c r="C1832">
        <v>144</v>
      </c>
      <c r="D1832" t="s">
        <v>2785</v>
      </c>
      <c r="E1832" t="s">
        <v>1430</v>
      </c>
      <c r="F1832" t="s">
        <v>34</v>
      </c>
      <c r="G1832" t="s">
        <v>2745</v>
      </c>
      <c r="H1832" t="s">
        <v>2750</v>
      </c>
      <c r="I1832">
        <v>191</v>
      </c>
      <c r="J1832" t="s">
        <v>2305</v>
      </c>
      <c r="K1832" t="s">
        <v>3732</v>
      </c>
      <c r="L1832">
        <v>2014</v>
      </c>
    </row>
    <row r="1833" spans="1:12" x14ac:dyDescent="0.25">
      <c r="A1833">
        <v>5</v>
      </c>
      <c r="B1833">
        <v>25</v>
      </c>
      <c r="C1833">
        <v>145</v>
      </c>
      <c r="D1833" t="s">
        <v>2736</v>
      </c>
      <c r="E1833" t="s">
        <v>1431</v>
      </c>
      <c r="F1833" t="s">
        <v>30</v>
      </c>
      <c r="G1833" t="s">
        <v>2734</v>
      </c>
      <c r="H1833" t="s">
        <v>2780</v>
      </c>
      <c r="I1833">
        <v>190</v>
      </c>
      <c r="J1833" t="s">
        <v>2051</v>
      </c>
      <c r="K1833" t="s">
        <v>2337</v>
      </c>
      <c r="L1833">
        <v>2014</v>
      </c>
    </row>
    <row r="1834" spans="1:12" x14ac:dyDescent="0.25">
      <c r="A1834">
        <v>5</v>
      </c>
      <c r="B1834">
        <v>26</v>
      </c>
      <c r="C1834">
        <v>146</v>
      </c>
      <c r="D1834" t="s">
        <v>2748</v>
      </c>
      <c r="E1834" t="s">
        <v>1432</v>
      </c>
      <c r="F1834" t="s">
        <v>26</v>
      </c>
      <c r="G1834" t="s">
        <v>2734</v>
      </c>
      <c r="H1834" t="s">
        <v>2768</v>
      </c>
      <c r="I1834">
        <v>182</v>
      </c>
      <c r="J1834" t="s">
        <v>2051</v>
      </c>
      <c r="K1834" t="s">
        <v>2283</v>
      </c>
      <c r="L1834">
        <v>2014</v>
      </c>
    </row>
    <row r="1835" spans="1:12" x14ac:dyDescent="0.25">
      <c r="A1835">
        <v>5</v>
      </c>
      <c r="B1835">
        <v>27</v>
      </c>
      <c r="C1835">
        <v>147</v>
      </c>
      <c r="D1835" t="s">
        <v>2790</v>
      </c>
      <c r="E1835" t="s">
        <v>1433</v>
      </c>
      <c r="F1835" t="s">
        <v>30</v>
      </c>
      <c r="G1835" t="s">
        <v>2738</v>
      </c>
      <c r="H1835" t="s">
        <v>3497</v>
      </c>
      <c r="I1835">
        <v>175</v>
      </c>
      <c r="J1835" t="s">
        <v>2048</v>
      </c>
      <c r="K1835" t="s">
        <v>4019</v>
      </c>
      <c r="L1835">
        <v>2014</v>
      </c>
    </row>
    <row r="1836" spans="1:12" x14ac:dyDescent="0.25">
      <c r="A1836">
        <v>5</v>
      </c>
      <c r="B1836">
        <v>28</v>
      </c>
      <c r="C1836">
        <v>148</v>
      </c>
      <c r="D1836" t="s">
        <v>2739</v>
      </c>
      <c r="E1836" t="s">
        <v>1435</v>
      </c>
      <c r="F1836" t="s">
        <v>34</v>
      </c>
      <c r="G1836" t="s">
        <v>2745</v>
      </c>
      <c r="H1836" t="s">
        <v>2735</v>
      </c>
      <c r="I1836">
        <v>200</v>
      </c>
      <c r="J1836" t="s">
        <v>2305</v>
      </c>
      <c r="K1836" t="s">
        <v>3732</v>
      </c>
      <c r="L1836">
        <v>2014</v>
      </c>
    </row>
    <row r="1837" spans="1:12" x14ac:dyDescent="0.25">
      <c r="A1837">
        <v>5</v>
      </c>
      <c r="B1837">
        <v>29</v>
      </c>
      <c r="C1837">
        <v>149</v>
      </c>
      <c r="D1837" t="s">
        <v>2781</v>
      </c>
      <c r="E1837" t="s">
        <v>1436</v>
      </c>
      <c r="F1837" t="s">
        <v>30</v>
      </c>
      <c r="G1837" t="s">
        <v>2738</v>
      </c>
      <c r="H1837" t="s">
        <v>2835</v>
      </c>
      <c r="I1837">
        <v>173</v>
      </c>
      <c r="J1837" t="s">
        <v>2029</v>
      </c>
      <c r="K1837" t="s">
        <v>2339</v>
      </c>
      <c r="L1837">
        <v>2014</v>
      </c>
    </row>
    <row r="1838" spans="1:12" x14ac:dyDescent="0.25">
      <c r="A1838">
        <v>5</v>
      </c>
      <c r="B1838">
        <v>30</v>
      </c>
      <c r="C1838">
        <v>150</v>
      </c>
      <c r="D1838" t="s">
        <v>2766</v>
      </c>
      <c r="E1838" t="s">
        <v>1437</v>
      </c>
      <c r="F1838" t="s">
        <v>12</v>
      </c>
      <c r="G1838" t="s">
        <v>2738</v>
      </c>
      <c r="H1838" t="s">
        <v>2735</v>
      </c>
      <c r="I1838">
        <v>168</v>
      </c>
      <c r="J1838" t="s">
        <v>2065</v>
      </c>
      <c r="K1838" t="s">
        <v>2345</v>
      </c>
      <c r="L1838">
        <v>2014</v>
      </c>
    </row>
    <row r="1839" spans="1:12" x14ac:dyDescent="0.25">
      <c r="A1839">
        <v>6</v>
      </c>
      <c r="B1839">
        <v>1</v>
      </c>
      <c r="C1839">
        <v>151</v>
      </c>
      <c r="D1839" t="s">
        <v>2802</v>
      </c>
      <c r="E1839" t="s">
        <v>1439</v>
      </c>
      <c r="F1839" t="s">
        <v>30</v>
      </c>
      <c r="G1839" t="s">
        <v>2734</v>
      </c>
      <c r="H1839" t="s">
        <v>2750</v>
      </c>
      <c r="I1839">
        <v>179</v>
      </c>
      <c r="J1839" t="s">
        <v>3172</v>
      </c>
      <c r="K1839" t="s">
        <v>4020</v>
      </c>
      <c r="L1839">
        <v>2014</v>
      </c>
    </row>
    <row r="1840" spans="1:12" x14ac:dyDescent="0.25">
      <c r="A1840">
        <v>6</v>
      </c>
      <c r="B1840">
        <v>2</v>
      </c>
      <c r="C1840">
        <v>152</v>
      </c>
      <c r="D1840" t="s">
        <v>2814</v>
      </c>
      <c r="E1840" t="s">
        <v>1441</v>
      </c>
      <c r="F1840" t="s">
        <v>30</v>
      </c>
      <c r="G1840" t="s">
        <v>2734</v>
      </c>
      <c r="H1840" t="s">
        <v>2768</v>
      </c>
      <c r="I1840">
        <v>180</v>
      </c>
      <c r="J1840" t="s">
        <v>3791</v>
      </c>
      <c r="K1840" t="s">
        <v>2451</v>
      </c>
      <c r="L1840">
        <v>2014</v>
      </c>
    </row>
    <row r="1841" spans="1:12" x14ac:dyDescent="0.25">
      <c r="A1841">
        <v>6</v>
      </c>
      <c r="B1841">
        <v>3</v>
      </c>
      <c r="C1841">
        <v>153</v>
      </c>
      <c r="D1841" t="s">
        <v>2840</v>
      </c>
      <c r="E1841" t="s">
        <v>1442</v>
      </c>
      <c r="F1841" t="s">
        <v>30</v>
      </c>
      <c r="G1841" t="s">
        <v>2734</v>
      </c>
      <c r="H1841" t="s">
        <v>2835</v>
      </c>
      <c r="I1841">
        <v>180</v>
      </c>
      <c r="J1841" t="s">
        <v>2051</v>
      </c>
      <c r="K1841" t="s">
        <v>2337</v>
      </c>
      <c r="L1841">
        <v>2014</v>
      </c>
    </row>
    <row r="1842" spans="1:12" x14ac:dyDescent="0.25">
      <c r="A1842">
        <v>6</v>
      </c>
      <c r="B1842">
        <v>4</v>
      </c>
      <c r="C1842">
        <v>154</v>
      </c>
      <c r="D1842" t="s">
        <v>2808</v>
      </c>
      <c r="E1842" t="s">
        <v>1443</v>
      </c>
      <c r="F1842" t="s">
        <v>34</v>
      </c>
      <c r="G1842" t="s">
        <v>2734</v>
      </c>
      <c r="H1842" t="s">
        <v>2741</v>
      </c>
      <c r="I1842">
        <v>197</v>
      </c>
      <c r="J1842" t="s">
        <v>2022</v>
      </c>
      <c r="K1842" t="s">
        <v>2376</v>
      </c>
      <c r="L1842">
        <v>2014</v>
      </c>
    </row>
    <row r="1843" spans="1:12" x14ac:dyDescent="0.25">
      <c r="A1843">
        <v>6</v>
      </c>
      <c r="B1843">
        <v>5</v>
      </c>
      <c r="C1843">
        <v>155</v>
      </c>
      <c r="D1843" t="s">
        <v>2754</v>
      </c>
      <c r="E1843" t="s">
        <v>1444</v>
      </c>
      <c r="F1843" t="s">
        <v>30</v>
      </c>
      <c r="G1843" t="s">
        <v>2734</v>
      </c>
      <c r="H1843" t="s">
        <v>2750</v>
      </c>
      <c r="I1843">
        <v>178</v>
      </c>
      <c r="J1843" t="s">
        <v>2294</v>
      </c>
      <c r="K1843" t="s">
        <v>3605</v>
      </c>
      <c r="L1843">
        <v>2014</v>
      </c>
    </row>
    <row r="1844" spans="1:12" x14ac:dyDescent="0.25">
      <c r="A1844">
        <v>6</v>
      </c>
      <c r="B1844">
        <v>6</v>
      </c>
      <c r="C1844">
        <v>156</v>
      </c>
      <c r="D1844" t="s">
        <v>2774</v>
      </c>
      <c r="E1844" t="s">
        <v>1446</v>
      </c>
      <c r="F1844" t="s">
        <v>30</v>
      </c>
      <c r="G1844" t="s">
        <v>2738</v>
      </c>
      <c r="H1844" t="s">
        <v>2735</v>
      </c>
      <c r="I1844">
        <v>200</v>
      </c>
      <c r="J1844" t="s">
        <v>2022</v>
      </c>
      <c r="K1844" t="s">
        <v>3206</v>
      </c>
      <c r="L1844">
        <v>2014</v>
      </c>
    </row>
    <row r="1845" spans="1:12" x14ac:dyDescent="0.25">
      <c r="A1845">
        <v>6</v>
      </c>
      <c r="B1845">
        <v>7</v>
      </c>
      <c r="C1845">
        <v>157</v>
      </c>
      <c r="D1845" t="s">
        <v>2766</v>
      </c>
      <c r="E1845" t="s">
        <v>1448</v>
      </c>
      <c r="F1845" t="s">
        <v>30</v>
      </c>
      <c r="G1845" t="s">
        <v>2738</v>
      </c>
      <c r="H1845" t="s">
        <v>2780</v>
      </c>
      <c r="I1845">
        <v>206</v>
      </c>
      <c r="J1845" t="s">
        <v>2022</v>
      </c>
      <c r="K1845" t="s">
        <v>2353</v>
      </c>
      <c r="L1845">
        <v>2014</v>
      </c>
    </row>
    <row r="1846" spans="1:12" x14ac:dyDescent="0.25">
      <c r="A1846">
        <v>6</v>
      </c>
      <c r="B1846">
        <v>8</v>
      </c>
      <c r="C1846">
        <v>158</v>
      </c>
      <c r="D1846" t="s">
        <v>2772</v>
      </c>
      <c r="E1846" t="s">
        <v>1450</v>
      </c>
      <c r="F1846" t="s">
        <v>26</v>
      </c>
      <c r="G1846" t="s">
        <v>2734</v>
      </c>
      <c r="H1846" t="s">
        <v>2768</v>
      </c>
      <c r="I1846">
        <v>198</v>
      </c>
      <c r="J1846" t="s">
        <v>4009</v>
      </c>
      <c r="K1846" t="s">
        <v>3880</v>
      </c>
      <c r="L1846">
        <v>2014</v>
      </c>
    </row>
    <row r="1847" spans="1:12" x14ac:dyDescent="0.25">
      <c r="A1847">
        <v>6</v>
      </c>
      <c r="B1847">
        <v>9</v>
      </c>
      <c r="C1847">
        <v>159</v>
      </c>
      <c r="D1847" t="s">
        <v>2743</v>
      </c>
      <c r="E1847" t="s">
        <v>1451</v>
      </c>
      <c r="F1847" t="s">
        <v>42</v>
      </c>
      <c r="G1847" t="s">
        <v>2734</v>
      </c>
      <c r="H1847" t="s">
        <v>2768</v>
      </c>
      <c r="I1847">
        <v>196</v>
      </c>
      <c r="J1847" t="s">
        <v>2285</v>
      </c>
      <c r="K1847" t="s">
        <v>2302</v>
      </c>
      <c r="L1847">
        <v>2014</v>
      </c>
    </row>
    <row r="1848" spans="1:12" x14ac:dyDescent="0.25">
      <c r="A1848">
        <v>6</v>
      </c>
      <c r="B1848">
        <v>10</v>
      </c>
      <c r="C1848">
        <v>160</v>
      </c>
      <c r="D1848" t="s">
        <v>2760</v>
      </c>
      <c r="E1848" t="s">
        <v>1452</v>
      </c>
      <c r="F1848" t="s">
        <v>34</v>
      </c>
      <c r="G1848" t="s">
        <v>2745</v>
      </c>
      <c r="H1848" t="s">
        <v>2750</v>
      </c>
      <c r="I1848">
        <v>170</v>
      </c>
      <c r="J1848" t="s">
        <v>4021</v>
      </c>
      <c r="K1848" t="s">
        <v>3964</v>
      </c>
      <c r="L1848">
        <v>2014</v>
      </c>
    </row>
    <row r="1849" spans="1:12" x14ac:dyDescent="0.25">
      <c r="A1849">
        <v>6</v>
      </c>
      <c r="B1849">
        <v>11</v>
      </c>
      <c r="C1849">
        <v>161</v>
      </c>
      <c r="D1849" t="s">
        <v>2814</v>
      </c>
      <c r="E1849" t="s">
        <v>1454</v>
      </c>
      <c r="F1849" t="s">
        <v>26</v>
      </c>
      <c r="G1849" t="s">
        <v>2738</v>
      </c>
      <c r="H1849" t="s">
        <v>2780</v>
      </c>
      <c r="I1849">
        <v>205</v>
      </c>
      <c r="J1849" t="s">
        <v>2029</v>
      </c>
      <c r="K1849" t="s">
        <v>2020</v>
      </c>
      <c r="L1849">
        <v>2014</v>
      </c>
    </row>
    <row r="1850" spans="1:12" x14ac:dyDescent="0.25">
      <c r="A1850">
        <v>6</v>
      </c>
      <c r="B1850">
        <v>12</v>
      </c>
      <c r="C1850">
        <v>162</v>
      </c>
      <c r="D1850" t="s">
        <v>2859</v>
      </c>
      <c r="E1850" t="s">
        <v>1455</v>
      </c>
      <c r="F1850" t="s">
        <v>34</v>
      </c>
      <c r="G1850" t="s">
        <v>2738</v>
      </c>
      <c r="H1850" t="s">
        <v>2750</v>
      </c>
      <c r="I1850">
        <v>185</v>
      </c>
      <c r="J1850" t="s">
        <v>2029</v>
      </c>
      <c r="K1850" t="s">
        <v>2020</v>
      </c>
      <c r="L1850">
        <v>2014</v>
      </c>
    </row>
    <row r="1851" spans="1:12" x14ac:dyDescent="0.25">
      <c r="A1851">
        <v>6</v>
      </c>
      <c r="B1851">
        <v>13</v>
      </c>
      <c r="C1851">
        <v>163</v>
      </c>
      <c r="D1851" t="s">
        <v>3996</v>
      </c>
      <c r="E1851" t="s">
        <v>1456</v>
      </c>
      <c r="F1851" t="s">
        <v>34</v>
      </c>
      <c r="G1851" t="s">
        <v>2745</v>
      </c>
      <c r="H1851" t="s">
        <v>2780</v>
      </c>
      <c r="I1851">
        <v>207</v>
      </c>
      <c r="J1851" t="s">
        <v>2305</v>
      </c>
      <c r="K1851" t="s">
        <v>2316</v>
      </c>
      <c r="L1851">
        <v>2014</v>
      </c>
    </row>
    <row r="1852" spans="1:12" x14ac:dyDescent="0.25">
      <c r="A1852">
        <v>6</v>
      </c>
      <c r="B1852">
        <v>14</v>
      </c>
      <c r="C1852">
        <v>164</v>
      </c>
      <c r="D1852" t="s">
        <v>3917</v>
      </c>
      <c r="E1852" t="s">
        <v>1457</v>
      </c>
      <c r="F1852" t="s">
        <v>30</v>
      </c>
      <c r="G1852" t="s">
        <v>2799</v>
      </c>
      <c r="H1852" t="s">
        <v>2735</v>
      </c>
      <c r="I1852">
        <v>187</v>
      </c>
      <c r="J1852" t="s">
        <v>2320</v>
      </c>
      <c r="K1852" t="s">
        <v>2801</v>
      </c>
      <c r="L1852">
        <v>2014</v>
      </c>
    </row>
    <row r="1853" spans="1:12" x14ac:dyDescent="0.25">
      <c r="A1853">
        <v>6</v>
      </c>
      <c r="B1853">
        <v>15</v>
      </c>
      <c r="C1853">
        <v>165</v>
      </c>
      <c r="D1853" t="s">
        <v>2808</v>
      </c>
      <c r="E1853" t="s">
        <v>1459</v>
      </c>
      <c r="F1853" t="s">
        <v>26</v>
      </c>
      <c r="G1853" t="s">
        <v>2745</v>
      </c>
      <c r="H1853" t="s">
        <v>2741</v>
      </c>
      <c r="I1853">
        <v>180</v>
      </c>
      <c r="J1853" t="s">
        <v>2305</v>
      </c>
      <c r="K1853" t="s">
        <v>2385</v>
      </c>
      <c r="L1853">
        <v>2014</v>
      </c>
    </row>
    <row r="1854" spans="1:12" x14ac:dyDescent="0.25">
      <c r="A1854">
        <v>6</v>
      </c>
      <c r="B1854">
        <v>16</v>
      </c>
      <c r="C1854">
        <v>166</v>
      </c>
      <c r="D1854" t="s">
        <v>2832</v>
      </c>
      <c r="E1854" t="s">
        <v>1460</v>
      </c>
      <c r="F1854" t="s">
        <v>26</v>
      </c>
      <c r="G1854" t="s">
        <v>2779</v>
      </c>
      <c r="H1854" t="s">
        <v>2851</v>
      </c>
      <c r="I1854">
        <v>191</v>
      </c>
      <c r="J1854" t="s">
        <v>2933</v>
      </c>
      <c r="K1854" t="s">
        <v>3829</v>
      </c>
      <c r="L1854">
        <v>2014</v>
      </c>
    </row>
    <row r="1855" spans="1:12" x14ac:dyDescent="0.25">
      <c r="A1855">
        <v>6</v>
      </c>
      <c r="B1855">
        <v>17</v>
      </c>
      <c r="C1855">
        <v>167</v>
      </c>
      <c r="D1855" t="s">
        <v>2760</v>
      </c>
      <c r="E1855" t="s">
        <v>1462</v>
      </c>
      <c r="F1855" t="s">
        <v>30</v>
      </c>
      <c r="G1855" t="s">
        <v>2738</v>
      </c>
      <c r="H1855" t="s">
        <v>2746</v>
      </c>
      <c r="I1855">
        <v>191</v>
      </c>
      <c r="J1855" t="s">
        <v>2029</v>
      </c>
      <c r="K1855" t="s">
        <v>2113</v>
      </c>
      <c r="L1855">
        <v>2014</v>
      </c>
    </row>
    <row r="1856" spans="1:12" x14ac:dyDescent="0.25">
      <c r="A1856">
        <v>6</v>
      </c>
      <c r="B1856">
        <v>18</v>
      </c>
      <c r="C1856">
        <v>168</v>
      </c>
      <c r="D1856" t="s">
        <v>2796</v>
      </c>
      <c r="E1856" t="s">
        <v>1463</v>
      </c>
      <c r="F1856" t="s">
        <v>30</v>
      </c>
      <c r="G1856" t="s">
        <v>2799</v>
      </c>
      <c r="H1856" t="s">
        <v>2750</v>
      </c>
      <c r="I1856">
        <v>176</v>
      </c>
      <c r="J1856" t="s">
        <v>2029</v>
      </c>
      <c r="K1856" t="s">
        <v>2113</v>
      </c>
      <c r="L1856">
        <v>2014</v>
      </c>
    </row>
    <row r="1857" spans="1:12" x14ac:dyDescent="0.25">
      <c r="A1857">
        <v>6</v>
      </c>
      <c r="B1857">
        <v>19</v>
      </c>
      <c r="C1857">
        <v>169</v>
      </c>
      <c r="D1857" t="s">
        <v>2760</v>
      </c>
      <c r="E1857" t="s">
        <v>1464</v>
      </c>
      <c r="F1857" t="s">
        <v>30</v>
      </c>
      <c r="G1857" t="s">
        <v>2738</v>
      </c>
      <c r="H1857" t="s">
        <v>2750</v>
      </c>
      <c r="I1857">
        <v>191</v>
      </c>
      <c r="J1857" t="s">
        <v>2029</v>
      </c>
      <c r="K1857" t="s">
        <v>2380</v>
      </c>
      <c r="L1857">
        <v>2014</v>
      </c>
    </row>
    <row r="1858" spans="1:12" x14ac:dyDescent="0.25">
      <c r="A1858">
        <v>6</v>
      </c>
      <c r="B1858">
        <v>20</v>
      </c>
      <c r="C1858">
        <v>170</v>
      </c>
      <c r="D1858" t="s">
        <v>2777</v>
      </c>
      <c r="E1858" t="s">
        <v>1466</v>
      </c>
      <c r="F1858" t="s">
        <v>26</v>
      </c>
      <c r="G1858" t="s">
        <v>2738</v>
      </c>
      <c r="H1858" t="s">
        <v>2835</v>
      </c>
      <c r="I1858">
        <v>186</v>
      </c>
      <c r="J1858" t="s">
        <v>2022</v>
      </c>
      <c r="K1858" t="s">
        <v>2862</v>
      </c>
      <c r="L1858">
        <v>2014</v>
      </c>
    </row>
    <row r="1859" spans="1:12" x14ac:dyDescent="0.25">
      <c r="A1859">
        <v>6</v>
      </c>
      <c r="B1859">
        <v>21</v>
      </c>
      <c r="C1859">
        <v>171</v>
      </c>
      <c r="D1859" t="s">
        <v>2781</v>
      </c>
      <c r="E1859" t="s">
        <v>1467</v>
      </c>
      <c r="F1859" t="s">
        <v>42</v>
      </c>
      <c r="G1859" t="s">
        <v>2734</v>
      </c>
      <c r="H1859" t="s">
        <v>2835</v>
      </c>
      <c r="I1859">
        <v>186</v>
      </c>
      <c r="J1859" t="s">
        <v>2022</v>
      </c>
      <c r="K1859" t="s">
        <v>2342</v>
      </c>
      <c r="L1859">
        <v>2014</v>
      </c>
    </row>
    <row r="1860" spans="1:12" x14ac:dyDescent="0.25">
      <c r="A1860">
        <v>6</v>
      </c>
      <c r="B1860">
        <v>22</v>
      </c>
      <c r="C1860">
        <v>172</v>
      </c>
      <c r="D1860" t="s">
        <v>2732</v>
      </c>
      <c r="E1860" t="s">
        <v>4022</v>
      </c>
      <c r="F1860" t="s">
        <v>42</v>
      </c>
      <c r="G1860" t="s">
        <v>2734</v>
      </c>
      <c r="H1860" t="s">
        <v>2741</v>
      </c>
      <c r="I1860">
        <v>198</v>
      </c>
      <c r="J1860" t="s">
        <v>2022</v>
      </c>
      <c r="K1860" t="s">
        <v>2881</v>
      </c>
      <c r="L1860">
        <v>2014</v>
      </c>
    </row>
    <row r="1861" spans="1:12" x14ac:dyDescent="0.25">
      <c r="A1861">
        <v>6</v>
      </c>
      <c r="B1861">
        <v>23</v>
      </c>
      <c r="C1861">
        <v>173</v>
      </c>
      <c r="D1861" t="s">
        <v>2736</v>
      </c>
      <c r="E1861" t="s">
        <v>1469</v>
      </c>
      <c r="F1861" t="s">
        <v>42</v>
      </c>
      <c r="G1861" t="s">
        <v>2738</v>
      </c>
      <c r="H1861" t="s">
        <v>2746</v>
      </c>
      <c r="I1861">
        <v>201</v>
      </c>
      <c r="J1861" t="s">
        <v>2022</v>
      </c>
      <c r="K1861" t="s">
        <v>2344</v>
      </c>
      <c r="L1861">
        <v>2014</v>
      </c>
    </row>
    <row r="1862" spans="1:12" x14ac:dyDescent="0.25">
      <c r="A1862">
        <v>6</v>
      </c>
      <c r="B1862">
        <v>24</v>
      </c>
      <c r="C1862">
        <v>174</v>
      </c>
      <c r="D1862" t="s">
        <v>2785</v>
      </c>
      <c r="E1862" t="s">
        <v>1471</v>
      </c>
      <c r="F1862" t="s">
        <v>12</v>
      </c>
      <c r="G1862" t="s">
        <v>2960</v>
      </c>
      <c r="H1862" t="s">
        <v>2746</v>
      </c>
      <c r="I1862">
        <v>207</v>
      </c>
      <c r="J1862" t="s">
        <v>3268</v>
      </c>
      <c r="K1862" t="s">
        <v>4023</v>
      </c>
      <c r="L1862">
        <v>2014</v>
      </c>
    </row>
    <row r="1863" spans="1:12" x14ac:dyDescent="0.25">
      <c r="A1863">
        <v>6</v>
      </c>
      <c r="B1863">
        <v>25</v>
      </c>
      <c r="C1863">
        <v>175</v>
      </c>
      <c r="D1863" t="s">
        <v>2806</v>
      </c>
      <c r="E1863" t="s">
        <v>4024</v>
      </c>
      <c r="F1863" t="s">
        <v>34</v>
      </c>
      <c r="G1863" t="s">
        <v>2745</v>
      </c>
      <c r="H1863" t="s">
        <v>2735</v>
      </c>
      <c r="I1863">
        <v>209</v>
      </c>
      <c r="J1863" t="s">
        <v>2305</v>
      </c>
      <c r="K1863" t="s">
        <v>2329</v>
      </c>
      <c r="L1863">
        <v>2014</v>
      </c>
    </row>
    <row r="1864" spans="1:12" x14ac:dyDescent="0.25">
      <c r="A1864">
        <v>6</v>
      </c>
      <c r="B1864">
        <v>26</v>
      </c>
      <c r="C1864">
        <v>176</v>
      </c>
      <c r="D1864" t="s">
        <v>2732</v>
      </c>
      <c r="E1864" t="s">
        <v>2633</v>
      </c>
      <c r="F1864" t="s">
        <v>26</v>
      </c>
      <c r="G1864" t="s">
        <v>2738</v>
      </c>
      <c r="H1864" t="s">
        <v>2885</v>
      </c>
      <c r="I1864">
        <v>164</v>
      </c>
      <c r="J1864" t="s">
        <v>2048</v>
      </c>
      <c r="K1864" t="s">
        <v>2340</v>
      </c>
      <c r="L1864">
        <v>2014</v>
      </c>
    </row>
    <row r="1865" spans="1:12" x14ac:dyDescent="0.25">
      <c r="A1865">
        <v>6</v>
      </c>
      <c r="B1865">
        <v>27</v>
      </c>
      <c r="C1865">
        <v>177</v>
      </c>
      <c r="D1865" t="s">
        <v>2790</v>
      </c>
      <c r="E1865" t="s">
        <v>1475</v>
      </c>
      <c r="F1865" t="s">
        <v>12</v>
      </c>
      <c r="G1865" t="s">
        <v>2734</v>
      </c>
      <c r="H1865" t="s">
        <v>2746</v>
      </c>
      <c r="I1865">
        <v>180</v>
      </c>
      <c r="J1865" t="s">
        <v>2051</v>
      </c>
      <c r="K1865" t="s">
        <v>2337</v>
      </c>
      <c r="L1865">
        <v>2014</v>
      </c>
    </row>
    <row r="1866" spans="1:12" x14ac:dyDescent="0.25">
      <c r="A1866">
        <v>6</v>
      </c>
      <c r="B1866">
        <v>28</v>
      </c>
      <c r="C1866">
        <v>178</v>
      </c>
      <c r="D1866" t="s">
        <v>2739</v>
      </c>
      <c r="E1866" t="s">
        <v>1476</v>
      </c>
      <c r="F1866" t="s">
        <v>30</v>
      </c>
      <c r="G1866" t="s">
        <v>2738</v>
      </c>
      <c r="H1866" t="s">
        <v>2768</v>
      </c>
      <c r="I1866">
        <v>149</v>
      </c>
      <c r="J1866" t="s">
        <v>2289</v>
      </c>
      <c r="K1866" t="s">
        <v>3315</v>
      </c>
      <c r="L1866">
        <v>2014</v>
      </c>
    </row>
    <row r="1867" spans="1:12" x14ac:dyDescent="0.25">
      <c r="A1867">
        <v>6</v>
      </c>
      <c r="B1867">
        <v>29</v>
      </c>
      <c r="C1867">
        <v>179</v>
      </c>
      <c r="D1867" t="s">
        <v>2739</v>
      </c>
      <c r="E1867" t="s">
        <v>1478</v>
      </c>
      <c r="F1867" t="s">
        <v>12</v>
      </c>
      <c r="G1867" t="s">
        <v>2799</v>
      </c>
      <c r="H1867" t="s">
        <v>2851</v>
      </c>
      <c r="I1867">
        <v>211</v>
      </c>
      <c r="J1867" t="s">
        <v>2320</v>
      </c>
      <c r="K1867" t="s">
        <v>4025</v>
      </c>
      <c r="L1867">
        <v>2014</v>
      </c>
    </row>
    <row r="1868" spans="1:12" x14ac:dyDescent="0.25">
      <c r="A1868">
        <v>6</v>
      </c>
      <c r="B1868">
        <v>30</v>
      </c>
      <c r="C1868">
        <v>180</v>
      </c>
      <c r="D1868" t="s">
        <v>2766</v>
      </c>
      <c r="E1868" t="s">
        <v>1480</v>
      </c>
      <c r="F1868" t="s">
        <v>26</v>
      </c>
      <c r="G1868" t="s">
        <v>2738</v>
      </c>
      <c r="H1868" t="s">
        <v>2746</v>
      </c>
      <c r="I1868">
        <v>190</v>
      </c>
      <c r="J1868" t="s">
        <v>2022</v>
      </c>
      <c r="K1868" t="s">
        <v>2332</v>
      </c>
      <c r="L1868">
        <v>2014</v>
      </c>
    </row>
    <row r="1869" spans="1:12" x14ac:dyDescent="0.25">
      <c r="A1869">
        <v>7</v>
      </c>
      <c r="B1869">
        <v>1</v>
      </c>
      <c r="C1869">
        <v>181</v>
      </c>
      <c r="D1869" t="s">
        <v>2802</v>
      </c>
      <c r="E1869" t="s">
        <v>1481</v>
      </c>
      <c r="F1869" t="s">
        <v>42</v>
      </c>
      <c r="G1869" t="s">
        <v>2745</v>
      </c>
      <c r="H1869" t="s">
        <v>3567</v>
      </c>
      <c r="I1869">
        <v>157</v>
      </c>
      <c r="J1869" t="s">
        <v>2305</v>
      </c>
      <c r="K1869" t="s">
        <v>3888</v>
      </c>
      <c r="L1869">
        <v>2014</v>
      </c>
    </row>
    <row r="1870" spans="1:12" x14ac:dyDescent="0.25">
      <c r="A1870">
        <v>7</v>
      </c>
      <c r="B1870">
        <v>2</v>
      </c>
      <c r="C1870">
        <v>182</v>
      </c>
      <c r="D1870" t="s">
        <v>2762</v>
      </c>
      <c r="E1870" t="s">
        <v>1483</v>
      </c>
      <c r="F1870" t="s">
        <v>12</v>
      </c>
      <c r="G1870" t="s">
        <v>2745</v>
      </c>
      <c r="H1870" t="s">
        <v>2868</v>
      </c>
      <c r="I1870">
        <v>202</v>
      </c>
      <c r="J1870" t="s">
        <v>3992</v>
      </c>
      <c r="K1870" t="s">
        <v>4026</v>
      </c>
      <c r="L1870">
        <v>2014</v>
      </c>
    </row>
    <row r="1871" spans="1:12" x14ac:dyDescent="0.25">
      <c r="A1871">
        <v>7</v>
      </c>
      <c r="B1871">
        <v>3</v>
      </c>
      <c r="C1871">
        <v>183</v>
      </c>
      <c r="D1871" t="s">
        <v>2840</v>
      </c>
      <c r="E1871" t="s">
        <v>1485</v>
      </c>
      <c r="F1871" t="s">
        <v>12</v>
      </c>
      <c r="G1871" t="s">
        <v>2738</v>
      </c>
      <c r="H1871" t="s">
        <v>2741</v>
      </c>
      <c r="I1871">
        <v>205</v>
      </c>
      <c r="J1871" t="s">
        <v>2048</v>
      </c>
      <c r="K1871" t="s">
        <v>2318</v>
      </c>
      <c r="L1871">
        <v>2014</v>
      </c>
    </row>
    <row r="1872" spans="1:12" x14ac:dyDescent="0.25">
      <c r="A1872">
        <v>7</v>
      </c>
      <c r="B1872">
        <v>4</v>
      </c>
      <c r="C1872">
        <v>184</v>
      </c>
      <c r="D1872" t="s">
        <v>2806</v>
      </c>
      <c r="E1872" t="s">
        <v>1486</v>
      </c>
      <c r="F1872" t="s">
        <v>42</v>
      </c>
      <c r="G1872" t="s">
        <v>2734</v>
      </c>
      <c r="H1872" t="s">
        <v>2780</v>
      </c>
      <c r="I1872">
        <v>216</v>
      </c>
      <c r="J1872" t="s">
        <v>2029</v>
      </c>
      <c r="K1872" t="s">
        <v>2345</v>
      </c>
      <c r="L1872">
        <v>2014</v>
      </c>
    </row>
    <row r="1873" spans="1:12" x14ac:dyDescent="0.25">
      <c r="A1873">
        <v>7</v>
      </c>
      <c r="B1873">
        <v>5</v>
      </c>
      <c r="C1873">
        <v>185</v>
      </c>
      <c r="D1873" t="s">
        <v>2777</v>
      </c>
      <c r="E1873" t="s">
        <v>1487</v>
      </c>
      <c r="F1873" t="s">
        <v>30</v>
      </c>
      <c r="G1873" t="s">
        <v>2734</v>
      </c>
      <c r="H1873" t="s">
        <v>2750</v>
      </c>
      <c r="I1873">
        <v>192</v>
      </c>
      <c r="J1873" t="s">
        <v>2048</v>
      </c>
      <c r="K1873" t="s">
        <v>2287</v>
      </c>
      <c r="L1873">
        <v>2014</v>
      </c>
    </row>
    <row r="1874" spans="1:12" x14ac:dyDescent="0.25">
      <c r="A1874">
        <v>7</v>
      </c>
      <c r="B1874">
        <v>6</v>
      </c>
      <c r="C1874">
        <v>186</v>
      </c>
      <c r="D1874" t="s">
        <v>2774</v>
      </c>
      <c r="E1874" t="s">
        <v>4027</v>
      </c>
      <c r="F1874" t="s">
        <v>34</v>
      </c>
      <c r="G1874" t="s">
        <v>2738</v>
      </c>
      <c r="H1874" t="s">
        <v>2780</v>
      </c>
      <c r="I1874">
        <v>240</v>
      </c>
      <c r="J1874" t="s">
        <v>2029</v>
      </c>
      <c r="K1874" t="s">
        <v>2296</v>
      </c>
      <c r="L1874">
        <v>2014</v>
      </c>
    </row>
    <row r="1875" spans="1:12" x14ac:dyDescent="0.25">
      <c r="A1875">
        <v>7</v>
      </c>
      <c r="B1875">
        <v>7</v>
      </c>
      <c r="C1875">
        <v>187</v>
      </c>
      <c r="D1875" t="s">
        <v>2872</v>
      </c>
      <c r="E1875" t="s">
        <v>1489</v>
      </c>
      <c r="F1875" t="s">
        <v>34</v>
      </c>
      <c r="G1875" t="s">
        <v>2738</v>
      </c>
      <c r="H1875" t="s">
        <v>2750</v>
      </c>
      <c r="I1875">
        <v>166</v>
      </c>
      <c r="J1875" t="s">
        <v>2022</v>
      </c>
      <c r="K1875" t="s">
        <v>2282</v>
      </c>
      <c r="L1875">
        <v>2014</v>
      </c>
    </row>
    <row r="1876" spans="1:12" x14ac:dyDescent="0.25">
      <c r="A1876">
        <v>7</v>
      </c>
      <c r="B1876">
        <v>8</v>
      </c>
      <c r="C1876">
        <v>188</v>
      </c>
      <c r="D1876" t="s">
        <v>2772</v>
      </c>
      <c r="E1876" t="s">
        <v>1490</v>
      </c>
      <c r="F1876" t="s">
        <v>26</v>
      </c>
      <c r="G1876" t="s">
        <v>2745</v>
      </c>
      <c r="H1876" t="s">
        <v>2735</v>
      </c>
      <c r="I1876">
        <v>191</v>
      </c>
      <c r="J1876" t="s">
        <v>2305</v>
      </c>
      <c r="K1876" t="s">
        <v>2385</v>
      </c>
      <c r="L1876">
        <v>2014</v>
      </c>
    </row>
    <row r="1877" spans="1:12" x14ac:dyDescent="0.25">
      <c r="A1877">
        <v>7</v>
      </c>
      <c r="B1877">
        <v>9</v>
      </c>
      <c r="C1877">
        <v>189</v>
      </c>
      <c r="D1877" t="s">
        <v>2811</v>
      </c>
      <c r="E1877" t="s">
        <v>1491</v>
      </c>
      <c r="F1877" t="s">
        <v>34</v>
      </c>
      <c r="G1877" t="s">
        <v>2738</v>
      </c>
      <c r="H1877" t="s">
        <v>2746</v>
      </c>
      <c r="I1877">
        <v>191</v>
      </c>
      <c r="J1877" t="s">
        <v>2140</v>
      </c>
      <c r="K1877" t="s">
        <v>4028</v>
      </c>
      <c r="L1877">
        <v>2014</v>
      </c>
    </row>
    <row r="1878" spans="1:12" x14ac:dyDescent="0.25">
      <c r="A1878">
        <v>7</v>
      </c>
      <c r="B1878">
        <v>10</v>
      </c>
      <c r="C1878">
        <v>190</v>
      </c>
      <c r="D1878" t="s">
        <v>2811</v>
      </c>
      <c r="E1878" t="s">
        <v>1493</v>
      </c>
      <c r="F1878" t="s">
        <v>26</v>
      </c>
      <c r="G1878" t="s">
        <v>2738</v>
      </c>
      <c r="H1878" t="s">
        <v>2768</v>
      </c>
      <c r="I1878">
        <v>166</v>
      </c>
      <c r="J1878" t="s">
        <v>2048</v>
      </c>
      <c r="K1878" t="s">
        <v>2810</v>
      </c>
      <c r="L1878">
        <v>2014</v>
      </c>
    </row>
    <row r="1879" spans="1:12" x14ac:dyDescent="0.25">
      <c r="A1879">
        <v>7</v>
      </c>
      <c r="B1879">
        <v>11</v>
      </c>
      <c r="C1879">
        <v>191</v>
      </c>
      <c r="D1879" t="s">
        <v>3996</v>
      </c>
      <c r="E1879" t="s">
        <v>1495</v>
      </c>
      <c r="F1879" t="s">
        <v>26</v>
      </c>
      <c r="G1879" t="s">
        <v>2734</v>
      </c>
      <c r="H1879" t="s">
        <v>2746</v>
      </c>
      <c r="I1879">
        <v>206</v>
      </c>
      <c r="J1879" t="s">
        <v>2051</v>
      </c>
      <c r="K1879" t="s">
        <v>2283</v>
      </c>
      <c r="L1879">
        <v>2014</v>
      </c>
    </row>
    <row r="1880" spans="1:12" x14ac:dyDescent="0.25">
      <c r="A1880">
        <v>7</v>
      </c>
      <c r="B1880">
        <v>12</v>
      </c>
      <c r="C1880">
        <v>192</v>
      </c>
      <c r="D1880" t="s">
        <v>3917</v>
      </c>
      <c r="E1880" t="s">
        <v>1496</v>
      </c>
      <c r="F1880" t="s">
        <v>206</v>
      </c>
      <c r="G1880" t="s">
        <v>2734</v>
      </c>
      <c r="H1880" t="s">
        <v>2851</v>
      </c>
      <c r="I1880">
        <v>221</v>
      </c>
      <c r="J1880" t="s">
        <v>2065</v>
      </c>
      <c r="K1880" t="s">
        <v>3525</v>
      </c>
      <c r="L1880">
        <v>2014</v>
      </c>
    </row>
    <row r="1881" spans="1:12" x14ac:dyDescent="0.25">
      <c r="A1881">
        <v>7</v>
      </c>
      <c r="B1881">
        <v>13</v>
      </c>
      <c r="C1881">
        <v>193</v>
      </c>
      <c r="D1881" t="s">
        <v>3996</v>
      </c>
      <c r="E1881" t="s">
        <v>1498</v>
      </c>
      <c r="F1881" t="s">
        <v>26</v>
      </c>
      <c r="G1881" t="s">
        <v>2917</v>
      </c>
      <c r="H1881" t="s">
        <v>2768</v>
      </c>
      <c r="I1881">
        <v>177</v>
      </c>
      <c r="J1881" t="s">
        <v>2029</v>
      </c>
      <c r="K1881" t="s">
        <v>2020</v>
      </c>
      <c r="L1881">
        <v>2014</v>
      </c>
    </row>
    <row r="1882" spans="1:12" x14ac:dyDescent="0.25">
      <c r="A1882">
        <v>7</v>
      </c>
      <c r="B1882">
        <v>14</v>
      </c>
      <c r="C1882">
        <v>194</v>
      </c>
      <c r="D1882" t="s">
        <v>2743</v>
      </c>
      <c r="E1882" t="s">
        <v>1499</v>
      </c>
      <c r="F1882" t="s">
        <v>42</v>
      </c>
      <c r="G1882" t="s">
        <v>2745</v>
      </c>
      <c r="H1882" t="s">
        <v>2746</v>
      </c>
      <c r="I1882">
        <v>176</v>
      </c>
      <c r="J1882" t="s">
        <v>2305</v>
      </c>
      <c r="K1882" t="s">
        <v>2385</v>
      </c>
      <c r="L1882">
        <v>2014</v>
      </c>
    </row>
    <row r="1883" spans="1:12" x14ac:dyDescent="0.25">
      <c r="A1883">
        <v>7</v>
      </c>
      <c r="B1883">
        <v>15</v>
      </c>
      <c r="C1883">
        <v>195</v>
      </c>
      <c r="D1883" t="s">
        <v>2808</v>
      </c>
      <c r="E1883" t="s">
        <v>1500</v>
      </c>
      <c r="F1883" t="s">
        <v>34</v>
      </c>
      <c r="G1883" t="s">
        <v>2738</v>
      </c>
      <c r="H1883" t="s">
        <v>2851</v>
      </c>
      <c r="I1883">
        <v>218</v>
      </c>
      <c r="J1883" t="s">
        <v>2022</v>
      </c>
      <c r="K1883" t="s">
        <v>2862</v>
      </c>
      <c r="L1883">
        <v>2014</v>
      </c>
    </row>
    <row r="1884" spans="1:12" x14ac:dyDescent="0.25">
      <c r="A1884">
        <v>7</v>
      </c>
      <c r="B1884">
        <v>16</v>
      </c>
      <c r="C1884">
        <v>196</v>
      </c>
      <c r="D1884" t="s">
        <v>2832</v>
      </c>
      <c r="E1884" t="s">
        <v>1501</v>
      </c>
      <c r="F1884" t="s">
        <v>30</v>
      </c>
      <c r="G1884" t="s">
        <v>2745</v>
      </c>
      <c r="H1884" t="s">
        <v>2750</v>
      </c>
      <c r="I1884">
        <v>198</v>
      </c>
      <c r="J1884" t="s">
        <v>2305</v>
      </c>
      <c r="K1884" t="s">
        <v>3732</v>
      </c>
      <c r="L1884">
        <v>2014</v>
      </c>
    </row>
    <row r="1885" spans="1:12" x14ac:dyDescent="0.25">
      <c r="A1885">
        <v>7</v>
      </c>
      <c r="B1885">
        <v>17</v>
      </c>
      <c r="C1885">
        <v>197</v>
      </c>
      <c r="D1885" t="s">
        <v>2752</v>
      </c>
      <c r="E1885" t="s">
        <v>1502</v>
      </c>
      <c r="F1885" t="s">
        <v>34</v>
      </c>
      <c r="G1885" t="s">
        <v>2738</v>
      </c>
      <c r="H1885" t="s">
        <v>2768</v>
      </c>
      <c r="I1885">
        <v>157</v>
      </c>
      <c r="J1885" t="s">
        <v>2048</v>
      </c>
      <c r="K1885" t="s">
        <v>2360</v>
      </c>
      <c r="L1885">
        <v>2014</v>
      </c>
    </row>
    <row r="1886" spans="1:12" x14ac:dyDescent="0.25">
      <c r="A1886">
        <v>7</v>
      </c>
      <c r="B1886">
        <v>18</v>
      </c>
      <c r="C1886">
        <v>198</v>
      </c>
      <c r="D1886" t="s">
        <v>2796</v>
      </c>
      <c r="E1886" t="s">
        <v>1504</v>
      </c>
      <c r="F1886" t="s">
        <v>34</v>
      </c>
      <c r="G1886" t="s">
        <v>2745</v>
      </c>
      <c r="H1886" t="s">
        <v>2885</v>
      </c>
      <c r="I1886">
        <v>187</v>
      </c>
      <c r="J1886" t="s">
        <v>2291</v>
      </c>
      <c r="K1886" t="s">
        <v>2290</v>
      </c>
      <c r="L1886">
        <v>2014</v>
      </c>
    </row>
    <row r="1887" spans="1:12" x14ac:dyDescent="0.25">
      <c r="A1887">
        <v>7</v>
      </c>
      <c r="B1887">
        <v>19</v>
      </c>
      <c r="C1887">
        <v>199</v>
      </c>
      <c r="D1887" t="s">
        <v>2760</v>
      </c>
      <c r="E1887" t="s">
        <v>1505</v>
      </c>
      <c r="F1887" t="s">
        <v>30</v>
      </c>
      <c r="G1887" t="s">
        <v>2764</v>
      </c>
      <c r="H1887" t="s">
        <v>2780</v>
      </c>
      <c r="I1887">
        <v>202</v>
      </c>
      <c r="J1887" t="s">
        <v>3240</v>
      </c>
      <c r="K1887" t="s">
        <v>4029</v>
      </c>
      <c r="L1887">
        <v>2014</v>
      </c>
    </row>
    <row r="1888" spans="1:12" x14ac:dyDescent="0.25">
      <c r="A1888">
        <v>7</v>
      </c>
      <c r="B1888">
        <v>20</v>
      </c>
      <c r="C1888">
        <v>200</v>
      </c>
      <c r="D1888" t="s">
        <v>2754</v>
      </c>
      <c r="E1888" t="s">
        <v>736</v>
      </c>
      <c r="F1888" t="s">
        <v>30</v>
      </c>
      <c r="G1888" t="s">
        <v>2738</v>
      </c>
      <c r="H1888" t="s">
        <v>2750</v>
      </c>
      <c r="I1888">
        <v>209</v>
      </c>
      <c r="J1888" t="s">
        <v>2029</v>
      </c>
      <c r="K1888" t="s">
        <v>2334</v>
      </c>
      <c r="L1888">
        <v>2014</v>
      </c>
    </row>
    <row r="1889" spans="1:12" x14ac:dyDescent="0.25">
      <c r="A1889">
        <v>7</v>
      </c>
      <c r="B1889">
        <v>21</v>
      </c>
      <c r="C1889">
        <v>201</v>
      </c>
      <c r="D1889" t="s">
        <v>2832</v>
      </c>
      <c r="E1889" t="s">
        <v>1507</v>
      </c>
      <c r="F1889" t="s">
        <v>30</v>
      </c>
      <c r="G1889" t="s">
        <v>2799</v>
      </c>
      <c r="H1889" t="s">
        <v>2780</v>
      </c>
      <c r="I1889">
        <v>213</v>
      </c>
      <c r="J1889" t="s">
        <v>2362</v>
      </c>
      <c r="K1889" t="s">
        <v>4030</v>
      </c>
      <c r="L1889">
        <v>2014</v>
      </c>
    </row>
    <row r="1890" spans="1:12" x14ac:dyDescent="0.25">
      <c r="A1890">
        <v>7</v>
      </c>
      <c r="B1890">
        <v>22</v>
      </c>
      <c r="C1890">
        <v>202</v>
      </c>
      <c r="D1890" t="s">
        <v>2732</v>
      </c>
      <c r="E1890" t="s">
        <v>1509</v>
      </c>
      <c r="F1890" t="s">
        <v>42</v>
      </c>
      <c r="G1890" t="s">
        <v>2734</v>
      </c>
      <c r="H1890" t="s">
        <v>2735</v>
      </c>
      <c r="I1890">
        <v>209</v>
      </c>
      <c r="J1890" t="s">
        <v>2051</v>
      </c>
      <c r="K1890" t="s">
        <v>2286</v>
      </c>
      <c r="L1890">
        <v>2014</v>
      </c>
    </row>
    <row r="1891" spans="1:12" x14ac:dyDescent="0.25">
      <c r="A1891">
        <v>7</v>
      </c>
      <c r="B1891">
        <v>23</v>
      </c>
      <c r="C1891">
        <v>203</v>
      </c>
      <c r="D1891" t="s">
        <v>2736</v>
      </c>
      <c r="E1891" t="s">
        <v>1510</v>
      </c>
      <c r="F1891" t="s">
        <v>34</v>
      </c>
      <c r="G1891" t="s">
        <v>2734</v>
      </c>
      <c r="H1891" t="s">
        <v>2750</v>
      </c>
      <c r="I1891">
        <v>180</v>
      </c>
      <c r="J1891" t="s">
        <v>2352</v>
      </c>
      <c r="K1891" t="s">
        <v>2429</v>
      </c>
      <c r="L1891">
        <v>2014</v>
      </c>
    </row>
    <row r="1892" spans="1:12" x14ac:dyDescent="0.25">
      <c r="A1892">
        <v>7</v>
      </c>
      <c r="B1892">
        <v>24</v>
      </c>
      <c r="C1892">
        <v>204</v>
      </c>
      <c r="D1892" t="s">
        <v>2785</v>
      </c>
      <c r="E1892" t="s">
        <v>1511</v>
      </c>
      <c r="F1892" t="s">
        <v>206</v>
      </c>
      <c r="G1892" t="s">
        <v>2738</v>
      </c>
      <c r="H1892" t="s">
        <v>2750</v>
      </c>
      <c r="I1892">
        <v>193</v>
      </c>
      <c r="J1892" t="s">
        <v>2048</v>
      </c>
      <c r="K1892" t="s">
        <v>2810</v>
      </c>
      <c r="L1892">
        <v>2014</v>
      </c>
    </row>
    <row r="1893" spans="1:12" x14ac:dyDescent="0.25">
      <c r="A1893">
        <v>7</v>
      </c>
      <c r="B1893">
        <v>25</v>
      </c>
      <c r="C1893">
        <v>205</v>
      </c>
      <c r="D1893" t="s">
        <v>2788</v>
      </c>
      <c r="E1893" t="s">
        <v>1512</v>
      </c>
      <c r="F1893" t="s">
        <v>42</v>
      </c>
      <c r="G1893" t="s">
        <v>2764</v>
      </c>
      <c r="H1893" t="s">
        <v>2750</v>
      </c>
      <c r="I1893">
        <v>165</v>
      </c>
      <c r="J1893" t="s">
        <v>3240</v>
      </c>
      <c r="K1893" t="s">
        <v>4031</v>
      </c>
      <c r="L1893">
        <v>2014</v>
      </c>
    </row>
    <row r="1894" spans="1:12" x14ac:dyDescent="0.25">
      <c r="A1894">
        <v>7</v>
      </c>
      <c r="B1894">
        <v>26</v>
      </c>
      <c r="C1894">
        <v>206</v>
      </c>
      <c r="D1894" t="s">
        <v>2748</v>
      </c>
      <c r="E1894" t="s">
        <v>1514</v>
      </c>
      <c r="F1894" t="s">
        <v>34</v>
      </c>
      <c r="G1894" t="s">
        <v>2745</v>
      </c>
      <c r="H1894" t="s">
        <v>2768</v>
      </c>
      <c r="I1894">
        <v>194</v>
      </c>
      <c r="J1894" t="s">
        <v>2305</v>
      </c>
      <c r="K1894" t="s">
        <v>2198</v>
      </c>
      <c r="L1894">
        <v>2014</v>
      </c>
    </row>
    <row r="1895" spans="1:12" x14ac:dyDescent="0.25">
      <c r="A1895">
        <v>7</v>
      </c>
      <c r="B1895">
        <v>27</v>
      </c>
      <c r="C1895">
        <v>207</v>
      </c>
      <c r="D1895" t="s">
        <v>2790</v>
      </c>
      <c r="E1895" t="s">
        <v>1515</v>
      </c>
      <c r="F1895" t="s">
        <v>106</v>
      </c>
      <c r="G1895" t="s">
        <v>2738</v>
      </c>
      <c r="H1895" t="s">
        <v>2750</v>
      </c>
      <c r="I1895">
        <v>172</v>
      </c>
      <c r="J1895" t="s">
        <v>2289</v>
      </c>
      <c r="K1895" t="s">
        <v>3139</v>
      </c>
      <c r="L1895">
        <v>2014</v>
      </c>
    </row>
    <row r="1896" spans="1:12" x14ac:dyDescent="0.25">
      <c r="A1896">
        <v>7</v>
      </c>
      <c r="B1896">
        <v>28</v>
      </c>
      <c r="C1896">
        <v>208</v>
      </c>
      <c r="D1896" t="s">
        <v>2739</v>
      </c>
      <c r="E1896" t="s">
        <v>1517</v>
      </c>
      <c r="F1896" t="s">
        <v>42</v>
      </c>
      <c r="G1896" t="s">
        <v>2734</v>
      </c>
      <c r="H1896" t="s">
        <v>2741</v>
      </c>
      <c r="I1896">
        <v>175</v>
      </c>
      <c r="J1896" t="s">
        <v>2065</v>
      </c>
      <c r="K1896" t="s">
        <v>2945</v>
      </c>
      <c r="L1896">
        <v>2014</v>
      </c>
    </row>
    <row r="1897" spans="1:12" x14ac:dyDescent="0.25">
      <c r="A1897">
        <v>7</v>
      </c>
      <c r="B1897">
        <v>29</v>
      </c>
      <c r="C1897">
        <v>209</v>
      </c>
      <c r="D1897" t="s">
        <v>2766</v>
      </c>
      <c r="E1897" t="s">
        <v>1519</v>
      </c>
      <c r="F1897" t="s">
        <v>42</v>
      </c>
      <c r="G1897" t="s">
        <v>2738</v>
      </c>
      <c r="H1897" t="s">
        <v>2885</v>
      </c>
      <c r="I1897">
        <v>170</v>
      </c>
      <c r="J1897" t="s">
        <v>2022</v>
      </c>
      <c r="K1897" t="s">
        <v>2787</v>
      </c>
      <c r="L1897">
        <v>2014</v>
      </c>
    </row>
    <row r="1898" spans="1:12" x14ac:dyDescent="0.25">
      <c r="A1898">
        <v>7</v>
      </c>
      <c r="B1898">
        <v>30</v>
      </c>
      <c r="C1898">
        <v>210</v>
      </c>
      <c r="D1898" t="s">
        <v>2766</v>
      </c>
      <c r="E1898" t="s">
        <v>1520</v>
      </c>
      <c r="F1898" t="s">
        <v>34</v>
      </c>
      <c r="G1898" t="s">
        <v>2738</v>
      </c>
      <c r="H1898" t="s">
        <v>2741</v>
      </c>
      <c r="I1898">
        <v>200</v>
      </c>
      <c r="J1898" t="s">
        <v>2022</v>
      </c>
      <c r="K1898" t="s">
        <v>2126</v>
      </c>
      <c r="L1898">
        <v>2014</v>
      </c>
    </row>
    <row r="1899" spans="1:12" x14ac:dyDescent="0.25">
      <c r="A1899">
        <v>1</v>
      </c>
      <c r="B1899">
        <v>1</v>
      </c>
      <c r="C1899">
        <v>1</v>
      </c>
      <c r="D1899" t="s">
        <v>2840</v>
      </c>
      <c r="E1899" t="s">
        <v>1521</v>
      </c>
      <c r="F1899" t="s">
        <v>30</v>
      </c>
      <c r="G1899" t="s">
        <v>2738</v>
      </c>
      <c r="H1899" t="s">
        <v>2750</v>
      </c>
      <c r="I1899">
        <v>195</v>
      </c>
      <c r="J1899" t="s">
        <v>2022</v>
      </c>
      <c r="K1899" t="s">
        <v>3206</v>
      </c>
      <c r="L1899">
        <v>2015</v>
      </c>
    </row>
    <row r="1900" spans="1:12" x14ac:dyDescent="0.25">
      <c r="A1900">
        <v>1</v>
      </c>
      <c r="B1900">
        <v>2</v>
      </c>
      <c r="C1900">
        <v>2</v>
      </c>
      <c r="D1900" t="s">
        <v>2802</v>
      </c>
      <c r="E1900" t="s">
        <v>1522</v>
      </c>
      <c r="F1900" t="s">
        <v>30</v>
      </c>
      <c r="G1900" t="s">
        <v>2734</v>
      </c>
      <c r="H1900" t="s">
        <v>2741</v>
      </c>
      <c r="I1900">
        <v>196</v>
      </c>
      <c r="J1900" t="s">
        <v>2324</v>
      </c>
      <c r="K1900" t="s">
        <v>2323</v>
      </c>
      <c r="L1900">
        <v>2015</v>
      </c>
    </row>
    <row r="1901" spans="1:12" x14ac:dyDescent="0.25">
      <c r="A1901">
        <v>1</v>
      </c>
      <c r="B1901">
        <v>3</v>
      </c>
      <c r="C1901">
        <v>3</v>
      </c>
      <c r="D1901" t="s">
        <v>3996</v>
      </c>
      <c r="E1901" t="s">
        <v>1523</v>
      </c>
      <c r="F1901" t="s">
        <v>30</v>
      </c>
      <c r="G1901" t="s">
        <v>2738</v>
      </c>
      <c r="H1901" t="s">
        <v>2780</v>
      </c>
      <c r="I1901">
        <v>185</v>
      </c>
      <c r="J1901" t="s">
        <v>2022</v>
      </c>
      <c r="K1901" t="s">
        <v>3206</v>
      </c>
      <c r="L1901">
        <v>2015</v>
      </c>
    </row>
    <row r="1902" spans="1:12" x14ac:dyDescent="0.25">
      <c r="A1902">
        <v>1</v>
      </c>
      <c r="B1902">
        <v>4</v>
      </c>
      <c r="C1902">
        <v>4</v>
      </c>
      <c r="D1902" t="s">
        <v>2772</v>
      </c>
      <c r="E1902" t="s">
        <v>1524</v>
      </c>
      <c r="F1902" t="s">
        <v>30</v>
      </c>
      <c r="G1902" t="s">
        <v>2738</v>
      </c>
      <c r="H1902" t="s">
        <v>2768</v>
      </c>
      <c r="I1902">
        <v>160</v>
      </c>
      <c r="J1902" t="s">
        <v>2022</v>
      </c>
      <c r="K1902" t="s">
        <v>2881</v>
      </c>
      <c r="L1902">
        <v>2015</v>
      </c>
    </row>
    <row r="1903" spans="1:12" x14ac:dyDescent="0.25">
      <c r="A1903">
        <v>1</v>
      </c>
      <c r="B1903">
        <v>5</v>
      </c>
      <c r="C1903">
        <v>5</v>
      </c>
      <c r="D1903" t="s">
        <v>2872</v>
      </c>
      <c r="E1903" t="s">
        <v>1525</v>
      </c>
      <c r="F1903" t="s">
        <v>34</v>
      </c>
      <c r="G1903" t="s">
        <v>2734</v>
      </c>
      <c r="H1903" t="s">
        <v>2741</v>
      </c>
      <c r="I1903">
        <v>203</v>
      </c>
      <c r="J1903" t="s">
        <v>2324</v>
      </c>
      <c r="K1903" t="s">
        <v>2647</v>
      </c>
      <c r="L1903">
        <v>2015</v>
      </c>
    </row>
    <row r="1904" spans="1:12" x14ac:dyDescent="0.25">
      <c r="A1904">
        <v>1</v>
      </c>
      <c r="B1904">
        <v>6</v>
      </c>
      <c r="C1904">
        <v>6</v>
      </c>
      <c r="D1904" t="s">
        <v>2814</v>
      </c>
      <c r="E1904" t="s">
        <v>1527</v>
      </c>
      <c r="F1904" t="s">
        <v>30</v>
      </c>
      <c r="G1904" t="s">
        <v>2764</v>
      </c>
      <c r="H1904" t="s">
        <v>2780</v>
      </c>
      <c r="I1904">
        <v>210</v>
      </c>
      <c r="J1904" t="s">
        <v>2022</v>
      </c>
      <c r="K1904" t="s">
        <v>2923</v>
      </c>
      <c r="L1904">
        <v>2015</v>
      </c>
    </row>
    <row r="1905" spans="1:12" x14ac:dyDescent="0.25">
      <c r="A1905">
        <v>1</v>
      </c>
      <c r="B1905">
        <v>7</v>
      </c>
      <c r="C1905">
        <v>7</v>
      </c>
      <c r="D1905" t="s">
        <v>2796</v>
      </c>
      <c r="E1905" t="s">
        <v>1528</v>
      </c>
      <c r="F1905" t="s">
        <v>34</v>
      </c>
      <c r="G1905" t="s">
        <v>2799</v>
      </c>
      <c r="H1905" t="s">
        <v>2750</v>
      </c>
      <c r="I1905">
        <v>201</v>
      </c>
      <c r="J1905" t="s">
        <v>2029</v>
      </c>
      <c r="K1905" t="s">
        <v>2377</v>
      </c>
      <c r="L1905">
        <v>2015</v>
      </c>
    </row>
    <row r="1906" spans="1:12" x14ac:dyDescent="0.25">
      <c r="A1906">
        <v>1</v>
      </c>
      <c r="B1906">
        <v>8</v>
      </c>
      <c r="C1906">
        <v>8</v>
      </c>
      <c r="D1906" t="s">
        <v>2752</v>
      </c>
      <c r="E1906" t="s">
        <v>1529</v>
      </c>
      <c r="F1906" t="s">
        <v>34</v>
      </c>
      <c r="G1906" t="s">
        <v>2734</v>
      </c>
      <c r="H1906" t="s">
        <v>2741</v>
      </c>
      <c r="I1906">
        <v>206</v>
      </c>
      <c r="J1906" t="s">
        <v>4013</v>
      </c>
      <c r="K1906" t="s">
        <v>2534</v>
      </c>
      <c r="L1906">
        <v>2015</v>
      </c>
    </row>
    <row r="1907" spans="1:12" x14ac:dyDescent="0.25">
      <c r="A1907">
        <v>1</v>
      </c>
      <c r="B1907">
        <v>9</v>
      </c>
      <c r="C1907">
        <v>9</v>
      </c>
      <c r="D1907" t="s">
        <v>2781</v>
      </c>
      <c r="E1907" t="s">
        <v>1530</v>
      </c>
      <c r="F1907" t="s">
        <v>42</v>
      </c>
      <c r="G1907" t="s">
        <v>2941</v>
      </c>
      <c r="H1907" t="s">
        <v>2746</v>
      </c>
      <c r="I1907">
        <v>209</v>
      </c>
      <c r="J1907" t="s">
        <v>2048</v>
      </c>
      <c r="K1907" t="s">
        <v>2301</v>
      </c>
      <c r="L1907">
        <v>2015</v>
      </c>
    </row>
    <row r="1908" spans="1:12" x14ac:dyDescent="0.25">
      <c r="A1908">
        <v>1</v>
      </c>
      <c r="B1908">
        <v>10</v>
      </c>
      <c r="C1908">
        <v>10</v>
      </c>
      <c r="D1908" t="s">
        <v>2785</v>
      </c>
      <c r="E1908" t="s">
        <v>1531</v>
      </c>
      <c r="F1908" t="s">
        <v>42</v>
      </c>
      <c r="G1908" t="s">
        <v>2779</v>
      </c>
      <c r="H1908" t="s">
        <v>2780</v>
      </c>
      <c r="I1908">
        <v>211</v>
      </c>
      <c r="J1908" t="s">
        <v>2375</v>
      </c>
      <c r="K1908" t="s">
        <v>2502</v>
      </c>
      <c r="L1908">
        <v>2015</v>
      </c>
    </row>
    <row r="1909" spans="1:12" x14ac:dyDescent="0.25">
      <c r="A1909">
        <v>1</v>
      </c>
      <c r="B1909">
        <v>11</v>
      </c>
      <c r="C1909">
        <v>11</v>
      </c>
      <c r="D1909" t="s">
        <v>2762</v>
      </c>
      <c r="E1909" t="s">
        <v>1532</v>
      </c>
      <c r="F1909" t="s">
        <v>26</v>
      </c>
      <c r="G1909" t="s">
        <v>2738</v>
      </c>
      <c r="H1909" t="s">
        <v>2735</v>
      </c>
      <c r="I1909">
        <v>215</v>
      </c>
      <c r="J1909" t="s">
        <v>2022</v>
      </c>
      <c r="K1909" t="s">
        <v>2787</v>
      </c>
      <c r="L1909">
        <v>2015</v>
      </c>
    </row>
    <row r="1910" spans="1:12" x14ac:dyDescent="0.25">
      <c r="A1910">
        <v>1</v>
      </c>
      <c r="B1910">
        <v>12</v>
      </c>
      <c r="C1910">
        <v>12</v>
      </c>
      <c r="D1910" t="s">
        <v>2808</v>
      </c>
      <c r="E1910" t="s">
        <v>1533</v>
      </c>
      <c r="F1910" t="s">
        <v>42</v>
      </c>
      <c r="G1910" t="s">
        <v>2799</v>
      </c>
      <c r="H1910" t="s">
        <v>2780</v>
      </c>
      <c r="I1910">
        <v>192</v>
      </c>
      <c r="J1910" t="s">
        <v>2320</v>
      </c>
      <c r="K1910" t="s">
        <v>4032</v>
      </c>
      <c r="L1910">
        <v>2015</v>
      </c>
    </row>
    <row r="1911" spans="1:12" x14ac:dyDescent="0.25">
      <c r="A1911">
        <v>1</v>
      </c>
      <c r="B1911">
        <v>13</v>
      </c>
      <c r="C1911">
        <v>13</v>
      </c>
      <c r="D1911" t="s">
        <v>2748</v>
      </c>
      <c r="E1911" t="s">
        <v>1535</v>
      </c>
      <c r="F1911" t="s">
        <v>34</v>
      </c>
      <c r="G1911" t="s">
        <v>2764</v>
      </c>
      <c r="H1911" t="s">
        <v>2750</v>
      </c>
      <c r="I1911">
        <v>184</v>
      </c>
      <c r="J1911" t="s">
        <v>2048</v>
      </c>
      <c r="K1911" t="s">
        <v>2360</v>
      </c>
      <c r="L1911">
        <v>2015</v>
      </c>
    </row>
    <row r="1912" spans="1:12" x14ac:dyDescent="0.25">
      <c r="A1912">
        <v>1</v>
      </c>
      <c r="B1912">
        <v>14</v>
      </c>
      <c r="C1912">
        <v>14</v>
      </c>
      <c r="D1912" t="s">
        <v>2748</v>
      </c>
      <c r="E1912" t="s">
        <v>2649</v>
      </c>
      <c r="F1912" t="s">
        <v>26</v>
      </c>
      <c r="G1912" t="s">
        <v>2738</v>
      </c>
      <c r="H1912" t="s">
        <v>2768</v>
      </c>
      <c r="I1912">
        <v>174</v>
      </c>
      <c r="J1912" t="s">
        <v>2029</v>
      </c>
      <c r="K1912" t="s">
        <v>2281</v>
      </c>
      <c r="L1912">
        <v>2015</v>
      </c>
    </row>
    <row r="1913" spans="1:12" x14ac:dyDescent="0.25">
      <c r="A1913">
        <v>1</v>
      </c>
      <c r="B1913">
        <v>15</v>
      </c>
      <c r="C1913">
        <v>15</v>
      </c>
      <c r="D1913" t="s">
        <v>2748</v>
      </c>
      <c r="E1913" t="s">
        <v>4033</v>
      </c>
      <c r="F1913" t="s">
        <v>42</v>
      </c>
      <c r="G1913" t="s">
        <v>2738</v>
      </c>
      <c r="H1913" t="s">
        <v>2746</v>
      </c>
      <c r="I1913">
        <v>192</v>
      </c>
      <c r="J1913" t="s">
        <v>2022</v>
      </c>
      <c r="K1913" t="s">
        <v>2282</v>
      </c>
      <c r="L1913">
        <v>2015</v>
      </c>
    </row>
    <row r="1914" spans="1:12" x14ac:dyDescent="0.25">
      <c r="A1914">
        <v>1</v>
      </c>
      <c r="B1914">
        <v>16</v>
      </c>
      <c r="C1914">
        <v>16</v>
      </c>
      <c r="D1914" t="s">
        <v>2754</v>
      </c>
      <c r="E1914" t="s">
        <v>1538</v>
      </c>
      <c r="F1914" t="s">
        <v>30</v>
      </c>
      <c r="G1914" t="s">
        <v>2738</v>
      </c>
      <c r="H1914" t="s">
        <v>2768</v>
      </c>
      <c r="I1914">
        <v>175</v>
      </c>
      <c r="J1914" t="s">
        <v>2029</v>
      </c>
      <c r="K1914" t="s">
        <v>2317</v>
      </c>
      <c r="L1914">
        <v>2015</v>
      </c>
    </row>
    <row r="1915" spans="1:12" x14ac:dyDescent="0.25">
      <c r="A1915">
        <v>1</v>
      </c>
      <c r="B1915">
        <v>17</v>
      </c>
      <c r="C1915">
        <v>17</v>
      </c>
      <c r="D1915" t="s">
        <v>3917</v>
      </c>
      <c r="E1915" t="s">
        <v>1539</v>
      </c>
      <c r="F1915" t="s">
        <v>26</v>
      </c>
      <c r="G1915" t="s">
        <v>2734</v>
      </c>
      <c r="H1915" t="s">
        <v>2746</v>
      </c>
      <c r="I1915">
        <v>177</v>
      </c>
      <c r="J1915" t="s">
        <v>2051</v>
      </c>
      <c r="K1915" t="s">
        <v>3920</v>
      </c>
      <c r="L1915">
        <v>2015</v>
      </c>
    </row>
    <row r="1916" spans="1:12" x14ac:dyDescent="0.25">
      <c r="A1916">
        <v>1</v>
      </c>
      <c r="B1916">
        <v>18</v>
      </c>
      <c r="C1916">
        <v>18</v>
      </c>
      <c r="D1916" t="s">
        <v>2811</v>
      </c>
      <c r="E1916" t="s">
        <v>1540</v>
      </c>
      <c r="F1916" t="s">
        <v>34</v>
      </c>
      <c r="G1916" t="s">
        <v>2738</v>
      </c>
      <c r="H1916" t="s">
        <v>2746</v>
      </c>
      <c r="I1916">
        <v>180</v>
      </c>
      <c r="J1916" t="s">
        <v>2048</v>
      </c>
      <c r="K1916" t="s">
        <v>2360</v>
      </c>
      <c r="L1916">
        <v>2015</v>
      </c>
    </row>
    <row r="1917" spans="1:12" x14ac:dyDescent="0.25">
      <c r="A1917">
        <v>1</v>
      </c>
      <c r="B1917">
        <v>19</v>
      </c>
      <c r="C1917">
        <v>19</v>
      </c>
      <c r="D1917" t="s">
        <v>2832</v>
      </c>
      <c r="E1917" t="s">
        <v>1541</v>
      </c>
      <c r="F1917" t="s">
        <v>26</v>
      </c>
      <c r="G1917" t="s">
        <v>2799</v>
      </c>
      <c r="H1917" t="s">
        <v>2746</v>
      </c>
      <c r="I1917">
        <v>199</v>
      </c>
      <c r="J1917" t="s">
        <v>2048</v>
      </c>
      <c r="K1917" t="s">
        <v>2287</v>
      </c>
      <c r="L1917">
        <v>2015</v>
      </c>
    </row>
    <row r="1918" spans="1:12" x14ac:dyDescent="0.25">
      <c r="A1918">
        <v>1</v>
      </c>
      <c r="B1918">
        <v>20</v>
      </c>
      <c r="C1918">
        <v>20</v>
      </c>
      <c r="D1918" t="s">
        <v>2760</v>
      </c>
      <c r="E1918" t="s">
        <v>1542</v>
      </c>
      <c r="F1918" t="s">
        <v>30</v>
      </c>
      <c r="G1918" t="s">
        <v>2745</v>
      </c>
      <c r="H1918" t="s">
        <v>2741</v>
      </c>
      <c r="I1918">
        <v>198</v>
      </c>
      <c r="J1918" t="s">
        <v>2291</v>
      </c>
      <c r="K1918" t="s">
        <v>2325</v>
      </c>
      <c r="L1918">
        <v>2015</v>
      </c>
    </row>
    <row r="1919" spans="1:12" x14ac:dyDescent="0.25">
      <c r="A1919">
        <v>1</v>
      </c>
      <c r="B1919">
        <v>21</v>
      </c>
      <c r="C1919">
        <v>21</v>
      </c>
      <c r="D1919" t="s">
        <v>2811</v>
      </c>
      <c r="E1919" t="s">
        <v>1543</v>
      </c>
      <c r="F1919" t="s">
        <v>30</v>
      </c>
      <c r="G1919" t="s">
        <v>2734</v>
      </c>
      <c r="H1919" t="s">
        <v>2750</v>
      </c>
      <c r="I1919">
        <v>183</v>
      </c>
      <c r="J1919" t="s">
        <v>2051</v>
      </c>
      <c r="K1919" t="s">
        <v>2283</v>
      </c>
      <c r="L1919">
        <v>2015</v>
      </c>
    </row>
    <row r="1920" spans="1:12" x14ac:dyDescent="0.25">
      <c r="A1920">
        <v>1</v>
      </c>
      <c r="B1920">
        <v>22</v>
      </c>
      <c r="C1920">
        <v>22</v>
      </c>
      <c r="D1920" t="s">
        <v>2743</v>
      </c>
      <c r="E1920" t="s">
        <v>1544</v>
      </c>
      <c r="F1920" t="s">
        <v>12</v>
      </c>
      <c r="G1920" t="s">
        <v>2799</v>
      </c>
      <c r="H1920" t="s">
        <v>2780</v>
      </c>
      <c r="I1920">
        <v>203</v>
      </c>
      <c r="J1920" t="s">
        <v>2320</v>
      </c>
      <c r="K1920" t="s">
        <v>2333</v>
      </c>
      <c r="L1920">
        <v>2015</v>
      </c>
    </row>
    <row r="1921" spans="1:12" x14ac:dyDescent="0.25">
      <c r="A1921">
        <v>1</v>
      </c>
      <c r="B1921">
        <v>23</v>
      </c>
      <c r="C1921">
        <v>23</v>
      </c>
      <c r="D1921" t="s">
        <v>2774</v>
      </c>
      <c r="E1921" t="s">
        <v>1546</v>
      </c>
      <c r="F1921" t="s">
        <v>42</v>
      </c>
      <c r="G1921" t="s">
        <v>2734</v>
      </c>
      <c r="H1921" t="s">
        <v>2750</v>
      </c>
      <c r="I1921">
        <v>191</v>
      </c>
      <c r="J1921" t="s">
        <v>2051</v>
      </c>
      <c r="K1921" t="s">
        <v>3277</v>
      </c>
      <c r="L1921">
        <v>2015</v>
      </c>
    </row>
    <row r="1922" spans="1:12" x14ac:dyDescent="0.25">
      <c r="A1922">
        <v>1</v>
      </c>
      <c r="B1922">
        <v>24</v>
      </c>
      <c r="C1922">
        <v>24</v>
      </c>
      <c r="D1922" t="s">
        <v>2796</v>
      </c>
      <c r="E1922" t="s">
        <v>1547</v>
      </c>
      <c r="F1922" t="s">
        <v>30</v>
      </c>
      <c r="G1922" t="s">
        <v>2738</v>
      </c>
      <c r="H1922" t="s">
        <v>2885</v>
      </c>
      <c r="I1922">
        <v>175</v>
      </c>
      <c r="J1922" t="s">
        <v>2022</v>
      </c>
      <c r="K1922" t="s">
        <v>2126</v>
      </c>
      <c r="L1922">
        <v>2015</v>
      </c>
    </row>
    <row r="1923" spans="1:12" x14ac:dyDescent="0.25">
      <c r="A1923">
        <v>1</v>
      </c>
      <c r="B1923">
        <v>25</v>
      </c>
      <c r="C1923">
        <v>25</v>
      </c>
      <c r="D1923" t="s">
        <v>3917</v>
      </c>
      <c r="E1923" t="s">
        <v>1548</v>
      </c>
      <c r="F1923" t="s">
        <v>30</v>
      </c>
      <c r="G1923" t="s">
        <v>2734</v>
      </c>
      <c r="H1923" t="s">
        <v>2750</v>
      </c>
      <c r="I1923">
        <v>182</v>
      </c>
      <c r="J1923" t="s">
        <v>2051</v>
      </c>
      <c r="K1923" t="s">
        <v>2283</v>
      </c>
      <c r="L1923">
        <v>2015</v>
      </c>
    </row>
    <row r="1924" spans="1:12" x14ac:dyDescent="0.25">
      <c r="A1924">
        <v>1</v>
      </c>
      <c r="B1924">
        <v>26</v>
      </c>
      <c r="C1924">
        <v>26</v>
      </c>
      <c r="D1924" t="s">
        <v>2790</v>
      </c>
      <c r="E1924" t="s">
        <v>1549</v>
      </c>
      <c r="F1924" t="s">
        <v>34</v>
      </c>
      <c r="G1924" t="s">
        <v>2738</v>
      </c>
      <c r="H1924" t="s">
        <v>2746</v>
      </c>
      <c r="I1924">
        <v>174</v>
      </c>
      <c r="J1924" t="s">
        <v>2029</v>
      </c>
      <c r="K1924" t="s">
        <v>2759</v>
      </c>
      <c r="L1924">
        <v>2015</v>
      </c>
    </row>
    <row r="1925" spans="1:12" x14ac:dyDescent="0.25">
      <c r="A1925">
        <v>1</v>
      </c>
      <c r="B1925">
        <v>27</v>
      </c>
      <c r="C1925">
        <v>27</v>
      </c>
      <c r="D1925" t="s">
        <v>2788</v>
      </c>
      <c r="E1925" t="s">
        <v>1550</v>
      </c>
      <c r="F1925" t="s">
        <v>34</v>
      </c>
      <c r="G1925" t="s">
        <v>2745</v>
      </c>
      <c r="H1925" t="s">
        <v>2741</v>
      </c>
      <c r="I1925">
        <v>191</v>
      </c>
      <c r="J1925" t="s">
        <v>2305</v>
      </c>
      <c r="K1925" t="s">
        <v>2385</v>
      </c>
      <c r="L1925">
        <v>2015</v>
      </c>
    </row>
    <row r="1926" spans="1:12" x14ac:dyDescent="0.25">
      <c r="A1926">
        <v>1</v>
      </c>
      <c r="B1926">
        <v>28</v>
      </c>
      <c r="C1926">
        <v>28</v>
      </c>
      <c r="D1926" t="s">
        <v>2754</v>
      </c>
      <c r="E1926" t="s">
        <v>1551</v>
      </c>
      <c r="F1926" t="s">
        <v>26</v>
      </c>
      <c r="G1926" t="s">
        <v>2738</v>
      </c>
      <c r="H1926" t="s">
        <v>2835</v>
      </c>
      <c r="I1926">
        <v>173</v>
      </c>
      <c r="J1926" t="s">
        <v>2048</v>
      </c>
      <c r="K1926" t="s">
        <v>2300</v>
      </c>
      <c r="L1926">
        <v>2015</v>
      </c>
    </row>
    <row r="1927" spans="1:12" x14ac:dyDescent="0.25">
      <c r="A1927">
        <v>1</v>
      </c>
      <c r="B1927">
        <v>29</v>
      </c>
      <c r="C1927">
        <v>29</v>
      </c>
      <c r="D1927" t="s">
        <v>2752</v>
      </c>
      <c r="E1927" t="s">
        <v>1552</v>
      </c>
      <c r="F1927" t="s">
        <v>34</v>
      </c>
      <c r="G1927" t="s">
        <v>2745</v>
      </c>
      <c r="H1927" t="s">
        <v>2735</v>
      </c>
      <c r="I1927">
        <v>183</v>
      </c>
      <c r="J1927" t="s">
        <v>2305</v>
      </c>
      <c r="K1927" t="s">
        <v>2304</v>
      </c>
      <c r="L1927">
        <v>2015</v>
      </c>
    </row>
    <row r="1928" spans="1:12" x14ac:dyDescent="0.25">
      <c r="A1928">
        <v>1</v>
      </c>
      <c r="B1928">
        <v>30</v>
      </c>
      <c r="C1928">
        <v>30</v>
      </c>
      <c r="D1928" t="s">
        <v>3996</v>
      </c>
      <c r="E1928" t="s">
        <v>1553</v>
      </c>
      <c r="F1928" t="s">
        <v>42</v>
      </c>
      <c r="G1928" t="s">
        <v>2738</v>
      </c>
      <c r="H1928" t="s">
        <v>2835</v>
      </c>
      <c r="I1928">
        <v>191</v>
      </c>
      <c r="J1928" t="s">
        <v>2029</v>
      </c>
      <c r="K1928" t="s">
        <v>2339</v>
      </c>
      <c r="L1928">
        <v>2015</v>
      </c>
    </row>
    <row r="1929" spans="1:12" x14ac:dyDescent="0.25">
      <c r="A1929">
        <v>2</v>
      </c>
      <c r="B1929">
        <v>1</v>
      </c>
      <c r="C1929">
        <v>31</v>
      </c>
      <c r="D1929" t="s">
        <v>2781</v>
      </c>
      <c r="E1929" t="s">
        <v>1554</v>
      </c>
      <c r="F1929" t="s">
        <v>34</v>
      </c>
      <c r="G1929" t="s">
        <v>2738</v>
      </c>
      <c r="H1929" t="s">
        <v>2750</v>
      </c>
      <c r="I1929">
        <v>188</v>
      </c>
      <c r="J1929" t="s">
        <v>2048</v>
      </c>
      <c r="K1929" t="s">
        <v>4019</v>
      </c>
      <c r="L1929">
        <v>2015</v>
      </c>
    </row>
    <row r="1930" spans="1:12" x14ac:dyDescent="0.25">
      <c r="A1930">
        <v>2</v>
      </c>
      <c r="B1930">
        <v>2</v>
      </c>
      <c r="C1930">
        <v>32</v>
      </c>
      <c r="D1930" t="s">
        <v>3996</v>
      </c>
      <c r="E1930" t="s">
        <v>1556</v>
      </c>
      <c r="F1930" t="s">
        <v>42</v>
      </c>
      <c r="G1930" t="s">
        <v>2734</v>
      </c>
      <c r="H1930" t="s">
        <v>2746</v>
      </c>
      <c r="I1930">
        <v>212</v>
      </c>
      <c r="J1930" t="s">
        <v>2051</v>
      </c>
      <c r="K1930" t="s">
        <v>2283</v>
      </c>
      <c r="L1930">
        <v>2015</v>
      </c>
    </row>
    <row r="1931" spans="1:12" x14ac:dyDescent="0.25">
      <c r="A1931">
        <v>2</v>
      </c>
      <c r="B1931">
        <v>3</v>
      </c>
      <c r="C1931">
        <v>33</v>
      </c>
      <c r="D1931" t="s">
        <v>2777</v>
      </c>
      <c r="E1931" t="s">
        <v>1557</v>
      </c>
      <c r="F1931" t="s">
        <v>30</v>
      </c>
      <c r="G1931" t="s">
        <v>2738</v>
      </c>
      <c r="H1931" t="s">
        <v>2768</v>
      </c>
      <c r="I1931">
        <v>188</v>
      </c>
      <c r="J1931" t="s">
        <v>2022</v>
      </c>
      <c r="K1931" t="s">
        <v>2277</v>
      </c>
      <c r="L1931">
        <v>2015</v>
      </c>
    </row>
    <row r="1932" spans="1:12" x14ac:dyDescent="0.25">
      <c r="A1932">
        <v>2</v>
      </c>
      <c r="B1932">
        <v>4</v>
      </c>
      <c r="C1932">
        <v>34</v>
      </c>
      <c r="D1932" t="s">
        <v>2772</v>
      </c>
      <c r="E1932" t="s">
        <v>1558</v>
      </c>
      <c r="F1932" t="s">
        <v>34</v>
      </c>
      <c r="G1932" t="s">
        <v>2738</v>
      </c>
      <c r="H1932" t="s">
        <v>2768</v>
      </c>
      <c r="I1932">
        <v>197</v>
      </c>
      <c r="J1932" t="s">
        <v>2022</v>
      </c>
      <c r="K1932" t="s">
        <v>3206</v>
      </c>
      <c r="L1932">
        <v>2015</v>
      </c>
    </row>
    <row r="1933" spans="1:12" x14ac:dyDescent="0.25">
      <c r="A1933">
        <v>2</v>
      </c>
      <c r="B1933">
        <v>5</v>
      </c>
      <c r="C1933">
        <v>35</v>
      </c>
      <c r="D1933" t="s">
        <v>2872</v>
      </c>
      <c r="E1933" t="s">
        <v>1559</v>
      </c>
      <c r="F1933" t="s">
        <v>42</v>
      </c>
      <c r="G1933" t="s">
        <v>2779</v>
      </c>
      <c r="H1933" t="s">
        <v>2768</v>
      </c>
      <c r="I1933">
        <v>172</v>
      </c>
      <c r="J1933" t="s">
        <v>2375</v>
      </c>
      <c r="K1933" t="s">
        <v>3924</v>
      </c>
      <c r="L1933">
        <v>2015</v>
      </c>
    </row>
    <row r="1934" spans="1:12" x14ac:dyDescent="0.25">
      <c r="A1934">
        <v>2</v>
      </c>
      <c r="B1934">
        <v>6</v>
      </c>
      <c r="C1934">
        <v>36</v>
      </c>
      <c r="D1934" t="s">
        <v>2811</v>
      </c>
      <c r="E1934" t="s">
        <v>1560</v>
      </c>
      <c r="F1934" t="s">
        <v>42</v>
      </c>
      <c r="G1934" t="s">
        <v>2738</v>
      </c>
      <c r="H1934" t="s">
        <v>2735</v>
      </c>
      <c r="I1934">
        <v>186</v>
      </c>
      <c r="J1934" t="s">
        <v>2048</v>
      </c>
      <c r="K1934" t="s">
        <v>2340</v>
      </c>
      <c r="L1934">
        <v>2015</v>
      </c>
    </row>
    <row r="1935" spans="1:12" x14ac:dyDescent="0.25">
      <c r="A1935">
        <v>2</v>
      </c>
      <c r="B1935">
        <v>7</v>
      </c>
      <c r="C1935">
        <v>37</v>
      </c>
      <c r="D1935" t="s">
        <v>2748</v>
      </c>
      <c r="E1935" t="s">
        <v>1561</v>
      </c>
      <c r="F1935" t="s">
        <v>34</v>
      </c>
      <c r="G1935" t="s">
        <v>2734</v>
      </c>
      <c r="H1935" t="s">
        <v>2851</v>
      </c>
      <c r="I1935">
        <v>196</v>
      </c>
      <c r="J1935" t="s">
        <v>2029</v>
      </c>
      <c r="K1935" t="s">
        <v>2328</v>
      </c>
      <c r="L1935">
        <v>2015</v>
      </c>
    </row>
    <row r="1936" spans="1:12" x14ac:dyDescent="0.25">
      <c r="A1936">
        <v>2</v>
      </c>
      <c r="B1936">
        <v>8</v>
      </c>
      <c r="C1936">
        <v>38</v>
      </c>
      <c r="D1936" t="s">
        <v>2752</v>
      </c>
      <c r="E1936" t="s">
        <v>1562</v>
      </c>
      <c r="F1936" t="s">
        <v>26</v>
      </c>
      <c r="G1936" t="s">
        <v>2734</v>
      </c>
      <c r="H1936" t="s">
        <v>2735</v>
      </c>
      <c r="I1936">
        <v>204</v>
      </c>
      <c r="J1936" t="s">
        <v>2029</v>
      </c>
      <c r="K1936" t="s">
        <v>3087</v>
      </c>
      <c r="L1936">
        <v>2015</v>
      </c>
    </row>
    <row r="1937" spans="1:12" x14ac:dyDescent="0.25">
      <c r="A1937">
        <v>2</v>
      </c>
      <c r="B1937">
        <v>9</v>
      </c>
      <c r="C1937">
        <v>39</v>
      </c>
      <c r="D1937" t="s">
        <v>2785</v>
      </c>
      <c r="E1937" t="s">
        <v>1563</v>
      </c>
      <c r="F1937" t="s">
        <v>26</v>
      </c>
      <c r="G1937" t="s">
        <v>2738</v>
      </c>
      <c r="H1937" t="s">
        <v>2780</v>
      </c>
      <c r="I1937">
        <v>204</v>
      </c>
      <c r="J1937" t="s">
        <v>2324</v>
      </c>
      <c r="K1937" t="s">
        <v>2323</v>
      </c>
      <c r="L1937">
        <v>2015</v>
      </c>
    </row>
    <row r="1938" spans="1:12" x14ac:dyDescent="0.25">
      <c r="A1938">
        <v>2</v>
      </c>
      <c r="B1938">
        <v>10</v>
      </c>
      <c r="C1938">
        <v>40</v>
      </c>
      <c r="D1938" t="s">
        <v>2785</v>
      </c>
      <c r="E1938" t="s">
        <v>1564</v>
      </c>
      <c r="F1938" t="s">
        <v>34</v>
      </c>
      <c r="G1938" t="s">
        <v>2738</v>
      </c>
      <c r="H1938" t="s">
        <v>2741</v>
      </c>
      <c r="I1938">
        <v>204</v>
      </c>
      <c r="J1938" t="s">
        <v>2048</v>
      </c>
      <c r="K1938" t="s">
        <v>2341</v>
      </c>
      <c r="L1938">
        <v>2015</v>
      </c>
    </row>
    <row r="1939" spans="1:12" x14ac:dyDescent="0.25">
      <c r="A1939">
        <v>2</v>
      </c>
      <c r="B1939">
        <v>11</v>
      </c>
      <c r="C1939">
        <v>41</v>
      </c>
      <c r="D1939" t="s">
        <v>2794</v>
      </c>
      <c r="E1939" t="s">
        <v>1566</v>
      </c>
      <c r="F1939" t="s">
        <v>26</v>
      </c>
      <c r="G1939" t="s">
        <v>2738</v>
      </c>
      <c r="H1939" t="s">
        <v>2741</v>
      </c>
      <c r="I1939">
        <v>187</v>
      </c>
      <c r="J1939" t="s">
        <v>2029</v>
      </c>
      <c r="K1939" t="s">
        <v>2317</v>
      </c>
      <c r="L1939">
        <v>2015</v>
      </c>
    </row>
    <row r="1940" spans="1:12" x14ac:dyDescent="0.25">
      <c r="A1940">
        <v>2</v>
      </c>
      <c r="B1940">
        <v>12</v>
      </c>
      <c r="C1940">
        <v>42</v>
      </c>
      <c r="D1940" t="s">
        <v>2814</v>
      </c>
      <c r="E1940" t="s">
        <v>1567</v>
      </c>
      <c r="F1940" t="s">
        <v>12</v>
      </c>
      <c r="G1940" t="s">
        <v>2738</v>
      </c>
      <c r="H1940" t="s">
        <v>2735</v>
      </c>
      <c r="I1940">
        <v>215</v>
      </c>
      <c r="J1940" t="s">
        <v>2022</v>
      </c>
      <c r="K1940" t="s">
        <v>2342</v>
      </c>
      <c r="L1940">
        <v>2015</v>
      </c>
    </row>
    <row r="1941" spans="1:12" x14ac:dyDescent="0.25">
      <c r="A1941">
        <v>2</v>
      </c>
      <c r="B1941">
        <v>13</v>
      </c>
      <c r="C1941">
        <v>43</v>
      </c>
      <c r="D1941" t="s">
        <v>2766</v>
      </c>
      <c r="E1941" t="s">
        <v>1568</v>
      </c>
      <c r="F1941" t="s">
        <v>34</v>
      </c>
      <c r="G1941" t="s">
        <v>2960</v>
      </c>
      <c r="H1941" t="s">
        <v>2780</v>
      </c>
      <c r="I1941">
        <v>207</v>
      </c>
      <c r="J1941" t="s">
        <v>3282</v>
      </c>
      <c r="K1941" t="s">
        <v>2961</v>
      </c>
      <c r="L1941">
        <v>2015</v>
      </c>
    </row>
    <row r="1942" spans="1:12" x14ac:dyDescent="0.25">
      <c r="A1942">
        <v>2</v>
      </c>
      <c r="B1942">
        <v>14</v>
      </c>
      <c r="C1942">
        <v>44</v>
      </c>
      <c r="D1942" t="s">
        <v>2777</v>
      </c>
      <c r="E1942" t="s">
        <v>1570</v>
      </c>
      <c r="F1942" t="s">
        <v>34</v>
      </c>
      <c r="G1942" t="s">
        <v>2738</v>
      </c>
      <c r="H1942" t="s">
        <v>2746</v>
      </c>
      <c r="I1942">
        <v>203</v>
      </c>
      <c r="J1942" t="s">
        <v>2022</v>
      </c>
      <c r="K1942" t="s">
        <v>2297</v>
      </c>
      <c r="L1942">
        <v>2015</v>
      </c>
    </row>
    <row r="1943" spans="1:12" x14ac:dyDescent="0.25">
      <c r="A1943">
        <v>2</v>
      </c>
      <c r="B1943">
        <v>15</v>
      </c>
      <c r="C1943">
        <v>45</v>
      </c>
      <c r="D1943" t="s">
        <v>2748</v>
      </c>
      <c r="E1943" t="s">
        <v>1571</v>
      </c>
      <c r="F1943" t="s">
        <v>30</v>
      </c>
      <c r="G1943" t="s">
        <v>2745</v>
      </c>
      <c r="H1943" t="s">
        <v>2750</v>
      </c>
      <c r="I1943">
        <v>190</v>
      </c>
      <c r="J1943" t="s">
        <v>2051</v>
      </c>
      <c r="K1943" t="s">
        <v>2337</v>
      </c>
      <c r="L1943">
        <v>2015</v>
      </c>
    </row>
    <row r="1944" spans="1:12" x14ac:dyDescent="0.25">
      <c r="A1944">
        <v>2</v>
      </c>
      <c r="B1944">
        <v>16</v>
      </c>
      <c r="C1944">
        <v>46</v>
      </c>
      <c r="D1944" t="s">
        <v>2736</v>
      </c>
      <c r="E1944" t="s">
        <v>1572</v>
      </c>
      <c r="F1944" t="s">
        <v>42</v>
      </c>
      <c r="G1944" t="s">
        <v>4034</v>
      </c>
      <c r="H1944" t="s">
        <v>2750</v>
      </c>
      <c r="I1944">
        <v>180</v>
      </c>
      <c r="J1944" t="s">
        <v>2048</v>
      </c>
      <c r="K1944" t="s">
        <v>3997</v>
      </c>
      <c r="L1944">
        <v>2015</v>
      </c>
    </row>
    <row r="1945" spans="1:12" x14ac:dyDescent="0.25">
      <c r="A1945">
        <v>2</v>
      </c>
      <c r="B1945">
        <v>17</v>
      </c>
      <c r="C1945">
        <v>47</v>
      </c>
      <c r="D1945" t="s">
        <v>3917</v>
      </c>
      <c r="E1945" t="s">
        <v>1575</v>
      </c>
      <c r="F1945" t="s">
        <v>30</v>
      </c>
      <c r="G1945" t="s">
        <v>2734</v>
      </c>
      <c r="H1945" t="s">
        <v>2746</v>
      </c>
      <c r="I1945">
        <v>182</v>
      </c>
      <c r="J1945" t="s">
        <v>2029</v>
      </c>
      <c r="K1945" t="s">
        <v>2783</v>
      </c>
      <c r="L1945">
        <v>2015</v>
      </c>
    </row>
    <row r="1946" spans="1:12" x14ac:dyDescent="0.25">
      <c r="A1946">
        <v>2</v>
      </c>
      <c r="B1946">
        <v>18</v>
      </c>
      <c r="C1946">
        <v>48</v>
      </c>
      <c r="D1946" t="s">
        <v>2811</v>
      </c>
      <c r="E1946" t="s">
        <v>1576</v>
      </c>
      <c r="F1946" t="s">
        <v>30</v>
      </c>
      <c r="G1946" t="s">
        <v>2764</v>
      </c>
      <c r="H1946" t="s">
        <v>2746</v>
      </c>
      <c r="I1946">
        <v>196</v>
      </c>
      <c r="J1946" t="s">
        <v>2048</v>
      </c>
      <c r="K1946" t="s">
        <v>3997</v>
      </c>
      <c r="L1946">
        <v>2015</v>
      </c>
    </row>
    <row r="1947" spans="1:12" x14ac:dyDescent="0.25">
      <c r="A1947">
        <v>2</v>
      </c>
      <c r="B1947">
        <v>19</v>
      </c>
      <c r="C1947">
        <v>49</v>
      </c>
      <c r="D1947" t="s">
        <v>2808</v>
      </c>
      <c r="E1947" t="s">
        <v>1577</v>
      </c>
      <c r="F1947" t="s">
        <v>26</v>
      </c>
      <c r="G1947" t="s">
        <v>2779</v>
      </c>
      <c r="H1947" t="s">
        <v>2780</v>
      </c>
      <c r="I1947">
        <v>191</v>
      </c>
      <c r="J1947" t="s">
        <v>2375</v>
      </c>
      <c r="K1947" t="s">
        <v>2230</v>
      </c>
      <c r="L1947">
        <v>2015</v>
      </c>
    </row>
    <row r="1948" spans="1:12" x14ac:dyDescent="0.25">
      <c r="A1948">
        <v>2</v>
      </c>
      <c r="B1948">
        <v>20</v>
      </c>
      <c r="C1948">
        <v>50</v>
      </c>
      <c r="D1948" t="s">
        <v>2760</v>
      </c>
      <c r="E1948" t="s">
        <v>1578</v>
      </c>
      <c r="F1948" t="s">
        <v>26</v>
      </c>
      <c r="G1948" t="s">
        <v>2734</v>
      </c>
      <c r="H1948" t="s">
        <v>2868</v>
      </c>
      <c r="I1948">
        <v>226</v>
      </c>
      <c r="J1948" t="s">
        <v>2051</v>
      </c>
      <c r="K1948" t="s">
        <v>2283</v>
      </c>
      <c r="L1948">
        <v>2015</v>
      </c>
    </row>
    <row r="1949" spans="1:12" x14ac:dyDescent="0.25">
      <c r="A1949">
        <v>2</v>
      </c>
      <c r="B1949">
        <v>21</v>
      </c>
      <c r="C1949">
        <v>51</v>
      </c>
      <c r="D1949" t="s">
        <v>2802</v>
      </c>
      <c r="E1949" t="s">
        <v>1579</v>
      </c>
      <c r="F1949" t="s">
        <v>34</v>
      </c>
      <c r="G1949" t="s">
        <v>2738</v>
      </c>
      <c r="H1949" t="s">
        <v>2746</v>
      </c>
      <c r="I1949">
        <v>184</v>
      </c>
      <c r="J1949" t="s">
        <v>2029</v>
      </c>
      <c r="K1949" t="s">
        <v>2296</v>
      </c>
      <c r="L1949">
        <v>2015</v>
      </c>
    </row>
    <row r="1950" spans="1:12" x14ac:dyDescent="0.25">
      <c r="A1950">
        <v>2</v>
      </c>
      <c r="B1950">
        <v>22</v>
      </c>
      <c r="C1950">
        <v>52</v>
      </c>
      <c r="D1950" t="s">
        <v>2748</v>
      </c>
      <c r="E1950" t="s">
        <v>1580</v>
      </c>
      <c r="F1950" t="s">
        <v>34</v>
      </c>
      <c r="G1950" t="s">
        <v>2738</v>
      </c>
      <c r="H1950" t="s">
        <v>2746</v>
      </c>
      <c r="I1950">
        <v>193</v>
      </c>
      <c r="J1950" t="s">
        <v>2048</v>
      </c>
      <c r="K1950" t="s">
        <v>2810</v>
      </c>
      <c r="L1950">
        <v>2015</v>
      </c>
    </row>
    <row r="1951" spans="1:12" x14ac:dyDescent="0.25">
      <c r="A1951">
        <v>2</v>
      </c>
      <c r="B1951">
        <v>23</v>
      </c>
      <c r="C1951">
        <v>53</v>
      </c>
      <c r="D1951" t="s">
        <v>2806</v>
      </c>
      <c r="E1951" t="s">
        <v>1581</v>
      </c>
      <c r="F1951" t="s">
        <v>34</v>
      </c>
      <c r="G1951" t="s">
        <v>2745</v>
      </c>
      <c r="H1951" t="s">
        <v>2750</v>
      </c>
      <c r="I1951">
        <v>212</v>
      </c>
      <c r="J1951" t="s">
        <v>2022</v>
      </c>
      <c r="K1951" t="s">
        <v>2342</v>
      </c>
      <c r="L1951">
        <v>2015</v>
      </c>
    </row>
    <row r="1952" spans="1:12" x14ac:dyDescent="0.25">
      <c r="A1952">
        <v>2</v>
      </c>
      <c r="B1952">
        <v>24</v>
      </c>
      <c r="C1952">
        <v>54</v>
      </c>
      <c r="D1952" t="s">
        <v>2739</v>
      </c>
      <c r="E1952" t="s">
        <v>1582</v>
      </c>
      <c r="F1952" t="s">
        <v>26</v>
      </c>
      <c r="G1952" t="s">
        <v>2738</v>
      </c>
      <c r="H1952" t="s">
        <v>2780</v>
      </c>
      <c r="I1952">
        <v>190</v>
      </c>
      <c r="J1952" t="s">
        <v>2022</v>
      </c>
      <c r="K1952" t="s">
        <v>2376</v>
      </c>
      <c r="L1952">
        <v>2015</v>
      </c>
    </row>
    <row r="1953" spans="1:12" x14ac:dyDescent="0.25">
      <c r="A1953">
        <v>2</v>
      </c>
      <c r="B1953">
        <v>25</v>
      </c>
      <c r="C1953">
        <v>55</v>
      </c>
      <c r="D1953" t="s">
        <v>2859</v>
      </c>
      <c r="E1953" t="s">
        <v>1583</v>
      </c>
      <c r="F1953" t="s">
        <v>30</v>
      </c>
      <c r="G1953" t="s">
        <v>2799</v>
      </c>
      <c r="H1953" t="s">
        <v>2746</v>
      </c>
      <c r="I1953">
        <v>194</v>
      </c>
      <c r="J1953" t="s">
        <v>2048</v>
      </c>
      <c r="K1953" t="s">
        <v>2306</v>
      </c>
      <c r="L1953">
        <v>2015</v>
      </c>
    </row>
    <row r="1954" spans="1:12" x14ac:dyDescent="0.25">
      <c r="A1954">
        <v>2</v>
      </c>
      <c r="B1954">
        <v>26</v>
      </c>
      <c r="C1954">
        <v>56</v>
      </c>
      <c r="D1954" t="s">
        <v>2732</v>
      </c>
      <c r="E1954" t="s">
        <v>1584</v>
      </c>
      <c r="F1954" t="s">
        <v>34</v>
      </c>
      <c r="G1954" t="s">
        <v>2738</v>
      </c>
      <c r="H1954" t="s">
        <v>2768</v>
      </c>
      <c r="I1954">
        <v>187</v>
      </c>
      <c r="J1954" t="s">
        <v>2022</v>
      </c>
      <c r="K1954" t="s">
        <v>2376</v>
      </c>
      <c r="L1954">
        <v>2015</v>
      </c>
    </row>
    <row r="1955" spans="1:12" x14ac:dyDescent="0.25">
      <c r="A1955">
        <v>2</v>
      </c>
      <c r="B1955">
        <v>27</v>
      </c>
      <c r="C1955">
        <v>57</v>
      </c>
      <c r="D1955" t="s">
        <v>2743</v>
      </c>
      <c r="E1955" t="s">
        <v>1585</v>
      </c>
      <c r="F1955" t="s">
        <v>34</v>
      </c>
      <c r="G1955" t="s">
        <v>2941</v>
      </c>
      <c r="H1955" t="s">
        <v>2741</v>
      </c>
      <c r="I1955">
        <v>220</v>
      </c>
      <c r="J1955" t="s">
        <v>2313</v>
      </c>
      <c r="K1955" t="s">
        <v>4035</v>
      </c>
      <c r="L1955">
        <v>2015</v>
      </c>
    </row>
    <row r="1956" spans="1:12" x14ac:dyDescent="0.25">
      <c r="A1956">
        <v>2</v>
      </c>
      <c r="B1956">
        <v>28</v>
      </c>
      <c r="C1956">
        <v>58</v>
      </c>
      <c r="D1956" t="s">
        <v>2752</v>
      </c>
      <c r="E1956" t="s">
        <v>1587</v>
      </c>
      <c r="F1956" t="s">
        <v>30</v>
      </c>
      <c r="G1956" t="s">
        <v>2745</v>
      </c>
      <c r="H1956" t="s">
        <v>2780</v>
      </c>
      <c r="I1956">
        <v>205</v>
      </c>
      <c r="J1956" t="s">
        <v>2305</v>
      </c>
      <c r="K1956" t="s">
        <v>2198</v>
      </c>
      <c r="L1956">
        <v>2015</v>
      </c>
    </row>
    <row r="1957" spans="1:12" x14ac:dyDescent="0.25">
      <c r="A1957">
        <v>2</v>
      </c>
      <c r="B1957">
        <v>29</v>
      </c>
      <c r="C1957">
        <v>59</v>
      </c>
      <c r="D1957" t="s">
        <v>2788</v>
      </c>
      <c r="E1957" t="s">
        <v>1588</v>
      </c>
      <c r="F1957" t="s">
        <v>30</v>
      </c>
      <c r="G1957" t="s">
        <v>2779</v>
      </c>
      <c r="H1957" t="s">
        <v>2746</v>
      </c>
      <c r="I1957">
        <v>191</v>
      </c>
      <c r="J1957" t="s">
        <v>3990</v>
      </c>
      <c r="K1957" t="s">
        <v>4036</v>
      </c>
      <c r="L1957">
        <v>2015</v>
      </c>
    </row>
    <row r="1958" spans="1:12" x14ac:dyDescent="0.25">
      <c r="A1958">
        <v>2</v>
      </c>
      <c r="B1958">
        <v>30</v>
      </c>
      <c r="C1958">
        <v>60</v>
      </c>
      <c r="D1958" t="s">
        <v>2806</v>
      </c>
      <c r="E1958" t="s">
        <v>1590</v>
      </c>
      <c r="F1958" t="s">
        <v>34</v>
      </c>
      <c r="G1958" t="s">
        <v>2745</v>
      </c>
      <c r="H1958" t="s">
        <v>2750</v>
      </c>
      <c r="I1958">
        <v>185</v>
      </c>
      <c r="J1958" t="s">
        <v>2291</v>
      </c>
      <c r="K1958" t="s">
        <v>2325</v>
      </c>
      <c r="L1958">
        <v>2015</v>
      </c>
    </row>
    <row r="1959" spans="1:12" x14ac:dyDescent="0.25">
      <c r="A1959">
        <v>2</v>
      </c>
      <c r="B1959">
        <v>31</v>
      </c>
      <c r="C1959">
        <v>61</v>
      </c>
      <c r="D1959" t="s">
        <v>2772</v>
      </c>
      <c r="E1959" t="s">
        <v>1591</v>
      </c>
      <c r="F1959" t="s">
        <v>42</v>
      </c>
      <c r="G1959" t="s">
        <v>2734</v>
      </c>
      <c r="H1959" t="s">
        <v>2885</v>
      </c>
      <c r="I1959">
        <v>173</v>
      </c>
      <c r="J1959" t="s">
        <v>2051</v>
      </c>
      <c r="K1959" t="s">
        <v>2283</v>
      </c>
      <c r="L1959">
        <v>2015</v>
      </c>
    </row>
    <row r="1960" spans="1:12" x14ac:dyDescent="0.25">
      <c r="A1960">
        <v>3</v>
      </c>
      <c r="B1960">
        <v>1</v>
      </c>
      <c r="C1960">
        <v>62</v>
      </c>
      <c r="D1960" t="s">
        <v>2794</v>
      </c>
      <c r="E1960" t="s">
        <v>1592</v>
      </c>
      <c r="F1960" t="s">
        <v>42</v>
      </c>
      <c r="G1960" t="s">
        <v>2745</v>
      </c>
      <c r="H1960" t="s">
        <v>2750</v>
      </c>
      <c r="I1960">
        <v>159</v>
      </c>
      <c r="J1960" t="s">
        <v>2373</v>
      </c>
      <c r="K1960" t="s">
        <v>2203</v>
      </c>
      <c r="L1960">
        <v>2015</v>
      </c>
    </row>
    <row r="1961" spans="1:12" x14ac:dyDescent="0.25">
      <c r="A1961">
        <v>3</v>
      </c>
      <c r="B1961">
        <v>2</v>
      </c>
      <c r="C1961">
        <v>63</v>
      </c>
      <c r="D1961" t="s">
        <v>3996</v>
      </c>
      <c r="E1961" t="s">
        <v>1593</v>
      </c>
      <c r="F1961" t="s">
        <v>34</v>
      </c>
      <c r="G1961" t="s">
        <v>2738</v>
      </c>
      <c r="H1961" t="s">
        <v>2746</v>
      </c>
      <c r="I1961">
        <v>178</v>
      </c>
      <c r="J1961" t="s">
        <v>2022</v>
      </c>
      <c r="K1961" t="s">
        <v>2299</v>
      </c>
      <c r="L1961">
        <v>2015</v>
      </c>
    </row>
    <row r="1962" spans="1:12" x14ac:dyDescent="0.25">
      <c r="A1962">
        <v>3</v>
      </c>
      <c r="B1962">
        <v>3</v>
      </c>
      <c r="C1962">
        <v>64</v>
      </c>
      <c r="D1962" t="s">
        <v>2777</v>
      </c>
      <c r="E1962" t="s">
        <v>1594</v>
      </c>
      <c r="F1962" t="s">
        <v>26</v>
      </c>
      <c r="G1962" t="s">
        <v>2734</v>
      </c>
      <c r="H1962" t="s">
        <v>2746</v>
      </c>
      <c r="I1962">
        <v>184</v>
      </c>
      <c r="J1962" t="s">
        <v>2048</v>
      </c>
      <c r="K1962" t="s">
        <v>2300</v>
      </c>
      <c r="L1962">
        <v>2015</v>
      </c>
    </row>
    <row r="1963" spans="1:12" x14ac:dyDescent="0.25">
      <c r="A1963">
        <v>3</v>
      </c>
      <c r="B1963">
        <v>4</v>
      </c>
      <c r="C1963">
        <v>65</v>
      </c>
      <c r="D1963" t="s">
        <v>2772</v>
      </c>
      <c r="E1963" t="s">
        <v>1595</v>
      </c>
      <c r="F1963" t="s">
        <v>34</v>
      </c>
      <c r="G1963" t="s">
        <v>2738</v>
      </c>
      <c r="H1963" t="s">
        <v>2780</v>
      </c>
      <c r="I1963">
        <v>207</v>
      </c>
      <c r="J1963" t="s">
        <v>2029</v>
      </c>
      <c r="K1963" t="s">
        <v>2380</v>
      </c>
      <c r="L1963">
        <v>2015</v>
      </c>
    </row>
    <row r="1964" spans="1:12" x14ac:dyDescent="0.25">
      <c r="A1964">
        <v>3</v>
      </c>
      <c r="B1964">
        <v>5</v>
      </c>
      <c r="C1964">
        <v>66</v>
      </c>
      <c r="D1964" t="s">
        <v>2774</v>
      </c>
      <c r="E1964" t="s">
        <v>1596</v>
      </c>
      <c r="F1964" t="s">
        <v>34</v>
      </c>
      <c r="G1964" t="s">
        <v>2738</v>
      </c>
      <c r="H1964" t="s">
        <v>2746</v>
      </c>
      <c r="I1964">
        <v>175</v>
      </c>
      <c r="J1964" t="s">
        <v>2048</v>
      </c>
      <c r="K1964" t="s">
        <v>2855</v>
      </c>
      <c r="L1964">
        <v>2015</v>
      </c>
    </row>
    <row r="1965" spans="1:12" x14ac:dyDescent="0.25">
      <c r="A1965">
        <v>3</v>
      </c>
      <c r="B1965">
        <v>6</v>
      </c>
      <c r="C1965">
        <v>67</v>
      </c>
      <c r="D1965" t="s">
        <v>2814</v>
      </c>
      <c r="E1965" t="s">
        <v>1597</v>
      </c>
      <c r="F1965" t="s">
        <v>30</v>
      </c>
      <c r="G1965" t="s">
        <v>2738</v>
      </c>
      <c r="H1965" t="s">
        <v>2768</v>
      </c>
      <c r="I1965">
        <v>181</v>
      </c>
      <c r="J1965" t="s">
        <v>2022</v>
      </c>
      <c r="K1965" t="s">
        <v>2282</v>
      </c>
      <c r="L1965">
        <v>2015</v>
      </c>
    </row>
    <row r="1966" spans="1:12" x14ac:dyDescent="0.25">
      <c r="A1966">
        <v>3</v>
      </c>
      <c r="B1966">
        <v>7</v>
      </c>
      <c r="C1966">
        <v>68</v>
      </c>
      <c r="D1966" t="s">
        <v>2772</v>
      </c>
      <c r="E1966" t="s">
        <v>1598</v>
      </c>
      <c r="F1966" t="s">
        <v>26</v>
      </c>
      <c r="G1966" t="s">
        <v>2917</v>
      </c>
      <c r="H1966" t="s">
        <v>2768</v>
      </c>
      <c r="I1966">
        <v>169</v>
      </c>
      <c r="J1966" t="s">
        <v>2320</v>
      </c>
      <c r="K1966" t="s">
        <v>3982</v>
      </c>
      <c r="L1966">
        <v>2015</v>
      </c>
    </row>
    <row r="1967" spans="1:12" x14ac:dyDescent="0.25">
      <c r="A1967">
        <v>3</v>
      </c>
      <c r="B1967">
        <v>8</v>
      </c>
      <c r="C1967">
        <v>69</v>
      </c>
      <c r="D1967" t="s">
        <v>2752</v>
      </c>
      <c r="E1967" t="s">
        <v>1599</v>
      </c>
      <c r="F1967" t="s">
        <v>42</v>
      </c>
      <c r="G1967" t="s">
        <v>2738</v>
      </c>
      <c r="H1967" t="s">
        <v>2746</v>
      </c>
      <c r="I1967">
        <v>217</v>
      </c>
      <c r="J1967" t="s">
        <v>2029</v>
      </c>
      <c r="K1967" t="s">
        <v>2317</v>
      </c>
      <c r="L1967">
        <v>2015</v>
      </c>
    </row>
    <row r="1968" spans="1:12" x14ac:dyDescent="0.25">
      <c r="A1968">
        <v>3</v>
      </c>
      <c r="B1968">
        <v>9</v>
      </c>
      <c r="C1968">
        <v>70</v>
      </c>
      <c r="D1968" t="s">
        <v>2796</v>
      </c>
      <c r="E1968" t="s">
        <v>1600</v>
      </c>
      <c r="F1968" t="s">
        <v>12</v>
      </c>
      <c r="G1968" t="s">
        <v>2745</v>
      </c>
      <c r="H1968" t="s">
        <v>2741</v>
      </c>
      <c r="I1968">
        <v>191</v>
      </c>
      <c r="J1968" t="s">
        <v>2305</v>
      </c>
      <c r="K1968" t="s">
        <v>2316</v>
      </c>
      <c r="L1968">
        <v>2015</v>
      </c>
    </row>
    <row r="1969" spans="1:12" x14ac:dyDescent="0.25">
      <c r="A1969">
        <v>3</v>
      </c>
      <c r="B1969">
        <v>10</v>
      </c>
      <c r="C1969">
        <v>71</v>
      </c>
      <c r="D1969" t="s">
        <v>2785</v>
      </c>
      <c r="E1969" t="s">
        <v>4037</v>
      </c>
      <c r="F1969" t="s">
        <v>30</v>
      </c>
      <c r="G1969" t="s">
        <v>2738</v>
      </c>
      <c r="H1969" t="s">
        <v>2746</v>
      </c>
      <c r="I1969">
        <v>181</v>
      </c>
      <c r="J1969" t="s">
        <v>2048</v>
      </c>
      <c r="K1969" t="s">
        <v>2810</v>
      </c>
      <c r="L1969">
        <v>2015</v>
      </c>
    </row>
    <row r="1970" spans="1:12" x14ac:dyDescent="0.25">
      <c r="A1970">
        <v>3</v>
      </c>
      <c r="B1970">
        <v>11</v>
      </c>
      <c r="C1970">
        <v>72</v>
      </c>
      <c r="D1970" t="s">
        <v>2777</v>
      </c>
      <c r="E1970" t="s">
        <v>1602</v>
      </c>
      <c r="F1970" t="s">
        <v>30</v>
      </c>
      <c r="G1970" t="s">
        <v>2738</v>
      </c>
      <c r="H1970" t="s">
        <v>2768</v>
      </c>
      <c r="I1970">
        <v>160</v>
      </c>
      <c r="J1970" t="s">
        <v>2022</v>
      </c>
      <c r="K1970" t="s">
        <v>2292</v>
      </c>
      <c r="L1970">
        <v>2015</v>
      </c>
    </row>
    <row r="1971" spans="1:12" x14ac:dyDescent="0.25">
      <c r="A1971">
        <v>3</v>
      </c>
      <c r="B1971">
        <v>12</v>
      </c>
      <c r="C1971">
        <v>73</v>
      </c>
      <c r="D1971" t="s">
        <v>2832</v>
      </c>
      <c r="E1971" t="s">
        <v>1603</v>
      </c>
      <c r="F1971" t="s">
        <v>34</v>
      </c>
      <c r="G1971" t="s">
        <v>2779</v>
      </c>
      <c r="H1971" t="s">
        <v>2885</v>
      </c>
      <c r="I1971">
        <v>163</v>
      </c>
      <c r="J1971" t="s">
        <v>2051</v>
      </c>
      <c r="K1971" t="s">
        <v>2295</v>
      </c>
      <c r="L1971">
        <v>2015</v>
      </c>
    </row>
    <row r="1972" spans="1:12" x14ac:dyDescent="0.25">
      <c r="A1972">
        <v>3</v>
      </c>
      <c r="B1972">
        <v>13</v>
      </c>
      <c r="C1972">
        <v>74</v>
      </c>
      <c r="D1972" t="s">
        <v>2766</v>
      </c>
      <c r="E1972" t="s">
        <v>1604</v>
      </c>
      <c r="F1972" t="s">
        <v>30</v>
      </c>
      <c r="G1972" t="s">
        <v>2799</v>
      </c>
      <c r="H1972" t="s">
        <v>2735</v>
      </c>
      <c r="I1972">
        <v>200</v>
      </c>
      <c r="J1972" t="s">
        <v>2320</v>
      </c>
      <c r="K1972" t="s">
        <v>4025</v>
      </c>
      <c r="L1972">
        <v>2015</v>
      </c>
    </row>
    <row r="1973" spans="1:12" x14ac:dyDescent="0.25">
      <c r="A1973">
        <v>3</v>
      </c>
      <c r="B1973">
        <v>14</v>
      </c>
      <c r="C1973">
        <v>75</v>
      </c>
      <c r="D1973" t="s">
        <v>2748</v>
      </c>
      <c r="E1973" t="s">
        <v>4038</v>
      </c>
      <c r="F1973" t="s">
        <v>12</v>
      </c>
      <c r="G1973" t="s">
        <v>2764</v>
      </c>
      <c r="H1973" t="s">
        <v>2851</v>
      </c>
      <c r="I1973">
        <v>185</v>
      </c>
      <c r="J1973" t="s">
        <v>4039</v>
      </c>
      <c r="K1973" t="s">
        <v>2765</v>
      </c>
      <c r="L1973">
        <v>2015</v>
      </c>
    </row>
    <row r="1974" spans="1:12" x14ac:dyDescent="0.25">
      <c r="A1974">
        <v>3</v>
      </c>
      <c r="B1974">
        <v>15</v>
      </c>
      <c r="C1974">
        <v>76</v>
      </c>
      <c r="D1974" t="s">
        <v>3996</v>
      </c>
      <c r="E1974" t="s">
        <v>1607</v>
      </c>
      <c r="F1974" t="s">
        <v>12</v>
      </c>
      <c r="G1974" t="s">
        <v>2738</v>
      </c>
      <c r="H1974" t="s">
        <v>2780</v>
      </c>
      <c r="I1974">
        <v>198</v>
      </c>
      <c r="J1974" t="s">
        <v>2029</v>
      </c>
      <c r="K1974" t="s">
        <v>3087</v>
      </c>
      <c r="L1974">
        <v>2015</v>
      </c>
    </row>
    <row r="1975" spans="1:12" x14ac:dyDescent="0.25">
      <c r="A1975">
        <v>3</v>
      </c>
      <c r="B1975">
        <v>16</v>
      </c>
      <c r="C1975">
        <v>77</v>
      </c>
      <c r="D1975" t="s">
        <v>2762</v>
      </c>
      <c r="E1975" t="s">
        <v>1608</v>
      </c>
      <c r="F1975" t="s">
        <v>12</v>
      </c>
      <c r="G1975" t="s">
        <v>2738</v>
      </c>
      <c r="H1975" t="s">
        <v>2741</v>
      </c>
      <c r="I1975">
        <v>173</v>
      </c>
      <c r="J1975" t="s">
        <v>2048</v>
      </c>
      <c r="K1975" t="s">
        <v>3945</v>
      </c>
      <c r="L1975">
        <v>2015</v>
      </c>
    </row>
    <row r="1976" spans="1:12" x14ac:dyDescent="0.25">
      <c r="A1976">
        <v>3</v>
      </c>
      <c r="B1976">
        <v>17</v>
      </c>
      <c r="C1976">
        <v>78</v>
      </c>
      <c r="D1976" t="s">
        <v>3917</v>
      </c>
      <c r="E1976" t="s">
        <v>1609</v>
      </c>
      <c r="F1976" t="s">
        <v>26</v>
      </c>
      <c r="G1976" t="s">
        <v>2734</v>
      </c>
      <c r="H1976" t="s">
        <v>2768</v>
      </c>
      <c r="I1976">
        <v>185</v>
      </c>
      <c r="J1976" t="s">
        <v>2051</v>
      </c>
      <c r="K1976" t="s">
        <v>2307</v>
      </c>
      <c r="L1976">
        <v>2015</v>
      </c>
    </row>
    <row r="1977" spans="1:12" x14ac:dyDescent="0.25">
      <c r="A1977">
        <v>3</v>
      </c>
      <c r="B1977">
        <v>18</v>
      </c>
      <c r="C1977">
        <v>79</v>
      </c>
      <c r="D1977" t="s">
        <v>2794</v>
      </c>
      <c r="E1977" t="s">
        <v>1610</v>
      </c>
      <c r="F1977" t="s">
        <v>34</v>
      </c>
      <c r="G1977" t="s">
        <v>2799</v>
      </c>
      <c r="H1977" t="s">
        <v>2780</v>
      </c>
      <c r="I1977">
        <v>198</v>
      </c>
      <c r="J1977" t="s">
        <v>2029</v>
      </c>
      <c r="K1977" t="s">
        <v>3107</v>
      </c>
      <c r="L1977">
        <v>2015</v>
      </c>
    </row>
    <row r="1978" spans="1:12" x14ac:dyDescent="0.25">
      <c r="A1978">
        <v>3</v>
      </c>
      <c r="B1978">
        <v>19</v>
      </c>
      <c r="C1978">
        <v>80</v>
      </c>
      <c r="D1978" t="s">
        <v>2788</v>
      </c>
      <c r="E1978" t="s">
        <v>4040</v>
      </c>
      <c r="F1978" t="s">
        <v>30</v>
      </c>
      <c r="G1978" t="s">
        <v>2734</v>
      </c>
      <c r="H1978" t="s">
        <v>2746</v>
      </c>
      <c r="I1978">
        <v>196</v>
      </c>
      <c r="J1978" t="s">
        <v>2051</v>
      </c>
      <c r="K1978" t="s">
        <v>2295</v>
      </c>
      <c r="L1978">
        <v>2015</v>
      </c>
    </row>
    <row r="1979" spans="1:12" x14ac:dyDescent="0.25">
      <c r="A1979">
        <v>3</v>
      </c>
      <c r="B1979">
        <v>20</v>
      </c>
      <c r="C1979">
        <v>81</v>
      </c>
      <c r="D1979" t="s">
        <v>3996</v>
      </c>
      <c r="E1979" t="s">
        <v>1612</v>
      </c>
      <c r="F1979" t="s">
        <v>26</v>
      </c>
      <c r="G1979" t="s">
        <v>2734</v>
      </c>
      <c r="H1979" t="s">
        <v>2750</v>
      </c>
      <c r="I1979">
        <v>191</v>
      </c>
      <c r="J1979" t="s">
        <v>2051</v>
      </c>
      <c r="K1979" t="s">
        <v>2283</v>
      </c>
      <c r="L1979">
        <v>2015</v>
      </c>
    </row>
    <row r="1980" spans="1:12" x14ac:dyDescent="0.25">
      <c r="A1980">
        <v>3</v>
      </c>
      <c r="B1980">
        <v>21</v>
      </c>
      <c r="C1980">
        <v>82</v>
      </c>
      <c r="D1980" t="s">
        <v>2754</v>
      </c>
      <c r="E1980" t="s">
        <v>1613</v>
      </c>
      <c r="F1980" t="s">
        <v>34</v>
      </c>
      <c r="G1980" t="s">
        <v>2738</v>
      </c>
      <c r="H1980" t="s">
        <v>2835</v>
      </c>
      <c r="I1980">
        <v>182</v>
      </c>
      <c r="J1980" t="s">
        <v>2022</v>
      </c>
      <c r="K1980" t="s">
        <v>2292</v>
      </c>
      <c r="L1980">
        <v>2015</v>
      </c>
    </row>
    <row r="1981" spans="1:12" x14ac:dyDescent="0.25">
      <c r="A1981">
        <v>3</v>
      </c>
      <c r="B1981">
        <v>22</v>
      </c>
      <c r="C1981">
        <v>83</v>
      </c>
      <c r="D1981" t="s">
        <v>3996</v>
      </c>
      <c r="E1981" t="s">
        <v>1614</v>
      </c>
      <c r="F1981" t="s">
        <v>42</v>
      </c>
      <c r="G1981" t="s">
        <v>2745</v>
      </c>
      <c r="H1981" t="s">
        <v>2750</v>
      </c>
      <c r="I1981">
        <v>180</v>
      </c>
      <c r="J1981" t="s">
        <v>2291</v>
      </c>
      <c r="K1981" t="s">
        <v>2747</v>
      </c>
      <c r="L1981">
        <v>2015</v>
      </c>
    </row>
    <row r="1982" spans="1:12" x14ac:dyDescent="0.25">
      <c r="A1982">
        <v>3</v>
      </c>
      <c r="B1982">
        <v>23</v>
      </c>
      <c r="C1982">
        <v>84</v>
      </c>
      <c r="D1982" t="s">
        <v>2788</v>
      </c>
      <c r="E1982" t="s">
        <v>1615</v>
      </c>
      <c r="F1982" t="s">
        <v>42</v>
      </c>
      <c r="G1982" t="s">
        <v>2738</v>
      </c>
      <c r="H1982" t="s">
        <v>2768</v>
      </c>
      <c r="I1982">
        <v>171</v>
      </c>
      <c r="J1982" t="s">
        <v>2029</v>
      </c>
      <c r="K1982" t="s">
        <v>3003</v>
      </c>
      <c r="L1982">
        <v>2015</v>
      </c>
    </row>
    <row r="1983" spans="1:12" x14ac:dyDescent="0.25">
      <c r="A1983">
        <v>3</v>
      </c>
      <c r="B1983">
        <v>24</v>
      </c>
      <c r="C1983">
        <v>85</v>
      </c>
      <c r="D1983" t="s">
        <v>2859</v>
      </c>
      <c r="E1983" t="s">
        <v>1616</v>
      </c>
      <c r="F1983" t="s">
        <v>30</v>
      </c>
      <c r="G1983" t="s">
        <v>2734</v>
      </c>
      <c r="H1983" t="s">
        <v>2750</v>
      </c>
      <c r="I1983">
        <v>179</v>
      </c>
      <c r="J1983" t="s">
        <v>2051</v>
      </c>
      <c r="K1983" t="s">
        <v>3277</v>
      </c>
      <c r="L1983">
        <v>2015</v>
      </c>
    </row>
    <row r="1984" spans="1:12" x14ac:dyDescent="0.25">
      <c r="A1984">
        <v>3</v>
      </c>
      <c r="B1984">
        <v>25</v>
      </c>
      <c r="C1984">
        <v>86</v>
      </c>
      <c r="D1984" t="s">
        <v>2781</v>
      </c>
      <c r="E1984" t="s">
        <v>1617</v>
      </c>
      <c r="F1984" t="s">
        <v>12</v>
      </c>
      <c r="G1984" t="s">
        <v>2734</v>
      </c>
      <c r="H1984" t="s">
        <v>2741</v>
      </c>
      <c r="I1984">
        <v>195</v>
      </c>
      <c r="J1984" t="s">
        <v>2355</v>
      </c>
      <c r="K1984" t="s">
        <v>4041</v>
      </c>
      <c r="L1984">
        <v>2015</v>
      </c>
    </row>
    <row r="1985" spans="1:12" x14ac:dyDescent="0.25">
      <c r="A1985">
        <v>3</v>
      </c>
      <c r="B1985">
        <v>26</v>
      </c>
      <c r="C1985">
        <v>87</v>
      </c>
      <c r="D1985" t="s">
        <v>2790</v>
      </c>
      <c r="E1985" t="s">
        <v>1619</v>
      </c>
      <c r="F1985" t="s">
        <v>30</v>
      </c>
      <c r="G1985" t="s">
        <v>2745</v>
      </c>
      <c r="H1985" t="s">
        <v>2741</v>
      </c>
      <c r="I1985">
        <v>194</v>
      </c>
      <c r="J1985" t="s">
        <v>2305</v>
      </c>
      <c r="K1985" t="s">
        <v>2329</v>
      </c>
      <c r="L1985">
        <v>2015</v>
      </c>
    </row>
    <row r="1986" spans="1:12" x14ac:dyDescent="0.25">
      <c r="A1986">
        <v>3</v>
      </c>
      <c r="B1986">
        <v>27</v>
      </c>
      <c r="C1986">
        <v>88</v>
      </c>
      <c r="D1986" t="s">
        <v>2762</v>
      </c>
      <c r="E1986" t="s">
        <v>1620</v>
      </c>
      <c r="F1986" t="s">
        <v>34</v>
      </c>
      <c r="G1986" t="s">
        <v>2738</v>
      </c>
      <c r="H1986" t="s">
        <v>2780</v>
      </c>
      <c r="I1986">
        <v>205</v>
      </c>
      <c r="J1986" t="s">
        <v>2022</v>
      </c>
      <c r="K1986" t="s">
        <v>2344</v>
      </c>
      <c r="L1986">
        <v>2015</v>
      </c>
    </row>
    <row r="1987" spans="1:12" x14ac:dyDescent="0.25">
      <c r="A1987">
        <v>3</v>
      </c>
      <c r="B1987">
        <v>28</v>
      </c>
      <c r="C1987">
        <v>89</v>
      </c>
      <c r="D1987" t="s">
        <v>2794</v>
      </c>
      <c r="E1987" t="s">
        <v>1621</v>
      </c>
      <c r="F1987" t="s">
        <v>30</v>
      </c>
      <c r="G1987" t="s">
        <v>2779</v>
      </c>
      <c r="H1987" t="s">
        <v>2835</v>
      </c>
      <c r="I1987">
        <v>198</v>
      </c>
      <c r="J1987" t="s">
        <v>2375</v>
      </c>
      <c r="K1987" t="s">
        <v>2866</v>
      </c>
      <c r="L1987">
        <v>2015</v>
      </c>
    </row>
    <row r="1988" spans="1:12" x14ac:dyDescent="0.25">
      <c r="A1988">
        <v>3</v>
      </c>
      <c r="B1988">
        <v>29</v>
      </c>
      <c r="C1988">
        <v>90</v>
      </c>
      <c r="D1988" t="s">
        <v>2796</v>
      </c>
      <c r="E1988" t="s">
        <v>1622</v>
      </c>
      <c r="F1988" t="s">
        <v>12</v>
      </c>
      <c r="G1988" t="s">
        <v>2960</v>
      </c>
      <c r="H1988" t="s">
        <v>2741</v>
      </c>
      <c r="I1988">
        <v>180</v>
      </c>
      <c r="J1988" t="s">
        <v>2703</v>
      </c>
      <c r="K1988" t="s">
        <v>4042</v>
      </c>
      <c r="L1988">
        <v>2015</v>
      </c>
    </row>
    <row r="1989" spans="1:12" x14ac:dyDescent="0.25">
      <c r="A1989">
        <v>3</v>
      </c>
      <c r="B1989">
        <v>30</v>
      </c>
      <c r="C1989">
        <v>91</v>
      </c>
      <c r="D1989" t="s">
        <v>2739</v>
      </c>
      <c r="E1989" t="s">
        <v>1624</v>
      </c>
      <c r="F1989" t="s">
        <v>34</v>
      </c>
      <c r="G1989" t="s">
        <v>2734</v>
      </c>
      <c r="H1989" t="s">
        <v>2741</v>
      </c>
      <c r="I1989">
        <v>201</v>
      </c>
      <c r="J1989" t="s">
        <v>2051</v>
      </c>
      <c r="K1989" t="s">
        <v>2073</v>
      </c>
      <c r="L1989">
        <v>2015</v>
      </c>
    </row>
    <row r="1990" spans="1:12" x14ac:dyDescent="0.25">
      <c r="A1990">
        <v>4</v>
      </c>
      <c r="B1990">
        <v>1</v>
      </c>
      <c r="C1990">
        <v>92</v>
      </c>
      <c r="D1990" t="s">
        <v>2802</v>
      </c>
      <c r="E1990" t="s">
        <v>1625</v>
      </c>
      <c r="F1990" t="s">
        <v>34</v>
      </c>
      <c r="G1990" t="s">
        <v>2734</v>
      </c>
      <c r="H1990" t="s">
        <v>2746</v>
      </c>
      <c r="I1990">
        <v>189</v>
      </c>
      <c r="J1990" t="s">
        <v>2285</v>
      </c>
      <c r="K1990" t="s">
        <v>4043</v>
      </c>
      <c r="L1990">
        <v>2015</v>
      </c>
    </row>
    <row r="1991" spans="1:12" x14ac:dyDescent="0.25">
      <c r="A1991">
        <v>4</v>
      </c>
      <c r="B1991">
        <v>2</v>
      </c>
      <c r="C1991">
        <v>93</v>
      </c>
      <c r="D1991" t="s">
        <v>2872</v>
      </c>
      <c r="E1991" t="s">
        <v>1627</v>
      </c>
      <c r="F1991" t="s">
        <v>12</v>
      </c>
      <c r="G1991" t="s">
        <v>2738</v>
      </c>
      <c r="H1991" t="s">
        <v>2741</v>
      </c>
      <c r="I1991">
        <v>199</v>
      </c>
      <c r="J1991" t="s">
        <v>2048</v>
      </c>
      <c r="K1991" t="s">
        <v>2846</v>
      </c>
      <c r="L1991">
        <v>2015</v>
      </c>
    </row>
    <row r="1992" spans="1:12" x14ac:dyDescent="0.25">
      <c r="A1992">
        <v>4</v>
      </c>
      <c r="B1992">
        <v>3</v>
      </c>
      <c r="C1992">
        <v>94</v>
      </c>
      <c r="D1992" t="s">
        <v>2732</v>
      </c>
      <c r="E1992" t="s">
        <v>1628</v>
      </c>
      <c r="F1992" t="s">
        <v>30</v>
      </c>
      <c r="G1992" t="s">
        <v>2738</v>
      </c>
      <c r="H1992" t="s">
        <v>2741</v>
      </c>
      <c r="I1992">
        <v>202</v>
      </c>
      <c r="J1992" t="s">
        <v>2029</v>
      </c>
      <c r="K1992" t="s">
        <v>2334</v>
      </c>
      <c r="L1992">
        <v>2015</v>
      </c>
    </row>
    <row r="1993" spans="1:12" x14ac:dyDescent="0.25">
      <c r="A1993">
        <v>4</v>
      </c>
      <c r="B1993">
        <v>4</v>
      </c>
      <c r="C1993">
        <v>95</v>
      </c>
      <c r="D1993" t="s">
        <v>2772</v>
      </c>
      <c r="E1993" t="s">
        <v>1629</v>
      </c>
      <c r="F1993" t="s">
        <v>34</v>
      </c>
      <c r="G1993" t="s">
        <v>2745</v>
      </c>
      <c r="H1993" t="s">
        <v>2768</v>
      </c>
      <c r="I1993">
        <v>161</v>
      </c>
      <c r="J1993" t="s">
        <v>2305</v>
      </c>
      <c r="K1993" t="s">
        <v>3888</v>
      </c>
      <c r="L1993">
        <v>2015</v>
      </c>
    </row>
    <row r="1994" spans="1:12" x14ac:dyDescent="0.25">
      <c r="A1994">
        <v>4</v>
      </c>
      <c r="B1994">
        <v>5</v>
      </c>
      <c r="C1994">
        <v>96</v>
      </c>
      <c r="D1994" t="s">
        <v>2872</v>
      </c>
      <c r="E1994" t="s">
        <v>1630</v>
      </c>
      <c r="F1994" t="s">
        <v>30</v>
      </c>
      <c r="G1994" t="s">
        <v>2738</v>
      </c>
      <c r="H1994" t="s">
        <v>2735</v>
      </c>
      <c r="I1994">
        <v>195</v>
      </c>
      <c r="J1994" t="s">
        <v>2048</v>
      </c>
      <c r="K1994" t="s">
        <v>3424</v>
      </c>
      <c r="L1994">
        <v>2015</v>
      </c>
    </row>
    <row r="1995" spans="1:12" x14ac:dyDescent="0.25">
      <c r="A1995">
        <v>4</v>
      </c>
      <c r="B1995">
        <v>6</v>
      </c>
      <c r="C1995">
        <v>97</v>
      </c>
      <c r="D1995" t="s">
        <v>2814</v>
      </c>
      <c r="E1995" t="s">
        <v>1631</v>
      </c>
      <c r="F1995" t="s">
        <v>34</v>
      </c>
      <c r="G1995" t="s">
        <v>2738</v>
      </c>
      <c r="H1995" t="s">
        <v>2750</v>
      </c>
      <c r="I1995">
        <v>182</v>
      </c>
      <c r="J1995" t="s">
        <v>2022</v>
      </c>
      <c r="K1995" t="s">
        <v>2282</v>
      </c>
      <c r="L1995">
        <v>2015</v>
      </c>
    </row>
    <row r="1996" spans="1:12" x14ac:dyDescent="0.25">
      <c r="A1996">
        <v>4</v>
      </c>
      <c r="B1996">
        <v>7</v>
      </c>
      <c r="C1996">
        <v>98</v>
      </c>
      <c r="D1996" t="s">
        <v>2796</v>
      </c>
      <c r="E1996" t="s">
        <v>1632</v>
      </c>
      <c r="F1996" t="s">
        <v>26</v>
      </c>
      <c r="G1996" t="s">
        <v>2738</v>
      </c>
      <c r="H1996" t="s">
        <v>2741</v>
      </c>
      <c r="I1996">
        <v>207</v>
      </c>
      <c r="J1996" t="s">
        <v>2048</v>
      </c>
      <c r="K1996" t="s">
        <v>2360</v>
      </c>
      <c r="L1996">
        <v>2015</v>
      </c>
    </row>
    <row r="1997" spans="1:12" x14ac:dyDescent="0.25">
      <c r="A1997">
        <v>4</v>
      </c>
      <c r="B1997">
        <v>8</v>
      </c>
      <c r="C1997">
        <v>99</v>
      </c>
      <c r="D1997" t="s">
        <v>2766</v>
      </c>
      <c r="E1997" t="s">
        <v>1633</v>
      </c>
      <c r="F1997" t="s">
        <v>26</v>
      </c>
      <c r="G1997" t="s">
        <v>2738</v>
      </c>
      <c r="H1997" t="s">
        <v>2746</v>
      </c>
      <c r="I1997">
        <v>178</v>
      </c>
      <c r="J1997" t="s">
        <v>2029</v>
      </c>
      <c r="K1997" t="s">
        <v>3107</v>
      </c>
      <c r="L1997">
        <v>2015</v>
      </c>
    </row>
    <row r="1998" spans="1:12" x14ac:dyDescent="0.25">
      <c r="A1998">
        <v>4</v>
      </c>
      <c r="B1998">
        <v>9</v>
      </c>
      <c r="C1998">
        <v>100</v>
      </c>
      <c r="D1998" t="s">
        <v>2859</v>
      </c>
      <c r="E1998" t="s">
        <v>1634</v>
      </c>
      <c r="F1998" t="s">
        <v>30</v>
      </c>
      <c r="G1998" t="s">
        <v>2738</v>
      </c>
      <c r="H1998" t="s">
        <v>2885</v>
      </c>
      <c r="I1998">
        <v>163</v>
      </c>
      <c r="J1998" t="s">
        <v>2048</v>
      </c>
      <c r="K1998" t="s">
        <v>2318</v>
      </c>
      <c r="L1998">
        <v>2015</v>
      </c>
    </row>
    <row r="1999" spans="1:12" x14ac:dyDescent="0.25">
      <c r="A1999">
        <v>4</v>
      </c>
      <c r="B1999">
        <v>10</v>
      </c>
      <c r="C1999">
        <v>101</v>
      </c>
      <c r="D1999" t="s">
        <v>2785</v>
      </c>
      <c r="E1999" t="s">
        <v>1636</v>
      </c>
      <c r="F1999" t="s">
        <v>34</v>
      </c>
      <c r="G1999" t="s">
        <v>2799</v>
      </c>
      <c r="H1999" t="s">
        <v>2741</v>
      </c>
      <c r="I1999">
        <v>194</v>
      </c>
      <c r="J1999" t="s">
        <v>2362</v>
      </c>
      <c r="K1999" t="s">
        <v>3187</v>
      </c>
      <c r="L1999">
        <v>2015</v>
      </c>
    </row>
    <row r="2000" spans="1:12" x14ac:dyDescent="0.25">
      <c r="A2000">
        <v>4</v>
      </c>
      <c r="B2000">
        <v>11</v>
      </c>
      <c r="C2000">
        <v>102</v>
      </c>
      <c r="D2000" t="s">
        <v>2762</v>
      </c>
      <c r="E2000" t="s">
        <v>1638</v>
      </c>
      <c r="F2000" t="s">
        <v>30</v>
      </c>
      <c r="G2000" t="s">
        <v>2941</v>
      </c>
      <c r="H2000" t="s">
        <v>3497</v>
      </c>
      <c r="I2000">
        <v>163</v>
      </c>
      <c r="J2000" t="s">
        <v>2313</v>
      </c>
      <c r="K2000" t="s">
        <v>4035</v>
      </c>
      <c r="L2000">
        <v>2015</v>
      </c>
    </row>
    <row r="2001" spans="1:12" x14ac:dyDescent="0.25">
      <c r="A2001">
        <v>4</v>
      </c>
      <c r="B2001">
        <v>12</v>
      </c>
      <c r="C2001">
        <v>103</v>
      </c>
      <c r="D2001" t="s">
        <v>2808</v>
      </c>
      <c r="E2001" t="s">
        <v>1639</v>
      </c>
      <c r="F2001" t="s">
        <v>34</v>
      </c>
      <c r="G2001" t="s">
        <v>2734</v>
      </c>
      <c r="H2001" t="s">
        <v>2984</v>
      </c>
      <c r="I2001">
        <v>198</v>
      </c>
      <c r="J2001" t="s">
        <v>2022</v>
      </c>
      <c r="K2001" t="s">
        <v>2881</v>
      </c>
      <c r="L2001">
        <v>2015</v>
      </c>
    </row>
    <row r="2002" spans="1:12" x14ac:dyDescent="0.25">
      <c r="A2002">
        <v>4</v>
      </c>
      <c r="B2002">
        <v>13</v>
      </c>
      <c r="C2002">
        <v>104</v>
      </c>
      <c r="D2002" t="s">
        <v>2796</v>
      </c>
      <c r="E2002" t="s">
        <v>1640</v>
      </c>
      <c r="F2002" t="s">
        <v>30</v>
      </c>
      <c r="G2002" t="s">
        <v>2799</v>
      </c>
      <c r="H2002" t="s">
        <v>2741</v>
      </c>
      <c r="I2002">
        <v>194</v>
      </c>
      <c r="J2002" t="s">
        <v>2320</v>
      </c>
      <c r="K2002" t="s">
        <v>3936</v>
      </c>
      <c r="L2002">
        <v>2015</v>
      </c>
    </row>
    <row r="2003" spans="1:12" x14ac:dyDescent="0.25">
      <c r="A2003">
        <v>4</v>
      </c>
      <c r="B2003">
        <v>14</v>
      </c>
      <c r="C2003">
        <v>105</v>
      </c>
      <c r="D2003" t="s">
        <v>2748</v>
      </c>
      <c r="E2003" t="s">
        <v>1641</v>
      </c>
      <c r="F2003" t="s">
        <v>26</v>
      </c>
      <c r="G2003" t="s">
        <v>2738</v>
      </c>
      <c r="H2003" t="s">
        <v>2835</v>
      </c>
      <c r="I2003">
        <v>205</v>
      </c>
      <c r="J2003" t="s">
        <v>2029</v>
      </c>
      <c r="K2003" t="s">
        <v>3107</v>
      </c>
      <c r="L2003">
        <v>2015</v>
      </c>
    </row>
    <row r="2004" spans="1:12" x14ac:dyDescent="0.25">
      <c r="A2004">
        <v>4</v>
      </c>
      <c r="B2004">
        <v>15</v>
      </c>
      <c r="C2004">
        <v>106</v>
      </c>
      <c r="D2004" t="s">
        <v>2781</v>
      </c>
      <c r="E2004" t="s">
        <v>1642</v>
      </c>
      <c r="F2004" t="s">
        <v>26</v>
      </c>
      <c r="G2004" t="s">
        <v>2738</v>
      </c>
      <c r="H2004" t="s">
        <v>2746</v>
      </c>
      <c r="I2004">
        <v>201</v>
      </c>
      <c r="J2004" t="s">
        <v>2029</v>
      </c>
      <c r="K2004" t="s">
        <v>2336</v>
      </c>
      <c r="L2004">
        <v>2015</v>
      </c>
    </row>
    <row r="2005" spans="1:12" x14ac:dyDescent="0.25">
      <c r="A2005">
        <v>4</v>
      </c>
      <c r="B2005">
        <v>16</v>
      </c>
      <c r="C2005">
        <v>107</v>
      </c>
      <c r="D2005" t="s">
        <v>2811</v>
      </c>
      <c r="E2005" t="s">
        <v>1643</v>
      </c>
      <c r="F2005" t="s">
        <v>34</v>
      </c>
      <c r="G2005" t="s">
        <v>2738</v>
      </c>
      <c r="H2005" t="s">
        <v>2746</v>
      </c>
      <c r="I2005">
        <v>185</v>
      </c>
      <c r="J2005" t="s">
        <v>2051</v>
      </c>
      <c r="K2005" t="s">
        <v>3961</v>
      </c>
      <c r="L2005">
        <v>2015</v>
      </c>
    </row>
    <row r="2006" spans="1:12" x14ac:dyDescent="0.25">
      <c r="A2006">
        <v>4</v>
      </c>
      <c r="B2006">
        <v>17</v>
      </c>
      <c r="C2006">
        <v>108</v>
      </c>
      <c r="D2006" t="s">
        <v>3917</v>
      </c>
      <c r="E2006" t="s">
        <v>1644</v>
      </c>
      <c r="F2006" t="s">
        <v>42</v>
      </c>
      <c r="G2006" t="s">
        <v>2764</v>
      </c>
      <c r="H2006" t="s">
        <v>2768</v>
      </c>
      <c r="I2006">
        <v>187</v>
      </c>
      <c r="J2006" t="s">
        <v>3240</v>
      </c>
      <c r="K2006" t="s">
        <v>4044</v>
      </c>
      <c r="L2006">
        <v>2015</v>
      </c>
    </row>
    <row r="2007" spans="1:12" x14ac:dyDescent="0.25">
      <c r="A2007">
        <v>4</v>
      </c>
      <c r="B2007">
        <v>18</v>
      </c>
      <c r="C2007">
        <v>109</v>
      </c>
      <c r="D2007" t="s">
        <v>2811</v>
      </c>
      <c r="E2007" t="s">
        <v>1646</v>
      </c>
      <c r="F2007" t="s">
        <v>26</v>
      </c>
      <c r="G2007" t="s">
        <v>2745</v>
      </c>
      <c r="H2007" t="s">
        <v>2780</v>
      </c>
      <c r="I2007">
        <v>211</v>
      </c>
      <c r="J2007" t="s">
        <v>2305</v>
      </c>
      <c r="K2007" t="s">
        <v>2198</v>
      </c>
      <c r="L2007">
        <v>2015</v>
      </c>
    </row>
    <row r="2008" spans="1:12" x14ac:dyDescent="0.25">
      <c r="A2008">
        <v>4</v>
      </c>
      <c r="B2008">
        <v>19</v>
      </c>
      <c r="C2008">
        <v>110</v>
      </c>
      <c r="D2008" t="s">
        <v>2832</v>
      </c>
      <c r="E2008" t="s">
        <v>1647</v>
      </c>
      <c r="F2008" t="s">
        <v>12</v>
      </c>
      <c r="G2008" t="s">
        <v>2941</v>
      </c>
      <c r="H2008" t="s">
        <v>2741</v>
      </c>
      <c r="I2008">
        <v>187</v>
      </c>
      <c r="J2008" t="s">
        <v>3992</v>
      </c>
      <c r="K2008" t="s">
        <v>4045</v>
      </c>
      <c r="L2008">
        <v>2015</v>
      </c>
    </row>
    <row r="2009" spans="1:12" x14ac:dyDescent="0.25">
      <c r="A2009">
        <v>4</v>
      </c>
      <c r="B2009">
        <v>20</v>
      </c>
      <c r="C2009">
        <v>111</v>
      </c>
      <c r="D2009" t="s">
        <v>2760</v>
      </c>
      <c r="E2009" t="s">
        <v>1649</v>
      </c>
      <c r="F2009" t="s">
        <v>12</v>
      </c>
      <c r="G2009" t="s">
        <v>2764</v>
      </c>
      <c r="H2009" t="s">
        <v>2735</v>
      </c>
      <c r="I2009">
        <v>190</v>
      </c>
      <c r="J2009" t="s">
        <v>2358</v>
      </c>
      <c r="K2009" t="s">
        <v>3999</v>
      </c>
      <c r="L2009">
        <v>2015</v>
      </c>
    </row>
    <row r="2010" spans="1:12" x14ac:dyDescent="0.25">
      <c r="A2010">
        <v>4</v>
      </c>
      <c r="B2010">
        <v>21</v>
      </c>
      <c r="C2010">
        <v>112</v>
      </c>
      <c r="D2010" t="s">
        <v>2754</v>
      </c>
      <c r="E2010" t="s">
        <v>1651</v>
      </c>
      <c r="F2010" t="s">
        <v>34</v>
      </c>
      <c r="G2010" t="s">
        <v>2738</v>
      </c>
      <c r="H2010" t="s">
        <v>2750</v>
      </c>
      <c r="I2010">
        <v>171</v>
      </c>
      <c r="J2010" t="s">
        <v>2029</v>
      </c>
      <c r="K2010" t="s">
        <v>2328</v>
      </c>
      <c r="L2010">
        <v>2015</v>
      </c>
    </row>
    <row r="2011" spans="1:12" x14ac:dyDescent="0.25">
      <c r="A2011">
        <v>4</v>
      </c>
      <c r="B2011">
        <v>22</v>
      </c>
      <c r="C2011">
        <v>113</v>
      </c>
      <c r="D2011" t="s">
        <v>2794</v>
      </c>
      <c r="E2011" t="s">
        <v>1652</v>
      </c>
      <c r="F2011" t="s">
        <v>30</v>
      </c>
      <c r="G2011" t="s">
        <v>2738</v>
      </c>
      <c r="H2011" t="s">
        <v>2768</v>
      </c>
      <c r="I2011">
        <v>154</v>
      </c>
      <c r="J2011" t="s">
        <v>2029</v>
      </c>
      <c r="K2011" t="s">
        <v>2783</v>
      </c>
      <c r="L2011">
        <v>2015</v>
      </c>
    </row>
    <row r="2012" spans="1:12" x14ac:dyDescent="0.25">
      <c r="A2012">
        <v>4</v>
      </c>
      <c r="B2012">
        <v>23</v>
      </c>
      <c r="C2012">
        <v>114</v>
      </c>
      <c r="D2012" t="s">
        <v>2774</v>
      </c>
      <c r="E2012" t="s">
        <v>1653</v>
      </c>
      <c r="F2012" t="s">
        <v>30</v>
      </c>
      <c r="G2012" t="s">
        <v>2799</v>
      </c>
      <c r="H2012" t="s">
        <v>2768</v>
      </c>
      <c r="I2012">
        <v>169</v>
      </c>
      <c r="J2012" t="s">
        <v>2320</v>
      </c>
      <c r="K2012" t="s">
        <v>4046</v>
      </c>
      <c r="L2012">
        <v>2015</v>
      </c>
    </row>
    <row r="2013" spans="1:12" x14ac:dyDescent="0.25">
      <c r="A2013">
        <v>4</v>
      </c>
      <c r="B2013">
        <v>24</v>
      </c>
      <c r="C2013">
        <v>115</v>
      </c>
      <c r="D2013" t="s">
        <v>2859</v>
      </c>
      <c r="E2013" t="s">
        <v>1655</v>
      </c>
      <c r="F2013" t="s">
        <v>34</v>
      </c>
      <c r="G2013" t="s">
        <v>2738</v>
      </c>
      <c r="H2013" t="s">
        <v>2768</v>
      </c>
      <c r="I2013">
        <v>174</v>
      </c>
      <c r="J2013" t="s">
        <v>2048</v>
      </c>
      <c r="K2013" t="s">
        <v>2306</v>
      </c>
      <c r="L2013">
        <v>2015</v>
      </c>
    </row>
    <row r="2014" spans="1:12" x14ac:dyDescent="0.25">
      <c r="A2014">
        <v>4</v>
      </c>
      <c r="B2014">
        <v>25</v>
      </c>
      <c r="C2014">
        <v>116</v>
      </c>
      <c r="D2014" t="s">
        <v>2732</v>
      </c>
      <c r="E2014" t="s">
        <v>1656</v>
      </c>
      <c r="F2014" t="s">
        <v>30</v>
      </c>
      <c r="G2014" t="s">
        <v>2738</v>
      </c>
      <c r="H2014" t="s">
        <v>2750</v>
      </c>
      <c r="I2014">
        <v>191</v>
      </c>
      <c r="J2014" t="s">
        <v>2029</v>
      </c>
      <c r="K2014" t="s">
        <v>2281</v>
      </c>
      <c r="L2014">
        <v>2015</v>
      </c>
    </row>
    <row r="2015" spans="1:12" x14ac:dyDescent="0.25">
      <c r="A2015">
        <v>4</v>
      </c>
      <c r="B2015">
        <v>26</v>
      </c>
      <c r="C2015">
        <v>117</v>
      </c>
      <c r="D2015" t="s">
        <v>2840</v>
      </c>
      <c r="E2015" t="s">
        <v>1657</v>
      </c>
      <c r="F2015" t="s">
        <v>34</v>
      </c>
      <c r="G2015" t="s">
        <v>2734</v>
      </c>
      <c r="H2015" t="s">
        <v>2768</v>
      </c>
      <c r="I2015">
        <v>194</v>
      </c>
      <c r="J2015" t="s">
        <v>2051</v>
      </c>
      <c r="K2015" t="s">
        <v>2283</v>
      </c>
      <c r="L2015">
        <v>2015</v>
      </c>
    </row>
    <row r="2016" spans="1:12" x14ac:dyDescent="0.25">
      <c r="A2016">
        <v>4</v>
      </c>
      <c r="B2016">
        <v>27</v>
      </c>
      <c r="C2016">
        <v>118</v>
      </c>
      <c r="D2016" t="s">
        <v>2777</v>
      </c>
      <c r="E2016" t="s">
        <v>1658</v>
      </c>
      <c r="F2016" t="s">
        <v>42</v>
      </c>
      <c r="G2016" t="s">
        <v>2779</v>
      </c>
      <c r="H2016" t="s">
        <v>2835</v>
      </c>
      <c r="I2016">
        <v>180</v>
      </c>
      <c r="J2016" t="s">
        <v>2375</v>
      </c>
      <c r="K2016" t="s">
        <v>2374</v>
      </c>
      <c r="L2016">
        <v>2015</v>
      </c>
    </row>
    <row r="2017" spans="1:12" x14ac:dyDescent="0.25">
      <c r="A2017">
        <v>4</v>
      </c>
      <c r="B2017">
        <v>28</v>
      </c>
      <c r="C2017">
        <v>119</v>
      </c>
      <c r="D2017" t="s">
        <v>2794</v>
      </c>
      <c r="E2017" t="s">
        <v>1659</v>
      </c>
      <c r="F2017" t="s">
        <v>42</v>
      </c>
      <c r="G2017" t="s">
        <v>2745</v>
      </c>
      <c r="H2017" t="s">
        <v>2780</v>
      </c>
      <c r="I2017">
        <v>191</v>
      </c>
      <c r="J2017" t="s">
        <v>2305</v>
      </c>
      <c r="K2017" t="s">
        <v>2329</v>
      </c>
      <c r="L2017">
        <v>2015</v>
      </c>
    </row>
    <row r="2018" spans="1:12" x14ac:dyDescent="0.25">
      <c r="A2018">
        <v>4</v>
      </c>
      <c r="B2018">
        <v>29</v>
      </c>
      <c r="C2018">
        <v>120</v>
      </c>
      <c r="D2018" t="s">
        <v>2777</v>
      </c>
      <c r="E2018" t="s">
        <v>1660</v>
      </c>
      <c r="F2018" t="s">
        <v>42</v>
      </c>
      <c r="G2018" t="s">
        <v>2738</v>
      </c>
      <c r="H2018" t="s">
        <v>2750</v>
      </c>
      <c r="I2018">
        <v>166</v>
      </c>
      <c r="J2018" t="s">
        <v>2048</v>
      </c>
      <c r="K2018" t="s">
        <v>2360</v>
      </c>
      <c r="L2018">
        <v>2015</v>
      </c>
    </row>
    <row r="2019" spans="1:12" x14ac:dyDescent="0.25">
      <c r="A2019">
        <v>4</v>
      </c>
      <c r="B2019">
        <v>30</v>
      </c>
      <c r="C2019">
        <v>121</v>
      </c>
      <c r="D2019" t="s">
        <v>2739</v>
      </c>
      <c r="E2019" t="s">
        <v>1661</v>
      </c>
      <c r="F2019" t="s">
        <v>34</v>
      </c>
      <c r="G2019" t="s">
        <v>2734</v>
      </c>
      <c r="H2019" t="s">
        <v>2750</v>
      </c>
      <c r="I2019">
        <v>175</v>
      </c>
      <c r="J2019" t="s">
        <v>2355</v>
      </c>
      <c r="K2019" t="s">
        <v>4047</v>
      </c>
      <c r="L2019">
        <v>2015</v>
      </c>
    </row>
    <row r="2020" spans="1:12" x14ac:dyDescent="0.25">
      <c r="A2020">
        <v>5</v>
      </c>
      <c r="B2020">
        <v>1</v>
      </c>
      <c r="C2020">
        <v>122</v>
      </c>
      <c r="D2020" t="s">
        <v>2802</v>
      </c>
      <c r="E2020" t="s">
        <v>1663</v>
      </c>
      <c r="F2020" t="s">
        <v>34</v>
      </c>
      <c r="G2020" t="s">
        <v>2738</v>
      </c>
      <c r="H2020" t="s">
        <v>2746</v>
      </c>
      <c r="I2020">
        <v>171</v>
      </c>
      <c r="J2020" t="s">
        <v>2029</v>
      </c>
      <c r="K2020" t="s">
        <v>2339</v>
      </c>
      <c r="L2020">
        <v>2015</v>
      </c>
    </row>
    <row r="2021" spans="1:12" x14ac:dyDescent="0.25">
      <c r="A2021">
        <v>5</v>
      </c>
      <c r="B2021">
        <v>2</v>
      </c>
      <c r="C2021">
        <v>123</v>
      </c>
      <c r="D2021" t="s">
        <v>3996</v>
      </c>
      <c r="E2021" t="s">
        <v>1664</v>
      </c>
      <c r="F2021" t="s">
        <v>42</v>
      </c>
      <c r="G2021" t="s">
        <v>2734</v>
      </c>
      <c r="H2021" t="s">
        <v>3497</v>
      </c>
      <c r="I2021">
        <v>163</v>
      </c>
      <c r="J2021" t="s">
        <v>2048</v>
      </c>
      <c r="K2021" t="s">
        <v>2886</v>
      </c>
      <c r="L2021">
        <v>2015</v>
      </c>
    </row>
    <row r="2022" spans="1:12" x14ac:dyDescent="0.25">
      <c r="A2022">
        <v>5</v>
      </c>
      <c r="B2022">
        <v>3</v>
      </c>
      <c r="C2022">
        <v>124</v>
      </c>
      <c r="D2022" t="s">
        <v>2840</v>
      </c>
      <c r="E2022" t="s">
        <v>1665</v>
      </c>
      <c r="F2022" t="s">
        <v>34</v>
      </c>
      <c r="G2022" t="s">
        <v>2738</v>
      </c>
      <c r="H2022" t="s">
        <v>2768</v>
      </c>
      <c r="I2022">
        <v>200</v>
      </c>
      <c r="J2022" t="s">
        <v>2029</v>
      </c>
      <c r="K2022" t="s">
        <v>2317</v>
      </c>
      <c r="L2022">
        <v>2015</v>
      </c>
    </row>
    <row r="2023" spans="1:12" x14ac:dyDescent="0.25">
      <c r="A2023">
        <v>5</v>
      </c>
      <c r="B2023">
        <v>4</v>
      </c>
      <c r="C2023">
        <v>125</v>
      </c>
      <c r="D2023" t="s">
        <v>2772</v>
      </c>
      <c r="E2023" t="s">
        <v>1666</v>
      </c>
      <c r="F2023" t="s">
        <v>26</v>
      </c>
      <c r="G2023" t="s">
        <v>3932</v>
      </c>
      <c r="H2023" t="s">
        <v>2885</v>
      </c>
      <c r="I2023">
        <v>192</v>
      </c>
      <c r="J2023" t="s">
        <v>2048</v>
      </c>
      <c r="K2023" t="s">
        <v>2846</v>
      </c>
      <c r="L2023">
        <v>2015</v>
      </c>
    </row>
    <row r="2024" spans="1:12" x14ac:dyDescent="0.25">
      <c r="A2024">
        <v>5</v>
      </c>
      <c r="B2024">
        <v>5</v>
      </c>
      <c r="C2024">
        <v>126</v>
      </c>
      <c r="D2024" t="s">
        <v>2872</v>
      </c>
      <c r="E2024" t="s">
        <v>1667</v>
      </c>
      <c r="F2024" t="s">
        <v>26</v>
      </c>
      <c r="G2024" t="s">
        <v>2734</v>
      </c>
      <c r="H2024" t="s">
        <v>2780</v>
      </c>
      <c r="I2024">
        <v>192</v>
      </c>
      <c r="J2024" t="s">
        <v>2355</v>
      </c>
      <c r="K2024" t="s">
        <v>4048</v>
      </c>
      <c r="L2024">
        <v>2015</v>
      </c>
    </row>
    <row r="2025" spans="1:12" x14ac:dyDescent="0.25">
      <c r="A2025">
        <v>5</v>
      </c>
      <c r="B2025">
        <v>6</v>
      </c>
      <c r="C2025">
        <v>127</v>
      </c>
      <c r="D2025" t="s">
        <v>2732</v>
      </c>
      <c r="E2025" t="s">
        <v>1669</v>
      </c>
      <c r="F2025" t="s">
        <v>34</v>
      </c>
      <c r="G2025" t="s">
        <v>2779</v>
      </c>
      <c r="H2025" t="s">
        <v>2735</v>
      </c>
      <c r="I2025">
        <v>185</v>
      </c>
      <c r="J2025" t="s">
        <v>2933</v>
      </c>
      <c r="K2025" t="s">
        <v>3013</v>
      </c>
      <c r="L2025">
        <v>2015</v>
      </c>
    </row>
    <row r="2026" spans="1:12" x14ac:dyDescent="0.25">
      <c r="A2026">
        <v>5</v>
      </c>
      <c r="B2026">
        <v>7</v>
      </c>
      <c r="C2026">
        <v>128</v>
      </c>
      <c r="D2026" t="s">
        <v>2796</v>
      </c>
      <c r="E2026" t="s">
        <v>1670</v>
      </c>
      <c r="F2026" t="s">
        <v>42</v>
      </c>
      <c r="G2026" t="s">
        <v>2764</v>
      </c>
      <c r="H2026" t="s">
        <v>2885</v>
      </c>
      <c r="I2026">
        <v>159</v>
      </c>
      <c r="J2026" t="s">
        <v>4039</v>
      </c>
      <c r="K2026" t="s">
        <v>4031</v>
      </c>
      <c r="L2026">
        <v>2015</v>
      </c>
    </row>
    <row r="2027" spans="1:12" x14ac:dyDescent="0.25">
      <c r="A2027">
        <v>5</v>
      </c>
      <c r="B2027">
        <v>8</v>
      </c>
      <c r="C2027">
        <v>129</v>
      </c>
      <c r="D2027" t="s">
        <v>2752</v>
      </c>
      <c r="E2027" t="s">
        <v>1672</v>
      </c>
      <c r="F2027" t="s">
        <v>34</v>
      </c>
      <c r="G2027" t="s">
        <v>2738</v>
      </c>
      <c r="H2027" t="s">
        <v>2780</v>
      </c>
      <c r="I2027">
        <v>179</v>
      </c>
      <c r="J2027" t="s">
        <v>2029</v>
      </c>
      <c r="K2027" t="s">
        <v>2783</v>
      </c>
      <c r="L2027">
        <v>2015</v>
      </c>
    </row>
    <row r="2028" spans="1:12" x14ac:dyDescent="0.25">
      <c r="A2028">
        <v>5</v>
      </c>
      <c r="B2028">
        <v>9</v>
      </c>
      <c r="C2028">
        <v>130</v>
      </c>
      <c r="D2028" t="s">
        <v>2781</v>
      </c>
      <c r="E2028" t="s">
        <v>1673</v>
      </c>
      <c r="F2028" t="s">
        <v>34</v>
      </c>
      <c r="G2028" t="s">
        <v>2917</v>
      </c>
      <c r="H2028" t="s">
        <v>2741</v>
      </c>
      <c r="I2028">
        <v>203</v>
      </c>
      <c r="J2028" t="s">
        <v>2320</v>
      </c>
      <c r="K2028" t="s">
        <v>3982</v>
      </c>
      <c r="L2028">
        <v>2015</v>
      </c>
    </row>
    <row r="2029" spans="1:12" x14ac:dyDescent="0.25">
      <c r="A2029">
        <v>5</v>
      </c>
      <c r="B2029">
        <v>10</v>
      </c>
      <c r="C2029">
        <v>131</v>
      </c>
      <c r="D2029" t="s">
        <v>2790</v>
      </c>
      <c r="E2029" t="s">
        <v>1674</v>
      </c>
      <c r="F2029" t="s">
        <v>30</v>
      </c>
      <c r="G2029" t="s">
        <v>2738</v>
      </c>
      <c r="H2029" t="s">
        <v>2768</v>
      </c>
      <c r="I2029">
        <v>187</v>
      </c>
      <c r="J2029" t="s">
        <v>2029</v>
      </c>
      <c r="K2029" t="s">
        <v>2322</v>
      </c>
      <c r="L2029">
        <v>2015</v>
      </c>
    </row>
    <row r="2030" spans="1:12" x14ac:dyDescent="0.25">
      <c r="A2030">
        <v>5</v>
      </c>
      <c r="B2030">
        <v>11</v>
      </c>
      <c r="C2030">
        <v>132</v>
      </c>
      <c r="D2030" t="s">
        <v>2762</v>
      </c>
      <c r="E2030" t="s">
        <v>1675</v>
      </c>
      <c r="F2030" t="s">
        <v>26</v>
      </c>
      <c r="G2030" t="s">
        <v>2734</v>
      </c>
      <c r="H2030" t="s">
        <v>2835</v>
      </c>
      <c r="I2030">
        <v>175</v>
      </c>
      <c r="J2030" t="s">
        <v>4049</v>
      </c>
      <c r="K2030" t="s">
        <v>4050</v>
      </c>
      <c r="L2030">
        <v>2015</v>
      </c>
    </row>
    <row r="2031" spans="1:12" x14ac:dyDescent="0.25">
      <c r="A2031">
        <v>5</v>
      </c>
      <c r="B2031">
        <v>12</v>
      </c>
      <c r="C2031">
        <v>133</v>
      </c>
      <c r="D2031" t="s">
        <v>2808</v>
      </c>
      <c r="E2031" t="s">
        <v>1677</v>
      </c>
      <c r="F2031" t="s">
        <v>34</v>
      </c>
      <c r="G2031" t="s">
        <v>2734</v>
      </c>
      <c r="H2031" t="s">
        <v>2741</v>
      </c>
      <c r="I2031">
        <v>209</v>
      </c>
      <c r="J2031" t="s">
        <v>2051</v>
      </c>
      <c r="K2031" t="s">
        <v>3961</v>
      </c>
      <c r="L2031">
        <v>2015</v>
      </c>
    </row>
    <row r="2032" spans="1:12" x14ac:dyDescent="0.25">
      <c r="A2032">
        <v>5</v>
      </c>
      <c r="B2032">
        <v>13</v>
      </c>
      <c r="C2032">
        <v>134</v>
      </c>
      <c r="D2032" t="s">
        <v>2766</v>
      </c>
      <c r="E2032" t="s">
        <v>1678</v>
      </c>
      <c r="F2032" t="s">
        <v>42</v>
      </c>
      <c r="G2032" t="s">
        <v>2738</v>
      </c>
      <c r="H2032" t="s">
        <v>2868</v>
      </c>
      <c r="I2032">
        <v>209</v>
      </c>
      <c r="J2032" t="s">
        <v>2022</v>
      </c>
      <c r="K2032" t="s">
        <v>2299</v>
      </c>
      <c r="L2032">
        <v>2015</v>
      </c>
    </row>
    <row r="2033" spans="1:12" x14ac:dyDescent="0.25">
      <c r="A2033">
        <v>5</v>
      </c>
      <c r="B2033">
        <v>14</v>
      </c>
      <c r="C2033">
        <v>135</v>
      </c>
      <c r="D2033" t="s">
        <v>2760</v>
      </c>
      <c r="E2033" t="s">
        <v>1679</v>
      </c>
      <c r="F2033" t="s">
        <v>26</v>
      </c>
      <c r="G2033" t="s">
        <v>2799</v>
      </c>
      <c r="H2033" t="s">
        <v>2885</v>
      </c>
      <c r="I2033">
        <v>185</v>
      </c>
      <c r="J2033" t="s">
        <v>2362</v>
      </c>
      <c r="K2033" t="s">
        <v>3695</v>
      </c>
      <c r="L2033">
        <v>2015</v>
      </c>
    </row>
    <row r="2034" spans="1:12" x14ac:dyDescent="0.25">
      <c r="A2034">
        <v>5</v>
      </c>
      <c r="B2034">
        <v>15</v>
      </c>
      <c r="C2034">
        <v>136</v>
      </c>
      <c r="D2034" t="s">
        <v>2806</v>
      </c>
      <c r="E2034" t="s">
        <v>1680</v>
      </c>
      <c r="F2034" t="s">
        <v>26</v>
      </c>
      <c r="G2034" t="s">
        <v>3501</v>
      </c>
      <c r="H2034" t="s">
        <v>2741</v>
      </c>
      <c r="I2034">
        <v>194</v>
      </c>
      <c r="J2034" t="s">
        <v>2029</v>
      </c>
      <c r="K2034" t="s">
        <v>2113</v>
      </c>
      <c r="L2034">
        <v>2015</v>
      </c>
    </row>
    <row r="2035" spans="1:12" x14ac:dyDescent="0.25">
      <c r="A2035">
        <v>5</v>
      </c>
      <c r="B2035">
        <v>16</v>
      </c>
      <c r="C2035">
        <v>137</v>
      </c>
      <c r="D2035" t="s">
        <v>2736</v>
      </c>
      <c r="E2035" t="s">
        <v>1681</v>
      </c>
      <c r="F2035" t="s">
        <v>30</v>
      </c>
      <c r="G2035" t="s">
        <v>2764</v>
      </c>
      <c r="H2035" t="s">
        <v>2768</v>
      </c>
      <c r="I2035">
        <v>176</v>
      </c>
      <c r="J2035" t="s">
        <v>3240</v>
      </c>
      <c r="K2035" t="s">
        <v>3542</v>
      </c>
      <c r="L2035">
        <v>2015</v>
      </c>
    </row>
    <row r="2036" spans="1:12" x14ac:dyDescent="0.25">
      <c r="A2036">
        <v>5</v>
      </c>
      <c r="B2036">
        <v>17</v>
      </c>
      <c r="C2036">
        <v>138</v>
      </c>
      <c r="D2036" t="s">
        <v>2872</v>
      </c>
      <c r="E2036" t="s">
        <v>1682</v>
      </c>
      <c r="F2036" t="s">
        <v>42</v>
      </c>
      <c r="G2036" t="s">
        <v>2738</v>
      </c>
      <c r="H2036" t="s">
        <v>2750</v>
      </c>
      <c r="I2036">
        <v>184</v>
      </c>
      <c r="J2036" t="s">
        <v>2048</v>
      </c>
      <c r="K2036" t="s">
        <v>2360</v>
      </c>
      <c r="L2036">
        <v>2015</v>
      </c>
    </row>
    <row r="2037" spans="1:12" x14ac:dyDescent="0.25">
      <c r="A2037">
        <v>5</v>
      </c>
      <c r="B2037">
        <v>18</v>
      </c>
      <c r="C2037">
        <v>139</v>
      </c>
      <c r="D2037" t="s">
        <v>2811</v>
      </c>
      <c r="E2037" t="s">
        <v>1683</v>
      </c>
      <c r="F2037" t="s">
        <v>34</v>
      </c>
      <c r="G2037" t="s">
        <v>2960</v>
      </c>
      <c r="H2037" t="s">
        <v>2780</v>
      </c>
      <c r="I2037">
        <v>201</v>
      </c>
      <c r="J2037" t="s">
        <v>2305</v>
      </c>
      <c r="K2037" t="s">
        <v>3704</v>
      </c>
      <c r="L2037">
        <v>2015</v>
      </c>
    </row>
    <row r="2038" spans="1:12" x14ac:dyDescent="0.25">
      <c r="A2038">
        <v>5</v>
      </c>
      <c r="B2038">
        <v>19</v>
      </c>
      <c r="C2038">
        <v>140</v>
      </c>
      <c r="D2038" t="s">
        <v>2832</v>
      </c>
      <c r="E2038" t="s">
        <v>1684</v>
      </c>
      <c r="F2038" t="s">
        <v>30</v>
      </c>
      <c r="G2038" t="s">
        <v>2738</v>
      </c>
      <c r="H2038" t="s">
        <v>2741</v>
      </c>
      <c r="I2038">
        <v>189</v>
      </c>
      <c r="J2038" t="s">
        <v>2051</v>
      </c>
      <c r="K2038" t="s">
        <v>3920</v>
      </c>
      <c r="L2038">
        <v>2015</v>
      </c>
    </row>
    <row r="2039" spans="1:12" x14ac:dyDescent="0.25">
      <c r="A2039">
        <v>5</v>
      </c>
      <c r="B2039">
        <v>20</v>
      </c>
      <c r="C2039">
        <v>141</v>
      </c>
      <c r="D2039" t="s">
        <v>2752</v>
      </c>
      <c r="E2039" t="s">
        <v>1685</v>
      </c>
      <c r="F2039" t="s">
        <v>34</v>
      </c>
      <c r="G2039" t="s">
        <v>2779</v>
      </c>
      <c r="H2039" t="s">
        <v>2746</v>
      </c>
      <c r="I2039">
        <v>169</v>
      </c>
      <c r="J2039" t="s">
        <v>2933</v>
      </c>
      <c r="K2039" t="s">
        <v>3624</v>
      </c>
      <c r="L2039">
        <v>2015</v>
      </c>
    </row>
    <row r="2040" spans="1:12" x14ac:dyDescent="0.25">
      <c r="A2040">
        <v>5</v>
      </c>
      <c r="B2040">
        <v>21</v>
      </c>
      <c r="C2040">
        <v>142</v>
      </c>
      <c r="D2040" t="s">
        <v>2781</v>
      </c>
      <c r="E2040" t="s">
        <v>1686</v>
      </c>
      <c r="F2040" t="s">
        <v>26</v>
      </c>
      <c r="G2040" t="s">
        <v>2917</v>
      </c>
      <c r="H2040" t="s">
        <v>2768</v>
      </c>
      <c r="I2040">
        <v>165</v>
      </c>
      <c r="J2040" t="s">
        <v>3587</v>
      </c>
      <c r="K2040" t="s">
        <v>4051</v>
      </c>
      <c r="L2040">
        <v>2015</v>
      </c>
    </row>
    <row r="2041" spans="1:12" x14ac:dyDescent="0.25">
      <c r="A2041">
        <v>5</v>
      </c>
      <c r="B2041">
        <v>22</v>
      </c>
      <c r="C2041">
        <v>143</v>
      </c>
      <c r="D2041" t="s">
        <v>2743</v>
      </c>
      <c r="E2041" t="s">
        <v>1688</v>
      </c>
      <c r="F2041" t="s">
        <v>34</v>
      </c>
      <c r="G2041" t="s">
        <v>2738</v>
      </c>
      <c r="H2041" t="s">
        <v>2750</v>
      </c>
      <c r="I2041">
        <v>187</v>
      </c>
      <c r="J2041" t="s">
        <v>2029</v>
      </c>
      <c r="K2041" t="s">
        <v>3107</v>
      </c>
      <c r="L2041">
        <v>2015</v>
      </c>
    </row>
    <row r="2042" spans="1:12" x14ac:dyDescent="0.25">
      <c r="A2042">
        <v>5</v>
      </c>
      <c r="B2042">
        <v>23</v>
      </c>
      <c r="C2042">
        <v>144</v>
      </c>
      <c r="D2042" t="s">
        <v>2774</v>
      </c>
      <c r="E2042" t="s">
        <v>1689</v>
      </c>
      <c r="F2042" t="s">
        <v>34</v>
      </c>
      <c r="G2042" t="s">
        <v>2738</v>
      </c>
      <c r="H2042" t="s">
        <v>2746</v>
      </c>
      <c r="I2042">
        <v>213</v>
      </c>
      <c r="J2042" t="s">
        <v>2048</v>
      </c>
      <c r="K2042" t="s">
        <v>4019</v>
      </c>
      <c r="L2042">
        <v>2015</v>
      </c>
    </row>
    <row r="2043" spans="1:12" x14ac:dyDescent="0.25">
      <c r="A2043">
        <v>5</v>
      </c>
      <c r="B2043">
        <v>24</v>
      </c>
      <c r="C2043">
        <v>145</v>
      </c>
      <c r="D2043" t="s">
        <v>2859</v>
      </c>
      <c r="E2043" t="s">
        <v>1690</v>
      </c>
      <c r="F2043" t="s">
        <v>12</v>
      </c>
      <c r="G2043" t="s">
        <v>2764</v>
      </c>
      <c r="H2043" t="s">
        <v>2780</v>
      </c>
      <c r="I2043">
        <v>202</v>
      </c>
      <c r="J2043" t="s">
        <v>2358</v>
      </c>
      <c r="K2043" t="s">
        <v>3960</v>
      </c>
      <c r="L2043">
        <v>2015</v>
      </c>
    </row>
    <row r="2044" spans="1:12" x14ac:dyDescent="0.25">
      <c r="A2044">
        <v>5</v>
      </c>
      <c r="B2044">
        <v>25</v>
      </c>
      <c r="C2044">
        <v>146</v>
      </c>
      <c r="D2044" t="s">
        <v>2732</v>
      </c>
      <c r="E2044" t="s">
        <v>1692</v>
      </c>
      <c r="F2044" t="s">
        <v>12</v>
      </c>
      <c r="G2044" t="s">
        <v>2734</v>
      </c>
      <c r="H2044" t="s">
        <v>2746</v>
      </c>
      <c r="I2044">
        <v>192</v>
      </c>
      <c r="J2044" t="s">
        <v>2051</v>
      </c>
      <c r="K2044" t="s">
        <v>2283</v>
      </c>
      <c r="L2044">
        <v>2015</v>
      </c>
    </row>
    <row r="2045" spans="1:12" x14ac:dyDescent="0.25">
      <c r="A2045">
        <v>5</v>
      </c>
      <c r="B2045">
        <v>26</v>
      </c>
      <c r="C2045">
        <v>147</v>
      </c>
      <c r="D2045" t="s">
        <v>2754</v>
      </c>
      <c r="E2045" t="s">
        <v>1693</v>
      </c>
      <c r="F2045" t="s">
        <v>34</v>
      </c>
      <c r="G2045" t="s">
        <v>2738</v>
      </c>
      <c r="H2045" t="s">
        <v>2741</v>
      </c>
      <c r="I2045">
        <v>206</v>
      </c>
      <c r="J2045" t="s">
        <v>2029</v>
      </c>
      <c r="K2045" t="s">
        <v>2377</v>
      </c>
      <c r="L2045">
        <v>2015</v>
      </c>
    </row>
    <row r="2046" spans="1:12" x14ac:dyDescent="0.25">
      <c r="A2046">
        <v>5</v>
      </c>
      <c r="B2046">
        <v>27</v>
      </c>
      <c r="C2046">
        <v>148</v>
      </c>
      <c r="D2046" t="s">
        <v>2788</v>
      </c>
      <c r="E2046" t="s">
        <v>1694</v>
      </c>
      <c r="F2046" t="s">
        <v>106</v>
      </c>
      <c r="G2046" t="s">
        <v>2734</v>
      </c>
      <c r="H2046" t="s">
        <v>2835</v>
      </c>
      <c r="I2046">
        <v>160</v>
      </c>
      <c r="J2046" t="s">
        <v>2051</v>
      </c>
      <c r="K2046" t="s">
        <v>2283</v>
      </c>
      <c r="L2046">
        <v>2015</v>
      </c>
    </row>
    <row r="2047" spans="1:12" x14ac:dyDescent="0.25">
      <c r="A2047">
        <v>5</v>
      </c>
      <c r="B2047">
        <v>28</v>
      </c>
      <c r="C2047">
        <v>149</v>
      </c>
      <c r="D2047" t="s">
        <v>2774</v>
      </c>
      <c r="E2047" t="s">
        <v>1696</v>
      </c>
      <c r="F2047" t="s">
        <v>30</v>
      </c>
      <c r="G2047" t="s">
        <v>2734</v>
      </c>
      <c r="H2047" t="s">
        <v>2750</v>
      </c>
      <c r="I2047">
        <v>170</v>
      </c>
      <c r="J2047" t="s">
        <v>2051</v>
      </c>
      <c r="K2047" t="s">
        <v>2307</v>
      </c>
      <c r="L2047">
        <v>2015</v>
      </c>
    </row>
    <row r="2048" spans="1:12" x14ac:dyDescent="0.25">
      <c r="A2048">
        <v>5</v>
      </c>
      <c r="B2048">
        <v>29</v>
      </c>
      <c r="C2048">
        <v>150</v>
      </c>
      <c r="D2048" t="s">
        <v>2777</v>
      </c>
      <c r="E2048" t="s">
        <v>1697</v>
      </c>
      <c r="F2048" t="s">
        <v>34</v>
      </c>
      <c r="G2048" t="s">
        <v>2734</v>
      </c>
      <c r="H2048" t="s">
        <v>2768</v>
      </c>
      <c r="I2048">
        <v>188</v>
      </c>
      <c r="J2048" t="s">
        <v>2051</v>
      </c>
      <c r="K2048" t="s">
        <v>2366</v>
      </c>
      <c r="L2048">
        <v>2015</v>
      </c>
    </row>
    <row r="2049" spans="1:12" x14ac:dyDescent="0.25">
      <c r="A2049">
        <v>5</v>
      </c>
      <c r="B2049">
        <v>30</v>
      </c>
      <c r="C2049">
        <v>151</v>
      </c>
      <c r="D2049" t="s">
        <v>2739</v>
      </c>
      <c r="E2049" t="s">
        <v>1698</v>
      </c>
      <c r="F2049" t="s">
        <v>42</v>
      </c>
      <c r="G2049" t="s">
        <v>2960</v>
      </c>
      <c r="H2049" t="s">
        <v>2851</v>
      </c>
      <c r="I2049">
        <v>220</v>
      </c>
      <c r="J2049" t="s">
        <v>3282</v>
      </c>
      <c r="K2049" t="s">
        <v>2961</v>
      </c>
      <c r="L2049">
        <v>2015</v>
      </c>
    </row>
    <row r="2050" spans="1:12" x14ac:dyDescent="0.25">
      <c r="A2050">
        <v>6</v>
      </c>
      <c r="B2050">
        <v>1</v>
      </c>
      <c r="C2050">
        <v>152</v>
      </c>
      <c r="D2050" t="s">
        <v>2802</v>
      </c>
      <c r="E2050" t="s">
        <v>1699</v>
      </c>
      <c r="F2050" t="s">
        <v>30</v>
      </c>
      <c r="G2050" t="s">
        <v>2738</v>
      </c>
      <c r="H2050" t="s">
        <v>2750</v>
      </c>
      <c r="I2050">
        <v>188</v>
      </c>
      <c r="J2050" t="s">
        <v>2029</v>
      </c>
      <c r="K2050" t="s">
        <v>2380</v>
      </c>
      <c r="L2050">
        <v>2015</v>
      </c>
    </row>
    <row r="2051" spans="1:12" x14ac:dyDescent="0.25">
      <c r="A2051">
        <v>6</v>
      </c>
      <c r="B2051">
        <v>2</v>
      </c>
      <c r="C2051">
        <v>153</v>
      </c>
      <c r="D2051" t="s">
        <v>2777</v>
      </c>
      <c r="E2051" t="s">
        <v>1700</v>
      </c>
      <c r="F2051" t="s">
        <v>12</v>
      </c>
      <c r="G2051" t="s">
        <v>2734</v>
      </c>
      <c r="H2051" t="s">
        <v>2741</v>
      </c>
      <c r="I2051">
        <v>203</v>
      </c>
      <c r="J2051" t="s">
        <v>2051</v>
      </c>
      <c r="K2051" t="s">
        <v>2337</v>
      </c>
      <c r="L2051">
        <v>2015</v>
      </c>
    </row>
    <row r="2052" spans="1:12" x14ac:dyDescent="0.25">
      <c r="A2052">
        <v>6</v>
      </c>
      <c r="B2052">
        <v>3</v>
      </c>
      <c r="C2052">
        <v>154</v>
      </c>
      <c r="D2052" t="s">
        <v>2840</v>
      </c>
      <c r="E2052" t="s">
        <v>1701</v>
      </c>
      <c r="F2052" t="s">
        <v>34</v>
      </c>
      <c r="G2052" t="s">
        <v>2734</v>
      </c>
      <c r="H2052" t="s">
        <v>2750</v>
      </c>
      <c r="I2052">
        <v>171</v>
      </c>
      <c r="J2052" t="s">
        <v>4009</v>
      </c>
      <c r="K2052" t="s">
        <v>3880</v>
      </c>
      <c r="L2052">
        <v>2015</v>
      </c>
    </row>
    <row r="2053" spans="1:12" x14ac:dyDescent="0.25">
      <c r="A2053">
        <v>6</v>
      </c>
      <c r="B2053">
        <v>4</v>
      </c>
      <c r="C2053">
        <v>155</v>
      </c>
      <c r="D2053" t="s">
        <v>2772</v>
      </c>
      <c r="E2053" t="s">
        <v>1703</v>
      </c>
      <c r="F2053" t="s">
        <v>34</v>
      </c>
      <c r="G2053" t="s">
        <v>2738</v>
      </c>
      <c r="H2053" t="s">
        <v>2780</v>
      </c>
      <c r="I2053">
        <v>198</v>
      </c>
      <c r="J2053" t="s">
        <v>2022</v>
      </c>
      <c r="K2053" t="s">
        <v>2292</v>
      </c>
      <c r="L2053">
        <v>2015</v>
      </c>
    </row>
    <row r="2054" spans="1:12" x14ac:dyDescent="0.25">
      <c r="A2054">
        <v>6</v>
      </c>
      <c r="B2054">
        <v>5</v>
      </c>
      <c r="C2054">
        <v>156</v>
      </c>
      <c r="D2054" t="s">
        <v>2872</v>
      </c>
      <c r="E2054" t="s">
        <v>1704</v>
      </c>
      <c r="F2054" t="s">
        <v>34</v>
      </c>
      <c r="G2054" t="s">
        <v>2738</v>
      </c>
      <c r="H2054" t="s">
        <v>2750</v>
      </c>
      <c r="I2054">
        <v>172</v>
      </c>
      <c r="J2054" t="s">
        <v>3791</v>
      </c>
      <c r="K2054" t="s">
        <v>2451</v>
      </c>
      <c r="L2054">
        <v>2015</v>
      </c>
    </row>
    <row r="2055" spans="1:12" x14ac:dyDescent="0.25">
      <c r="A2055">
        <v>6</v>
      </c>
      <c r="B2055">
        <v>6</v>
      </c>
      <c r="C2055">
        <v>157</v>
      </c>
      <c r="D2055" t="s">
        <v>2814</v>
      </c>
      <c r="E2055" t="s">
        <v>1705</v>
      </c>
      <c r="F2055" t="s">
        <v>26</v>
      </c>
      <c r="G2055" t="s">
        <v>2738</v>
      </c>
      <c r="H2055" t="s">
        <v>3497</v>
      </c>
      <c r="I2055">
        <v>156</v>
      </c>
      <c r="J2055" t="s">
        <v>2324</v>
      </c>
      <c r="K2055" t="s">
        <v>3832</v>
      </c>
      <c r="L2055">
        <v>2015</v>
      </c>
    </row>
    <row r="2056" spans="1:12" x14ac:dyDescent="0.25">
      <c r="A2056">
        <v>6</v>
      </c>
      <c r="B2056">
        <v>7</v>
      </c>
      <c r="C2056">
        <v>158</v>
      </c>
      <c r="D2056" t="s">
        <v>2796</v>
      </c>
      <c r="E2056" t="s">
        <v>1707</v>
      </c>
      <c r="F2056" t="s">
        <v>30</v>
      </c>
      <c r="G2056" t="s">
        <v>2734</v>
      </c>
      <c r="H2056" t="s">
        <v>2750</v>
      </c>
      <c r="I2056">
        <v>173</v>
      </c>
      <c r="J2056" t="s">
        <v>2051</v>
      </c>
      <c r="K2056" t="s">
        <v>2830</v>
      </c>
      <c r="L2056">
        <v>2015</v>
      </c>
    </row>
    <row r="2057" spans="1:12" x14ac:dyDescent="0.25">
      <c r="A2057">
        <v>6</v>
      </c>
      <c r="B2057">
        <v>8</v>
      </c>
      <c r="C2057">
        <v>159</v>
      </c>
      <c r="D2057" t="s">
        <v>2752</v>
      </c>
      <c r="E2057" t="s">
        <v>1708</v>
      </c>
      <c r="F2057" t="s">
        <v>34</v>
      </c>
      <c r="G2057" t="s">
        <v>2799</v>
      </c>
      <c r="H2057" t="s">
        <v>2741</v>
      </c>
      <c r="I2057">
        <v>205</v>
      </c>
      <c r="J2057" t="s">
        <v>2362</v>
      </c>
      <c r="K2057" t="s">
        <v>2361</v>
      </c>
      <c r="L2057">
        <v>2015</v>
      </c>
    </row>
    <row r="2058" spans="1:12" x14ac:dyDescent="0.25">
      <c r="A2058">
        <v>6</v>
      </c>
      <c r="B2058">
        <v>9</v>
      </c>
      <c r="C2058">
        <v>160</v>
      </c>
      <c r="D2058" t="s">
        <v>2781</v>
      </c>
      <c r="E2058" t="s">
        <v>1709</v>
      </c>
      <c r="F2058" t="s">
        <v>34</v>
      </c>
      <c r="G2058" t="s">
        <v>2734</v>
      </c>
      <c r="H2058" t="s">
        <v>2851</v>
      </c>
      <c r="I2058">
        <v>192</v>
      </c>
      <c r="J2058" t="s">
        <v>2383</v>
      </c>
      <c r="K2058" t="s">
        <v>4052</v>
      </c>
      <c r="L2058">
        <v>2015</v>
      </c>
    </row>
    <row r="2059" spans="1:12" x14ac:dyDescent="0.25">
      <c r="A2059">
        <v>6</v>
      </c>
      <c r="B2059">
        <v>10</v>
      </c>
      <c r="C2059">
        <v>161</v>
      </c>
      <c r="D2059" t="s">
        <v>2785</v>
      </c>
      <c r="E2059" t="s">
        <v>1711</v>
      </c>
      <c r="F2059" t="s">
        <v>34</v>
      </c>
      <c r="G2059" t="s">
        <v>2799</v>
      </c>
      <c r="H2059" t="s">
        <v>2746</v>
      </c>
      <c r="I2059">
        <v>195</v>
      </c>
      <c r="J2059" t="s">
        <v>2048</v>
      </c>
      <c r="K2059" t="s">
        <v>2392</v>
      </c>
      <c r="L2059">
        <v>2015</v>
      </c>
    </row>
    <row r="2060" spans="1:12" x14ac:dyDescent="0.25">
      <c r="A2060">
        <v>6</v>
      </c>
      <c r="B2060">
        <v>11</v>
      </c>
      <c r="C2060">
        <v>162</v>
      </c>
      <c r="D2060" t="s">
        <v>2762</v>
      </c>
      <c r="E2060" t="s">
        <v>1712</v>
      </c>
      <c r="F2060" t="s">
        <v>42</v>
      </c>
      <c r="G2060" t="s">
        <v>2734</v>
      </c>
      <c r="H2060" t="s">
        <v>2768</v>
      </c>
      <c r="I2060">
        <v>199</v>
      </c>
      <c r="J2060" t="s">
        <v>2051</v>
      </c>
      <c r="K2060" t="s">
        <v>2328</v>
      </c>
      <c r="L2060">
        <v>2015</v>
      </c>
    </row>
    <row r="2061" spans="1:12" x14ac:dyDescent="0.25">
      <c r="A2061">
        <v>6</v>
      </c>
      <c r="B2061">
        <v>12</v>
      </c>
      <c r="C2061">
        <v>163</v>
      </c>
      <c r="D2061" t="s">
        <v>2808</v>
      </c>
      <c r="E2061" t="s">
        <v>1713</v>
      </c>
      <c r="F2061" t="s">
        <v>12</v>
      </c>
      <c r="G2061" t="s">
        <v>2779</v>
      </c>
      <c r="H2061" t="s">
        <v>2741</v>
      </c>
      <c r="I2061">
        <v>174</v>
      </c>
      <c r="J2061" t="s">
        <v>2933</v>
      </c>
      <c r="K2061" t="s">
        <v>3753</v>
      </c>
      <c r="L2061">
        <v>2015</v>
      </c>
    </row>
    <row r="2062" spans="1:12" x14ac:dyDescent="0.25">
      <c r="A2062">
        <v>6</v>
      </c>
      <c r="B2062">
        <v>13</v>
      </c>
      <c r="C2062">
        <v>164</v>
      </c>
      <c r="D2062" t="s">
        <v>2739</v>
      </c>
      <c r="E2062" t="s">
        <v>1715</v>
      </c>
      <c r="F2062" t="s">
        <v>42</v>
      </c>
      <c r="G2062" t="s">
        <v>2734</v>
      </c>
      <c r="H2062" t="s">
        <v>2741</v>
      </c>
      <c r="I2062">
        <v>203</v>
      </c>
      <c r="J2062" t="s">
        <v>2022</v>
      </c>
      <c r="K2062" t="s">
        <v>2342</v>
      </c>
      <c r="L2062">
        <v>2015</v>
      </c>
    </row>
    <row r="2063" spans="1:12" x14ac:dyDescent="0.25">
      <c r="A2063">
        <v>6</v>
      </c>
      <c r="B2063">
        <v>14</v>
      </c>
      <c r="C2063">
        <v>165</v>
      </c>
      <c r="D2063" t="s">
        <v>2748</v>
      </c>
      <c r="E2063" t="s">
        <v>1716</v>
      </c>
      <c r="F2063" t="s">
        <v>30</v>
      </c>
      <c r="G2063" t="s">
        <v>2738</v>
      </c>
      <c r="H2063" t="s">
        <v>2768</v>
      </c>
      <c r="I2063">
        <v>163</v>
      </c>
      <c r="J2063" t="s">
        <v>4013</v>
      </c>
      <c r="K2063" t="s">
        <v>2321</v>
      </c>
      <c r="L2063">
        <v>2015</v>
      </c>
    </row>
    <row r="2064" spans="1:12" x14ac:dyDescent="0.25">
      <c r="A2064">
        <v>6</v>
      </c>
      <c r="B2064">
        <v>15</v>
      </c>
      <c r="C2064">
        <v>166</v>
      </c>
      <c r="D2064" t="s">
        <v>2806</v>
      </c>
      <c r="E2064" t="s">
        <v>1718</v>
      </c>
      <c r="F2064" t="s">
        <v>26</v>
      </c>
      <c r="G2064" t="s">
        <v>2738</v>
      </c>
      <c r="H2064" t="s">
        <v>2835</v>
      </c>
      <c r="I2064">
        <v>170</v>
      </c>
      <c r="J2064" t="s">
        <v>2022</v>
      </c>
      <c r="K2064" t="s">
        <v>2342</v>
      </c>
      <c r="L2064">
        <v>2015</v>
      </c>
    </row>
    <row r="2065" spans="1:12" x14ac:dyDescent="0.25">
      <c r="A2065">
        <v>6</v>
      </c>
      <c r="B2065">
        <v>16</v>
      </c>
      <c r="C2065">
        <v>167</v>
      </c>
      <c r="D2065" t="s">
        <v>2736</v>
      </c>
      <c r="E2065" t="s">
        <v>1719</v>
      </c>
      <c r="F2065" t="s">
        <v>26</v>
      </c>
      <c r="G2065" t="s">
        <v>2952</v>
      </c>
      <c r="H2065" t="s">
        <v>2750</v>
      </c>
      <c r="I2065">
        <v>192</v>
      </c>
      <c r="J2065" t="s">
        <v>4053</v>
      </c>
      <c r="K2065" t="s">
        <v>2365</v>
      </c>
      <c r="L2065">
        <v>2015</v>
      </c>
    </row>
    <row r="2066" spans="1:12" x14ac:dyDescent="0.25">
      <c r="A2066">
        <v>6</v>
      </c>
      <c r="B2066">
        <v>17</v>
      </c>
      <c r="C2066">
        <v>168</v>
      </c>
      <c r="D2066" t="s">
        <v>3917</v>
      </c>
      <c r="E2066" t="s">
        <v>1721</v>
      </c>
      <c r="F2066" t="s">
        <v>30</v>
      </c>
      <c r="G2066" t="s">
        <v>2734</v>
      </c>
      <c r="H2066" t="s">
        <v>2746</v>
      </c>
      <c r="I2066">
        <v>193</v>
      </c>
      <c r="J2066" t="s">
        <v>2051</v>
      </c>
      <c r="K2066" t="s">
        <v>2328</v>
      </c>
      <c r="L2066">
        <v>2015</v>
      </c>
    </row>
    <row r="2067" spans="1:12" x14ac:dyDescent="0.25">
      <c r="A2067">
        <v>6</v>
      </c>
      <c r="B2067">
        <v>18</v>
      </c>
      <c r="C2067">
        <v>169</v>
      </c>
      <c r="D2067" t="s">
        <v>2872</v>
      </c>
      <c r="E2067" t="s">
        <v>1722</v>
      </c>
      <c r="F2067" t="s">
        <v>30</v>
      </c>
      <c r="G2067" t="s">
        <v>2734</v>
      </c>
      <c r="H2067" t="s">
        <v>2741</v>
      </c>
      <c r="I2067">
        <v>200</v>
      </c>
      <c r="J2067" t="s">
        <v>2355</v>
      </c>
      <c r="K2067" t="s">
        <v>2693</v>
      </c>
      <c r="L2067">
        <v>2015</v>
      </c>
    </row>
    <row r="2068" spans="1:12" x14ac:dyDescent="0.25">
      <c r="A2068">
        <v>6</v>
      </c>
      <c r="B2068">
        <v>19</v>
      </c>
      <c r="C2068">
        <v>170</v>
      </c>
      <c r="D2068" t="s">
        <v>2832</v>
      </c>
      <c r="E2068" t="s">
        <v>1723</v>
      </c>
      <c r="F2068" t="s">
        <v>34</v>
      </c>
      <c r="G2068" t="s">
        <v>2734</v>
      </c>
      <c r="H2068" t="s">
        <v>2735</v>
      </c>
      <c r="I2068">
        <v>200</v>
      </c>
      <c r="J2068" t="s">
        <v>4054</v>
      </c>
      <c r="K2068" t="s">
        <v>4055</v>
      </c>
      <c r="L2068">
        <v>2015</v>
      </c>
    </row>
    <row r="2069" spans="1:12" x14ac:dyDescent="0.25">
      <c r="A2069">
        <v>6</v>
      </c>
      <c r="B2069">
        <v>20</v>
      </c>
      <c r="C2069">
        <v>171</v>
      </c>
      <c r="D2069" t="s">
        <v>2760</v>
      </c>
      <c r="E2069" t="s">
        <v>1725</v>
      </c>
      <c r="F2069" t="s">
        <v>34</v>
      </c>
      <c r="G2069" t="s">
        <v>2734</v>
      </c>
      <c r="H2069" t="s">
        <v>2746</v>
      </c>
      <c r="I2069">
        <v>210</v>
      </c>
      <c r="J2069" t="s">
        <v>2051</v>
      </c>
      <c r="K2069" t="s">
        <v>2283</v>
      </c>
      <c r="L2069">
        <v>2015</v>
      </c>
    </row>
    <row r="2070" spans="1:12" x14ac:dyDescent="0.25">
      <c r="A2070">
        <v>6</v>
      </c>
      <c r="B2070">
        <v>21</v>
      </c>
      <c r="C2070">
        <v>172</v>
      </c>
      <c r="D2070" t="s">
        <v>2754</v>
      </c>
      <c r="E2070" t="s">
        <v>1726</v>
      </c>
      <c r="F2070" t="s">
        <v>34</v>
      </c>
      <c r="G2070" t="s">
        <v>4056</v>
      </c>
      <c r="H2070" t="s">
        <v>2750</v>
      </c>
      <c r="I2070">
        <v>161</v>
      </c>
      <c r="J2070" t="s">
        <v>2897</v>
      </c>
      <c r="K2070" t="s">
        <v>4057</v>
      </c>
      <c r="L2070">
        <v>2015</v>
      </c>
    </row>
    <row r="2071" spans="1:12" x14ac:dyDescent="0.25">
      <c r="A2071">
        <v>6</v>
      </c>
      <c r="B2071">
        <v>22</v>
      </c>
      <c r="C2071">
        <v>173</v>
      </c>
      <c r="D2071" t="s">
        <v>2743</v>
      </c>
      <c r="E2071" t="s">
        <v>1729</v>
      </c>
      <c r="F2071" t="s">
        <v>34</v>
      </c>
      <c r="G2071" t="s">
        <v>2738</v>
      </c>
      <c r="H2071" t="s">
        <v>2768</v>
      </c>
      <c r="I2071">
        <v>191</v>
      </c>
      <c r="J2071" t="s">
        <v>2029</v>
      </c>
      <c r="K2071" t="s">
        <v>3107</v>
      </c>
      <c r="L2071">
        <v>2015</v>
      </c>
    </row>
    <row r="2072" spans="1:12" x14ac:dyDescent="0.25">
      <c r="A2072">
        <v>6</v>
      </c>
      <c r="B2072">
        <v>23</v>
      </c>
      <c r="C2072">
        <v>174</v>
      </c>
      <c r="D2072" t="s">
        <v>2774</v>
      </c>
      <c r="E2072" t="s">
        <v>1730</v>
      </c>
      <c r="F2072" t="s">
        <v>42</v>
      </c>
      <c r="G2072" t="s">
        <v>2764</v>
      </c>
      <c r="H2072" t="s">
        <v>2768</v>
      </c>
      <c r="I2072">
        <v>165</v>
      </c>
      <c r="J2072" t="s">
        <v>3240</v>
      </c>
      <c r="K2072" t="s">
        <v>3491</v>
      </c>
      <c r="L2072">
        <v>2015</v>
      </c>
    </row>
    <row r="2073" spans="1:12" x14ac:dyDescent="0.25">
      <c r="A2073">
        <v>6</v>
      </c>
      <c r="B2073">
        <v>24</v>
      </c>
      <c r="C2073">
        <v>175</v>
      </c>
      <c r="D2073" t="s">
        <v>2859</v>
      </c>
      <c r="E2073" t="s">
        <v>1732</v>
      </c>
      <c r="F2073" t="s">
        <v>30</v>
      </c>
      <c r="G2073" t="s">
        <v>2734</v>
      </c>
      <c r="H2073" t="s">
        <v>2750</v>
      </c>
      <c r="I2073">
        <v>195</v>
      </c>
      <c r="J2073" t="s">
        <v>2352</v>
      </c>
      <c r="K2073" t="s">
        <v>3885</v>
      </c>
      <c r="L2073">
        <v>2015</v>
      </c>
    </row>
    <row r="2074" spans="1:12" x14ac:dyDescent="0.25">
      <c r="A2074">
        <v>6</v>
      </c>
      <c r="B2074">
        <v>25</v>
      </c>
      <c r="C2074">
        <v>176</v>
      </c>
      <c r="D2074" t="s">
        <v>2732</v>
      </c>
      <c r="E2074" t="s">
        <v>1733</v>
      </c>
      <c r="F2074" t="s">
        <v>26</v>
      </c>
      <c r="G2074" t="s">
        <v>2734</v>
      </c>
      <c r="H2074" t="s">
        <v>2735</v>
      </c>
      <c r="I2074">
        <v>212</v>
      </c>
      <c r="J2074" t="s">
        <v>2022</v>
      </c>
      <c r="K2074" t="s">
        <v>2344</v>
      </c>
      <c r="L2074">
        <v>2015</v>
      </c>
    </row>
    <row r="2075" spans="1:12" x14ac:dyDescent="0.25">
      <c r="A2075">
        <v>6</v>
      </c>
      <c r="B2075">
        <v>26</v>
      </c>
      <c r="C2075">
        <v>177</v>
      </c>
      <c r="D2075" t="s">
        <v>2790</v>
      </c>
      <c r="E2075" t="s">
        <v>1734</v>
      </c>
      <c r="F2075" t="s">
        <v>34</v>
      </c>
      <c r="G2075" t="s">
        <v>2738</v>
      </c>
      <c r="H2075" t="s">
        <v>2750</v>
      </c>
      <c r="I2075">
        <v>184</v>
      </c>
      <c r="J2075" t="s">
        <v>2048</v>
      </c>
      <c r="K2075" t="s">
        <v>3189</v>
      </c>
      <c r="L2075">
        <v>2015</v>
      </c>
    </row>
    <row r="2076" spans="1:12" x14ac:dyDescent="0.25">
      <c r="A2076">
        <v>6</v>
      </c>
      <c r="B2076">
        <v>27</v>
      </c>
      <c r="C2076">
        <v>178</v>
      </c>
      <c r="D2076" t="s">
        <v>2788</v>
      </c>
      <c r="E2076" t="s">
        <v>1735</v>
      </c>
      <c r="F2076" t="s">
        <v>34</v>
      </c>
      <c r="G2076" t="s">
        <v>2734</v>
      </c>
      <c r="H2076" t="s">
        <v>2741</v>
      </c>
      <c r="I2076">
        <v>200</v>
      </c>
      <c r="J2076" t="s">
        <v>2051</v>
      </c>
      <c r="K2076" t="s">
        <v>2283</v>
      </c>
      <c r="L2076">
        <v>2015</v>
      </c>
    </row>
    <row r="2077" spans="1:12" x14ac:dyDescent="0.25">
      <c r="A2077">
        <v>6</v>
      </c>
      <c r="B2077">
        <v>28</v>
      </c>
      <c r="C2077">
        <v>179</v>
      </c>
      <c r="D2077" t="s">
        <v>2788</v>
      </c>
      <c r="E2077" t="s">
        <v>1736</v>
      </c>
      <c r="F2077" t="s">
        <v>12</v>
      </c>
      <c r="G2077" t="s">
        <v>2734</v>
      </c>
      <c r="H2077" t="s">
        <v>2741</v>
      </c>
      <c r="I2077">
        <v>181</v>
      </c>
      <c r="J2077" t="s">
        <v>2051</v>
      </c>
      <c r="K2077" t="s">
        <v>4058</v>
      </c>
      <c r="L2077">
        <v>2015</v>
      </c>
    </row>
    <row r="2078" spans="1:12" x14ac:dyDescent="0.25">
      <c r="A2078">
        <v>6</v>
      </c>
      <c r="B2078">
        <v>29</v>
      </c>
      <c r="C2078">
        <v>180</v>
      </c>
      <c r="D2078" t="s">
        <v>2777</v>
      </c>
      <c r="E2078" t="s">
        <v>1738</v>
      </c>
      <c r="F2078" t="s">
        <v>26</v>
      </c>
      <c r="G2078" t="s">
        <v>2738</v>
      </c>
      <c r="H2078" t="s">
        <v>2746</v>
      </c>
      <c r="I2078">
        <v>214</v>
      </c>
      <c r="J2078" t="s">
        <v>2048</v>
      </c>
      <c r="K2078" t="s">
        <v>2360</v>
      </c>
      <c r="L2078">
        <v>2015</v>
      </c>
    </row>
    <row r="2079" spans="1:12" x14ac:dyDescent="0.25">
      <c r="A2079">
        <v>6</v>
      </c>
      <c r="B2079">
        <v>30</v>
      </c>
      <c r="C2079">
        <v>181</v>
      </c>
      <c r="D2079" t="s">
        <v>2739</v>
      </c>
      <c r="E2079" t="s">
        <v>1739</v>
      </c>
      <c r="F2079" t="s">
        <v>34</v>
      </c>
      <c r="G2079" t="s">
        <v>2779</v>
      </c>
      <c r="H2079" t="s">
        <v>2741</v>
      </c>
      <c r="I2079">
        <v>180</v>
      </c>
      <c r="J2079" t="s">
        <v>2375</v>
      </c>
      <c r="K2079" t="s">
        <v>2701</v>
      </c>
      <c r="L2079">
        <v>2015</v>
      </c>
    </row>
    <row r="2080" spans="1:12" x14ac:dyDescent="0.25">
      <c r="A2080">
        <v>7</v>
      </c>
      <c r="B2080">
        <v>1</v>
      </c>
      <c r="C2080">
        <v>182</v>
      </c>
      <c r="D2080" t="s">
        <v>2802</v>
      </c>
      <c r="E2080" t="s">
        <v>1741</v>
      </c>
      <c r="F2080" t="s">
        <v>34</v>
      </c>
      <c r="G2080" t="s">
        <v>2734</v>
      </c>
      <c r="H2080" t="s">
        <v>2741</v>
      </c>
      <c r="I2080">
        <v>190</v>
      </c>
      <c r="J2080" t="s">
        <v>2703</v>
      </c>
      <c r="K2080" t="s">
        <v>2702</v>
      </c>
      <c r="L2080">
        <v>2015</v>
      </c>
    </row>
    <row r="2081" spans="1:12" x14ac:dyDescent="0.25">
      <c r="A2081">
        <v>7</v>
      </c>
      <c r="B2081">
        <v>2</v>
      </c>
      <c r="C2081">
        <v>183</v>
      </c>
      <c r="D2081" t="s">
        <v>3996</v>
      </c>
      <c r="E2081" t="s">
        <v>1743</v>
      </c>
      <c r="F2081" t="s">
        <v>12</v>
      </c>
      <c r="G2081" t="s">
        <v>2745</v>
      </c>
      <c r="H2081" t="s">
        <v>2768</v>
      </c>
      <c r="I2081">
        <v>157</v>
      </c>
      <c r="J2081" t="s">
        <v>2305</v>
      </c>
      <c r="K2081" t="s">
        <v>2304</v>
      </c>
      <c r="L2081">
        <v>2015</v>
      </c>
    </row>
    <row r="2082" spans="1:12" x14ac:dyDescent="0.25">
      <c r="A2082">
        <v>7</v>
      </c>
      <c r="B2082">
        <v>3</v>
      </c>
      <c r="C2082">
        <v>184</v>
      </c>
      <c r="D2082" t="s">
        <v>2794</v>
      </c>
      <c r="E2082" t="s">
        <v>1744</v>
      </c>
      <c r="F2082" t="s">
        <v>12</v>
      </c>
      <c r="G2082" t="s">
        <v>2960</v>
      </c>
      <c r="H2082" t="s">
        <v>2780</v>
      </c>
      <c r="I2082">
        <v>189</v>
      </c>
      <c r="J2082" t="s">
        <v>2051</v>
      </c>
      <c r="K2082" t="s">
        <v>2295</v>
      </c>
      <c r="L2082">
        <v>2015</v>
      </c>
    </row>
    <row r="2083" spans="1:12" x14ac:dyDescent="0.25">
      <c r="A2083">
        <v>7</v>
      </c>
      <c r="B2083">
        <v>4</v>
      </c>
      <c r="C2083">
        <v>185</v>
      </c>
      <c r="D2083" t="s">
        <v>2772</v>
      </c>
      <c r="E2083" t="s">
        <v>1745</v>
      </c>
      <c r="F2083" t="s">
        <v>42</v>
      </c>
      <c r="G2083" t="s">
        <v>2799</v>
      </c>
      <c r="H2083" t="s">
        <v>2746</v>
      </c>
      <c r="I2083">
        <v>195</v>
      </c>
      <c r="J2083" t="s">
        <v>2022</v>
      </c>
      <c r="K2083" t="s">
        <v>2923</v>
      </c>
      <c r="L2083">
        <v>2015</v>
      </c>
    </row>
    <row r="2084" spans="1:12" x14ac:dyDescent="0.25">
      <c r="A2084">
        <v>7</v>
      </c>
      <c r="B2084">
        <v>5</v>
      </c>
      <c r="C2084">
        <v>186</v>
      </c>
      <c r="D2084" t="s">
        <v>2872</v>
      </c>
      <c r="E2084" t="s">
        <v>1746</v>
      </c>
      <c r="F2084" t="s">
        <v>206</v>
      </c>
      <c r="G2084" t="s">
        <v>2738</v>
      </c>
      <c r="H2084" t="s">
        <v>2741</v>
      </c>
      <c r="I2084">
        <v>191</v>
      </c>
      <c r="J2084" t="s">
        <v>2022</v>
      </c>
      <c r="K2084" t="s">
        <v>2297</v>
      </c>
      <c r="L2084">
        <v>2015</v>
      </c>
    </row>
    <row r="2085" spans="1:12" x14ac:dyDescent="0.25">
      <c r="A2085">
        <v>7</v>
      </c>
      <c r="B2085">
        <v>6</v>
      </c>
      <c r="C2085">
        <v>187</v>
      </c>
      <c r="D2085" t="s">
        <v>2766</v>
      </c>
      <c r="E2085" t="s">
        <v>1748</v>
      </c>
      <c r="F2085" t="s">
        <v>34</v>
      </c>
      <c r="G2085" t="s">
        <v>2738</v>
      </c>
      <c r="H2085" t="s">
        <v>2780</v>
      </c>
      <c r="I2085">
        <v>219</v>
      </c>
      <c r="J2085" t="s">
        <v>2029</v>
      </c>
      <c r="K2085" t="s">
        <v>2345</v>
      </c>
      <c r="L2085">
        <v>2015</v>
      </c>
    </row>
    <row r="2086" spans="1:12" x14ac:dyDescent="0.25">
      <c r="A2086">
        <v>7</v>
      </c>
      <c r="B2086">
        <v>7</v>
      </c>
      <c r="C2086">
        <v>188</v>
      </c>
      <c r="D2086" t="s">
        <v>2796</v>
      </c>
      <c r="E2086" t="s">
        <v>1749</v>
      </c>
      <c r="F2086" t="s">
        <v>12</v>
      </c>
      <c r="G2086" t="s">
        <v>2799</v>
      </c>
      <c r="H2086" t="s">
        <v>2868</v>
      </c>
      <c r="I2086">
        <v>191</v>
      </c>
      <c r="J2086" t="s">
        <v>2320</v>
      </c>
      <c r="K2086" t="s">
        <v>3975</v>
      </c>
      <c r="L2086">
        <v>2015</v>
      </c>
    </row>
    <row r="2087" spans="1:12" x14ac:dyDescent="0.25">
      <c r="A2087">
        <v>7</v>
      </c>
      <c r="B2087">
        <v>8</v>
      </c>
      <c r="C2087">
        <v>189</v>
      </c>
      <c r="D2087" t="s">
        <v>2752</v>
      </c>
      <c r="E2087" t="s">
        <v>1750</v>
      </c>
      <c r="F2087" t="s">
        <v>34</v>
      </c>
      <c r="G2087" t="s">
        <v>2779</v>
      </c>
      <c r="H2087" t="s">
        <v>2750</v>
      </c>
      <c r="I2087">
        <v>174</v>
      </c>
      <c r="J2087" t="s">
        <v>2375</v>
      </c>
      <c r="K2087" t="s">
        <v>3924</v>
      </c>
      <c r="L2087">
        <v>2015</v>
      </c>
    </row>
    <row r="2088" spans="1:12" x14ac:dyDescent="0.25">
      <c r="A2088">
        <v>7</v>
      </c>
      <c r="B2088">
        <v>9</v>
      </c>
      <c r="C2088">
        <v>190</v>
      </c>
      <c r="D2088" t="s">
        <v>2781</v>
      </c>
      <c r="E2088" t="s">
        <v>1751</v>
      </c>
      <c r="F2088" t="s">
        <v>30</v>
      </c>
      <c r="G2088" t="s">
        <v>2738</v>
      </c>
      <c r="H2088" t="s">
        <v>2750</v>
      </c>
      <c r="I2088">
        <v>204</v>
      </c>
      <c r="J2088" t="s">
        <v>2065</v>
      </c>
      <c r="K2088" t="s">
        <v>3525</v>
      </c>
      <c r="L2088">
        <v>2015</v>
      </c>
    </row>
    <row r="2089" spans="1:12" x14ac:dyDescent="0.25">
      <c r="A2089">
        <v>7</v>
      </c>
      <c r="B2089">
        <v>10</v>
      </c>
      <c r="C2089">
        <v>191</v>
      </c>
      <c r="D2089" t="s">
        <v>2785</v>
      </c>
      <c r="E2089" t="s">
        <v>1752</v>
      </c>
      <c r="F2089" t="s">
        <v>30</v>
      </c>
      <c r="G2089" t="s">
        <v>2745</v>
      </c>
      <c r="H2089" t="s">
        <v>2868</v>
      </c>
      <c r="I2089">
        <v>213</v>
      </c>
      <c r="J2089" t="s">
        <v>2305</v>
      </c>
      <c r="K2089" t="s">
        <v>3934</v>
      </c>
      <c r="L2089">
        <v>2015</v>
      </c>
    </row>
    <row r="2090" spans="1:12" x14ac:dyDescent="0.25">
      <c r="A2090">
        <v>7</v>
      </c>
      <c r="B2090">
        <v>11</v>
      </c>
      <c r="C2090">
        <v>192</v>
      </c>
      <c r="D2090" t="s">
        <v>2762</v>
      </c>
      <c r="E2090" t="s">
        <v>1753</v>
      </c>
      <c r="F2090" t="s">
        <v>30</v>
      </c>
      <c r="G2090" t="s">
        <v>2734</v>
      </c>
      <c r="H2090" t="s">
        <v>2835</v>
      </c>
      <c r="I2090">
        <v>186</v>
      </c>
      <c r="J2090" t="s">
        <v>3791</v>
      </c>
      <c r="K2090" t="s">
        <v>2451</v>
      </c>
      <c r="L2090">
        <v>2015</v>
      </c>
    </row>
    <row r="2091" spans="1:12" x14ac:dyDescent="0.25">
      <c r="A2091">
        <v>7</v>
      </c>
      <c r="B2091">
        <v>12</v>
      </c>
      <c r="C2091">
        <v>193</v>
      </c>
      <c r="D2091" t="s">
        <v>2781</v>
      </c>
      <c r="E2091" t="s">
        <v>2707</v>
      </c>
      <c r="F2091" t="s">
        <v>12</v>
      </c>
      <c r="G2091" t="s">
        <v>2734</v>
      </c>
      <c r="H2091" t="s">
        <v>2851</v>
      </c>
      <c r="I2091">
        <v>210</v>
      </c>
      <c r="J2091" t="s">
        <v>2703</v>
      </c>
      <c r="K2091" t="s">
        <v>4059</v>
      </c>
      <c r="L2091">
        <v>2015</v>
      </c>
    </row>
    <row r="2092" spans="1:12" x14ac:dyDescent="0.25">
      <c r="A2092">
        <v>7</v>
      </c>
      <c r="B2092">
        <v>13</v>
      </c>
      <c r="C2092">
        <v>194</v>
      </c>
      <c r="D2092" t="s">
        <v>2766</v>
      </c>
      <c r="E2092" t="s">
        <v>1756</v>
      </c>
      <c r="F2092" t="s">
        <v>26</v>
      </c>
      <c r="G2092" t="s">
        <v>2734</v>
      </c>
      <c r="H2092" t="s">
        <v>2750</v>
      </c>
      <c r="I2092">
        <v>200</v>
      </c>
      <c r="J2092" t="s">
        <v>2294</v>
      </c>
      <c r="K2092" t="s">
        <v>2709</v>
      </c>
      <c r="L2092">
        <v>2015</v>
      </c>
    </row>
    <row r="2093" spans="1:12" x14ac:dyDescent="0.25">
      <c r="A2093">
        <v>7</v>
      </c>
      <c r="B2093">
        <v>14</v>
      </c>
      <c r="C2093">
        <v>195</v>
      </c>
      <c r="D2093" t="s">
        <v>2748</v>
      </c>
      <c r="E2093" t="s">
        <v>1758</v>
      </c>
      <c r="F2093" t="s">
        <v>30</v>
      </c>
      <c r="G2093" t="s">
        <v>2734</v>
      </c>
      <c r="H2093" t="s">
        <v>2780</v>
      </c>
      <c r="I2093">
        <v>188</v>
      </c>
      <c r="J2093" t="s">
        <v>2285</v>
      </c>
      <c r="K2093" t="s">
        <v>3912</v>
      </c>
      <c r="L2093">
        <v>2015</v>
      </c>
    </row>
    <row r="2094" spans="1:12" x14ac:dyDescent="0.25">
      <c r="A2094">
        <v>7</v>
      </c>
      <c r="B2094">
        <v>15</v>
      </c>
      <c r="C2094">
        <v>196</v>
      </c>
      <c r="D2094" t="s">
        <v>2806</v>
      </c>
      <c r="E2094" t="s">
        <v>1759</v>
      </c>
      <c r="F2094" t="s">
        <v>34</v>
      </c>
      <c r="G2094" t="s">
        <v>2738</v>
      </c>
      <c r="H2094" t="s">
        <v>2868</v>
      </c>
      <c r="I2094">
        <v>205</v>
      </c>
      <c r="J2094" t="s">
        <v>2022</v>
      </c>
      <c r="K2094" t="s">
        <v>4008</v>
      </c>
      <c r="L2094">
        <v>2015</v>
      </c>
    </row>
    <row r="2095" spans="1:12" x14ac:dyDescent="0.25">
      <c r="A2095">
        <v>7</v>
      </c>
      <c r="B2095">
        <v>16</v>
      </c>
      <c r="C2095">
        <v>197</v>
      </c>
      <c r="D2095" t="s">
        <v>2736</v>
      </c>
      <c r="E2095" t="s">
        <v>1761</v>
      </c>
      <c r="F2095" t="s">
        <v>30</v>
      </c>
      <c r="G2095" t="s">
        <v>2799</v>
      </c>
      <c r="H2095" t="s">
        <v>2984</v>
      </c>
      <c r="I2095">
        <v>200</v>
      </c>
      <c r="J2095" t="s">
        <v>2051</v>
      </c>
      <c r="K2095" t="s">
        <v>2756</v>
      </c>
      <c r="L2095">
        <v>2015</v>
      </c>
    </row>
    <row r="2096" spans="1:12" x14ac:dyDescent="0.25">
      <c r="A2096">
        <v>7</v>
      </c>
      <c r="B2096">
        <v>17</v>
      </c>
      <c r="C2096">
        <v>198</v>
      </c>
      <c r="D2096" t="s">
        <v>3917</v>
      </c>
      <c r="E2096" t="s">
        <v>1762</v>
      </c>
      <c r="F2096" t="s">
        <v>34</v>
      </c>
      <c r="G2096" t="s">
        <v>2779</v>
      </c>
      <c r="H2096" t="s">
        <v>2750</v>
      </c>
      <c r="I2096">
        <v>176</v>
      </c>
      <c r="J2096" t="s">
        <v>3990</v>
      </c>
      <c r="K2096" t="s">
        <v>4036</v>
      </c>
      <c r="L2096">
        <v>2015</v>
      </c>
    </row>
    <row r="2097" spans="1:12" x14ac:dyDescent="0.25">
      <c r="A2097">
        <v>7</v>
      </c>
      <c r="B2097">
        <v>18</v>
      </c>
      <c r="C2097">
        <v>199</v>
      </c>
      <c r="D2097" t="s">
        <v>2811</v>
      </c>
      <c r="E2097" t="s">
        <v>1763</v>
      </c>
      <c r="F2097" t="s">
        <v>12</v>
      </c>
      <c r="G2097" t="s">
        <v>2734</v>
      </c>
      <c r="H2097" t="s">
        <v>2741</v>
      </c>
      <c r="I2097">
        <v>197</v>
      </c>
      <c r="J2097" t="s">
        <v>2355</v>
      </c>
      <c r="K2097" t="s">
        <v>2693</v>
      </c>
      <c r="L2097">
        <v>2015</v>
      </c>
    </row>
    <row r="2098" spans="1:12" x14ac:dyDescent="0.25">
      <c r="A2098">
        <v>7</v>
      </c>
      <c r="B2098">
        <v>19</v>
      </c>
      <c r="C2098">
        <v>200</v>
      </c>
      <c r="D2098" t="s">
        <v>2832</v>
      </c>
      <c r="E2098" t="s">
        <v>1764</v>
      </c>
      <c r="F2098" t="s">
        <v>26</v>
      </c>
      <c r="G2098" t="s">
        <v>2734</v>
      </c>
      <c r="H2098" t="s">
        <v>2750</v>
      </c>
      <c r="I2098">
        <v>160</v>
      </c>
      <c r="J2098" t="s">
        <v>2048</v>
      </c>
      <c r="K2098" t="s">
        <v>2360</v>
      </c>
      <c r="L2098">
        <v>2015</v>
      </c>
    </row>
    <row r="2099" spans="1:12" x14ac:dyDescent="0.25">
      <c r="A2099">
        <v>7</v>
      </c>
      <c r="B2099">
        <v>20</v>
      </c>
      <c r="C2099">
        <v>201</v>
      </c>
      <c r="D2099" t="s">
        <v>2760</v>
      </c>
      <c r="E2099" t="s">
        <v>1765</v>
      </c>
      <c r="F2099" t="s">
        <v>34</v>
      </c>
      <c r="G2099" t="s">
        <v>2745</v>
      </c>
      <c r="H2099" t="s">
        <v>2750</v>
      </c>
      <c r="I2099">
        <v>189</v>
      </c>
      <c r="J2099" t="s">
        <v>2022</v>
      </c>
      <c r="K2099" t="s">
        <v>2282</v>
      </c>
      <c r="L2099">
        <v>2015</v>
      </c>
    </row>
    <row r="2100" spans="1:12" x14ac:dyDescent="0.25">
      <c r="A2100">
        <v>7</v>
      </c>
      <c r="B2100">
        <v>21</v>
      </c>
      <c r="C2100">
        <v>202</v>
      </c>
      <c r="D2100" t="s">
        <v>2754</v>
      </c>
      <c r="E2100" t="s">
        <v>1766</v>
      </c>
      <c r="F2100" t="s">
        <v>34</v>
      </c>
      <c r="G2100" t="s">
        <v>2745</v>
      </c>
      <c r="H2100" t="s">
        <v>2746</v>
      </c>
      <c r="I2100">
        <v>187</v>
      </c>
      <c r="J2100" t="s">
        <v>2305</v>
      </c>
      <c r="K2100" t="s">
        <v>2304</v>
      </c>
      <c r="L2100">
        <v>2015</v>
      </c>
    </row>
    <row r="2101" spans="1:12" x14ac:dyDescent="0.25">
      <c r="A2101">
        <v>7</v>
      </c>
      <c r="B2101">
        <v>22</v>
      </c>
      <c r="C2101">
        <v>203</v>
      </c>
      <c r="D2101" t="s">
        <v>3917</v>
      </c>
      <c r="E2101" t="s">
        <v>1767</v>
      </c>
      <c r="F2101" t="s">
        <v>30</v>
      </c>
      <c r="G2101" t="s">
        <v>2738</v>
      </c>
      <c r="H2101" t="s">
        <v>2741</v>
      </c>
      <c r="I2101">
        <v>187</v>
      </c>
      <c r="J2101" t="s">
        <v>2029</v>
      </c>
      <c r="K2101" t="s">
        <v>2296</v>
      </c>
      <c r="L2101">
        <v>2015</v>
      </c>
    </row>
    <row r="2102" spans="1:12" x14ac:dyDescent="0.25">
      <c r="A2102">
        <v>7</v>
      </c>
      <c r="B2102">
        <v>23</v>
      </c>
      <c r="C2102">
        <v>204</v>
      </c>
      <c r="D2102" t="s">
        <v>2760</v>
      </c>
      <c r="E2102" t="s">
        <v>1768</v>
      </c>
      <c r="F2102" t="s">
        <v>34</v>
      </c>
      <c r="G2102" t="s">
        <v>2734</v>
      </c>
      <c r="H2102" t="s">
        <v>2741</v>
      </c>
      <c r="I2102">
        <v>197</v>
      </c>
      <c r="J2102" t="s">
        <v>2285</v>
      </c>
      <c r="K2102" t="s">
        <v>4060</v>
      </c>
      <c r="L2102">
        <v>2015</v>
      </c>
    </row>
    <row r="2103" spans="1:12" x14ac:dyDescent="0.25">
      <c r="A2103">
        <v>7</v>
      </c>
      <c r="B2103">
        <v>24</v>
      </c>
      <c r="C2103">
        <v>205</v>
      </c>
      <c r="D2103" t="s">
        <v>2859</v>
      </c>
      <c r="E2103" t="s">
        <v>1770</v>
      </c>
      <c r="F2103" t="s">
        <v>12</v>
      </c>
      <c r="G2103" t="s">
        <v>2734</v>
      </c>
      <c r="H2103" t="s">
        <v>2868</v>
      </c>
      <c r="I2103">
        <v>174</v>
      </c>
      <c r="J2103" t="s">
        <v>2703</v>
      </c>
      <c r="K2103" t="s">
        <v>4061</v>
      </c>
      <c r="L2103">
        <v>2015</v>
      </c>
    </row>
    <row r="2104" spans="1:12" x14ac:dyDescent="0.25">
      <c r="A2104">
        <v>7</v>
      </c>
      <c r="B2104">
        <v>25</v>
      </c>
      <c r="C2104">
        <v>206</v>
      </c>
      <c r="D2104" t="s">
        <v>2762</v>
      </c>
      <c r="E2104" t="s">
        <v>1772</v>
      </c>
      <c r="F2104" t="s">
        <v>12</v>
      </c>
      <c r="G2104" t="s">
        <v>2734</v>
      </c>
      <c r="H2104" t="s">
        <v>2780</v>
      </c>
      <c r="I2104">
        <v>179</v>
      </c>
      <c r="J2104" t="s">
        <v>2703</v>
      </c>
      <c r="K2104" t="s">
        <v>4062</v>
      </c>
      <c r="L2104">
        <v>2015</v>
      </c>
    </row>
    <row r="2105" spans="1:12" x14ac:dyDescent="0.25">
      <c r="A2105">
        <v>7</v>
      </c>
      <c r="B2105">
        <v>26</v>
      </c>
      <c r="C2105">
        <v>207</v>
      </c>
      <c r="D2105" t="s">
        <v>2790</v>
      </c>
      <c r="E2105" t="s">
        <v>1774</v>
      </c>
      <c r="F2105" t="s">
        <v>26</v>
      </c>
      <c r="G2105" t="s">
        <v>2738</v>
      </c>
      <c r="H2105" t="s">
        <v>2768</v>
      </c>
      <c r="I2105">
        <v>182</v>
      </c>
      <c r="J2105" t="s">
        <v>2022</v>
      </c>
      <c r="K2105" t="s">
        <v>2126</v>
      </c>
      <c r="L2105">
        <v>2015</v>
      </c>
    </row>
    <row r="2106" spans="1:12" x14ac:dyDescent="0.25">
      <c r="A2106">
        <v>7</v>
      </c>
      <c r="B2106">
        <v>27</v>
      </c>
      <c r="C2106">
        <v>208</v>
      </c>
      <c r="D2106" t="s">
        <v>2840</v>
      </c>
      <c r="E2106" t="s">
        <v>1775</v>
      </c>
      <c r="F2106" t="s">
        <v>12</v>
      </c>
      <c r="G2106" t="s">
        <v>2764</v>
      </c>
      <c r="H2106" t="s">
        <v>2780</v>
      </c>
      <c r="I2106">
        <v>176</v>
      </c>
      <c r="J2106" t="s">
        <v>2358</v>
      </c>
      <c r="K2106" t="s">
        <v>3093</v>
      </c>
      <c r="L2106">
        <v>2015</v>
      </c>
    </row>
    <row r="2107" spans="1:12" x14ac:dyDescent="0.25">
      <c r="A2107">
        <v>7</v>
      </c>
      <c r="B2107">
        <v>28</v>
      </c>
      <c r="C2107">
        <v>209</v>
      </c>
      <c r="D2107" t="s">
        <v>2840</v>
      </c>
      <c r="E2107" t="s">
        <v>1777</v>
      </c>
      <c r="F2107" t="s">
        <v>34</v>
      </c>
      <c r="G2107" t="s">
        <v>2799</v>
      </c>
      <c r="H2107" t="s">
        <v>2868</v>
      </c>
      <c r="I2107">
        <v>209</v>
      </c>
      <c r="J2107" t="s">
        <v>2362</v>
      </c>
      <c r="K2107" t="s">
        <v>3469</v>
      </c>
      <c r="L2107">
        <v>2015</v>
      </c>
    </row>
    <row r="2108" spans="1:12" x14ac:dyDescent="0.25">
      <c r="A2108">
        <v>7</v>
      </c>
      <c r="B2108">
        <v>29</v>
      </c>
      <c r="C2108">
        <v>210</v>
      </c>
      <c r="D2108" t="s">
        <v>2774</v>
      </c>
      <c r="E2108" t="s">
        <v>1779</v>
      </c>
      <c r="F2108" t="s">
        <v>34</v>
      </c>
      <c r="G2108" t="s">
        <v>2738</v>
      </c>
      <c r="H2108" t="s">
        <v>2741</v>
      </c>
      <c r="I2108">
        <v>174</v>
      </c>
      <c r="J2108" t="s">
        <v>2029</v>
      </c>
      <c r="K2108" t="s">
        <v>2783</v>
      </c>
      <c r="L2108">
        <v>2015</v>
      </c>
    </row>
    <row r="2109" spans="1:12" x14ac:dyDescent="0.25">
      <c r="A2109">
        <v>7</v>
      </c>
      <c r="B2109">
        <v>30</v>
      </c>
      <c r="C2109">
        <v>211</v>
      </c>
      <c r="D2109" t="s">
        <v>2739</v>
      </c>
      <c r="E2109" t="s">
        <v>1780</v>
      </c>
      <c r="F2109" t="s">
        <v>42</v>
      </c>
      <c r="G2109" t="s">
        <v>2745</v>
      </c>
      <c r="H2109" t="s">
        <v>2768</v>
      </c>
      <c r="I2109">
        <v>189</v>
      </c>
      <c r="J2109" t="s">
        <v>2305</v>
      </c>
      <c r="K2109" t="s">
        <v>2385</v>
      </c>
      <c r="L2109">
        <v>2015</v>
      </c>
    </row>
    <row r="2110" spans="1:12" x14ac:dyDescent="0.25">
      <c r="A2110">
        <v>1</v>
      </c>
      <c r="B2110">
        <v>1</v>
      </c>
      <c r="C2110">
        <v>1</v>
      </c>
      <c r="D2110" t="s">
        <v>2772</v>
      </c>
      <c r="E2110" t="s">
        <v>1781</v>
      </c>
      <c r="F2110" t="s">
        <v>30</v>
      </c>
      <c r="G2110" t="s">
        <v>2734</v>
      </c>
      <c r="H2110" t="s">
        <v>2741</v>
      </c>
      <c r="I2110">
        <v>216</v>
      </c>
      <c r="J2110" t="s">
        <v>2313</v>
      </c>
      <c r="K2110" t="s">
        <v>4035</v>
      </c>
      <c r="L2110">
        <v>2016</v>
      </c>
    </row>
    <row r="2111" spans="1:12" x14ac:dyDescent="0.25">
      <c r="A2111">
        <v>1</v>
      </c>
      <c r="B2111">
        <v>2</v>
      </c>
      <c r="C2111">
        <v>2</v>
      </c>
      <c r="D2111" t="s">
        <v>3917</v>
      </c>
      <c r="E2111" t="s">
        <v>1782</v>
      </c>
      <c r="F2111" t="s">
        <v>42</v>
      </c>
      <c r="G2111" t="s">
        <v>2779</v>
      </c>
      <c r="H2111" t="s">
        <v>2780</v>
      </c>
      <c r="I2111">
        <v>201</v>
      </c>
      <c r="J2111" t="s">
        <v>2375</v>
      </c>
      <c r="K2111" t="s">
        <v>2499</v>
      </c>
      <c r="L2111">
        <v>2016</v>
      </c>
    </row>
    <row r="2112" spans="1:12" x14ac:dyDescent="0.25">
      <c r="A2112">
        <v>1</v>
      </c>
      <c r="B2112">
        <v>3</v>
      </c>
      <c r="C2112">
        <v>3</v>
      </c>
      <c r="D2112" t="s">
        <v>2752</v>
      </c>
      <c r="E2112" t="s">
        <v>1783</v>
      </c>
      <c r="F2112" t="s">
        <v>26</v>
      </c>
      <c r="G2112" t="s">
        <v>2738</v>
      </c>
      <c r="H2112" t="s">
        <v>2741</v>
      </c>
      <c r="I2112">
        <v>205</v>
      </c>
      <c r="J2112" t="s">
        <v>2048</v>
      </c>
      <c r="K2112" t="s">
        <v>2287</v>
      </c>
      <c r="L2112">
        <v>2016</v>
      </c>
    </row>
    <row r="2113" spans="1:12" x14ac:dyDescent="0.25">
      <c r="A2113">
        <v>1</v>
      </c>
      <c r="B2113">
        <v>4</v>
      </c>
      <c r="C2113">
        <v>4</v>
      </c>
      <c r="D2113" t="s">
        <v>2840</v>
      </c>
      <c r="E2113" t="s">
        <v>1784</v>
      </c>
      <c r="F2113" t="s">
        <v>42</v>
      </c>
      <c r="G2113" t="s">
        <v>2745</v>
      </c>
      <c r="H2113" t="s">
        <v>2780</v>
      </c>
      <c r="I2113">
        <v>208</v>
      </c>
      <c r="J2113" t="s">
        <v>2375</v>
      </c>
      <c r="K2113" t="s">
        <v>3924</v>
      </c>
      <c r="L2113">
        <v>2016</v>
      </c>
    </row>
    <row r="2114" spans="1:12" x14ac:dyDescent="0.25">
      <c r="A2114">
        <v>1</v>
      </c>
      <c r="B2114">
        <v>5</v>
      </c>
      <c r="C2114">
        <v>5</v>
      </c>
      <c r="D2114" t="s">
        <v>2774</v>
      </c>
      <c r="E2114" t="s">
        <v>1785</v>
      </c>
      <c r="F2114" t="s">
        <v>34</v>
      </c>
      <c r="G2114" t="s">
        <v>2779</v>
      </c>
      <c r="H2114" t="s">
        <v>2741</v>
      </c>
      <c r="I2114">
        <v>188</v>
      </c>
      <c r="J2114" t="s">
        <v>2022</v>
      </c>
      <c r="K2114" t="s">
        <v>2881</v>
      </c>
      <c r="L2114">
        <v>2016</v>
      </c>
    </row>
    <row r="2115" spans="1:12" x14ac:dyDescent="0.25">
      <c r="A2115">
        <v>1</v>
      </c>
      <c r="B2115">
        <v>6</v>
      </c>
      <c r="C2115">
        <v>6</v>
      </c>
      <c r="D2115" t="s">
        <v>2806</v>
      </c>
      <c r="E2115" t="s">
        <v>1786</v>
      </c>
      <c r="F2115" t="s">
        <v>26</v>
      </c>
      <c r="G2115" t="s">
        <v>2734</v>
      </c>
      <c r="H2115" t="s">
        <v>2746</v>
      </c>
      <c r="I2115">
        <v>202</v>
      </c>
      <c r="J2115" t="s">
        <v>2022</v>
      </c>
      <c r="K2115" t="s">
        <v>2881</v>
      </c>
      <c r="L2115">
        <v>2016</v>
      </c>
    </row>
    <row r="2116" spans="1:12" x14ac:dyDescent="0.25">
      <c r="A2116">
        <v>1</v>
      </c>
      <c r="B2116">
        <v>7</v>
      </c>
      <c r="C2116">
        <v>7</v>
      </c>
      <c r="D2116" t="s">
        <v>3996</v>
      </c>
      <c r="E2116" t="s">
        <v>1787</v>
      </c>
      <c r="F2116" t="s">
        <v>30</v>
      </c>
      <c r="G2116" t="s">
        <v>2734</v>
      </c>
      <c r="H2116" t="s">
        <v>2835</v>
      </c>
      <c r="I2116">
        <v>164</v>
      </c>
      <c r="J2116" t="s">
        <v>2051</v>
      </c>
      <c r="K2116" t="s">
        <v>2283</v>
      </c>
      <c r="L2116">
        <v>2016</v>
      </c>
    </row>
    <row r="2117" spans="1:12" x14ac:dyDescent="0.25">
      <c r="A2117">
        <v>1</v>
      </c>
      <c r="B2117">
        <v>8</v>
      </c>
      <c r="C2117">
        <v>8</v>
      </c>
      <c r="D2117" t="s">
        <v>2802</v>
      </c>
      <c r="E2117" t="s">
        <v>4063</v>
      </c>
      <c r="F2117" t="s">
        <v>26</v>
      </c>
      <c r="G2117" t="s">
        <v>2738</v>
      </c>
      <c r="H2117" t="s">
        <v>2750</v>
      </c>
      <c r="I2117">
        <v>178</v>
      </c>
      <c r="J2117" t="s">
        <v>2022</v>
      </c>
      <c r="K2117" t="s">
        <v>2928</v>
      </c>
      <c r="L2117">
        <v>2016</v>
      </c>
    </row>
    <row r="2118" spans="1:12" x14ac:dyDescent="0.25">
      <c r="A2118">
        <v>1</v>
      </c>
      <c r="B2118">
        <v>9</v>
      </c>
      <c r="C2118">
        <v>9</v>
      </c>
      <c r="D2118" t="s">
        <v>2790</v>
      </c>
      <c r="E2118" t="s">
        <v>1788</v>
      </c>
      <c r="F2118" t="s">
        <v>34</v>
      </c>
      <c r="G2118" t="s">
        <v>2799</v>
      </c>
      <c r="H2118" t="s">
        <v>2741</v>
      </c>
      <c r="I2118">
        <v>221</v>
      </c>
      <c r="J2118" t="s">
        <v>2022</v>
      </c>
      <c r="K2118" t="s">
        <v>2862</v>
      </c>
      <c r="L2118">
        <v>2016</v>
      </c>
    </row>
    <row r="2119" spans="1:12" x14ac:dyDescent="0.25">
      <c r="A2119">
        <v>1</v>
      </c>
      <c r="B2119">
        <v>10</v>
      </c>
      <c r="C2119">
        <v>10</v>
      </c>
      <c r="D2119" t="s">
        <v>2785</v>
      </c>
      <c r="E2119" t="s">
        <v>1789</v>
      </c>
      <c r="F2119" t="s">
        <v>30</v>
      </c>
      <c r="G2119" t="s">
        <v>2738</v>
      </c>
      <c r="H2119" t="s">
        <v>2768</v>
      </c>
      <c r="I2119">
        <v>190</v>
      </c>
      <c r="J2119" t="s">
        <v>2065</v>
      </c>
      <c r="K2119" t="s">
        <v>2945</v>
      </c>
      <c r="L2119">
        <v>2016</v>
      </c>
    </row>
    <row r="2120" spans="1:12" x14ac:dyDescent="0.25">
      <c r="A2120">
        <v>1</v>
      </c>
      <c r="B2120">
        <v>11</v>
      </c>
      <c r="C2120">
        <v>11</v>
      </c>
      <c r="D2120" t="s">
        <v>2811</v>
      </c>
      <c r="E2120" t="s">
        <v>1790</v>
      </c>
      <c r="F2120" t="s">
        <v>30</v>
      </c>
      <c r="G2120" t="s">
        <v>2734</v>
      </c>
      <c r="H2120" t="s">
        <v>2868</v>
      </c>
      <c r="I2120">
        <v>208</v>
      </c>
      <c r="J2120" t="s">
        <v>2022</v>
      </c>
      <c r="K2120" t="s">
        <v>2862</v>
      </c>
      <c r="L2120">
        <v>2016</v>
      </c>
    </row>
    <row r="2121" spans="1:12" x14ac:dyDescent="0.25">
      <c r="A2121">
        <v>1</v>
      </c>
      <c r="B2121">
        <v>12</v>
      </c>
      <c r="C2121">
        <v>12</v>
      </c>
      <c r="D2121" t="s">
        <v>2814</v>
      </c>
      <c r="E2121" t="s">
        <v>1791</v>
      </c>
      <c r="F2121" t="s">
        <v>30</v>
      </c>
      <c r="G2121" t="s">
        <v>2738</v>
      </c>
      <c r="H2121" t="s">
        <v>2741</v>
      </c>
      <c r="I2121">
        <v>185</v>
      </c>
      <c r="J2121" t="s">
        <v>2022</v>
      </c>
      <c r="K2121" t="s">
        <v>2928</v>
      </c>
      <c r="L2121">
        <v>2016</v>
      </c>
    </row>
    <row r="2122" spans="1:12" x14ac:dyDescent="0.25">
      <c r="A2122">
        <v>1</v>
      </c>
      <c r="B2122">
        <v>13</v>
      </c>
      <c r="C2122">
        <v>13</v>
      </c>
      <c r="D2122" t="s">
        <v>2872</v>
      </c>
      <c r="E2122" t="s">
        <v>1792</v>
      </c>
      <c r="F2122" t="s">
        <v>34</v>
      </c>
      <c r="G2122" t="s">
        <v>2738</v>
      </c>
      <c r="H2122" t="s">
        <v>2750</v>
      </c>
      <c r="I2122">
        <v>168</v>
      </c>
      <c r="J2122" t="s">
        <v>2029</v>
      </c>
      <c r="K2122" t="s">
        <v>2113</v>
      </c>
      <c r="L2122">
        <v>2016</v>
      </c>
    </row>
    <row r="2123" spans="1:12" x14ac:dyDescent="0.25">
      <c r="A2123">
        <v>1</v>
      </c>
      <c r="B2123">
        <v>14</v>
      </c>
      <c r="C2123">
        <v>14</v>
      </c>
      <c r="D2123" t="s">
        <v>2748</v>
      </c>
      <c r="E2123" t="s">
        <v>4064</v>
      </c>
      <c r="F2123" t="s">
        <v>34</v>
      </c>
      <c r="G2123" t="s">
        <v>2734</v>
      </c>
      <c r="H2123" t="s">
        <v>2750</v>
      </c>
      <c r="I2123">
        <v>199</v>
      </c>
      <c r="J2123" t="s">
        <v>2324</v>
      </c>
      <c r="K2123" t="s">
        <v>2323</v>
      </c>
      <c r="L2123">
        <v>2016</v>
      </c>
    </row>
    <row r="2124" spans="1:12" x14ac:dyDescent="0.25">
      <c r="A2124">
        <v>1</v>
      </c>
      <c r="B2124">
        <v>15</v>
      </c>
      <c r="C2124">
        <v>15</v>
      </c>
      <c r="D2124" t="s">
        <v>2760</v>
      </c>
      <c r="E2124" t="s">
        <v>1793</v>
      </c>
      <c r="F2124" t="s">
        <v>30</v>
      </c>
      <c r="G2124" t="s">
        <v>2734</v>
      </c>
      <c r="H2124" t="s">
        <v>2750</v>
      </c>
      <c r="I2124">
        <v>191</v>
      </c>
      <c r="J2124" t="s">
        <v>4013</v>
      </c>
      <c r="K2124" t="s">
        <v>2321</v>
      </c>
      <c r="L2124">
        <v>2016</v>
      </c>
    </row>
    <row r="2125" spans="1:12" x14ac:dyDescent="0.25">
      <c r="A2125">
        <v>1</v>
      </c>
      <c r="B2125">
        <v>16</v>
      </c>
      <c r="C2125">
        <v>16</v>
      </c>
      <c r="D2125" t="s">
        <v>3996</v>
      </c>
      <c r="E2125" t="s">
        <v>1794</v>
      </c>
      <c r="F2125" t="s">
        <v>34</v>
      </c>
      <c r="G2125" t="s">
        <v>2734</v>
      </c>
      <c r="H2125" t="s">
        <v>2741</v>
      </c>
      <c r="I2125">
        <v>200</v>
      </c>
      <c r="J2125" t="s">
        <v>2022</v>
      </c>
      <c r="K2125" t="s">
        <v>2923</v>
      </c>
      <c r="L2125">
        <v>2016</v>
      </c>
    </row>
    <row r="2126" spans="1:12" x14ac:dyDescent="0.25">
      <c r="A2126">
        <v>1</v>
      </c>
      <c r="B2126">
        <v>17</v>
      </c>
      <c r="C2126">
        <v>17</v>
      </c>
      <c r="D2126" t="s">
        <v>2859</v>
      </c>
      <c r="E2126" t="s">
        <v>1795</v>
      </c>
      <c r="F2126" t="s">
        <v>34</v>
      </c>
      <c r="G2126" t="s">
        <v>2738</v>
      </c>
      <c r="H2126" t="s">
        <v>2750</v>
      </c>
      <c r="I2126">
        <v>192</v>
      </c>
      <c r="J2126" t="s">
        <v>2065</v>
      </c>
      <c r="K2126" t="s">
        <v>2945</v>
      </c>
      <c r="L2126">
        <v>2016</v>
      </c>
    </row>
    <row r="2127" spans="1:12" x14ac:dyDescent="0.25">
      <c r="A2127">
        <v>1</v>
      </c>
      <c r="B2127">
        <v>18</v>
      </c>
      <c r="C2127">
        <v>18</v>
      </c>
      <c r="D2127" t="s">
        <v>3917</v>
      </c>
      <c r="E2127" t="s">
        <v>1796</v>
      </c>
      <c r="F2127" t="s">
        <v>34</v>
      </c>
      <c r="G2127" t="s">
        <v>2738</v>
      </c>
      <c r="H2127" t="s">
        <v>2984</v>
      </c>
      <c r="I2127">
        <v>224</v>
      </c>
      <c r="J2127" t="s">
        <v>2022</v>
      </c>
      <c r="K2127" t="s">
        <v>2862</v>
      </c>
      <c r="L2127">
        <v>2016</v>
      </c>
    </row>
    <row r="2128" spans="1:12" x14ac:dyDescent="0.25">
      <c r="A2128">
        <v>1</v>
      </c>
      <c r="B2128">
        <v>19</v>
      </c>
      <c r="C2128">
        <v>19</v>
      </c>
      <c r="D2128" t="s">
        <v>2754</v>
      </c>
      <c r="E2128" t="s">
        <v>1797</v>
      </c>
      <c r="F2128" t="s">
        <v>26</v>
      </c>
      <c r="G2128" t="s">
        <v>2734</v>
      </c>
      <c r="H2128" t="s">
        <v>2750</v>
      </c>
      <c r="I2128">
        <v>197</v>
      </c>
      <c r="J2128" t="s">
        <v>2051</v>
      </c>
      <c r="K2128" t="s">
        <v>2283</v>
      </c>
      <c r="L2128">
        <v>2016</v>
      </c>
    </row>
    <row r="2129" spans="1:12" x14ac:dyDescent="0.25">
      <c r="A2129">
        <v>1</v>
      </c>
      <c r="B2129">
        <v>20</v>
      </c>
      <c r="C2129">
        <v>20</v>
      </c>
      <c r="D2129" t="s">
        <v>2832</v>
      </c>
      <c r="E2129" t="s">
        <v>1798</v>
      </c>
      <c r="F2129" t="s">
        <v>34</v>
      </c>
      <c r="G2129" t="s">
        <v>2738</v>
      </c>
      <c r="H2129" t="s">
        <v>2746</v>
      </c>
      <c r="I2129">
        <v>177</v>
      </c>
      <c r="J2129" t="s">
        <v>2065</v>
      </c>
      <c r="K2129" t="s">
        <v>3170</v>
      </c>
      <c r="L2129">
        <v>2016</v>
      </c>
    </row>
    <row r="2130" spans="1:12" x14ac:dyDescent="0.25">
      <c r="A2130">
        <v>1</v>
      </c>
      <c r="B2130">
        <v>21</v>
      </c>
      <c r="C2130">
        <v>21</v>
      </c>
      <c r="D2130" t="s">
        <v>2872</v>
      </c>
      <c r="E2130" t="s">
        <v>1800</v>
      </c>
      <c r="F2130" t="s">
        <v>42</v>
      </c>
      <c r="G2130" t="s">
        <v>2738</v>
      </c>
      <c r="H2130" t="s">
        <v>2780</v>
      </c>
      <c r="I2130">
        <v>231</v>
      </c>
      <c r="J2130" t="s">
        <v>2048</v>
      </c>
      <c r="K2130" t="s">
        <v>2318</v>
      </c>
      <c r="L2130">
        <v>2016</v>
      </c>
    </row>
    <row r="2131" spans="1:12" x14ac:dyDescent="0.25">
      <c r="A2131">
        <v>1</v>
      </c>
      <c r="B2131">
        <v>22</v>
      </c>
      <c r="C2131">
        <v>22</v>
      </c>
      <c r="D2131" t="s">
        <v>2796</v>
      </c>
      <c r="E2131" t="s">
        <v>1801</v>
      </c>
      <c r="F2131" t="s">
        <v>30</v>
      </c>
      <c r="G2131" t="s">
        <v>2799</v>
      </c>
      <c r="H2131" t="s">
        <v>2750</v>
      </c>
      <c r="I2131">
        <v>190</v>
      </c>
      <c r="J2131" t="s">
        <v>2320</v>
      </c>
      <c r="K2131" t="s">
        <v>4065</v>
      </c>
      <c r="L2131">
        <v>2016</v>
      </c>
    </row>
    <row r="2132" spans="1:12" x14ac:dyDescent="0.25">
      <c r="A2132">
        <v>1</v>
      </c>
      <c r="B2132">
        <v>23</v>
      </c>
      <c r="C2132">
        <v>23</v>
      </c>
      <c r="D2132" t="s">
        <v>2762</v>
      </c>
      <c r="E2132" t="s">
        <v>4066</v>
      </c>
      <c r="F2132" t="s">
        <v>30</v>
      </c>
      <c r="G2132" t="s">
        <v>2779</v>
      </c>
      <c r="H2132" t="s">
        <v>2780</v>
      </c>
      <c r="I2132">
        <v>182</v>
      </c>
      <c r="J2132" t="s">
        <v>2933</v>
      </c>
      <c r="K2132" t="s">
        <v>3922</v>
      </c>
      <c r="L2132">
        <v>2016</v>
      </c>
    </row>
    <row r="2133" spans="1:12" x14ac:dyDescent="0.25">
      <c r="A2133">
        <v>1</v>
      </c>
      <c r="B2133">
        <v>24</v>
      </c>
      <c r="C2133">
        <v>24</v>
      </c>
      <c r="D2133" t="s">
        <v>2788</v>
      </c>
      <c r="E2133" t="s">
        <v>1803</v>
      </c>
      <c r="F2133" t="s">
        <v>26</v>
      </c>
      <c r="G2133" t="s">
        <v>2734</v>
      </c>
      <c r="H2133" t="s">
        <v>2741</v>
      </c>
      <c r="I2133">
        <v>206</v>
      </c>
      <c r="J2133" t="s">
        <v>2022</v>
      </c>
      <c r="K2133" t="s">
        <v>2881</v>
      </c>
      <c r="L2133">
        <v>2016</v>
      </c>
    </row>
    <row r="2134" spans="1:12" x14ac:dyDescent="0.25">
      <c r="A2134">
        <v>1</v>
      </c>
      <c r="B2134">
        <v>25</v>
      </c>
      <c r="C2134">
        <v>25</v>
      </c>
      <c r="D2134" t="s">
        <v>2808</v>
      </c>
      <c r="E2134" t="s">
        <v>1804</v>
      </c>
      <c r="F2134" t="s">
        <v>26</v>
      </c>
      <c r="G2134" t="s">
        <v>2734</v>
      </c>
      <c r="H2134" t="s">
        <v>2851</v>
      </c>
      <c r="I2134">
        <v>211</v>
      </c>
      <c r="J2134" t="s">
        <v>2285</v>
      </c>
      <c r="K2134" t="s">
        <v>3879</v>
      </c>
      <c r="L2134">
        <v>2016</v>
      </c>
    </row>
    <row r="2135" spans="1:12" x14ac:dyDescent="0.25">
      <c r="A2135">
        <v>1</v>
      </c>
      <c r="B2135">
        <v>26</v>
      </c>
      <c r="C2135">
        <v>26</v>
      </c>
      <c r="D2135" t="s">
        <v>2732</v>
      </c>
      <c r="E2135" t="s">
        <v>1805</v>
      </c>
      <c r="F2135" t="s">
        <v>30</v>
      </c>
      <c r="G2135" t="s">
        <v>2734</v>
      </c>
      <c r="H2135" t="s">
        <v>2851</v>
      </c>
      <c r="I2135">
        <v>195</v>
      </c>
      <c r="J2135" t="s">
        <v>2324</v>
      </c>
      <c r="K2135" t="s">
        <v>4067</v>
      </c>
      <c r="L2135">
        <v>2016</v>
      </c>
    </row>
    <row r="2136" spans="1:12" x14ac:dyDescent="0.25">
      <c r="A2136">
        <v>1</v>
      </c>
      <c r="B2136">
        <v>27</v>
      </c>
      <c r="C2136">
        <v>27</v>
      </c>
      <c r="D2136" t="s">
        <v>2777</v>
      </c>
      <c r="E2136" t="s">
        <v>1807</v>
      </c>
      <c r="F2136" t="s">
        <v>30</v>
      </c>
      <c r="G2136" t="s">
        <v>2738</v>
      </c>
      <c r="H2136" t="s">
        <v>2741</v>
      </c>
      <c r="I2136">
        <v>190</v>
      </c>
      <c r="J2136" t="s">
        <v>2029</v>
      </c>
      <c r="K2136" t="s">
        <v>2837</v>
      </c>
      <c r="L2136">
        <v>2016</v>
      </c>
    </row>
    <row r="2137" spans="1:12" x14ac:dyDescent="0.25">
      <c r="A2137">
        <v>1</v>
      </c>
      <c r="B2137">
        <v>28</v>
      </c>
      <c r="C2137">
        <v>28</v>
      </c>
      <c r="D2137" t="s">
        <v>2743</v>
      </c>
      <c r="E2137" t="s">
        <v>1808</v>
      </c>
      <c r="F2137" t="s">
        <v>34</v>
      </c>
      <c r="G2137" t="s">
        <v>2738</v>
      </c>
      <c r="H2137" t="s">
        <v>2746</v>
      </c>
      <c r="I2137">
        <v>175</v>
      </c>
      <c r="J2137" t="s">
        <v>2029</v>
      </c>
      <c r="K2137" t="s">
        <v>2339</v>
      </c>
      <c r="L2137">
        <v>2016</v>
      </c>
    </row>
    <row r="2138" spans="1:12" x14ac:dyDescent="0.25">
      <c r="A2138">
        <v>1</v>
      </c>
      <c r="B2138">
        <v>29</v>
      </c>
      <c r="C2138">
        <v>29</v>
      </c>
      <c r="D2138" t="s">
        <v>2748</v>
      </c>
      <c r="E2138" t="s">
        <v>1809</v>
      </c>
      <c r="F2138" t="s">
        <v>30</v>
      </c>
      <c r="G2138" t="s">
        <v>2734</v>
      </c>
      <c r="H2138" t="s">
        <v>2746</v>
      </c>
      <c r="I2138">
        <v>204</v>
      </c>
      <c r="J2138" t="s">
        <v>2051</v>
      </c>
      <c r="K2138" t="s">
        <v>2283</v>
      </c>
      <c r="L2138">
        <v>2016</v>
      </c>
    </row>
    <row r="2139" spans="1:12" x14ac:dyDescent="0.25">
      <c r="A2139">
        <v>2</v>
      </c>
      <c r="B2139">
        <v>30</v>
      </c>
      <c r="C2139">
        <v>30</v>
      </c>
      <c r="D2139" t="s">
        <v>2788</v>
      </c>
      <c r="E2139" t="s">
        <v>1810</v>
      </c>
      <c r="F2139" t="s">
        <v>30</v>
      </c>
      <c r="G2139" t="s">
        <v>2738</v>
      </c>
      <c r="H2139" t="s">
        <v>2768</v>
      </c>
      <c r="I2139">
        <v>178</v>
      </c>
      <c r="J2139" t="s">
        <v>2029</v>
      </c>
      <c r="K2139" t="s">
        <v>3107</v>
      </c>
      <c r="L2139">
        <v>2016</v>
      </c>
    </row>
    <row r="2140" spans="1:12" x14ac:dyDescent="0.25">
      <c r="A2140">
        <v>2</v>
      </c>
      <c r="B2140">
        <v>1</v>
      </c>
      <c r="C2140">
        <v>31</v>
      </c>
      <c r="D2140" t="s">
        <v>2772</v>
      </c>
      <c r="E2140" t="s">
        <v>4068</v>
      </c>
      <c r="F2140" t="s">
        <v>42</v>
      </c>
      <c r="G2140" t="s">
        <v>2799</v>
      </c>
      <c r="H2140" t="s">
        <v>2735</v>
      </c>
      <c r="I2140">
        <v>180</v>
      </c>
      <c r="J2140" t="s">
        <v>2362</v>
      </c>
      <c r="K2140" t="s">
        <v>2361</v>
      </c>
      <c r="L2140">
        <v>2016</v>
      </c>
    </row>
    <row r="2141" spans="1:12" x14ac:dyDescent="0.25">
      <c r="A2141">
        <v>2</v>
      </c>
      <c r="B2141">
        <v>2</v>
      </c>
      <c r="C2141">
        <v>32</v>
      </c>
      <c r="D2141" t="s">
        <v>2840</v>
      </c>
      <c r="E2141" t="s">
        <v>1811</v>
      </c>
      <c r="F2141" t="s">
        <v>26</v>
      </c>
      <c r="G2141" t="s">
        <v>2738</v>
      </c>
      <c r="H2141" t="s">
        <v>2768</v>
      </c>
      <c r="I2141">
        <v>197</v>
      </c>
      <c r="J2141" t="s">
        <v>2029</v>
      </c>
      <c r="K2141" t="s">
        <v>2165</v>
      </c>
      <c r="L2141">
        <v>2016</v>
      </c>
    </row>
    <row r="2142" spans="1:12" x14ac:dyDescent="0.25">
      <c r="A2142">
        <v>2</v>
      </c>
      <c r="B2142">
        <v>3</v>
      </c>
      <c r="C2142">
        <v>33</v>
      </c>
      <c r="D2142" t="s">
        <v>2802</v>
      </c>
      <c r="E2142" t="s">
        <v>1813</v>
      </c>
      <c r="F2142" t="s">
        <v>30</v>
      </c>
      <c r="G2142" t="s">
        <v>2745</v>
      </c>
      <c r="H2142" t="s">
        <v>2835</v>
      </c>
      <c r="I2142">
        <v>176</v>
      </c>
      <c r="J2142" t="s">
        <v>2291</v>
      </c>
      <c r="K2142" t="s">
        <v>2325</v>
      </c>
      <c r="L2142">
        <v>2016</v>
      </c>
    </row>
    <row r="2143" spans="1:12" x14ac:dyDescent="0.25">
      <c r="A2143">
        <v>2</v>
      </c>
      <c r="B2143">
        <v>4</v>
      </c>
      <c r="C2143">
        <v>34</v>
      </c>
      <c r="D2143" t="s">
        <v>2752</v>
      </c>
      <c r="E2143" t="s">
        <v>1814</v>
      </c>
      <c r="F2143" t="s">
        <v>34</v>
      </c>
      <c r="G2143" t="s">
        <v>2734</v>
      </c>
      <c r="H2143" t="s">
        <v>2741</v>
      </c>
      <c r="I2143">
        <v>196</v>
      </c>
      <c r="J2143" t="s">
        <v>2051</v>
      </c>
      <c r="K2143" t="s">
        <v>2295</v>
      </c>
      <c r="L2143">
        <v>2016</v>
      </c>
    </row>
    <row r="2144" spans="1:12" x14ac:dyDescent="0.25">
      <c r="A2144">
        <v>2</v>
      </c>
      <c r="B2144">
        <v>5</v>
      </c>
      <c r="C2144">
        <v>35</v>
      </c>
      <c r="D2144" t="s">
        <v>2732</v>
      </c>
      <c r="E2144" t="s">
        <v>1815</v>
      </c>
      <c r="F2144" t="s">
        <v>30</v>
      </c>
      <c r="G2144" t="s">
        <v>2738</v>
      </c>
      <c r="H2144" t="s">
        <v>2750</v>
      </c>
      <c r="I2144">
        <v>169</v>
      </c>
      <c r="J2144" t="s">
        <v>2022</v>
      </c>
      <c r="K2144" t="s">
        <v>2923</v>
      </c>
      <c r="L2144">
        <v>2016</v>
      </c>
    </row>
    <row r="2145" spans="1:12" x14ac:dyDescent="0.25">
      <c r="A2145">
        <v>2</v>
      </c>
      <c r="B2145">
        <v>6</v>
      </c>
      <c r="C2145">
        <v>36</v>
      </c>
      <c r="D2145" t="s">
        <v>2796</v>
      </c>
      <c r="E2145" t="s">
        <v>1816</v>
      </c>
      <c r="F2145" t="s">
        <v>30</v>
      </c>
      <c r="G2145" t="s">
        <v>2738</v>
      </c>
      <c r="H2145" t="s">
        <v>2746</v>
      </c>
      <c r="I2145">
        <v>174</v>
      </c>
      <c r="J2145" t="s">
        <v>2048</v>
      </c>
      <c r="K2145" t="s">
        <v>2340</v>
      </c>
      <c r="L2145">
        <v>2016</v>
      </c>
    </row>
    <row r="2146" spans="1:12" x14ac:dyDescent="0.25">
      <c r="A2146">
        <v>2</v>
      </c>
      <c r="B2146">
        <v>7</v>
      </c>
      <c r="C2146">
        <v>37</v>
      </c>
      <c r="D2146" t="s">
        <v>2777</v>
      </c>
      <c r="E2146" t="s">
        <v>1817</v>
      </c>
      <c r="F2146" t="s">
        <v>34</v>
      </c>
      <c r="G2146" t="s">
        <v>2764</v>
      </c>
      <c r="H2146" t="s">
        <v>2746</v>
      </c>
      <c r="I2146">
        <v>205</v>
      </c>
      <c r="J2146" t="s">
        <v>2029</v>
      </c>
      <c r="K2146" t="s">
        <v>2343</v>
      </c>
      <c r="L2146">
        <v>2016</v>
      </c>
    </row>
    <row r="2147" spans="1:12" x14ac:dyDescent="0.25">
      <c r="A2147">
        <v>2</v>
      </c>
      <c r="B2147">
        <v>8</v>
      </c>
      <c r="C2147">
        <v>38</v>
      </c>
      <c r="D2147" t="s">
        <v>2762</v>
      </c>
      <c r="E2147" t="s">
        <v>1818</v>
      </c>
      <c r="F2147" t="s">
        <v>26</v>
      </c>
      <c r="G2147" t="s">
        <v>2738</v>
      </c>
      <c r="H2147" t="s">
        <v>2885</v>
      </c>
      <c r="I2147">
        <v>193</v>
      </c>
      <c r="J2147" t="s">
        <v>2022</v>
      </c>
      <c r="K2147" t="s">
        <v>2326</v>
      </c>
      <c r="L2147">
        <v>2016</v>
      </c>
    </row>
    <row r="2148" spans="1:12" x14ac:dyDescent="0.25">
      <c r="A2148">
        <v>2</v>
      </c>
      <c r="B2148">
        <v>9</v>
      </c>
      <c r="C2148">
        <v>39</v>
      </c>
      <c r="D2148" t="s">
        <v>2739</v>
      </c>
      <c r="E2148" t="s">
        <v>4069</v>
      </c>
      <c r="F2148" t="s">
        <v>42</v>
      </c>
      <c r="G2148" t="s">
        <v>2734</v>
      </c>
      <c r="H2148" t="s">
        <v>3567</v>
      </c>
      <c r="I2148">
        <v>165</v>
      </c>
      <c r="J2148" t="s">
        <v>2022</v>
      </c>
      <c r="K2148" t="s">
        <v>3206</v>
      </c>
      <c r="L2148">
        <v>2016</v>
      </c>
    </row>
    <row r="2149" spans="1:12" x14ac:dyDescent="0.25">
      <c r="A2149">
        <v>2</v>
      </c>
      <c r="B2149">
        <v>10</v>
      </c>
      <c r="C2149">
        <v>40</v>
      </c>
      <c r="D2149" t="s">
        <v>2785</v>
      </c>
      <c r="E2149" t="s">
        <v>4070</v>
      </c>
      <c r="F2149" t="s">
        <v>26</v>
      </c>
      <c r="G2149" t="s">
        <v>2738</v>
      </c>
      <c r="H2149" t="s">
        <v>2741</v>
      </c>
      <c r="I2149">
        <v>209</v>
      </c>
      <c r="J2149" t="s">
        <v>2051</v>
      </c>
      <c r="K2149" t="s">
        <v>3920</v>
      </c>
      <c r="L2149">
        <v>2016</v>
      </c>
    </row>
    <row r="2150" spans="1:12" x14ac:dyDescent="0.25">
      <c r="A2150">
        <v>2</v>
      </c>
      <c r="B2150">
        <v>11</v>
      </c>
      <c r="C2150">
        <v>41</v>
      </c>
      <c r="D2150" t="s">
        <v>2814</v>
      </c>
      <c r="E2150" t="s">
        <v>1819</v>
      </c>
      <c r="F2150" t="s">
        <v>42</v>
      </c>
      <c r="G2150" t="s">
        <v>2738</v>
      </c>
      <c r="H2150" t="s">
        <v>2780</v>
      </c>
      <c r="I2150">
        <v>206</v>
      </c>
      <c r="J2150" t="s">
        <v>2022</v>
      </c>
      <c r="K2150" t="s">
        <v>2928</v>
      </c>
      <c r="L2150">
        <v>2016</v>
      </c>
    </row>
    <row r="2151" spans="1:12" x14ac:dyDescent="0.25">
      <c r="A2151">
        <v>2</v>
      </c>
      <c r="B2151">
        <v>12</v>
      </c>
      <c r="C2151">
        <v>42</v>
      </c>
      <c r="D2151" t="s">
        <v>2811</v>
      </c>
      <c r="E2151" t="s">
        <v>1820</v>
      </c>
      <c r="F2151" t="s">
        <v>30</v>
      </c>
      <c r="G2151" t="s">
        <v>2745</v>
      </c>
      <c r="H2151" t="s">
        <v>2835</v>
      </c>
      <c r="I2151">
        <v>183</v>
      </c>
      <c r="J2151" t="s">
        <v>2373</v>
      </c>
      <c r="K2151" t="s">
        <v>3636</v>
      </c>
      <c r="L2151">
        <v>2016</v>
      </c>
    </row>
    <row r="2152" spans="1:12" x14ac:dyDescent="0.25">
      <c r="A2152">
        <v>2</v>
      </c>
      <c r="B2152">
        <v>13</v>
      </c>
      <c r="C2152">
        <v>43</v>
      </c>
      <c r="D2152" t="s">
        <v>2872</v>
      </c>
      <c r="E2152" t="s">
        <v>1822</v>
      </c>
      <c r="F2152" t="s">
        <v>206</v>
      </c>
      <c r="G2152" t="s">
        <v>2779</v>
      </c>
      <c r="H2152" t="s">
        <v>2750</v>
      </c>
      <c r="I2152">
        <v>175</v>
      </c>
      <c r="J2152" t="s">
        <v>2933</v>
      </c>
      <c r="K2152" t="s">
        <v>3877</v>
      </c>
      <c r="L2152">
        <v>2016</v>
      </c>
    </row>
    <row r="2153" spans="1:12" x14ac:dyDescent="0.25">
      <c r="A2153">
        <v>2</v>
      </c>
      <c r="B2153">
        <v>14</v>
      </c>
      <c r="C2153">
        <v>44</v>
      </c>
      <c r="D2153" t="s">
        <v>2777</v>
      </c>
      <c r="E2153" t="s">
        <v>1823</v>
      </c>
      <c r="F2153" t="s">
        <v>26</v>
      </c>
      <c r="G2153" t="s">
        <v>2738</v>
      </c>
      <c r="H2153" t="s">
        <v>2746</v>
      </c>
      <c r="I2153">
        <v>190</v>
      </c>
      <c r="J2153" t="s">
        <v>2022</v>
      </c>
      <c r="K2153" t="s">
        <v>2282</v>
      </c>
      <c r="L2153">
        <v>2016</v>
      </c>
    </row>
    <row r="2154" spans="1:12" x14ac:dyDescent="0.25">
      <c r="A2154">
        <v>2</v>
      </c>
      <c r="B2154">
        <v>15</v>
      </c>
      <c r="C2154">
        <v>45</v>
      </c>
      <c r="D2154" t="s">
        <v>2739</v>
      </c>
      <c r="E2154" t="s">
        <v>1824</v>
      </c>
      <c r="F2154" t="s">
        <v>34</v>
      </c>
      <c r="G2154" t="s">
        <v>2734</v>
      </c>
      <c r="H2154" t="s">
        <v>2768</v>
      </c>
      <c r="I2154">
        <v>185</v>
      </c>
      <c r="J2154" t="s">
        <v>2051</v>
      </c>
      <c r="K2154" t="s">
        <v>2283</v>
      </c>
      <c r="L2154">
        <v>2016</v>
      </c>
    </row>
    <row r="2155" spans="1:12" x14ac:dyDescent="0.25">
      <c r="A2155">
        <v>2</v>
      </c>
      <c r="B2155">
        <v>16</v>
      </c>
      <c r="C2155">
        <v>46</v>
      </c>
      <c r="D2155" t="s">
        <v>2832</v>
      </c>
      <c r="E2155" t="s">
        <v>1825</v>
      </c>
      <c r="F2155" t="s">
        <v>42</v>
      </c>
      <c r="G2155" t="s">
        <v>2738</v>
      </c>
      <c r="H2155" t="s">
        <v>2746</v>
      </c>
      <c r="I2155">
        <v>205</v>
      </c>
      <c r="J2155" t="s">
        <v>2022</v>
      </c>
      <c r="K2155" t="s">
        <v>2276</v>
      </c>
      <c r="L2155">
        <v>2016</v>
      </c>
    </row>
    <row r="2156" spans="1:12" x14ac:dyDescent="0.25">
      <c r="A2156">
        <v>2</v>
      </c>
      <c r="B2156">
        <v>17</v>
      </c>
      <c r="C2156">
        <v>47</v>
      </c>
      <c r="D2156" t="s">
        <v>2859</v>
      </c>
      <c r="E2156" t="s">
        <v>1826</v>
      </c>
      <c r="F2156" t="s">
        <v>34</v>
      </c>
      <c r="G2156" t="s">
        <v>2738</v>
      </c>
      <c r="H2156" t="s">
        <v>2885</v>
      </c>
      <c r="I2156">
        <v>160</v>
      </c>
      <c r="J2156" t="s">
        <v>2048</v>
      </c>
      <c r="K2156" t="s">
        <v>2300</v>
      </c>
      <c r="L2156">
        <v>2016</v>
      </c>
    </row>
    <row r="2157" spans="1:12" x14ac:dyDescent="0.25">
      <c r="A2157">
        <v>2</v>
      </c>
      <c r="B2157">
        <v>18</v>
      </c>
      <c r="C2157">
        <v>48</v>
      </c>
      <c r="D2157" t="s">
        <v>2796</v>
      </c>
      <c r="E2157" t="s">
        <v>1827</v>
      </c>
      <c r="F2157" t="s">
        <v>12</v>
      </c>
      <c r="G2157" t="s">
        <v>2738</v>
      </c>
      <c r="H2157" t="s">
        <v>2746</v>
      </c>
      <c r="I2157">
        <v>176</v>
      </c>
      <c r="J2157" t="s">
        <v>2029</v>
      </c>
      <c r="K2157" t="s">
        <v>2759</v>
      </c>
      <c r="L2157">
        <v>2016</v>
      </c>
    </row>
    <row r="2158" spans="1:12" x14ac:dyDescent="0.25">
      <c r="A2158">
        <v>2</v>
      </c>
      <c r="B2158">
        <v>19</v>
      </c>
      <c r="C2158">
        <v>49</v>
      </c>
      <c r="D2158" t="s">
        <v>2748</v>
      </c>
      <c r="E2158" t="s">
        <v>1828</v>
      </c>
      <c r="F2158" t="s">
        <v>34</v>
      </c>
      <c r="G2158" t="s">
        <v>2734</v>
      </c>
      <c r="H2158" t="s">
        <v>2768</v>
      </c>
      <c r="I2158">
        <v>203</v>
      </c>
      <c r="J2158" t="s">
        <v>2051</v>
      </c>
      <c r="K2158" t="s">
        <v>2283</v>
      </c>
      <c r="L2158">
        <v>2016</v>
      </c>
    </row>
    <row r="2159" spans="1:12" x14ac:dyDescent="0.25">
      <c r="A2159">
        <v>2</v>
      </c>
      <c r="B2159">
        <v>20</v>
      </c>
      <c r="C2159">
        <v>50</v>
      </c>
      <c r="D2159" t="s">
        <v>2739</v>
      </c>
      <c r="E2159" t="s">
        <v>1829</v>
      </c>
      <c r="F2159" t="s">
        <v>3887</v>
      </c>
      <c r="G2159" t="s">
        <v>2799</v>
      </c>
      <c r="H2159" t="s">
        <v>2768</v>
      </c>
      <c r="I2159">
        <v>171</v>
      </c>
      <c r="J2159" t="s">
        <v>2320</v>
      </c>
      <c r="K2159" t="s">
        <v>4065</v>
      </c>
      <c r="L2159">
        <v>2016</v>
      </c>
    </row>
    <row r="2160" spans="1:12" x14ac:dyDescent="0.25">
      <c r="A2160">
        <v>2</v>
      </c>
      <c r="B2160">
        <v>21</v>
      </c>
      <c r="C2160">
        <v>51</v>
      </c>
      <c r="D2160" t="s">
        <v>2766</v>
      </c>
      <c r="E2160" t="s">
        <v>1830</v>
      </c>
      <c r="F2160" t="s">
        <v>34</v>
      </c>
      <c r="G2160" t="s">
        <v>2738</v>
      </c>
      <c r="H2160" t="s">
        <v>2768</v>
      </c>
      <c r="I2160">
        <v>184</v>
      </c>
      <c r="J2160" t="s">
        <v>2029</v>
      </c>
      <c r="K2160" t="s">
        <v>2377</v>
      </c>
      <c r="L2160">
        <v>2016</v>
      </c>
    </row>
    <row r="2161" spans="1:12" x14ac:dyDescent="0.25">
      <c r="A2161">
        <v>2</v>
      </c>
      <c r="B2161">
        <v>22</v>
      </c>
      <c r="C2161">
        <v>52</v>
      </c>
      <c r="D2161" t="s">
        <v>2796</v>
      </c>
      <c r="E2161" t="s">
        <v>1831</v>
      </c>
      <c r="F2161" t="s">
        <v>42</v>
      </c>
      <c r="G2161" t="s">
        <v>2738</v>
      </c>
      <c r="H2161" t="s">
        <v>2746</v>
      </c>
      <c r="I2161">
        <v>204</v>
      </c>
      <c r="J2161" t="s">
        <v>2051</v>
      </c>
      <c r="K2161" t="s">
        <v>2328</v>
      </c>
      <c r="L2161">
        <v>2016</v>
      </c>
    </row>
    <row r="2162" spans="1:12" x14ac:dyDescent="0.25">
      <c r="A2162">
        <v>2</v>
      </c>
      <c r="B2162">
        <v>23</v>
      </c>
      <c r="C2162">
        <v>53</v>
      </c>
      <c r="D2162" t="s">
        <v>2832</v>
      </c>
      <c r="E2162" t="s">
        <v>1832</v>
      </c>
      <c r="F2162" t="s">
        <v>34</v>
      </c>
      <c r="G2162" t="s">
        <v>2764</v>
      </c>
      <c r="H2162" t="s">
        <v>2750</v>
      </c>
      <c r="I2162">
        <v>163</v>
      </c>
      <c r="J2162" t="s">
        <v>3240</v>
      </c>
      <c r="K2162" t="s">
        <v>4071</v>
      </c>
      <c r="L2162">
        <v>2016</v>
      </c>
    </row>
    <row r="2163" spans="1:12" x14ac:dyDescent="0.25">
      <c r="A2163">
        <v>2</v>
      </c>
      <c r="B2163">
        <v>24</v>
      </c>
      <c r="C2163">
        <v>54</v>
      </c>
      <c r="D2163" t="s">
        <v>2806</v>
      </c>
      <c r="E2163" t="s">
        <v>1834</v>
      </c>
      <c r="F2163" t="s">
        <v>12</v>
      </c>
      <c r="G2163" t="s">
        <v>2734</v>
      </c>
      <c r="H2163" t="s">
        <v>2746</v>
      </c>
      <c r="I2163">
        <v>185</v>
      </c>
      <c r="J2163" t="s">
        <v>2022</v>
      </c>
      <c r="K2163" t="s">
        <v>2881</v>
      </c>
      <c r="L2163">
        <v>2016</v>
      </c>
    </row>
    <row r="2164" spans="1:12" x14ac:dyDescent="0.25">
      <c r="A2164">
        <v>2</v>
      </c>
      <c r="B2164">
        <v>25</v>
      </c>
      <c r="C2164">
        <v>55</v>
      </c>
      <c r="D2164" t="s">
        <v>2736</v>
      </c>
      <c r="E2164" t="s">
        <v>1835</v>
      </c>
      <c r="F2164" t="s">
        <v>12</v>
      </c>
      <c r="G2164" t="s">
        <v>2745</v>
      </c>
      <c r="H2164" t="s">
        <v>2746</v>
      </c>
      <c r="I2164">
        <v>190</v>
      </c>
      <c r="J2164" t="s">
        <v>2305</v>
      </c>
      <c r="K2164" t="s">
        <v>3704</v>
      </c>
      <c r="L2164">
        <v>2016</v>
      </c>
    </row>
    <row r="2165" spans="1:12" x14ac:dyDescent="0.25">
      <c r="A2165">
        <v>2</v>
      </c>
      <c r="B2165">
        <v>26</v>
      </c>
      <c r="C2165">
        <v>56</v>
      </c>
      <c r="D2165" t="s">
        <v>2806</v>
      </c>
      <c r="E2165" t="s">
        <v>1836</v>
      </c>
      <c r="F2165" t="s">
        <v>30</v>
      </c>
      <c r="G2165" t="s">
        <v>2738</v>
      </c>
      <c r="H2165" t="s">
        <v>2835</v>
      </c>
      <c r="I2165">
        <v>183</v>
      </c>
      <c r="J2165" t="s">
        <v>2029</v>
      </c>
      <c r="K2165" t="s">
        <v>2339</v>
      </c>
      <c r="L2165">
        <v>2016</v>
      </c>
    </row>
    <row r="2166" spans="1:12" x14ac:dyDescent="0.25">
      <c r="A2166">
        <v>2</v>
      </c>
      <c r="B2166">
        <v>27</v>
      </c>
      <c r="C2166">
        <v>57</v>
      </c>
      <c r="D2166" t="s">
        <v>2772</v>
      </c>
      <c r="E2166" t="s">
        <v>1837</v>
      </c>
      <c r="F2166" t="s">
        <v>42</v>
      </c>
      <c r="G2166" t="s">
        <v>2745</v>
      </c>
      <c r="H2166" t="s">
        <v>2768</v>
      </c>
      <c r="I2166">
        <v>195</v>
      </c>
      <c r="J2166" t="s">
        <v>2291</v>
      </c>
      <c r="K2166" t="s">
        <v>3639</v>
      </c>
      <c r="L2166">
        <v>2016</v>
      </c>
    </row>
    <row r="2167" spans="1:12" x14ac:dyDescent="0.25">
      <c r="A2167">
        <v>2</v>
      </c>
      <c r="B2167">
        <v>28</v>
      </c>
      <c r="C2167">
        <v>58</v>
      </c>
      <c r="D2167" t="s">
        <v>2777</v>
      </c>
      <c r="E2167" t="s">
        <v>1839</v>
      </c>
      <c r="F2167" t="s">
        <v>42</v>
      </c>
      <c r="G2167" t="s">
        <v>2738</v>
      </c>
      <c r="H2167" t="s">
        <v>2746</v>
      </c>
      <c r="I2167">
        <v>203</v>
      </c>
      <c r="J2167" t="s">
        <v>2022</v>
      </c>
      <c r="K2167" t="s">
        <v>3206</v>
      </c>
      <c r="L2167">
        <v>2016</v>
      </c>
    </row>
    <row r="2168" spans="1:12" x14ac:dyDescent="0.25">
      <c r="A2168">
        <v>2</v>
      </c>
      <c r="B2168">
        <v>29</v>
      </c>
      <c r="C2168">
        <v>59</v>
      </c>
      <c r="D2168" t="s">
        <v>2732</v>
      </c>
      <c r="E2168" t="s">
        <v>1840</v>
      </c>
      <c r="F2168" t="s">
        <v>12</v>
      </c>
      <c r="G2168" t="s">
        <v>2738</v>
      </c>
      <c r="H2168" t="s">
        <v>2741</v>
      </c>
      <c r="I2168">
        <v>203</v>
      </c>
      <c r="J2168" t="s">
        <v>2048</v>
      </c>
      <c r="K2168" t="s">
        <v>4019</v>
      </c>
      <c r="L2168">
        <v>2016</v>
      </c>
    </row>
    <row r="2169" spans="1:12" x14ac:dyDescent="0.25">
      <c r="A2169">
        <v>2</v>
      </c>
      <c r="B2169">
        <v>30</v>
      </c>
      <c r="C2169">
        <v>60</v>
      </c>
      <c r="D2169" t="s">
        <v>2781</v>
      </c>
      <c r="E2169" t="s">
        <v>1841</v>
      </c>
      <c r="F2169" t="s">
        <v>30</v>
      </c>
      <c r="G2169" t="s">
        <v>2734</v>
      </c>
      <c r="H2169" t="s">
        <v>2768</v>
      </c>
      <c r="I2169">
        <v>179</v>
      </c>
      <c r="J2169" t="s">
        <v>4053</v>
      </c>
      <c r="K2169" t="s">
        <v>2293</v>
      </c>
      <c r="L2169">
        <v>2016</v>
      </c>
    </row>
    <row r="2170" spans="1:12" x14ac:dyDescent="0.25">
      <c r="A2170">
        <v>2</v>
      </c>
      <c r="B2170">
        <v>31</v>
      </c>
      <c r="C2170">
        <v>61</v>
      </c>
      <c r="D2170" t="s">
        <v>2736</v>
      </c>
      <c r="E2170" t="s">
        <v>1843</v>
      </c>
      <c r="F2170" t="s">
        <v>42</v>
      </c>
      <c r="G2170" t="s">
        <v>2779</v>
      </c>
      <c r="H2170" t="s">
        <v>2746</v>
      </c>
      <c r="I2170">
        <v>198</v>
      </c>
      <c r="J2170" t="s">
        <v>2933</v>
      </c>
      <c r="K2170" t="s">
        <v>3624</v>
      </c>
      <c r="L2170">
        <v>2016</v>
      </c>
    </row>
    <row r="2171" spans="1:12" x14ac:dyDescent="0.25">
      <c r="A2171">
        <v>3</v>
      </c>
      <c r="B2171">
        <v>1</v>
      </c>
      <c r="C2171">
        <v>62</v>
      </c>
      <c r="D2171" t="s">
        <v>2772</v>
      </c>
      <c r="E2171" t="s">
        <v>1844</v>
      </c>
      <c r="F2171" t="s">
        <v>12</v>
      </c>
      <c r="G2171" t="s">
        <v>2734</v>
      </c>
      <c r="H2171" t="s">
        <v>2741</v>
      </c>
      <c r="I2171">
        <v>202</v>
      </c>
      <c r="J2171" t="s">
        <v>2051</v>
      </c>
      <c r="K2171" t="s">
        <v>2283</v>
      </c>
      <c r="L2171">
        <v>2016</v>
      </c>
    </row>
    <row r="2172" spans="1:12" x14ac:dyDescent="0.25">
      <c r="A2172">
        <v>3</v>
      </c>
      <c r="B2172">
        <v>2</v>
      </c>
      <c r="C2172">
        <v>63</v>
      </c>
      <c r="D2172" t="s">
        <v>2840</v>
      </c>
      <c r="E2172" t="s">
        <v>1845</v>
      </c>
      <c r="F2172" t="s">
        <v>34</v>
      </c>
      <c r="G2172" t="s">
        <v>2779</v>
      </c>
      <c r="H2172" t="s">
        <v>2735</v>
      </c>
      <c r="I2172">
        <v>198</v>
      </c>
      <c r="J2172" t="s">
        <v>2022</v>
      </c>
      <c r="K2172" t="s">
        <v>2277</v>
      </c>
      <c r="L2172">
        <v>2016</v>
      </c>
    </row>
    <row r="2173" spans="1:12" x14ac:dyDescent="0.25">
      <c r="A2173">
        <v>3</v>
      </c>
      <c r="B2173">
        <v>3</v>
      </c>
      <c r="C2173">
        <v>64</v>
      </c>
      <c r="D2173" t="s">
        <v>2774</v>
      </c>
      <c r="E2173" t="s">
        <v>1846</v>
      </c>
      <c r="F2173" t="s">
        <v>42</v>
      </c>
      <c r="G2173" t="s">
        <v>2734</v>
      </c>
      <c r="H2173" t="s">
        <v>2768</v>
      </c>
      <c r="I2173">
        <v>171</v>
      </c>
      <c r="J2173" t="s">
        <v>2051</v>
      </c>
      <c r="K2173" t="s">
        <v>2283</v>
      </c>
      <c r="L2173">
        <v>2016</v>
      </c>
    </row>
    <row r="2174" spans="1:12" x14ac:dyDescent="0.25">
      <c r="A2174">
        <v>3</v>
      </c>
      <c r="B2174">
        <v>4</v>
      </c>
      <c r="C2174">
        <v>65</v>
      </c>
      <c r="D2174" t="s">
        <v>2752</v>
      </c>
      <c r="E2174" t="s">
        <v>1847</v>
      </c>
      <c r="F2174" t="s">
        <v>42</v>
      </c>
      <c r="G2174" t="s">
        <v>2799</v>
      </c>
      <c r="H2174" t="s">
        <v>2885</v>
      </c>
      <c r="I2174">
        <v>175</v>
      </c>
      <c r="J2174" t="s">
        <v>2048</v>
      </c>
      <c r="K2174" t="s">
        <v>2306</v>
      </c>
      <c r="L2174">
        <v>2016</v>
      </c>
    </row>
    <row r="2175" spans="1:12" x14ac:dyDescent="0.25">
      <c r="A2175">
        <v>3</v>
      </c>
      <c r="B2175">
        <v>5</v>
      </c>
      <c r="C2175">
        <v>66</v>
      </c>
      <c r="D2175" t="s">
        <v>2806</v>
      </c>
      <c r="E2175" t="s">
        <v>1848</v>
      </c>
      <c r="F2175" t="s">
        <v>34</v>
      </c>
      <c r="G2175" t="s">
        <v>2734</v>
      </c>
      <c r="H2175" t="s">
        <v>2835</v>
      </c>
      <c r="I2175">
        <v>181</v>
      </c>
      <c r="J2175" t="s">
        <v>2051</v>
      </c>
      <c r="K2175" t="s">
        <v>2283</v>
      </c>
      <c r="L2175">
        <v>2016</v>
      </c>
    </row>
    <row r="2176" spans="1:12" x14ac:dyDescent="0.25">
      <c r="A2176">
        <v>3</v>
      </c>
      <c r="B2176">
        <v>6</v>
      </c>
      <c r="C2176">
        <v>67</v>
      </c>
      <c r="D2176" t="s">
        <v>2872</v>
      </c>
      <c r="E2176" t="s">
        <v>1849</v>
      </c>
      <c r="F2176" t="s">
        <v>26</v>
      </c>
      <c r="G2176" t="s">
        <v>2734</v>
      </c>
      <c r="H2176" t="s">
        <v>2746</v>
      </c>
      <c r="I2176">
        <v>198</v>
      </c>
      <c r="J2176" t="s">
        <v>2051</v>
      </c>
      <c r="K2176" t="s">
        <v>2307</v>
      </c>
      <c r="L2176">
        <v>2016</v>
      </c>
    </row>
    <row r="2177" spans="1:12" x14ac:dyDescent="0.25">
      <c r="A2177">
        <v>3</v>
      </c>
      <c r="B2177">
        <v>7</v>
      </c>
      <c r="C2177">
        <v>68</v>
      </c>
      <c r="D2177" t="s">
        <v>3996</v>
      </c>
      <c r="E2177" t="s">
        <v>1850</v>
      </c>
      <c r="F2177" t="s">
        <v>34</v>
      </c>
      <c r="G2177" t="s">
        <v>2734</v>
      </c>
      <c r="H2177" t="s">
        <v>2768</v>
      </c>
      <c r="I2177">
        <v>185</v>
      </c>
      <c r="J2177" t="s">
        <v>2022</v>
      </c>
      <c r="K2177" t="s">
        <v>4008</v>
      </c>
      <c r="L2177">
        <v>2016</v>
      </c>
    </row>
    <row r="2178" spans="1:12" x14ac:dyDescent="0.25">
      <c r="A2178">
        <v>3</v>
      </c>
      <c r="B2178">
        <v>8</v>
      </c>
      <c r="C2178">
        <v>69</v>
      </c>
      <c r="D2178" t="s">
        <v>2802</v>
      </c>
      <c r="E2178" t="s">
        <v>1851</v>
      </c>
      <c r="F2178" t="s">
        <v>42</v>
      </c>
      <c r="G2178" t="s">
        <v>2738</v>
      </c>
      <c r="H2178" t="s">
        <v>2741</v>
      </c>
      <c r="I2178">
        <v>193</v>
      </c>
      <c r="J2178" t="s">
        <v>2022</v>
      </c>
      <c r="K2178" t="s">
        <v>2881</v>
      </c>
      <c r="L2178">
        <v>2016</v>
      </c>
    </row>
    <row r="2179" spans="1:12" x14ac:dyDescent="0.25">
      <c r="A2179">
        <v>3</v>
      </c>
      <c r="B2179">
        <v>9</v>
      </c>
      <c r="C2179">
        <v>70</v>
      </c>
      <c r="D2179" t="s">
        <v>2790</v>
      </c>
      <c r="E2179" t="s">
        <v>4072</v>
      </c>
      <c r="F2179" t="s">
        <v>30</v>
      </c>
      <c r="G2179" t="s">
        <v>2738</v>
      </c>
      <c r="H2179" t="s">
        <v>2835</v>
      </c>
      <c r="I2179">
        <v>164</v>
      </c>
      <c r="J2179" t="s">
        <v>2022</v>
      </c>
      <c r="K2179" t="s">
        <v>4073</v>
      </c>
      <c r="L2179">
        <v>2016</v>
      </c>
    </row>
    <row r="2180" spans="1:12" x14ac:dyDescent="0.25">
      <c r="A2180">
        <v>3</v>
      </c>
      <c r="B2180">
        <v>10</v>
      </c>
      <c r="C2180">
        <v>71</v>
      </c>
      <c r="D2180" t="s">
        <v>2785</v>
      </c>
      <c r="E2180" t="s">
        <v>799</v>
      </c>
      <c r="F2180" t="s">
        <v>34</v>
      </c>
      <c r="G2180" t="s">
        <v>2738</v>
      </c>
      <c r="H2180" t="s">
        <v>2741</v>
      </c>
      <c r="I2180">
        <v>228</v>
      </c>
      <c r="J2180" t="s">
        <v>2029</v>
      </c>
      <c r="K2180" t="s">
        <v>2783</v>
      </c>
      <c r="L2180">
        <v>2016</v>
      </c>
    </row>
    <row r="2181" spans="1:12" x14ac:dyDescent="0.25">
      <c r="A2181">
        <v>3</v>
      </c>
      <c r="B2181">
        <v>11</v>
      </c>
      <c r="C2181">
        <v>72</v>
      </c>
      <c r="D2181" t="s">
        <v>2772</v>
      </c>
      <c r="E2181" t="s">
        <v>1853</v>
      </c>
      <c r="F2181" t="s">
        <v>34</v>
      </c>
      <c r="G2181" t="s">
        <v>2734</v>
      </c>
      <c r="H2181" t="s">
        <v>2851</v>
      </c>
      <c r="I2181">
        <v>204</v>
      </c>
      <c r="J2181" t="s">
        <v>2051</v>
      </c>
      <c r="K2181" t="s">
        <v>2283</v>
      </c>
      <c r="L2181">
        <v>2016</v>
      </c>
    </row>
    <row r="2182" spans="1:12" x14ac:dyDescent="0.25">
      <c r="A2182">
        <v>3</v>
      </c>
      <c r="B2182">
        <v>12</v>
      </c>
      <c r="C2182">
        <v>73</v>
      </c>
      <c r="D2182" t="s">
        <v>2814</v>
      </c>
      <c r="E2182" t="s">
        <v>4074</v>
      </c>
      <c r="F2182" t="s">
        <v>42</v>
      </c>
      <c r="G2182" t="s">
        <v>2734</v>
      </c>
      <c r="H2182" t="s">
        <v>2768</v>
      </c>
      <c r="I2182">
        <v>202</v>
      </c>
      <c r="J2182" t="s">
        <v>2051</v>
      </c>
      <c r="K2182" t="s">
        <v>2283</v>
      </c>
      <c r="L2182">
        <v>2016</v>
      </c>
    </row>
    <row r="2183" spans="1:12" x14ac:dyDescent="0.25">
      <c r="A2183">
        <v>3</v>
      </c>
      <c r="B2183">
        <v>13</v>
      </c>
      <c r="C2183">
        <v>74</v>
      </c>
      <c r="D2183" t="s">
        <v>2872</v>
      </c>
      <c r="E2183" t="s">
        <v>1854</v>
      </c>
      <c r="F2183" t="s">
        <v>30</v>
      </c>
      <c r="G2183" t="s">
        <v>2738</v>
      </c>
      <c r="H2183" t="s">
        <v>2735</v>
      </c>
      <c r="I2183">
        <v>201</v>
      </c>
      <c r="J2183" t="s">
        <v>2029</v>
      </c>
      <c r="K2183" t="s">
        <v>2336</v>
      </c>
      <c r="L2183">
        <v>2016</v>
      </c>
    </row>
    <row r="2184" spans="1:12" x14ac:dyDescent="0.25">
      <c r="A2184">
        <v>3</v>
      </c>
      <c r="B2184">
        <v>14</v>
      </c>
      <c r="C2184">
        <v>75</v>
      </c>
      <c r="D2184" t="s">
        <v>2872</v>
      </c>
      <c r="E2184" t="s">
        <v>4075</v>
      </c>
      <c r="F2184" t="s">
        <v>12</v>
      </c>
      <c r="G2184" t="s">
        <v>2738</v>
      </c>
      <c r="H2184" t="s">
        <v>2780</v>
      </c>
      <c r="I2184">
        <v>197</v>
      </c>
      <c r="J2184" t="s">
        <v>2703</v>
      </c>
      <c r="K2184" t="s">
        <v>4076</v>
      </c>
      <c r="L2184">
        <v>2016</v>
      </c>
    </row>
    <row r="2185" spans="1:12" x14ac:dyDescent="0.25">
      <c r="A2185">
        <v>3</v>
      </c>
      <c r="B2185">
        <v>15</v>
      </c>
      <c r="C2185">
        <v>76</v>
      </c>
      <c r="D2185" t="s">
        <v>2859</v>
      </c>
      <c r="E2185" t="s">
        <v>1856</v>
      </c>
      <c r="F2185" t="s">
        <v>30</v>
      </c>
      <c r="G2185" t="s">
        <v>2738</v>
      </c>
      <c r="H2185" t="s">
        <v>2885</v>
      </c>
      <c r="I2185">
        <v>196</v>
      </c>
      <c r="J2185" t="s">
        <v>2051</v>
      </c>
      <c r="K2185" t="s">
        <v>3961</v>
      </c>
      <c r="L2185">
        <v>2016</v>
      </c>
    </row>
    <row r="2186" spans="1:12" x14ac:dyDescent="0.25">
      <c r="A2186">
        <v>3</v>
      </c>
      <c r="B2186">
        <v>16</v>
      </c>
      <c r="C2186">
        <v>77</v>
      </c>
      <c r="D2186" t="s">
        <v>2736</v>
      </c>
      <c r="E2186" t="s">
        <v>1857</v>
      </c>
      <c r="F2186" t="s">
        <v>34</v>
      </c>
      <c r="G2186" t="s">
        <v>2738</v>
      </c>
      <c r="H2186" t="s">
        <v>2741</v>
      </c>
      <c r="I2186">
        <v>190</v>
      </c>
      <c r="J2186" t="s">
        <v>2022</v>
      </c>
      <c r="K2186" t="s">
        <v>2326</v>
      </c>
      <c r="L2186">
        <v>2016</v>
      </c>
    </row>
    <row r="2187" spans="1:12" x14ac:dyDescent="0.25">
      <c r="A2187">
        <v>3</v>
      </c>
      <c r="B2187">
        <v>17</v>
      </c>
      <c r="C2187">
        <v>78</v>
      </c>
      <c r="D2187" t="s">
        <v>2859</v>
      </c>
      <c r="E2187" t="s">
        <v>1858</v>
      </c>
      <c r="F2187" t="s">
        <v>34</v>
      </c>
      <c r="G2187" t="s">
        <v>2738</v>
      </c>
      <c r="H2187" t="s">
        <v>2750</v>
      </c>
      <c r="I2187">
        <v>183</v>
      </c>
      <c r="J2187" t="s">
        <v>2048</v>
      </c>
      <c r="K2187" t="s">
        <v>3424</v>
      </c>
      <c r="L2187">
        <v>2016</v>
      </c>
    </row>
    <row r="2188" spans="1:12" x14ac:dyDescent="0.25">
      <c r="A2188">
        <v>3</v>
      </c>
      <c r="B2188">
        <v>18</v>
      </c>
      <c r="C2188">
        <v>79</v>
      </c>
      <c r="D2188" t="s">
        <v>3917</v>
      </c>
      <c r="E2188" t="s">
        <v>1859</v>
      </c>
      <c r="F2188" t="s">
        <v>34</v>
      </c>
      <c r="G2188" t="s">
        <v>2738</v>
      </c>
      <c r="H2188" t="s">
        <v>2750</v>
      </c>
      <c r="I2188">
        <v>186</v>
      </c>
      <c r="J2188" t="s">
        <v>2048</v>
      </c>
      <c r="K2188" t="s">
        <v>2360</v>
      </c>
      <c r="L2188">
        <v>2016</v>
      </c>
    </row>
    <row r="2189" spans="1:12" x14ac:dyDescent="0.25">
      <c r="A2189">
        <v>3</v>
      </c>
      <c r="B2189">
        <v>19</v>
      </c>
      <c r="C2189">
        <v>80</v>
      </c>
      <c r="D2189" t="s">
        <v>2814</v>
      </c>
      <c r="E2189" t="s">
        <v>1860</v>
      </c>
      <c r="F2189" t="s">
        <v>30</v>
      </c>
      <c r="G2189" t="s">
        <v>2738</v>
      </c>
      <c r="H2189" t="s">
        <v>2835</v>
      </c>
      <c r="I2189">
        <v>170</v>
      </c>
      <c r="J2189" t="s">
        <v>2048</v>
      </c>
      <c r="K2189" t="s">
        <v>2300</v>
      </c>
      <c r="L2189">
        <v>2016</v>
      </c>
    </row>
    <row r="2190" spans="1:12" x14ac:dyDescent="0.25">
      <c r="A2190">
        <v>3</v>
      </c>
      <c r="B2190">
        <v>20</v>
      </c>
      <c r="C2190">
        <v>81</v>
      </c>
      <c r="D2190" t="s">
        <v>2794</v>
      </c>
      <c r="E2190" t="s">
        <v>1861</v>
      </c>
      <c r="F2190" t="s">
        <v>34</v>
      </c>
      <c r="G2190" t="s">
        <v>4077</v>
      </c>
      <c r="H2190" t="s">
        <v>2741</v>
      </c>
      <c r="I2190">
        <v>231</v>
      </c>
      <c r="J2190" t="s">
        <v>2022</v>
      </c>
      <c r="K2190" t="s">
        <v>2928</v>
      </c>
      <c r="L2190">
        <v>2016</v>
      </c>
    </row>
    <row r="2191" spans="1:12" x14ac:dyDescent="0.25">
      <c r="A2191">
        <v>3</v>
      </c>
      <c r="B2191">
        <v>21</v>
      </c>
      <c r="C2191">
        <v>82</v>
      </c>
      <c r="D2191" t="s">
        <v>2796</v>
      </c>
      <c r="E2191" t="s">
        <v>1863</v>
      </c>
      <c r="F2191" t="s">
        <v>26</v>
      </c>
      <c r="G2191" t="s">
        <v>2738</v>
      </c>
      <c r="H2191" t="s">
        <v>2741</v>
      </c>
      <c r="I2191">
        <v>196</v>
      </c>
      <c r="J2191" t="s">
        <v>2029</v>
      </c>
      <c r="K2191" t="s">
        <v>2113</v>
      </c>
      <c r="L2191">
        <v>2016</v>
      </c>
    </row>
    <row r="2192" spans="1:12" x14ac:dyDescent="0.25">
      <c r="A2192">
        <v>3</v>
      </c>
      <c r="B2192">
        <v>22</v>
      </c>
      <c r="C2192">
        <v>83</v>
      </c>
      <c r="D2192" t="s">
        <v>2739</v>
      </c>
      <c r="E2192" t="s">
        <v>1864</v>
      </c>
      <c r="F2192" t="s">
        <v>12</v>
      </c>
      <c r="G2192" t="s">
        <v>4077</v>
      </c>
      <c r="H2192" t="s">
        <v>2735</v>
      </c>
      <c r="I2192">
        <v>205</v>
      </c>
      <c r="J2192" t="s">
        <v>4078</v>
      </c>
      <c r="K2192" t="s">
        <v>4079</v>
      </c>
      <c r="L2192">
        <v>2016</v>
      </c>
    </row>
    <row r="2193" spans="1:12" x14ac:dyDescent="0.25">
      <c r="A2193">
        <v>3</v>
      </c>
      <c r="B2193">
        <v>23</v>
      </c>
      <c r="C2193">
        <v>84</v>
      </c>
      <c r="D2193" t="s">
        <v>2840</v>
      </c>
      <c r="E2193" t="s">
        <v>1866</v>
      </c>
      <c r="F2193" t="s">
        <v>34</v>
      </c>
      <c r="G2193" t="s">
        <v>2738</v>
      </c>
      <c r="H2193" t="s">
        <v>2741</v>
      </c>
      <c r="I2193">
        <v>200</v>
      </c>
      <c r="J2193" t="s">
        <v>2289</v>
      </c>
      <c r="K2193" t="s">
        <v>2393</v>
      </c>
      <c r="L2193">
        <v>2016</v>
      </c>
    </row>
    <row r="2194" spans="1:12" x14ac:dyDescent="0.25">
      <c r="A2194">
        <v>3</v>
      </c>
      <c r="B2194">
        <v>24</v>
      </c>
      <c r="C2194">
        <v>85</v>
      </c>
      <c r="D2194" t="s">
        <v>2788</v>
      </c>
      <c r="E2194" t="s">
        <v>4080</v>
      </c>
      <c r="F2194" t="s">
        <v>34</v>
      </c>
      <c r="G2194" t="s">
        <v>2738</v>
      </c>
      <c r="H2194" t="s">
        <v>2750</v>
      </c>
      <c r="I2194">
        <v>184</v>
      </c>
      <c r="J2194" t="s">
        <v>2029</v>
      </c>
      <c r="K2194" t="s">
        <v>2334</v>
      </c>
      <c r="L2194">
        <v>2016</v>
      </c>
    </row>
    <row r="2195" spans="1:12" x14ac:dyDescent="0.25">
      <c r="A2195">
        <v>3</v>
      </c>
      <c r="B2195">
        <v>25</v>
      </c>
      <c r="C2195">
        <v>86</v>
      </c>
      <c r="D2195" t="s">
        <v>2802</v>
      </c>
      <c r="E2195" t="s">
        <v>1867</v>
      </c>
      <c r="F2195" t="s">
        <v>34</v>
      </c>
      <c r="G2195" t="s">
        <v>2734</v>
      </c>
      <c r="H2195" t="s">
        <v>2835</v>
      </c>
      <c r="I2195">
        <v>186</v>
      </c>
      <c r="J2195" t="s">
        <v>2324</v>
      </c>
      <c r="K2195" t="s">
        <v>2647</v>
      </c>
      <c r="L2195">
        <v>2016</v>
      </c>
    </row>
    <row r="2196" spans="1:12" x14ac:dyDescent="0.25">
      <c r="A2196">
        <v>3</v>
      </c>
      <c r="B2196">
        <v>26</v>
      </c>
      <c r="C2196">
        <v>87</v>
      </c>
      <c r="D2196" t="s">
        <v>2743</v>
      </c>
      <c r="E2196" t="s">
        <v>1868</v>
      </c>
      <c r="F2196" t="s">
        <v>30</v>
      </c>
      <c r="G2196" t="s">
        <v>2738</v>
      </c>
      <c r="H2196" t="s">
        <v>2835</v>
      </c>
      <c r="I2196">
        <v>175</v>
      </c>
      <c r="J2196" t="s">
        <v>2029</v>
      </c>
      <c r="K2196" t="s">
        <v>3003</v>
      </c>
      <c r="L2196">
        <v>2016</v>
      </c>
    </row>
    <row r="2197" spans="1:12" x14ac:dyDescent="0.25">
      <c r="A2197">
        <v>3</v>
      </c>
      <c r="B2197">
        <v>27</v>
      </c>
      <c r="C2197">
        <v>88</v>
      </c>
      <c r="D2197" t="s">
        <v>2777</v>
      </c>
      <c r="E2197" t="s">
        <v>1869</v>
      </c>
      <c r="F2197" t="s">
        <v>12</v>
      </c>
      <c r="G2197" t="s">
        <v>2738</v>
      </c>
      <c r="H2197" t="s">
        <v>2750</v>
      </c>
      <c r="I2197">
        <v>212</v>
      </c>
      <c r="J2197" t="s">
        <v>2029</v>
      </c>
      <c r="K2197" t="s">
        <v>3003</v>
      </c>
      <c r="L2197">
        <v>2016</v>
      </c>
    </row>
    <row r="2198" spans="1:12" x14ac:dyDescent="0.25">
      <c r="A2198">
        <v>3</v>
      </c>
      <c r="B2198">
        <v>28</v>
      </c>
      <c r="C2198">
        <v>89</v>
      </c>
      <c r="D2198" t="s">
        <v>2762</v>
      </c>
      <c r="E2198" t="s">
        <v>1870</v>
      </c>
      <c r="F2198" t="s">
        <v>34</v>
      </c>
      <c r="G2198" t="s">
        <v>2745</v>
      </c>
      <c r="H2198" t="s">
        <v>2768</v>
      </c>
      <c r="I2198">
        <v>167</v>
      </c>
      <c r="J2198" t="s">
        <v>2305</v>
      </c>
      <c r="K2198" t="s">
        <v>3704</v>
      </c>
      <c r="L2198">
        <v>2016</v>
      </c>
    </row>
    <row r="2199" spans="1:12" x14ac:dyDescent="0.25">
      <c r="A2199">
        <v>3</v>
      </c>
      <c r="B2199">
        <v>29</v>
      </c>
      <c r="C2199">
        <v>90</v>
      </c>
      <c r="D2199" t="s">
        <v>2808</v>
      </c>
      <c r="E2199" t="s">
        <v>1871</v>
      </c>
      <c r="F2199" t="s">
        <v>30</v>
      </c>
      <c r="G2199" t="s">
        <v>2745</v>
      </c>
      <c r="H2199" t="s">
        <v>2741</v>
      </c>
      <c r="I2199">
        <v>185</v>
      </c>
      <c r="J2199" t="s">
        <v>2305</v>
      </c>
      <c r="K2199" t="s">
        <v>3882</v>
      </c>
      <c r="L2199">
        <v>2016</v>
      </c>
    </row>
    <row r="2200" spans="1:12" x14ac:dyDescent="0.25">
      <c r="A2200">
        <v>3</v>
      </c>
      <c r="B2200">
        <v>30</v>
      </c>
      <c r="C2200">
        <v>91</v>
      </c>
      <c r="D2200" t="s">
        <v>2840</v>
      </c>
      <c r="E2200" t="s">
        <v>1872</v>
      </c>
      <c r="F2200" t="s">
        <v>34</v>
      </c>
      <c r="G2200" t="s">
        <v>2745</v>
      </c>
      <c r="H2200" t="s">
        <v>2780</v>
      </c>
      <c r="I2200">
        <v>209</v>
      </c>
      <c r="J2200" t="s">
        <v>2305</v>
      </c>
      <c r="K2200" t="s">
        <v>3732</v>
      </c>
      <c r="L2200">
        <v>2016</v>
      </c>
    </row>
    <row r="2201" spans="1:12" x14ac:dyDescent="0.25">
      <c r="A2201">
        <v>4</v>
      </c>
      <c r="B2201">
        <v>1</v>
      </c>
      <c r="C2201">
        <v>92</v>
      </c>
      <c r="D2201" t="s">
        <v>2772</v>
      </c>
      <c r="E2201" t="s">
        <v>1873</v>
      </c>
      <c r="F2201" t="s">
        <v>30</v>
      </c>
      <c r="G2201" t="s">
        <v>2738</v>
      </c>
      <c r="H2201" t="s">
        <v>2835</v>
      </c>
      <c r="I2201">
        <v>174</v>
      </c>
      <c r="J2201" t="s">
        <v>2029</v>
      </c>
      <c r="K2201" t="s">
        <v>3107</v>
      </c>
      <c r="L2201">
        <v>2016</v>
      </c>
    </row>
    <row r="2202" spans="1:12" x14ac:dyDescent="0.25">
      <c r="A2202">
        <v>4</v>
      </c>
      <c r="B2202">
        <v>2</v>
      </c>
      <c r="C2202">
        <v>93</v>
      </c>
      <c r="D2202" t="s">
        <v>2788</v>
      </c>
      <c r="E2202" t="s">
        <v>1874</v>
      </c>
      <c r="F2202" t="s">
        <v>26</v>
      </c>
      <c r="G2202" t="s">
        <v>2734</v>
      </c>
      <c r="H2202" t="s">
        <v>2746</v>
      </c>
      <c r="I2202">
        <v>191</v>
      </c>
      <c r="J2202" t="s">
        <v>2022</v>
      </c>
      <c r="K2202" t="s">
        <v>2282</v>
      </c>
      <c r="L2202">
        <v>2016</v>
      </c>
    </row>
    <row r="2203" spans="1:12" x14ac:dyDescent="0.25">
      <c r="A2203">
        <v>4</v>
      </c>
      <c r="B2203">
        <v>3</v>
      </c>
      <c r="C2203">
        <v>94</v>
      </c>
      <c r="D2203" t="s">
        <v>2762</v>
      </c>
      <c r="E2203" t="s">
        <v>1875</v>
      </c>
      <c r="F2203" t="s">
        <v>30</v>
      </c>
      <c r="G2203" t="s">
        <v>2738</v>
      </c>
      <c r="H2203" t="s">
        <v>2768</v>
      </c>
      <c r="I2203">
        <v>162</v>
      </c>
      <c r="J2203" t="s">
        <v>2022</v>
      </c>
      <c r="K2203" t="s">
        <v>2297</v>
      </c>
      <c r="L2203">
        <v>2016</v>
      </c>
    </row>
    <row r="2204" spans="1:12" x14ac:dyDescent="0.25">
      <c r="A2204">
        <v>4</v>
      </c>
      <c r="B2204">
        <v>4</v>
      </c>
      <c r="C2204">
        <v>95</v>
      </c>
      <c r="D2204" t="s">
        <v>2754</v>
      </c>
      <c r="E2204" t="s">
        <v>1876</v>
      </c>
      <c r="F2204" t="s">
        <v>26</v>
      </c>
      <c r="G2204" t="s">
        <v>2799</v>
      </c>
      <c r="H2204" t="s">
        <v>3497</v>
      </c>
      <c r="I2204">
        <v>178</v>
      </c>
      <c r="J2204" t="s">
        <v>2362</v>
      </c>
      <c r="K2204" t="s">
        <v>4003</v>
      </c>
      <c r="L2204">
        <v>2016</v>
      </c>
    </row>
    <row r="2205" spans="1:12" x14ac:dyDescent="0.25">
      <c r="A2205">
        <v>4</v>
      </c>
      <c r="B2205">
        <v>5</v>
      </c>
      <c r="C2205">
        <v>96</v>
      </c>
      <c r="D2205" t="s">
        <v>2806</v>
      </c>
      <c r="E2205" t="s">
        <v>1878</v>
      </c>
      <c r="F2205" t="s">
        <v>30</v>
      </c>
      <c r="G2205" t="s">
        <v>2745</v>
      </c>
      <c r="H2205" t="s">
        <v>2768</v>
      </c>
      <c r="I2205">
        <v>165</v>
      </c>
      <c r="J2205" t="s">
        <v>2305</v>
      </c>
      <c r="K2205" t="s">
        <v>3732</v>
      </c>
      <c r="L2205">
        <v>2016</v>
      </c>
    </row>
    <row r="2206" spans="1:12" x14ac:dyDescent="0.25">
      <c r="A2206">
        <v>4</v>
      </c>
      <c r="B2206">
        <v>6</v>
      </c>
      <c r="C2206">
        <v>97</v>
      </c>
      <c r="D2206" t="s">
        <v>3917</v>
      </c>
      <c r="E2206" t="s">
        <v>1879</v>
      </c>
      <c r="F2206" t="s">
        <v>34</v>
      </c>
      <c r="G2206" t="s">
        <v>2745</v>
      </c>
      <c r="H2206" t="s">
        <v>2780</v>
      </c>
      <c r="I2206">
        <v>195</v>
      </c>
      <c r="J2206" t="s">
        <v>2305</v>
      </c>
      <c r="K2206" t="s">
        <v>2198</v>
      </c>
      <c r="L2206">
        <v>2016</v>
      </c>
    </row>
    <row r="2207" spans="1:12" x14ac:dyDescent="0.25">
      <c r="A2207">
        <v>4</v>
      </c>
      <c r="B2207">
        <v>7</v>
      </c>
      <c r="C2207">
        <v>98</v>
      </c>
      <c r="D2207" t="s">
        <v>2794</v>
      </c>
      <c r="E2207" t="s">
        <v>1880</v>
      </c>
      <c r="F2207" t="s">
        <v>34</v>
      </c>
      <c r="G2207" t="s">
        <v>2779</v>
      </c>
      <c r="H2207" t="s">
        <v>2768</v>
      </c>
      <c r="I2207">
        <v>178</v>
      </c>
      <c r="J2207" t="s">
        <v>2933</v>
      </c>
      <c r="K2207" t="s">
        <v>3829</v>
      </c>
      <c r="L2207">
        <v>2016</v>
      </c>
    </row>
    <row r="2208" spans="1:12" x14ac:dyDescent="0.25">
      <c r="A2208">
        <v>4</v>
      </c>
      <c r="B2208">
        <v>8</v>
      </c>
      <c r="C2208">
        <v>99</v>
      </c>
      <c r="D2208" t="s">
        <v>2802</v>
      </c>
      <c r="E2208" t="s">
        <v>1882</v>
      </c>
      <c r="F2208" t="s">
        <v>26</v>
      </c>
      <c r="G2208" t="s">
        <v>2738</v>
      </c>
      <c r="H2208" t="s">
        <v>2735</v>
      </c>
      <c r="I2208">
        <v>217</v>
      </c>
      <c r="J2208" t="s">
        <v>2140</v>
      </c>
      <c r="K2208" t="s">
        <v>4028</v>
      </c>
      <c r="L2208">
        <v>2016</v>
      </c>
    </row>
    <row r="2209" spans="1:12" x14ac:dyDescent="0.25">
      <c r="A2209">
        <v>4</v>
      </c>
      <c r="B2209">
        <v>9</v>
      </c>
      <c r="C2209">
        <v>100</v>
      </c>
      <c r="D2209" t="s">
        <v>2790</v>
      </c>
      <c r="E2209" t="s">
        <v>1883</v>
      </c>
      <c r="F2209" t="s">
        <v>34</v>
      </c>
      <c r="G2209" t="s">
        <v>2738</v>
      </c>
      <c r="H2209" t="s">
        <v>2885</v>
      </c>
      <c r="I2209">
        <v>174</v>
      </c>
      <c r="J2209" t="s">
        <v>2022</v>
      </c>
      <c r="K2209" t="s">
        <v>2881</v>
      </c>
      <c r="L2209">
        <v>2016</v>
      </c>
    </row>
    <row r="2210" spans="1:12" x14ac:dyDescent="0.25">
      <c r="A2210">
        <v>4</v>
      </c>
      <c r="B2210">
        <v>10</v>
      </c>
      <c r="C2210">
        <v>101</v>
      </c>
      <c r="D2210" t="s">
        <v>2772</v>
      </c>
      <c r="E2210" t="s">
        <v>1884</v>
      </c>
      <c r="F2210" t="s">
        <v>34</v>
      </c>
      <c r="G2210" t="s">
        <v>2738</v>
      </c>
      <c r="H2210" t="s">
        <v>2851</v>
      </c>
      <c r="I2210">
        <v>235</v>
      </c>
      <c r="J2210" t="s">
        <v>2022</v>
      </c>
      <c r="K2210" t="s">
        <v>2277</v>
      </c>
      <c r="L2210">
        <v>2016</v>
      </c>
    </row>
    <row r="2211" spans="1:12" x14ac:dyDescent="0.25">
      <c r="A2211">
        <v>4</v>
      </c>
      <c r="B2211">
        <v>11</v>
      </c>
      <c r="C2211">
        <v>102</v>
      </c>
      <c r="D2211" t="s">
        <v>2814</v>
      </c>
      <c r="E2211" t="s">
        <v>1885</v>
      </c>
      <c r="F2211" t="s">
        <v>26</v>
      </c>
      <c r="G2211" t="s">
        <v>2799</v>
      </c>
      <c r="H2211" t="s">
        <v>2780</v>
      </c>
      <c r="I2211">
        <v>198</v>
      </c>
      <c r="J2211" t="s">
        <v>2320</v>
      </c>
      <c r="K2211" t="s">
        <v>4065</v>
      </c>
      <c r="L2211">
        <v>2016</v>
      </c>
    </row>
    <row r="2212" spans="1:12" x14ac:dyDescent="0.25">
      <c r="A2212">
        <v>4</v>
      </c>
      <c r="B2212">
        <v>12</v>
      </c>
      <c r="C2212">
        <v>103</v>
      </c>
      <c r="D2212" t="s">
        <v>2811</v>
      </c>
      <c r="E2212" t="s">
        <v>1886</v>
      </c>
      <c r="F2212" t="s">
        <v>42</v>
      </c>
      <c r="G2212" t="s">
        <v>2734</v>
      </c>
      <c r="H2212" t="s">
        <v>2741</v>
      </c>
      <c r="I2212">
        <v>178</v>
      </c>
      <c r="J2212" t="s">
        <v>2703</v>
      </c>
      <c r="K2212" t="s">
        <v>4081</v>
      </c>
      <c r="L2212">
        <v>2016</v>
      </c>
    </row>
    <row r="2213" spans="1:12" x14ac:dyDescent="0.25">
      <c r="A2213">
        <v>4</v>
      </c>
      <c r="B2213">
        <v>13</v>
      </c>
      <c r="C2213">
        <v>104</v>
      </c>
      <c r="D2213" t="s">
        <v>2872</v>
      </c>
      <c r="E2213" t="s">
        <v>1888</v>
      </c>
      <c r="F2213" t="s">
        <v>26</v>
      </c>
      <c r="G2213" t="s">
        <v>2734</v>
      </c>
      <c r="H2213" t="s">
        <v>2750</v>
      </c>
      <c r="I2213">
        <v>189</v>
      </c>
      <c r="J2213" t="s">
        <v>2051</v>
      </c>
      <c r="K2213" t="s">
        <v>2073</v>
      </c>
      <c r="L2213">
        <v>2016</v>
      </c>
    </row>
    <row r="2214" spans="1:12" x14ac:dyDescent="0.25">
      <c r="A2214">
        <v>4</v>
      </c>
      <c r="B2214">
        <v>14</v>
      </c>
      <c r="C2214">
        <v>105</v>
      </c>
      <c r="D2214" t="s">
        <v>2814</v>
      </c>
      <c r="E2214" t="s">
        <v>1889</v>
      </c>
      <c r="F2214" t="s">
        <v>12</v>
      </c>
      <c r="G2214" t="s">
        <v>2738</v>
      </c>
      <c r="H2214" t="s">
        <v>2741</v>
      </c>
      <c r="I2214">
        <v>214</v>
      </c>
      <c r="J2214" t="s">
        <v>2022</v>
      </c>
      <c r="K2214" t="s">
        <v>2277</v>
      </c>
      <c r="L2214">
        <v>2016</v>
      </c>
    </row>
    <row r="2215" spans="1:12" x14ac:dyDescent="0.25">
      <c r="A2215">
        <v>4</v>
      </c>
      <c r="B2215">
        <v>15</v>
      </c>
      <c r="C2215">
        <v>106</v>
      </c>
      <c r="D2215" t="s">
        <v>2760</v>
      </c>
      <c r="E2215" t="s">
        <v>1890</v>
      </c>
      <c r="F2215" t="s">
        <v>42</v>
      </c>
      <c r="G2215" t="s">
        <v>2734</v>
      </c>
      <c r="H2215" t="s">
        <v>2746</v>
      </c>
      <c r="I2215">
        <v>200</v>
      </c>
      <c r="J2215" t="s">
        <v>2051</v>
      </c>
      <c r="K2215" t="s">
        <v>2328</v>
      </c>
      <c r="L2215">
        <v>2016</v>
      </c>
    </row>
    <row r="2216" spans="1:12" x14ac:dyDescent="0.25">
      <c r="A2216">
        <v>4</v>
      </c>
      <c r="B2216">
        <v>16</v>
      </c>
      <c r="C2216">
        <v>107</v>
      </c>
      <c r="D2216" t="s">
        <v>2832</v>
      </c>
      <c r="E2216" t="s">
        <v>1891</v>
      </c>
      <c r="F2216" t="s">
        <v>34</v>
      </c>
      <c r="G2216" t="s">
        <v>2745</v>
      </c>
      <c r="H2216" t="s">
        <v>2741</v>
      </c>
      <c r="I2216">
        <v>190</v>
      </c>
      <c r="J2216" t="s">
        <v>2305</v>
      </c>
      <c r="K2216" t="s">
        <v>4082</v>
      </c>
      <c r="L2216">
        <v>2016</v>
      </c>
    </row>
    <row r="2217" spans="1:12" x14ac:dyDescent="0.25">
      <c r="A2217">
        <v>4</v>
      </c>
      <c r="B2217">
        <v>17</v>
      </c>
      <c r="C2217">
        <v>108</v>
      </c>
      <c r="D2217" t="s">
        <v>2859</v>
      </c>
      <c r="E2217" t="s">
        <v>1893</v>
      </c>
      <c r="F2217" t="s">
        <v>34</v>
      </c>
      <c r="G2217" t="s">
        <v>2745</v>
      </c>
      <c r="H2217" t="s">
        <v>2780</v>
      </c>
      <c r="I2217">
        <v>198</v>
      </c>
      <c r="J2217" t="s">
        <v>3992</v>
      </c>
      <c r="K2217" t="s">
        <v>4083</v>
      </c>
      <c r="L2217">
        <v>2016</v>
      </c>
    </row>
    <row r="2218" spans="1:12" x14ac:dyDescent="0.25">
      <c r="A2218">
        <v>4</v>
      </c>
      <c r="B2218">
        <v>18</v>
      </c>
      <c r="C2218">
        <v>109</v>
      </c>
      <c r="D2218" t="s">
        <v>2796</v>
      </c>
      <c r="E2218" t="s">
        <v>1895</v>
      </c>
      <c r="F2218" t="s">
        <v>30</v>
      </c>
      <c r="G2218" t="s">
        <v>2738</v>
      </c>
      <c r="H2218" t="s">
        <v>2746</v>
      </c>
      <c r="I2218">
        <v>208</v>
      </c>
      <c r="J2218" t="s">
        <v>2022</v>
      </c>
      <c r="K2218" t="s">
        <v>2326</v>
      </c>
      <c r="L2218">
        <v>2016</v>
      </c>
    </row>
    <row r="2219" spans="1:12" x14ac:dyDescent="0.25">
      <c r="A2219">
        <v>4</v>
      </c>
      <c r="B2219">
        <v>19</v>
      </c>
      <c r="C2219">
        <v>110</v>
      </c>
      <c r="D2219" t="s">
        <v>2739</v>
      </c>
      <c r="E2219" t="s">
        <v>1896</v>
      </c>
      <c r="F2219" t="s">
        <v>34</v>
      </c>
      <c r="G2219" t="s">
        <v>2745</v>
      </c>
      <c r="H2219" t="s">
        <v>2750</v>
      </c>
      <c r="I2219">
        <v>189</v>
      </c>
      <c r="J2219" t="s">
        <v>2291</v>
      </c>
      <c r="K2219" t="s">
        <v>2747</v>
      </c>
      <c r="L2219">
        <v>2016</v>
      </c>
    </row>
    <row r="2220" spans="1:12" x14ac:dyDescent="0.25">
      <c r="A2220">
        <v>4</v>
      </c>
      <c r="B2220">
        <v>20</v>
      </c>
      <c r="C2220">
        <v>111</v>
      </c>
      <c r="D2220" t="s">
        <v>2781</v>
      </c>
      <c r="E2220" t="s">
        <v>1897</v>
      </c>
      <c r="F2220" t="s">
        <v>30</v>
      </c>
      <c r="G2220" t="s">
        <v>2738</v>
      </c>
      <c r="H2220" t="s">
        <v>2768</v>
      </c>
      <c r="I2220">
        <v>175</v>
      </c>
      <c r="J2220" t="s">
        <v>2029</v>
      </c>
      <c r="K2220" t="s">
        <v>2837</v>
      </c>
      <c r="L2220">
        <v>2016</v>
      </c>
    </row>
    <row r="2221" spans="1:12" x14ac:dyDescent="0.25">
      <c r="A2221">
        <v>4</v>
      </c>
      <c r="B2221">
        <v>21</v>
      </c>
      <c r="C2221">
        <v>112</v>
      </c>
      <c r="D2221" t="s">
        <v>2766</v>
      </c>
      <c r="E2221" t="s">
        <v>1898</v>
      </c>
      <c r="F2221" t="s">
        <v>34</v>
      </c>
      <c r="G2221" t="s">
        <v>2745</v>
      </c>
      <c r="H2221" t="s">
        <v>2741</v>
      </c>
      <c r="I2221">
        <v>198</v>
      </c>
      <c r="J2221" t="s">
        <v>2305</v>
      </c>
      <c r="K2221" t="s">
        <v>2198</v>
      </c>
      <c r="L2221">
        <v>2016</v>
      </c>
    </row>
    <row r="2222" spans="1:12" x14ac:dyDescent="0.25">
      <c r="A2222">
        <v>4</v>
      </c>
      <c r="B2222">
        <v>22</v>
      </c>
      <c r="C2222">
        <v>113</v>
      </c>
      <c r="D2222" t="s">
        <v>2739</v>
      </c>
      <c r="E2222" t="s">
        <v>1899</v>
      </c>
      <c r="F2222" t="s">
        <v>30</v>
      </c>
      <c r="G2222" t="s">
        <v>2738</v>
      </c>
      <c r="H2222" t="s">
        <v>2835</v>
      </c>
      <c r="I2222">
        <v>179</v>
      </c>
      <c r="J2222" t="s">
        <v>2048</v>
      </c>
      <c r="K2222" t="s">
        <v>2360</v>
      </c>
      <c r="L2222">
        <v>2016</v>
      </c>
    </row>
    <row r="2223" spans="1:12" x14ac:dyDescent="0.25">
      <c r="A2223">
        <v>4</v>
      </c>
      <c r="B2223">
        <v>23</v>
      </c>
      <c r="C2223">
        <v>114</v>
      </c>
      <c r="D2223" t="s">
        <v>2762</v>
      </c>
      <c r="E2223" t="s">
        <v>1900</v>
      </c>
      <c r="F2223" t="s">
        <v>34</v>
      </c>
      <c r="G2223" t="s">
        <v>2738</v>
      </c>
      <c r="H2223" t="s">
        <v>2750</v>
      </c>
      <c r="I2223">
        <v>189</v>
      </c>
      <c r="J2223" t="s">
        <v>2022</v>
      </c>
      <c r="K2223" t="s">
        <v>2292</v>
      </c>
      <c r="L2223">
        <v>2016</v>
      </c>
    </row>
    <row r="2224" spans="1:12" x14ac:dyDescent="0.25">
      <c r="A2224">
        <v>4</v>
      </c>
      <c r="B2224">
        <v>24</v>
      </c>
      <c r="C2224">
        <v>115</v>
      </c>
      <c r="D2224" t="s">
        <v>2788</v>
      </c>
      <c r="E2224" t="s">
        <v>1901</v>
      </c>
      <c r="F2224" t="s">
        <v>30</v>
      </c>
      <c r="G2224" t="s">
        <v>2738</v>
      </c>
      <c r="H2224" t="s">
        <v>2835</v>
      </c>
      <c r="I2224">
        <v>165</v>
      </c>
      <c r="J2224" t="s">
        <v>2048</v>
      </c>
      <c r="K2224" t="s">
        <v>2306</v>
      </c>
      <c r="L2224">
        <v>2016</v>
      </c>
    </row>
    <row r="2225" spans="1:12" x14ac:dyDescent="0.25">
      <c r="A2225">
        <v>4</v>
      </c>
      <c r="B2225">
        <v>25</v>
      </c>
      <c r="C2225">
        <v>116</v>
      </c>
      <c r="D2225" t="s">
        <v>2808</v>
      </c>
      <c r="E2225" t="s">
        <v>1902</v>
      </c>
      <c r="F2225" t="s">
        <v>206</v>
      </c>
      <c r="G2225" t="s">
        <v>2738</v>
      </c>
      <c r="H2225" t="s">
        <v>2741</v>
      </c>
      <c r="I2225">
        <v>200</v>
      </c>
      <c r="J2225" t="s">
        <v>4053</v>
      </c>
      <c r="K2225" t="s">
        <v>2303</v>
      </c>
      <c r="L2225">
        <v>2016</v>
      </c>
    </row>
    <row r="2226" spans="1:12" x14ac:dyDescent="0.25">
      <c r="A2226">
        <v>4</v>
      </c>
      <c r="B2226">
        <v>26</v>
      </c>
      <c r="C2226">
        <v>117</v>
      </c>
      <c r="D2226" t="s">
        <v>2743</v>
      </c>
      <c r="E2226" t="s">
        <v>1904</v>
      </c>
      <c r="F2226" t="s">
        <v>26</v>
      </c>
      <c r="G2226" t="s">
        <v>2941</v>
      </c>
      <c r="H2226" t="s">
        <v>2750</v>
      </c>
      <c r="I2226">
        <v>172</v>
      </c>
      <c r="J2226" t="s">
        <v>2313</v>
      </c>
      <c r="K2226" t="s">
        <v>4084</v>
      </c>
      <c r="L2226">
        <v>2016</v>
      </c>
    </row>
    <row r="2227" spans="1:12" x14ac:dyDescent="0.25">
      <c r="A2227">
        <v>4</v>
      </c>
      <c r="B2227">
        <v>27</v>
      </c>
      <c r="C2227">
        <v>118</v>
      </c>
      <c r="D2227" t="s">
        <v>2777</v>
      </c>
      <c r="E2227" t="s">
        <v>1906</v>
      </c>
      <c r="F2227" t="s">
        <v>30</v>
      </c>
      <c r="G2227" t="s">
        <v>2734</v>
      </c>
      <c r="H2227" t="s">
        <v>2768</v>
      </c>
      <c r="I2227">
        <v>190</v>
      </c>
      <c r="J2227" t="s">
        <v>2051</v>
      </c>
      <c r="K2227" t="s">
        <v>2307</v>
      </c>
      <c r="L2227">
        <v>2016</v>
      </c>
    </row>
    <row r="2228" spans="1:12" x14ac:dyDescent="0.25">
      <c r="A2228">
        <v>4</v>
      </c>
      <c r="B2228">
        <v>28</v>
      </c>
      <c r="C2228">
        <v>119</v>
      </c>
      <c r="D2228" t="s">
        <v>2732</v>
      </c>
      <c r="E2228" t="s">
        <v>1907</v>
      </c>
      <c r="F2228" t="s">
        <v>30</v>
      </c>
      <c r="G2228" t="s">
        <v>2738</v>
      </c>
      <c r="H2228" t="s">
        <v>2750</v>
      </c>
      <c r="I2228">
        <v>203</v>
      </c>
      <c r="J2228" t="s">
        <v>2029</v>
      </c>
      <c r="K2228" t="s">
        <v>2377</v>
      </c>
      <c r="L2228">
        <v>2016</v>
      </c>
    </row>
    <row r="2229" spans="1:12" x14ac:dyDescent="0.25">
      <c r="A2229">
        <v>4</v>
      </c>
      <c r="B2229">
        <v>29</v>
      </c>
      <c r="C2229">
        <v>120</v>
      </c>
      <c r="D2229" t="s">
        <v>2754</v>
      </c>
      <c r="E2229" t="s">
        <v>1908</v>
      </c>
      <c r="F2229" t="s">
        <v>26</v>
      </c>
      <c r="G2229" t="s">
        <v>2779</v>
      </c>
      <c r="H2229" t="s">
        <v>2780</v>
      </c>
      <c r="I2229">
        <v>219</v>
      </c>
      <c r="J2229" t="s">
        <v>2933</v>
      </c>
      <c r="K2229" t="s">
        <v>2934</v>
      </c>
      <c r="L2229">
        <v>2016</v>
      </c>
    </row>
    <row r="2230" spans="1:12" x14ac:dyDescent="0.25">
      <c r="A2230">
        <v>4</v>
      </c>
      <c r="B2230">
        <v>30</v>
      </c>
      <c r="C2230">
        <v>121</v>
      </c>
      <c r="D2230" t="s">
        <v>2736</v>
      </c>
      <c r="E2230" t="s">
        <v>1909</v>
      </c>
      <c r="F2230" t="s">
        <v>34</v>
      </c>
      <c r="G2230" t="s">
        <v>2734</v>
      </c>
      <c r="H2230" t="s">
        <v>2746</v>
      </c>
      <c r="I2230">
        <v>186</v>
      </c>
      <c r="J2230" t="s">
        <v>2051</v>
      </c>
      <c r="K2230" t="s">
        <v>2388</v>
      </c>
      <c r="L2230">
        <v>2016</v>
      </c>
    </row>
    <row r="2231" spans="1:12" x14ac:dyDescent="0.25">
      <c r="A2231">
        <v>5</v>
      </c>
      <c r="B2231">
        <v>1</v>
      </c>
      <c r="C2231">
        <v>122</v>
      </c>
      <c r="D2231" t="s">
        <v>2772</v>
      </c>
      <c r="E2231" t="s">
        <v>1910</v>
      </c>
      <c r="F2231" t="s">
        <v>42</v>
      </c>
      <c r="G2231" t="s">
        <v>2799</v>
      </c>
      <c r="H2231" t="s">
        <v>2741</v>
      </c>
      <c r="I2231">
        <v>202</v>
      </c>
      <c r="J2231" t="s">
        <v>2029</v>
      </c>
      <c r="K2231" t="s">
        <v>2345</v>
      </c>
      <c r="L2231">
        <v>2016</v>
      </c>
    </row>
    <row r="2232" spans="1:12" x14ac:dyDescent="0.25">
      <c r="A2232">
        <v>5</v>
      </c>
      <c r="B2232">
        <v>2</v>
      </c>
      <c r="C2232">
        <v>123</v>
      </c>
      <c r="D2232" t="s">
        <v>2840</v>
      </c>
      <c r="E2232" t="s">
        <v>1911</v>
      </c>
      <c r="F2232" t="s">
        <v>12</v>
      </c>
      <c r="G2232" t="s">
        <v>2738</v>
      </c>
      <c r="H2232" t="s">
        <v>2746</v>
      </c>
      <c r="I2232">
        <v>182</v>
      </c>
      <c r="J2232" t="s">
        <v>2022</v>
      </c>
      <c r="K2232" t="s">
        <v>2297</v>
      </c>
      <c r="L2232">
        <v>2016</v>
      </c>
    </row>
    <row r="2233" spans="1:12" x14ac:dyDescent="0.25">
      <c r="A2233">
        <v>5</v>
      </c>
      <c r="B2233">
        <v>3</v>
      </c>
      <c r="C2233">
        <v>124</v>
      </c>
      <c r="D2233" t="s">
        <v>2790</v>
      </c>
      <c r="E2233" t="s">
        <v>1912</v>
      </c>
      <c r="F2233" t="s">
        <v>34</v>
      </c>
      <c r="G2233" t="s">
        <v>2734</v>
      </c>
      <c r="H2233" t="s">
        <v>2768</v>
      </c>
      <c r="I2233">
        <v>174</v>
      </c>
      <c r="J2233" t="s">
        <v>2285</v>
      </c>
      <c r="K2233" t="s">
        <v>4085</v>
      </c>
      <c r="L2233">
        <v>2016</v>
      </c>
    </row>
    <row r="2234" spans="1:12" x14ac:dyDescent="0.25">
      <c r="A2234">
        <v>5</v>
      </c>
      <c r="B2234">
        <v>4</v>
      </c>
      <c r="C2234">
        <v>125</v>
      </c>
      <c r="D2234" t="s">
        <v>2732</v>
      </c>
      <c r="E2234" t="s">
        <v>1914</v>
      </c>
      <c r="F2234" t="s">
        <v>30</v>
      </c>
      <c r="G2234" t="s">
        <v>2738</v>
      </c>
      <c r="H2234" t="s">
        <v>2741</v>
      </c>
      <c r="I2234">
        <v>183</v>
      </c>
      <c r="J2234" t="s">
        <v>2324</v>
      </c>
      <c r="K2234" t="s">
        <v>3918</v>
      </c>
      <c r="L2234">
        <v>2016</v>
      </c>
    </row>
    <row r="2235" spans="1:12" x14ac:dyDescent="0.25">
      <c r="A2235">
        <v>5</v>
      </c>
      <c r="B2235">
        <v>5</v>
      </c>
      <c r="C2235">
        <v>126</v>
      </c>
      <c r="D2235" t="s">
        <v>2806</v>
      </c>
      <c r="E2235" t="s">
        <v>1915</v>
      </c>
      <c r="F2235" t="s">
        <v>30</v>
      </c>
      <c r="G2235" t="s">
        <v>2734</v>
      </c>
      <c r="H2235" t="s">
        <v>2735</v>
      </c>
      <c r="I2235">
        <v>191</v>
      </c>
      <c r="J2235" t="s">
        <v>2285</v>
      </c>
      <c r="K2235" t="s">
        <v>3280</v>
      </c>
      <c r="L2235">
        <v>2016</v>
      </c>
    </row>
    <row r="2236" spans="1:12" x14ac:dyDescent="0.25">
      <c r="A2236">
        <v>5</v>
      </c>
      <c r="B2236">
        <v>6</v>
      </c>
      <c r="C2236">
        <v>127</v>
      </c>
      <c r="D2236" t="s">
        <v>3917</v>
      </c>
      <c r="E2236" t="s">
        <v>4086</v>
      </c>
      <c r="F2236" t="s">
        <v>30</v>
      </c>
      <c r="G2236" t="s">
        <v>2738</v>
      </c>
      <c r="H2236" t="s">
        <v>2746</v>
      </c>
      <c r="I2236">
        <v>179</v>
      </c>
      <c r="J2236" t="s">
        <v>2029</v>
      </c>
      <c r="K2236" t="s">
        <v>2113</v>
      </c>
      <c r="L2236">
        <v>2016</v>
      </c>
    </row>
    <row r="2237" spans="1:12" x14ac:dyDescent="0.25">
      <c r="A2237">
        <v>5</v>
      </c>
      <c r="B2237">
        <v>7</v>
      </c>
      <c r="C2237">
        <v>128</v>
      </c>
      <c r="D2237" t="s">
        <v>2808</v>
      </c>
      <c r="E2237" t="s">
        <v>1916</v>
      </c>
      <c r="F2237" t="s">
        <v>12</v>
      </c>
      <c r="G2237" t="s">
        <v>2738</v>
      </c>
      <c r="H2237" t="s">
        <v>2780</v>
      </c>
      <c r="I2237">
        <v>219</v>
      </c>
      <c r="J2237" t="s">
        <v>2140</v>
      </c>
      <c r="K2237" t="s">
        <v>4028</v>
      </c>
      <c r="L2237">
        <v>2016</v>
      </c>
    </row>
    <row r="2238" spans="1:12" x14ac:dyDescent="0.25">
      <c r="A2238">
        <v>5</v>
      </c>
      <c r="B2238">
        <v>8</v>
      </c>
      <c r="C2238">
        <v>129</v>
      </c>
      <c r="D2238" t="s">
        <v>2802</v>
      </c>
      <c r="E2238" t="s">
        <v>1917</v>
      </c>
      <c r="F2238" t="s">
        <v>34</v>
      </c>
      <c r="G2238" t="s">
        <v>2745</v>
      </c>
      <c r="H2238" t="s">
        <v>2780</v>
      </c>
      <c r="I2238">
        <v>189</v>
      </c>
      <c r="J2238" t="s">
        <v>2305</v>
      </c>
      <c r="K2238" t="s">
        <v>2304</v>
      </c>
      <c r="L2238">
        <v>2016</v>
      </c>
    </row>
    <row r="2239" spans="1:12" x14ac:dyDescent="0.25">
      <c r="A2239">
        <v>5</v>
      </c>
      <c r="B2239">
        <v>9</v>
      </c>
      <c r="C2239">
        <v>130</v>
      </c>
      <c r="D2239" t="s">
        <v>2802</v>
      </c>
      <c r="E2239" t="s">
        <v>1918</v>
      </c>
      <c r="F2239" t="s">
        <v>34</v>
      </c>
      <c r="G2239" t="s">
        <v>2764</v>
      </c>
      <c r="H2239" t="s">
        <v>2746</v>
      </c>
      <c r="I2239">
        <v>202</v>
      </c>
      <c r="J2239" t="s">
        <v>2029</v>
      </c>
      <c r="K2239" t="s">
        <v>2296</v>
      </c>
      <c r="L2239">
        <v>2016</v>
      </c>
    </row>
    <row r="2240" spans="1:12" x14ac:dyDescent="0.25">
      <c r="A2240">
        <v>5</v>
      </c>
      <c r="B2240">
        <v>10</v>
      </c>
      <c r="C2240">
        <v>131</v>
      </c>
      <c r="D2240" t="s">
        <v>2785</v>
      </c>
      <c r="E2240" t="s">
        <v>1919</v>
      </c>
      <c r="F2240" t="s">
        <v>12</v>
      </c>
      <c r="G2240" t="s">
        <v>2745</v>
      </c>
      <c r="H2240" t="s">
        <v>2735</v>
      </c>
      <c r="I2240">
        <v>198</v>
      </c>
      <c r="J2240" t="s">
        <v>2305</v>
      </c>
      <c r="K2240" t="s">
        <v>3101</v>
      </c>
      <c r="L2240">
        <v>2016</v>
      </c>
    </row>
    <row r="2241" spans="1:12" x14ac:dyDescent="0.25">
      <c r="A2241">
        <v>5</v>
      </c>
      <c r="B2241">
        <v>11</v>
      </c>
      <c r="C2241">
        <v>132</v>
      </c>
      <c r="D2241" t="s">
        <v>2814</v>
      </c>
      <c r="E2241" t="s">
        <v>1920</v>
      </c>
      <c r="F2241" t="s">
        <v>34</v>
      </c>
      <c r="G2241" t="s">
        <v>2799</v>
      </c>
      <c r="H2241" t="s">
        <v>2746</v>
      </c>
      <c r="I2241">
        <v>205</v>
      </c>
      <c r="J2241" t="s">
        <v>2320</v>
      </c>
      <c r="K2241" t="s">
        <v>4025</v>
      </c>
      <c r="L2241">
        <v>2016</v>
      </c>
    </row>
    <row r="2242" spans="1:12" x14ac:dyDescent="0.25">
      <c r="A2242">
        <v>5</v>
      </c>
      <c r="B2242">
        <v>12</v>
      </c>
      <c r="C2242">
        <v>133</v>
      </c>
      <c r="D2242" t="s">
        <v>2811</v>
      </c>
      <c r="E2242" t="s">
        <v>1921</v>
      </c>
      <c r="F2242" t="s">
        <v>34</v>
      </c>
      <c r="G2242" t="s">
        <v>2738</v>
      </c>
      <c r="H2242" t="s">
        <v>2750</v>
      </c>
      <c r="I2242">
        <v>180</v>
      </c>
      <c r="J2242" t="s">
        <v>2029</v>
      </c>
      <c r="K2242" t="s">
        <v>2281</v>
      </c>
      <c r="L2242">
        <v>2016</v>
      </c>
    </row>
    <row r="2243" spans="1:12" x14ac:dyDescent="0.25">
      <c r="A2243">
        <v>5</v>
      </c>
      <c r="B2243">
        <v>13</v>
      </c>
      <c r="C2243">
        <v>134</v>
      </c>
      <c r="D2243" t="s">
        <v>2872</v>
      </c>
      <c r="E2243" t="s">
        <v>1922</v>
      </c>
      <c r="F2243" t="s">
        <v>12</v>
      </c>
      <c r="G2243" t="s">
        <v>2738</v>
      </c>
      <c r="H2243" t="s">
        <v>2780</v>
      </c>
      <c r="I2243">
        <v>195</v>
      </c>
      <c r="J2243" t="s">
        <v>2022</v>
      </c>
      <c r="K2243" t="s">
        <v>2787</v>
      </c>
      <c r="L2243">
        <v>2016</v>
      </c>
    </row>
    <row r="2244" spans="1:12" x14ac:dyDescent="0.25">
      <c r="A2244">
        <v>5</v>
      </c>
      <c r="B2244">
        <v>14</v>
      </c>
      <c r="C2244">
        <v>135</v>
      </c>
      <c r="D2244" t="s">
        <v>2748</v>
      </c>
      <c r="E2244" t="s">
        <v>1923</v>
      </c>
      <c r="F2244" t="s">
        <v>26</v>
      </c>
      <c r="G2244" t="s">
        <v>2779</v>
      </c>
      <c r="H2244" t="s">
        <v>2735</v>
      </c>
      <c r="I2244">
        <v>192</v>
      </c>
      <c r="J2244" t="s">
        <v>2933</v>
      </c>
      <c r="K2244" t="s">
        <v>2934</v>
      </c>
      <c r="L2244">
        <v>2016</v>
      </c>
    </row>
    <row r="2245" spans="1:12" x14ac:dyDescent="0.25">
      <c r="A2245">
        <v>5</v>
      </c>
      <c r="B2245">
        <v>15</v>
      </c>
      <c r="C2245">
        <v>136</v>
      </c>
      <c r="D2245" t="s">
        <v>2748</v>
      </c>
      <c r="E2245" t="s">
        <v>4087</v>
      </c>
      <c r="F2245" t="s">
        <v>34</v>
      </c>
      <c r="G2245" t="s">
        <v>2734</v>
      </c>
      <c r="H2245" t="s">
        <v>2741</v>
      </c>
      <c r="I2245">
        <v>180</v>
      </c>
      <c r="J2245" t="s">
        <v>2703</v>
      </c>
      <c r="K2245" t="s">
        <v>4059</v>
      </c>
      <c r="L2245">
        <v>2016</v>
      </c>
    </row>
    <row r="2246" spans="1:12" x14ac:dyDescent="0.25">
      <c r="A2246">
        <v>5</v>
      </c>
      <c r="B2246">
        <v>16</v>
      </c>
      <c r="C2246">
        <v>137</v>
      </c>
      <c r="D2246" t="s">
        <v>2832</v>
      </c>
      <c r="E2246" t="s">
        <v>1924</v>
      </c>
      <c r="F2246" t="s">
        <v>34</v>
      </c>
      <c r="G2246" t="s">
        <v>2738</v>
      </c>
      <c r="H2246" t="s">
        <v>2746</v>
      </c>
      <c r="I2246">
        <v>187</v>
      </c>
      <c r="J2246" t="s">
        <v>2022</v>
      </c>
      <c r="K2246" t="s">
        <v>3206</v>
      </c>
      <c r="L2246">
        <v>2016</v>
      </c>
    </row>
    <row r="2247" spans="1:12" x14ac:dyDescent="0.25">
      <c r="A2247">
        <v>5</v>
      </c>
      <c r="B2247">
        <v>17</v>
      </c>
      <c r="C2247">
        <v>138</v>
      </c>
      <c r="D2247" t="s">
        <v>2859</v>
      </c>
      <c r="E2247" t="s">
        <v>1925</v>
      </c>
      <c r="F2247" t="s">
        <v>30</v>
      </c>
      <c r="G2247" t="s">
        <v>2734</v>
      </c>
      <c r="H2247" t="s">
        <v>3567</v>
      </c>
      <c r="I2247">
        <v>150</v>
      </c>
      <c r="J2247" t="s">
        <v>2350</v>
      </c>
      <c r="K2247" t="s">
        <v>2384</v>
      </c>
      <c r="L2247">
        <v>2016</v>
      </c>
    </row>
    <row r="2248" spans="1:12" x14ac:dyDescent="0.25">
      <c r="A2248">
        <v>5</v>
      </c>
      <c r="B2248">
        <v>18</v>
      </c>
      <c r="C2248">
        <v>139</v>
      </c>
      <c r="D2248" t="s">
        <v>2796</v>
      </c>
      <c r="E2248" t="s">
        <v>1927</v>
      </c>
      <c r="F2248" t="s">
        <v>34</v>
      </c>
      <c r="G2248" t="s">
        <v>2745</v>
      </c>
      <c r="H2248" t="s">
        <v>2746</v>
      </c>
      <c r="I2248">
        <v>176</v>
      </c>
      <c r="J2248" t="s">
        <v>2305</v>
      </c>
      <c r="K2248" t="s">
        <v>4088</v>
      </c>
      <c r="L2248">
        <v>2016</v>
      </c>
    </row>
    <row r="2249" spans="1:12" x14ac:dyDescent="0.25">
      <c r="A2249">
        <v>5</v>
      </c>
      <c r="B2249">
        <v>19</v>
      </c>
      <c r="C2249">
        <v>140</v>
      </c>
      <c r="D2249" t="s">
        <v>2774</v>
      </c>
      <c r="E2249" t="s">
        <v>1929</v>
      </c>
      <c r="F2249" t="s">
        <v>34</v>
      </c>
      <c r="G2249" t="s">
        <v>2738</v>
      </c>
      <c r="H2249" t="s">
        <v>2746</v>
      </c>
      <c r="I2249">
        <v>189</v>
      </c>
      <c r="J2249" t="s">
        <v>2022</v>
      </c>
      <c r="K2249" t="s">
        <v>3068</v>
      </c>
      <c r="L2249">
        <v>2016</v>
      </c>
    </row>
    <row r="2250" spans="1:12" x14ac:dyDescent="0.25">
      <c r="A2250">
        <v>5</v>
      </c>
      <c r="B2250">
        <v>20</v>
      </c>
      <c r="C2250">
        <v>141</v>
      </c>
      <c r="D2250" t="s">
        <v>2794</v>
      </c>
      <c r="E2250" t="s">
        <v>4089</v>
      </c>
      <c r="F2250" t="s">
        <v>26</v>
      </c>
      <c r="G2250" t="s">
        <v>2734</v>
      </c>
      <c r="H2250" t="s">
        <v>2851</v>
      </c>
      <c r="I2250">
        <v>202</v>
      </c>
      <c r="J2250" t="s">
        <v>2022</v>
      </c>
      <c r="K2250" t="s">
        <v>2282</v>
      </c>
      <c r="L2250">
        <v>2016</v>
      </c>
    </row>
    <row r="2251" spans="1:12" x14ac:dyDescent="0.25">
      <c r="A2251">
        <v>5</v>
      </c>
      <c r="B2251">
        <v>21</v>
      </c>
      <c r="C2251">
        <v>142</v>
      </c>
      <c r="D2251" t="s">
        <v>2766</v>
      </c>
      <c r="E2251" t="s">
        <v>1931</v>
      </c>
      <c r="F2251" t="s">
        <v>30</v>
      </c>
      <c r="G2251" t="s">
        <v>2734</v>
      </c>
      <c r="H2251" t="s">
        <v>2768</v>
      </c>
      <c r="I2251">
        <v>180</v>
      </c>
      <c r="J2251" t="s">
        <v>4053</v>
      </c>
      <c r="K2251" t="s">
        <v>2551</v>
      </c>
      <c r="L2251">
        <v>2016</v>
      </c>
    </row>
    <row r="2252" spans="1:12" x14ac:dyDescent="0.25">
      <c r="A2252">
        <v>5</v>
      </c>
      <c r="B2252">
        <v>22</v>
      </c>
      <c r="C2252">
        <v>143</v>
      </c>
      <c r="D2252" t="s">
        <v>2739</v>
      </c>
      <c r="E2252" t="s">
        <v>1933</v>
      </c>
      <c r="F2252" t="s">
        <v>3887</v>
      </c>
      <c r="G2252" t="s">
        <v>3123</v>
      </c>
      <c r="H2252" t="s">
        <v>2746</v>
      </c>
      <c r="I2252">
        <v>187</v>
      </c>
      <c r="J2252" t="s">
        <v>2305</v>
      </c>
      <c r="K2252" t="s">
        <v>3934</v>
      </c>
      <c r="L2252">
        <v>2016</v>
      </c>
    </row>
    <row r="2253" spans="1:12" x14ac:dyDescent="0.25">
      <c r="A2253">
        <v>5</v>
      </c>
      <c r="B2253">
        <v>23</v>
      </c>
      <c r="C2253">
        <v>144</v>
      </c>
      <c r="D2253" t="s">
        <v>2732</v>
      </c>
      <c r="E2253" t="s">
        <v>1238</v>
      </c>
      <c r="F2253" t="s">
        <v>30</v>
      </c>
      <c r="G2253" t="s">
        <v>2738</v>
      </c>
      <c r="H2253" t="s">
        <v>2750</v>
      </c>
      <c r="I2253">
        <v>192</v>
      </c>
      <c r="J2253" t="s">
        <v>2029</v>
      </c>
      <c r="K2253" t="s">
        <v>2334</v>
      </c>
      <c r="L2253">
        <v>2016</v>
      </c>
    </row>
    <row r="2254" spans="1:12" x14ac:dyDescent="0.25">
      <c r="A2254">
        <v>5</v>
      </c>
      <c r="B2254">
        <v>24</v>
      </c>
      <c r="C2254">
        <v>145</v>
      </c>
      <c r="D2254" t="s">
        <v>2743</v>
      </c>
      <c r="E2254" t="s">
        <v>1934</v>
      </c>
      <c r="F2254" t="s">
        <v>26</v>
      </c>
      <c r="G2254" t="s">
        <v>2738</v>
      </c>
      <c r="H2254" t="s">
        <v>2746</v>
      </c>
      <c r="I2254">
        <v>190</v>
      </c>
      <c r="J2254" t="s">
        <v>2029</v>
      </c>
      <c r="K2254" t="s">
        <v>2113</v>
      </c>
      <c r="L2254">
        <v>2016</v>
      </c>
    </row>
    <row r="2255" spans="1:12" x14ac:dyDescent="0.25">
      <c r="A2255">
        <v>5</v>
      </c>
      <c r="B2255">
        <v>25</v>
      </c>
      <c r="C2255">
        <v>146</v>
      </c>
      <c r="D2255" t="s">
        <v>2808</v>
      </c>
      <c r="E2255" t="s">
        <v>4090</v>
      </c>
      <c r="F2255" t="s">
        <v>42</v>
      </c>
      <c r="G2255" t="s">
        <v>2738</v>
      </c>
      <c r="H2255" t="s">
        <v>2746</v>
      </c>
      <c r="I2255">
        <v>185</v>
      </c>
      <c r="J2255" t="s">
        <v>2022</v>
      </c>
      <c r="K2255" t="s">
        <v>4073</v>
      </c>
      <c r="L2255">
        <v>2016</v>
      </c>
    </row>
    <row r="2256" spans="1:12" x14ac:dyDescent="0.25">
      <c r="A2256">
        <v>5</v>
      </c>
      <c r="B2256">
        <v>26</v>
      </c>
      <c r="C2256">
        <v>147</v>
      </c>
      <c r="D2256" t="s">
        <v>2743</v>
      </c>
      <c r="E2256" t="s">
        <v>1935</v>
      </c>
      <c r="F2256" t="s">
        <v>26</v>
      </c>
      <c r="G2256" t="s">
        <v>2745</v>
      </c>
      <c r="H2256" t="s">
        <v>2750</v>
      </c>
      <c r="I2256">
        <v>170</v>
      </c>
      <c r="J2256" t="s">
        <v>2305</v>
      </c>
      <c r="K2256" t="s">
        <v>2329</v>
      </c>
      <c r="L2256">
        <v>2016</v>
      </c>
    </row>
    <row r="2257" spans="1:12" x14ac:dyDescent="0.25">
      <c r="A2257">
        <v>5</v>
      </c>
      <c r="B2257">
        <v>27</v>
      </c>
      <c r="C2257">
        <v>148</v>
      </c>
      <c r="D2257" t="s">
        <v>2777</v>
      </c>
      <c r="E2257" t="s">
        <v>1936</v>
      </c>
      <c r="F2257" t="s">
        <v>30</v>
      </c>
      <c r="G2257" t="s">
        <v>2738</v>
      </c>
      <c r="H2257" t="s">
        <v>2746</v>
      </c>
      <c r="I2257">
        <v>207</v>
      </c>
      <c r="J2257" t="s">
        <v>2022</v>
      </c>
      <c r="K2257" t="s">
        <v>2376</v>
      </c>
      <c r="L2257">
        <v>2016</v>
      </c>
    </row>
    <row r="2258" spans="1:12" x14ac:dyDescent="0.25">
      <c r="A2258">
        <v>5</v>
      </c>
      <c r="B2258">
        <v>28</v>
      </c>
      <c r="C2258">
        <v>149</v>
      </c>
      <c r="D2258" t="s">
        <v>2840</v>
      </c>
      <c r="E2258" t="s">
        <v>1937</v>
      </c>
      <c r="F2258" t="s">
        <v>26</v>
      </c>
      <c r="G2258" t="s">
        <v>2734</v>
      </c>
      <c r="H2258" t="s">
        <v>2750</v>
      </c>
      <c r="I2258">
        <v>173</v>
      </c>
      <c r="J2258" t="s">
        <v>2051</v>
      </c>
      <c r="K2258" t="s">
        <v>2283</v>
      </c>
      <c r="L2258">
        <v>2016</v>
      </c>
    </row>
    <row r="2259" spans="1:12" x14ac:dyDescent="0.25">
      <c r="A2259">
        <v>5</v>
      </c>
      <c r="B2259">
        <v>29</v>
      </c>
      <c r="C2259">
        <v>150</v>
      </c>
      <c r="D2259" t="s">
        <v>2781</v>
      </c>
      <c r="E2259" t="s">
        <v>1938</v>
      </c>
      <c r="F2259" t="s">
        <v>30</v>
      </c>
      <c r="G2259" t="s">
        <v>2952</v>
      </c>
      <c r="H2259" t="s">
        <v>2750</v>
      </c>
      <c r="I2259">
        <v>171</v>
      </c>
      <c r="J2259" t="s">
        <v>2048</v>
      </c>
      <c r="K2259" t="s">
        <v>2886</v>
      </c>
      <c r="L2259">
        <v>2016</v>
      </c>
    </row>
    <row r="2260" spans="1:12" x14ac:dyDescent="0.25">
      <c r="A2260">
        <v>5</v>
      </c>
      <c r="B2260">
        <v>30</v>
      </c>
      <c r="C2260">
        <v>151</v>
      </c>
      <c r="D2260" t="s">
        <v>2736</v>
      </c>
      <c r="E2260" t="s">
        <v>1939</v>
      </c>
      <c r="F2260" t="s">
        <v>34</v>
      </c>
      <c r="G2260" t="s">
        <v>2779</v>
      </c>
      <c r="H2260" t="s">
        <v>2746</v>
      </c>
      <c r="I2260">
        <v>167</v>
      </c>
      <c r="J2260" t="s">
        <v>2933</v>
      </c>
      <c r="K2260" t="s">
        <v>3022</v>
      </c>
      <c r="L2260">
        <v>2016</v>
      </c>
    </row>
    <row r="2261" spans="1:12" x14ac:dyDescent="0.25">
      <c r="A2261">
        <v>6</v>
      </c>
      <c r="B2261">
        <v>1</v>
      </c>
      <c r="C2261">
        <v>152</v>
      </c>
      <c r="D2261" t="s">
        <v>2772</v>
      </c>
      <c r="E2261" t="s">
        <v>1940</v>
      </c>
      <c r="F2261" t="s">
        <v>34</v>
      </c>
      <c r="G2261" t="s">
        <v>2734</v>
      </c>
      <c r="H2261" t="s">
        <v>2835</v>
      </c>
      <c r="I2261">
        <v>179</v>
      </c>
      <c r="J2261" t="s">
        <v>2029</v>
      </c>
      <c r="K2261" t="s">
        <v>2345</v>
      </c>
      <c r="L2261">
        <v>2016</v>
      </c>
    </row>
    <row r="2262" spans="1:12" x14ac:dyDescent="0.25">
      <c r="A2262">
        <v>6</v>
      </c>
      <c r="B2262">
        <v>2</v>
      </c>
      <c r="C2262">
        <v>153</v>
      </c>
      <c r="D2262" t="s">
        <v>2840</v>
      </c>
      <c r="E2262" t="s">
        <v>1941</v>
      </c>
      <c r="F2262" t="s">
        <v>30</v>
      </c>
      <c r="G2262" t="s">
        <v>2779</v>
      </c>
      <c r="H2262" t="s">
        <v>2750</v>
      </c>
      <c r="I2262">
        <v>196</v>
      </c>
      <c r="J2262" t="s">
        <v>2933</v>
      </c>
      <c r="K2262" t="s">
        <v>3328</v>
      </c>
      <c r="L2262">
        <v>2016</v>
      </c>
    </row>
    <row r="2263" spans="1:12" x14ac:dyDescent="0.25">
      <c r="A2263">
        <v>6</v>
      </c>
      <c r="B2263">
        <v>3</v>
      </c>
      <c r="C2263">
        <v>154</v>
      </c>
      <c r="D2263" t="s">
        <v>2774</v>
      </c>
      <c r="E2263" t="s">
        <v>1943</v>
      </c>
      <c r="F2263" t="s">
        <v>26</v>
      </c>
      <c r="G2263" t="s">
        <v>2738</v>
      </c>
      <c r="H2263" t="s">
        <v>2768</v>
      </c>
      <c r="I2263">
        <v>182</v>
      </c>
      <c r="J2263" t="s">
        <v>2029</v>
      </c>
      <c r="K2263" t="s">
        <v>2113</v>
      </c>
      <c r="L2263">
        <v>2016</v>
      </c>
    </row>
    <row r="2264" spans="1:12" x14ac:dyDescent="0.25">
      <c r="A2264">
        <v>6</v>
      </c>
      <c r="B2264">
        <v>4</v>
      </c>
      <c r="C2264">
        <v>155</v>
      </c>
      <c r="D2264" t="s">
        <v>2752</v>
      </c>
      <c r="E2264" t="s">
        <v>1944</v>
      </c>
      <c r="F2264" t="s">
        <v>12</v>
      </c>
      <c r="G2264" t="s">
        <v>2734</v>
      </c>
      <c r="H2264" t="s">
        <v>2780</v>
      </c>
      <c r="I2264">
        <v>194</v>
      </c>
      <c r="J2264" t="s">
        <v>2703</v>
      </c>
      <c r="K2264" t="s">
        <v>4091</v>
      </c>
      <c r="L2264">
        <v>2016</v>
      </c>
    </row>
    <row r="2265" spans="1:12" x14ac:dyDescent="0.25">
      <c r="A2265">
        <v>6</v>
      </c>
      <c r="B2265">
        <v>5</v>
      </c>
      <c r="C2265">
        <v>156</v>
      </c>
      <c r="D2265" t="s">
        <v>2806</v>
      </c>
      <c r="E2265" t="s">
        <v>1946</v>
      </c>
      <c r="F2265" t="s">
        <v>42</v>
      </c>
      <c r="G2265" t="s">
        <v>2779</v>
      </c>
      <c r="H2265" t="s">
        <v>2746</v>
      </c>
      <c r="I2265">
        <v>224</v>
      </c>
      <c r="J2265" t="s">
        <v>2933</v>
      </c>
      <c r="K2265" t="s">
        <v>3978</v>
      </c>
      <c r="L2265">
        <v>2016</v>
      </c>
    </row>
    <row r="2266" spans="1:12" x14ac:dyDescent="0.25">
      <c r="A2266">
        <v>6</v>
      </c>
      <c r="B2266">
        <v>6</v>
      </c>
      <c r="C2266">
        <v>157</v>
      </c>
      <c r="D2266" t="s">
        <v>3917</v>
      </c>
      <c r="E2266" t="s">
        <v>1947</v>
      </c>
      <c r="F2266" t="s">
        <v>12</v>
      </c>
      <c r="G2266" t="s">
        <v>2799</v>
      </c>
      <c r="H2266" t="s">
        <v>2746</v>
      </c>
      <c r="I2266">
        <v>163</v>
      </c>
      <c r="J2266" t="s">
        <v>2320</v>
      </c>
      <c r="K2266" t="s">
        <v>4065</v>
      </c>
      <c r="L2266">
        <v>2016</v>
      </c>
    </row>
    <row r="2267" spans="1:12" x14ac:dyDescent="0.25">
      <c r="A2267">
        <v>6</v>
      </c>
      <c r="B2267">
        <v>7</v>
      </c>
      <c r="C2267">
        <v>158</v>
      </c>
      <c r="D2267" t="s">
        <v>3996</v>
      </c>
      <c r="E2267" t="s">
        <v>1948</v>
      </c>
      <c r="F2267" t="s">
        <v>34</v>
      </c>
      <c r="G2267" t="s">
        <v>2738</v>
      </c>
      <c r="H2267" t="s">
        <v>2780</v>
      </c>
      <c r="I2267">
        <v>175</v>
      </c>
      <c r="J2267" t="s">
        <v>2289</v>
      </c>
      <c r="K2267" t="s">
        <v>3599</v>
      </c>
      <c r="L2267">
        <v>2016</v>
      </c>
    </row>
    <row r="2268" spans="1:12" x14ac:dyDescent="0.25">
      <c r="A2268">
        <v>6</v>
      </c>
      <c r="B2268">
        <v>8</v>
      </c>
      <c r="C2268">
        <v>159</v>
      </c>
      <c r="D2268" t="s">
        <v>2802</v>
      </c>
      <c r="E2268" t="s">
        <v>1950</v>
      </c>
      <c r="F2268" t="s">
        <v>26</v>
      </c>
      <c r="G2268" t="s">
        <v>2738</v>
      </c>
      <c r="H2268" t="s">
        <v>2768</v>
      </c>
      <c r="I2268">
        <v>160</v>
      </c>
      <c r="J2268" t="s">
        <v>2029</v>
      </c>
      <c r="K2268" t="s">
        <v>2334</v>
      </c>
      <c r="L2268">
        <v>2016</v>
      </c>
    </row>
    <row r="2269" spans="1:12" x14ac:dyDescent="0.25">
      <c r="A2269">
        <v>6</v>
      </c>
      <c r="B2269">
        <v>9</v>
      </c>
      <c r="C2269">
        <v>160</v>
      </c>
      <c r="D2269" t="s">
        <v>2790</v>
      </c>
      <c r="E2269" t="s">
        <v>1951</v>
      </c>
      <c r="F2269" t="s">
        <v>30</v>
      </c>
      <c r="G2269" t="s">
        <v>2738</v>
      </c>
      <c r="H2269" t="s">
        <v>2746</v>
      </c>
      <c r="I2269">
        <v>204</v>
      </c>
      <c r="J2269" t="s">
        <v>2022</v>
      </c>
      <c r="K2269" t="s">
        <v>2299</v>
      </c>
      <c r="L2269">
        <v>2016</v>
      </c>
    </row>
    <row r="2270" spans="1:12" x14ac:dyDescent="0.25">
      <c r="A2270">
        <v>6</v>
      </c>
      <c r="B2270">
        <v>10</v>
      </c>
      <c r="C2270">
        <v>161</v>
      </c>
      <c r="D2270" t="s">
        <v>2785</v>
      </c>
      <c r="E2270" t="s">
        <v>4092</v>
      </c>
      <c r="F2270" t="s">
        <v>34</v>
      </c>
      <c r="G2270" t="s">
        <v>2734</v>
      </c>
      <c r="H2270" t="s">
        <v>2746</v>
      </c>
      <c r="I2270">
        <v>190</v>
      </c>
      <c r="J2270" t="s">
        <v>4049</v>
      </c>
      <c r="K2270" t="s">
        <v>4050</v>
      </c>
      <c r="L2270">
        <v>2016</v>
      </c>
    </row>
    <row r="2271" spans="1:12" x14ac:dyDescent="0.25">
      <c r="A2271">
        <v>6</v>
      </c>
      <c r="B2271">
        <v>11</v>
      </c>
      <c r="C2271">
        <v>162</v>
      </c>
      <c r="D2271" t="s">
        <v>2814</v>
      </c>
      <c r="E2271" t="s">
        <v>1952</v>
      </c>
      <c r="F2271" t="s">
        <v>3887</v>
      </c>
      <c r="G2271" t="s">
        <v>2745</v>
      </c>
      <c r="H2271" t="s">
        <v>2885</v>
      </c>
      <c r="I2271">
        <v>170</v>
      </c>
      <c r="J2271" t="s">
        <v>2373</v>
      </c>
      <c r="K2271" t="s">
        <v>2203</v>
      </c>
      <c r="L2271">
        <v>2016</v>
      </c>
    </row>
    <row r="2272" spans="1:12" x14ac:dyDescent="0.25">
      <c r="A2272">
        <v>6</v>
      </c>
      <c r="B2272">
        <v>12</v>
      </c>
      <c r="C2272">
        <v>163</v>
      </c>
      <c r="D2272" t="s">
        <v>2811</v>
      </c>
      <c r="E2272" t="s">
        <v>1953</v>
      </c>
      <c r="F2272" t="s">
        <v>42</v>
      </c>
      <c r="G2272" t="s">
        <v>2779</v>
      </c>
      <c r="H2272" t="s">
        <v>2735</v>
      </c>
      <c r="I2272">
        <v>176</v>
      </c>
      <c r="J2272" t="s">
        <v>2933</v>
      </c>
      <c r="K2272" t="s">
        <v>3829</v>
      </c>
      <c r="L2272">
        <v>2016</v>
      </c>
    </row>
    <row r="2273" spans="1:12" x14ac:dyDescent="0.25">
      <c r="A2273">
        <v>6</v>
      </c>
      <c r="B2273">
        <v>13</v>
      </c>
      <c r="C2273">
        <v>164</v>
      </c>
      <c r="D2273" t="s">
        <v>2872</v>
      </c>
      <c r="E2273" t="s">
        <v>1954</v>
      </c>
      <c r="F2273" t="s">
        <v>34</v>
      </c>
      <c r="G2273" t="s">
        <v>2738</v>
      </c>
      <c r="H2273" t="s">
        <v>2746</v>
      </c>
      <c r="I2273">
        <v>178</v>
      </c>
      <c r="J2273" t="s">
        <v>2022</v>
      </c>
      <c r="K2273" t="s">
        <v>2276</v>
      </c>
      <c r="L2273">
        <v>2016</v>
      </c>
    </row>
    <row r="2274" spans="1:12" x14ac:dyDescent="0.25">
      <c r="A2274">
        <v>6</v>
      </c>
      <c r="B2274">
        <v>14</v>
      </c>
      <c r="C2274">
        <v>165</v>
      </c>
      <c r="D2274" t="s">
        <v>2748</v>
      </c>
      <c r="E2274" t="s">
        <v>1955</v>
      </c>
      <c r="F2274" t="s">
        <v>30</v>
      </c>
      <c r="G2274" t="s">
        <v>2745</v>
      </c>
      <c r="H2274" t="s">
        <v>2885</v>
      </c>
      <c r="I2274">
        <v>188</v>
      </c>
      <c r="J2274" t="s">
        <v>2305</v>
      </c>
      <c r="K2274" t="s">
        <v>3101</v>
      </c>
      <c r="L2274">
        <v>2016</v>
      </c>
    </row>
    <row r="2275" spans="1:12" x14ac:dyDescent="0.25">
      <c r="A2275">
        <v>6</v>
      </c>
      <c r="B2275">
        <v>15</v>
      </c>
      <c r="C2275">
        <v>166</v>
      </c>
      <c r="D2275" t="s">
        <v>2806</v>
      </c>
      <c r="E2275" t="s">
        <v>1956</v>
      </c>
      <c r="F2275" t="s">
        <v>30</v>
      </c>
      <c r="G2275" t="s">
        <v>2738</v>
      </c>
      <c r="H2275" t="s">
        <v>3919</v>
      </c>
      <c r="I2275">
        <v>140</v>
      </c>
      <c r="J2275" t="s">
        <v>2029</v>
      </c>
      <c r="K2275" t="s">
        <v>2345</v>
      </c>
      <c r="L2275">
        <v>2016</v>
      </c>
    </row>
    <row r="2276" spans="1:12" x14ac:dyDescent="0.25">
      <c r="A2276">
        <v>6</v>
      </c>
      <c r="B2276">
        <v>16</v>
      </c>
      <c r="C2276">
        <v>167</v>
      </c>
      <c r="D2276" t="s">
        <v>2832</v>
      </c>
      <c r="E2276" t="s">
        <v>1957</v>
      </c>
      <c r="F2276" t="s">
        <v>12</v>
      </c>
      <c r="G2276" t="s">
        <v>2745</v>
      </c>
      <c r="H2276" t="s">
        <v>2746</v>
      </c>
      <c r="I2276">
        <v>180</v>
      </c>
      <c r="J2276" t="s">
        <v>2305</v>
      </c>
      <c r="K2276" t="s">
        <v>2329</v>
      </c>
      <c r="L2276">
        <v>2016</v>
      </c>
    </row>
    <row r="2277" spans="1:12" x14ac:dyDescent="0.25">
      <c r="A2277">
        <v>6</v>
      </c>
      <c r="B2277">
        <v>17</v>
      </c>
      <c r="C2277">
        <v>168</v>
      </c>
      <c r="D2277" t="s">
        <v>2859</v>
      </c>
      <c r="E2277" t="s">
        <v>1958</v>
      </c>
      <c r="F2277" t="s">
        <v>12</v>
      </c>
      <c r="G2277" t="s">
        <v>2799</v>
      </c>
      <c r="H2277" t="s">
        <v>2780</v>
      </c>
      <c r="I2277">
        <v>211</v>
      </c>
      <c r="J2277" t="s">
        <v>2320</v>
      </c>
      <c r="K2277" t="s">
        <v>4025</v>
      </c>
      <c r="L2277">
        <v>2016</v>
      </c>
    </row>
    <row r="2278" spans="1:12" x14ac:dyDescent="0.25">
      <c r="A2278">
        <v>6</v>
      </c>
      <c r="B2278">
        <v>18</v>
      </c>
      <c r="C2278">
        <v>169</v>
      </c>
      <c r="D2278" t="s">
        <v>2796</v>
      </c>
      <c r="E2278" t="s">
        <v>1959</v>
      </c>
      <c r="F2278" t="s">
        <v>30</v>
      </c>
      <c r="G2278" t="s">
        <v>2734</v>
      </c>
      <c r="H2278" t="s">
        <v>2750</v>
      </c>
      <c r="I2278">
        <v>190</v>
      </c>
      <c r="J2278" t="s">
        <v>2051</v>
      </c>
      <c r="K2278" t="s">
        <v>2388</v>
      </c>
      <c r="L2278">
        <v>2016</v>
      </c>
    </row>
    <row r="2279" spans="1:12" x14ac:dyDescent="0.25">
      <c r="A2279">
        <v>6</v>
      </c>
      <c r="B2279">
        <v>19</v>
      </c>
      <c r="C2279">
        <v>170</v>
      </c>
      <c r="D2279" t="s">
        <v>2754</v>
      </c>
      <c r="E2279" t="s">
        <v>1960</v>
      </c>
      <c r="F2279" t="s">
        <v>26</v>
      </c>
      <c r="G2279" t="s">
        <v>2734</v>
      </c>
      <c r="H2279" t="s">
        <v>3497</v>
      </c>
      <c r="I2279">
        <v>172</v>
      </c>
      <c r="J2279" t="s">
        <v>2051</v>
      </c>
      <c r="K2279" t="s">
        <v>3961</v>
      </c>
      <c r="L2279">
        <v>2016</v>
      </c>
    </row>
    <row r="2280" spans="1:12" x14ac:dyDescent="0.25">
      <c r="A2280">
        <v>6</v>
      </c>
      <c r="B2280">
        <v>20</v>
      </c>
      <c r="C2280">
        <v>171</v>
      </c>
      <c r="D2280" t="s">
        <v>2794</v>
      </c>
      <c r="E2280" t="s">
        <v>1961</v>
      </c>
      <c r="F2280" t="s">
        <v>30</v>
      </c>
      <c r="G2280" t="s">
        <v>2738</v>
      </c>
      <c r="H2280" t="s">
        <v>2746</v>
      </c>
      <c r="I2280">
        <v>179</v>
      </c>
      <c r="J2280" t="s">
        <v>2048</v>
      </c>
      <c r="K2280" t="s">
        <v>2810</v>
      </c>
      <c r="L2280">
        <v>2016</v>
      </c>
    </row>
    <row r="2281" spans="1:12" x14ac:dyDescent="0.25">
      <c r="A2281">
        <v>6</v>
      </c>
      <c r="B2281">
        <v>21</v>
      </c>
      <c r="C2281">
        <v>172</v>
      </c>
      <c r="D2281" t="s">
        <v>2796</v>
      </c>
      <c r="E2281" t="s">
        <v>1962</v>
      </c>
      <c r="F2281" t="s">
        <v>30</v>
      </c>
      <c r="G2281" t="s">
        <v>2738</v>
      </c>
      <c r="H2281" t="s">
        <v>2835</v>
      </c>
      <c r="I2281">
        <v>168</v>
      </c>
      <c r="J2281" t="s">
        <v>2022</v>
      </c>
      <c r="K2281" t="s">
        <v>2923</v>
      </c>
      <c r="L2281">
        <v>2016</v>
      </c>
    </row>
    <row r="2282" spans="1:12" x14ac:dyDescent="0.25">
      <c r="A2282">
        <v>6</v>
      </c>
      <c r="B2282">
        <v>22</v>
      </c>
      <c r="C2282">
        <v>173</v>
      </c>
      <c r="D2282" t="s">
        <v>2739</v>
      </c>
      <c r="E2282" t="s">
        <v>1963</v>
      </c>
      <c r="F2282" t="s">
        <v>34</v>
      </c>
      <c r="G2282" t="s">
        <v>2734</v>
      </c>
      <c r="H2282" t="s">
        <v>2746</v>
      </c>
      <c r="I2282">
        <v>180</v>
      </c>
      <c r="J2282" t="s">
        <v>4053</v>
      </c>
      <c r="K2282" t="s">
        <v>2293</v>
      </c>
      <c r="L2282">
        <v>2016</v>
      </c>
    </row>
    <row r="2283" spans="1:12" x14ac:dyDescent="0.25">
      <c r="A2283">
        <v>6</v>
      </c>
      <c r="B2283">
        <v>23</v>
      </c>
      <c r="C2283">
        <v>174</v>
      </c>
      <c r="D2283" t="s">
        <v>2794</v>
      </c>
      <c r="E2283" t="s">
        <v>1964</v>
      </c>
      <c r="F2283" t="s">
        <v>12</v>
      </c>
      <c r="G2283" t="s">
        <v>2738</v>
      </c>
      <c r="H2283" t="s">
        <v>2780</v>
      </c>
      <c r="I2283">
        <v>202</v>
      </c>
      <c r="J2283" t="s">
        <v>4093</v>
      </c>
      <c r="K2283" t="s">
        <v>4094</v>
      </c>
      <c r="L2283">
        <v>2016</v>
      </c>
    </row>
    <row r="2284" spans="1:12" x14ac:dyDescent="0.25">
      <c r="A2284">
        <v>6</v>
      </c>
      <c r="B2284">
        <v>24</v>
      </c>
      <c r="C2284">
        <v>175</v>
      </c>
      <c r="D2284" t="s">
        <v>2762</v>
      </c>
      <c r="E2284" t="s">
        <v>1966</v>
      </c>
      <c r="F2284" t="s">
        <v>106</v>
      </c>
      <c r="G2284" t="s">
        <v>2799</v>
      </c>
      <c r="H2284" t="s">
        <v>2746</v>
      </c>
      <c r="I2284">
        <v>191</v>
      </c>
      <c r="J2284" t="s">
        <v>2362</v>
      </c>
      <c r="K2284" t="s">
        <v>2390</v>
      </c>
      <c r="L2284">
        <v>2016</v>
      </c>
    </row>
    <row r="2285" spans="1:12" x14ac:dyDescent="0.25">
      <c r="A2285">
        <v>6</v>
      </c>
      <c r="B2285">
        <v>25</v>
      </c>
      <c r="C2285">
        <v>176</v>
      </c>
      <c r="D2285" t="s">
        <v>2808</v>
      </c>
      <c r="E2285" t="s">
        <v>1968</v>
      </c>
      <c r="F2285" t="s">
        <v>34</v>
      </c>
      <c r="G2285" t="s">
        <v>2745</v>
      </c>
      <c r="H2285" t="s">
        <v>2746</v>
      </c>
      <c r="I2285">
        <v>163</v>
      </c>
      <c r="J2285" t="s">
        <v>2305</v>
      </c>
      <c r="K2285" t="s">
        <v>3888</v>
      </c>
      <c r="L2285">
        <v>2016</v>
      </c>
    </row>
    <row r="2286" spans="1:12" x14ac:dyDescent="0.25">
      <c r="A2286">
        <v>6</v>
      </c>
      <c r="B2286">
        <v>26</v>
      </c>
      <c r="C2286">
        <v>177</v>
      </c>
      <c r="D2286" t="s">
        <v>2743</v>
      </c>
      <c r="E2286" t="s">
        <v>1969</v>
      </c>
      <c r="F2286" t="s">
        <v>34</v>
      </c>
      <c r="G2286" t="s">
        <v>2734</v>
      </c>
      <c r="H2286" t="s">
        <v>2750</v>
      </c>
      <c r="I2286">
        <v>185</v>
      </c>
      <c r="J2286" t="s">
        <v>2352</v>
      </c>
      <c r="K2286" t="s">
        <v>4012</v>
      </c>
      <c r="L2286">
        <v>2016</v>
      </c>
    </row>
    <row r="2287" spans="1:12" x14ac:dyDescent="0.25">
      <c r="A2287">
        <v>6</v>
      </c>
      <c r="B2287">
        <v>27</v>
      </c>
      <c r="C2287">
        <v>178</v>
      </c>
      <c r="D2287" t="s">
        <v>2777</v>
      </c>
      <c r="E2287" t="s">
        <v>1970</v>
      </c>
      <c r="F2287" t="s">
        <v>34</v>
      </c>
      <c r="G2287" t="s">
        <v>2799</v>
      </c>
      <c r="H2287" t="s">
        <v>3395</v>
      </c>
      <c r="I2287">
        <v>230</v>
      </c>
      <c r="J2287" t="s">
        <v>4095</v>
      </c>
      <c r="K2287" t="s">
        <v>4096</v>
      </c>
      <c r="L2287">
        <v>2016</v>
      </c>
    </row>
    <row r="2288" spans="1:12" x14ac:dyDescent="0.25">
      <c r="A2288">
        <v>6</v>
      </c>
      <c r="B2288">
        <v>28</v>
      </c>
      <c r="C2288">
        <v>179</v>
      </c>
      <c r="D2288" t="s">
        <v>2772</v>
      </c>
      <c r="E2288" t="s">
        <v>1972</v>
      </c>
      <c r="F2288" t="s">
        <v>34</v>
      </c>
      <c r="G2288" t="s">
        <v>2738</v>
      </c>
      <c r="H2288" t="s">
        <v>2735</v>
      </c>
      <c r="I2288">
        <v>220</v>
      </c>
      <c r="J2288" t="s">
        <v>2022</v>
      </c>
      <c r="K2288" t="s">
        <v>2881</v>
      </c>
      <c r="L2288">
        <v>2016</v>
      </c>
    </row>
    <row r="2289" spans="1:12" x14ac:dyDescent="0.25">
      <c r="A2289">
        <v>6</v>
      </c>
      <c r="B2289">
        <v>29</v>
      </c>
      <c r="C2289">
        <v>180</v>
      </c>
      <c r="D2289" t="s">
        <v>2781</v>
      </c>
      <c r="E2289" t="s">
        <v>1973</v>
      </c>
      <c r="F2289" t="s">
        <v>34</v>
      </c>
      <c r="G2289" t="s">
        <v>2738</v>
      </c>
      <c r="H2289" t="s">
        <v>2741</v>
      </c>
      <c r="I2289">
        <v>208</v>
      </c>
      <c r="J2289" t="s">
        <v>2022</v>
      </c>
      <c r="K2289" t="s">
        <v>4008</v>
      </c>
      <c r="L2289">
        <v>2016</v>
      </c>
    </row>
    <row r="2290" spans="1:12" x14ac:dyDescent="0.25">
      <c r="A2290">
        <v>6</v>
      </c>
      <c r="B2290">
        <v>30</v>
      </c>
      <c r="C2290">
        <v>181</v>
      </c>
      <c r="D2290" t="s">
        <v>2736</v>
      </c>
      <c r="E2290" t="s">
        <v>1974</v>
      </c>
      <c r="F2290" t="s">
        <v>34</v>
      </c>
      <c r="G2290" t="s">
        <v>2734</v>
      </c>
      <c r="H2290" t="s">
        <v>2750</v>
      </c>
      <c r="I2290">
        <v>190</v>
      </c>
      <c r="J2290" t="s">
        <v>2324</v>
      </c>
      <c r="K2290" t="s">
        <v>4067</v>
      </c>
      <c r="L2290">
        <v>2016</v>
      </c>
    </row>
    <row r="2291" spans="1:12" x14ac:dyDescent="0.25">
      <c r="A2291">
        <v>7</v>
      </c>
      <c r="B2291">
        <v>1</v>
      </c>
      <c r="C2291">
        <v>182</v>
      </c>
      <c r="D2291" t="s">
        <v>2772</v>
      </c>
      <c r="E2291" t="s">
        <v>1975</v>
      </c>
      <c r="F2291" t="s">
        <v>26</v>
      </c>
      <c r="G2291" t="s">
        <v>2799</v>
      </c>
      <c r="H2291" t="s">
        <v>2750</v>
      </c>
      <c r="I2291">
        <v>183</v>
      </c>
      <c r="J2291" t="s">
        <v>2362</v>
      </c>
      <c r="K2291" t="s">
        <v>4097</v>
      </c>
      <c r="L2291">
        <v>2016</v>
      </c>
    </row>
    <row r="2292" spans="1:12" x14ac:dyDescent="0.25">
      <c r="A2292">
        <v>7</v>
      </c>
      <c r="B2292">
        <v>2</v>
      </c>
      <c r="C2292">
        <v>183</v>
      </c>
      <c r="D2292" t="s">
        <v>2840</v>
      </c>
      <c r="E2292" t="s">
        <v>1977</v>
      </c>
      <c r="F2292" t="s">
        <v>34</v>
      </c>
      <c r="G2292" t="s">
        <v>2738</v>
      </c>
      <c r="H2292" t="s">
        <v>2851</v>
      </c>
      <c r="I2292">
        <v>207</v>
      </c>
      <c r="J2292" t="s">
        <v>2324</v>
      </c>
      <c r="K2292" t="s">
        <v>2999</v>
      </c>
      <c r="L2292">
        <v>2016</v>
      </c>
    </row>
    <row r="2293" spans="1:12" x14ac:dyDescent="0.25">
      <c r="A2293">
        <v>7</v>
      </c>
      <c r="B2293">
        <v>3</v>
      </c>
      <c r="C2293">
        <v>184</v>
      </c>
      <c r="D2293" t="s">
        <v>2774</v>
      </c>
      <c r="E2293" t="s">
        <v>1978</v>
      </c>
      <c r="F2293" t="s">
        <v>30</v>
      </c>
      <c r="G2293" t="s">
        <v>2917</v>
      </c>
      <c r="H2293" t="s">
        <v>2735</v>
      </c>
      <c r="I2293">
        <v>188</v>
      </c>
      <c r="J2293" t="s">
        <v>2029</v>
      </c>
      <c r="K2293" t="s">
        <v>3087</v>
      </c>
      <c r="L2293">
        <v>2016</v>
      </c>
    </row>
    <row r="2294" spans="1:12" x14ac:dyDescent="0.25">
      <c r="A2294">
        <v>7</v>
      </c>
      <c r="B2294">
        <v>4</v>
      </c>
      <c r="C2294">
        <v>185</v>
      </c>
      <c r="D2294" t="s">
        <v>2752</v>
      </c>
      <c r="E2294" t="s">
        <v>1979</v>
      </c>
      <c r="F2294" t="s">
        <v>30</v>
      </c>
      <c r="G2294" t="s">
        <v>2941</v>
      </c>
      <c r="H2294" t="s">
        <v>2746</v>
      </c>
      <c r="I2294">
        <v>197</v>
      </c>
      <c r="J2294" t="s">
        <v>2029</v>
      </c>
      <c r="K2294" t="s">
        <v>2339</v>
      </c>
      <c r="L2294">
        <v>2016</v>
      </c>
    </row>
    <row r="2295" spans="1:12" x14ac:dyDescent="0.25">
      <c r="A2295">
        <v>7</v>
      </c>
      <c r="B2295">
        <v>5</v>
      </c>
      <c r="C2295">
        <v>186</v>
      </c>
      <c r="D2295" t="s">
        <v>2806</v>
      </c>
      <c r="E2295" t="s">
        <v>1980</v>
      </c>
      <c r="F2295" t="s">
        <v>34</v>
      </c>
      <c r="G2295" t="s">
        <v>3501</v>
      </c>
      <c r="H2295" t="s">
        <v>2984</v>
      </c>
      <c r="I2295">
        <v>224</v>
      </c>
      <c r="J2295" t="s">
        <v>2022</v>
      </c>
      <c r="K2295" t="s">
        <v>2126</v>
      </c>
      <c r="L2295">
        <v>2016</v>
      </c>
    </row>
    <row r="2296" spans="1:12" x14ac:dyDescent="0.25">
      <c r="A2296">
        <v>7</v>
      </c>
      <c r="B2296">
        <v>6</v>
      </c>
      <c r="C2296">
        <v>187</v>
      </c>
      <c r="D2296" t="s">
        <v>2790</v>
      </c>
      <c r="E2296" t="s">
        <v>1981</v>
      </c>
      <c r="F2296" t="s">
        <v>34</v>
      </c>
      <c r="G2296" t="s">
        <v>2745</v>
      </c>
      <c r="H2296" t="s">
        <v>2780</v>
      </c>
      <c r="I2296">
        <v>176</v>
      </c>
      <c r="J2296" t="s">
        <v>3992</v>
      </c>
      <c r="K2296" t="s">
        <v>3993</v>
      </c>
      <c r="L2296">
        <v>2016</v>
      </c>
    </row>
    <row r="2297" spans="1:12" x14ac:dyDescent="0.25">
      <c r="A2297">
        <v>7</v>
      </c>
      <c r="B2297">
        <v>7</v>
      </c>
      <c r="C2297">
        <v>188</v>
      </c>
      <c r="D2297" t="s">
        <v>3996</v>
      </c>
      <c r="E2297" t="s">
        <v>1982</v>
      </c>
      <c r="F2297" t="s">
        <v>34</v>
      </c>
      <c r="G2297" t="s">
        <v>2738</v>
      </c>
      <c r="H2297" t="s">
        <v>2746</v>
      </c>
      <c r="I2297">
        <v>170</v>
      </c>
      <c r="J2297" t="s">
        <v>2197</v>
      </c>
      <c r="K2297" t="s">
        <v>3930</v>
      </c>
      <c r="L2297">
        <v>2016</v>
      </c>
    </row>
    <row r="2298" spans="1:12" x14ac:dyDescent="0.25">
      <c r="A2298">
        <v>7</v>
      </c>
      <c r="B2298">
        <v>8</v>
      </c>
      <c r="C2298">
        <v>189</v>
      </c>
      <c r="D2298" t="s">
        <v>2802</v>
      </c>
      <c r="E2298" t="s">
        <v>1983</v>
      </c>
      <c r="F2298" t="s">
        <v>34</v>
      </c>
      <c r="G2298" t="s">
        <v>2734</v>
      </c>
      <c r="H2298" t="s">
        <v>2780</v>
      </c>
      <c r="I2298">
        <v>196</v>
      </c>
      <c r="J2298" t="s">
        <v>2022</v>
      </c>
      <c r="K2298" t="s">
        <v>2928</v>
      </c>
      <c r="L2298">
        <v>2016</v>
      </c>
    </row>
    <row r="2299" spans="1:12" x14ac:dyDescent="0.25">
      <c r="A2299">
        <v>7</v>
      </c>
      <c r="B2299">
        <v>9</v>
      </c>
      <c r="C2299">
        <v>190</v>
      </c>
      <c r="D2299" t="s">
        <v>2802</v>
      </c>
      <c r="E2299" t="s">
        <v>1984</v>
      </c>
      <c r="F2299" t="s">
        <v>30</v>
      </c>
      <c r="G2299" t="s">
        <v>2799</v>
      </c>
      <c r="H2299" t="s">
        <v>2768</v>
      </c>
      <c r="I2299">
        <v>158</v>
      </c>
      <c r="J2299" t="s">
        <v>2320</v>
      </c>
      <c r="K2299" t="s">
        <v>4098</v>
      </c>
      <c r="L2299">
        <v>2016</v>
      </c>
    </row>
    <row r="2300" spans="1:12" x14ac:dyDescent="0.25">
      <c r="A2300">
        <v>7</v>
      </c>
      <c r="B2300">
        <v>10</v>
      </c>
      <c r="C2300">
        <v>191</v>
      </c>
      <c r="D2300" t="s">
        <v>2785</v>
      </c>
      <c r="E2300" t="s">
        <v>1986</v>
      </c>
      <c r="F2300" t="s">
        <v>26</v>
      </c>
      <c r="G2300" t="s">
        <v>2738</v>
      </c>
      <c r="H2300" t="s">
        <v>2746</v>
      </c>
      <c r="I2300">
        <v>195</v>
      </c>
      <c r="J2300" t="s">
        <v>2022</v>
      </c>
      <c r="K2300" t="s">
        <v>2126</v>
      </c>
      <c r="L2300">
        <v>2016</v>
      </c>
    </row>
    <row r="2301" spans="1:12" x14ac:dyDescent="0.25">
      <c r="A2301">
        <v>7</v>
      </c>
      <c r="B2301">
        <v>11</v>
      </c>
      <c r="C2301">
        <v>192</v>
      </c>
      <c r="D2301" t="s">
        <v>2814</v>
      </c>
      <c r="E2301" t="s">
        <v>1987</v>
      </c>
      <c r="F2301" t="s">
        <v>34</v>
      </c>
      <c r="G2301" t="s">
        <v>2738</v>
      </c>
      <c r="H2301" t="s">
        <v>2835</v>
      </c>
      <c r="I2301">
        <v>180</v>
      </c>
      <c r="J2301" t="s">
        <v>2051</v>
      </c>
      <c r="K2301" t="s">
        <v>4099</v>
      </c>
      <c r="L2301">
        <v>2016</v>
      </c>
    </row>
    <row r="2302" spans="1:12" x14ac:dyDescent="0.25">
      <c r="A2302">
        <v>7</v>
      </c>
      <c r="B2302">
        <v>12</v>
      </c>
      <c r="C2302">
        <v>193</v>
      </c>
      <c r="D2302" t="s">
        <v>2754</v>
      </c>
      <c r="E2302" t="s">
        <v>1989</v>
      </c>
      <c r="F2302" t="s">
        <v>26</v>
      </c>
      <c r="G2302" t="s">
        <v>2734</v>
      </c>
      <c r="H2302" t="s">
        <v>2750</v>
      </c>
      <c r="I2302">
        <v>202</v>
      </c>
      <c r="J2302" t="s">
        <v>2051</v>
      </c>
      <c r="K2302" t="s">
        <v>2283</v>
      </c>
      <c r="L2302">
        <v>2016</v>
      </c>
    </row>
    <row r="2303" spans="1:12" x14ac:dyDescent="0.25">
      <c r="A2303">
        <v>7</v>
      </c>
      <c r="B2303">
        <v>13</v>
      </c>
      <c r="C2303">
        <v>194</v>
      </c>
      <c r="D2303" t="s">
        <v>2774</v>
      </c>
      <c r="E2303" t="s">
        <v>1990</v>
      </c>
      <c r="F2303" t="s">
        <v>30</v>
      </c>
      <c r="G2303" t="s">
        <v>2738</v>
      </c>
      <c r="H2303" t="s">
        <v>2746</v>
      </c>
      <c r="I2303">
        <v>190</v>
      </c>
      <c r="J2303" t="s">
        <v>2022</v>
      </c>
      <c r="K2303" t="s">
        <v>4008</v>
      </c>
      <c r="L2303">
        <v>2016</v>
      </c>
    </row>
    <row r="2304" spans="1:12" x14ac:dyDescent="0.25">
      <c r="A2304">
        <v>7</v>
      </c>
      <c r="B2304">
        <v>14</v>
      </c>
      <c r="C2304">
        <v>195</v>
      </c>
      <c r="D2304" t="s">
        <v>2762</v>
      </c>
      <c r="E2304" t="s">
        <v>1991</v>
      </c>
      <c r="F2304" t="s">
        <v>34</v>
      </c>
      <c r="G2304" t="s">
        <v>2734</v>
      </c>
      <c r="H2304" t="s">
        <v>2885</v>
      </c>
      <c r="I2304">
        <v>180</v>
      </c>
      <c r="J2304" t="s">
        <v>2897</v>
      </c>
      <c r="K2304" t="s">
        <v>2451</v>
      </c>
      <c r="L2304">
        <v>2016</v>
      </c>
    </row>
    <row r="2305" spans="1:12" x14ac:dyDescent="0.25">
      <c r="A2305">
        <v>7</v>
      </c>
      <c r="B2305">
        <v>15</v>
      </c>
      <c r="C2305">
        <v>196</v>
      </c>
      <c r="D2305" t="s">
        <v>2760</v>
      </c>
      <c r="E2305" t="s">
        <v>1993</v>
      </c>
      <c r="F2305" t="s">
        <v>42</v>
      </c>
      <c r="G2305" t="s">
        <v>2799</v>
      </c>
      <c r="H2305" t="s">
        <v>2768</v>
      </c>
      <c r="I2305">
        <v>221</v>
      </c>
      <c r="J2305" t="s">
        <v>2022</v>
      </c>
      <c r="K2305" t="s">
        <v>2299</v>
      </c>
      <c r="L2305">
        <v>2016</v>
      </c>
    </row>
    <row r="2306" spans="1:12" x14ac:dyDescent="0.25">
      <c r="A2306">
        <v>7</v>
      </c>
      <c r="B2306">
        <v>16</v>
      </c>
      <c r="C2306">
        <v>197</v>
      </c>
      <c r="D2306" t="s">
        <v>2832</v>
      </c>
      <c r="E2306" t="s">
        <v>1994</v>
      </c>
      <c r="F2306" t="s">
        <v>26</v>
      </c>
      <c r="G2306" t="s">
        <v>2745</v>
      </c>
      <c r="H2306" t="s">
        <v>2780</v>
      </c>
      <c r="I2306">
        <v>194</v>
      </c>
      <c r="J2306" t="s">
        <v>2291</v>
      </c>
      <c r="K2306" t="s">
        <v>2346</v>
      </c>
      <c r="L2306">
        <v>2016</v>
      </c>
    </row>
    <row r="2307" spans="1:12" x14ac:dyDescent="0.25">
      <c r="A2307">
        <v>7</v>
      </c>
      <c r="B2307">
        <v>17</v>
      </c>
      <c r="C2307">
        <v>198</v>
      </c>
      <c r="D2307" t="s">
        <v>2859</v>
      </c>
      <c r="E2307" t="s">
        <v>1996</v>
      </c>
      <c r="F2307" t="s">
        <v>34</v>
      </c>
      <c r="G2307" t="s">
        <v>2738</v>
      </c>
      <c r="H2307" t="s">
        <v>2746</v>
      </c>
      <c r="I2307">
        <v>195</v>
      </c>
      <c r="J2307" t="s">
        <v>2294</v>
      </c>
      <c r="K2307" t="s">
        <v>2900</v>
      </c>
      <c r="L2307">
        <v>2016</v>
      </c>
    </row>
    <row r="2308" spans="1:12" x14ac:dyDescent="0.25">
      <c r="A2308">
        <v>7</v>
      </c>
      <c r="B2308">
        <v>18</v>
      </c>
      <c r="C2308">
        <v>199</v>
      </c>
      <c r="D2308" t="s">
        <v>2796</v>
      </c>
      <c r="E2308" t="s">
        <v>1998</v>
      </c>
      <c r="F2308" t="s">
        <v>34</v>
      </c>
      <c r="G2308" t="s">
        <v>2745</v>
      </c>
      <c r="H2308" t="s">
        <v>2780</v>
      </c>
      <c r="I2308">
        <v>203</v>
      </c>
      <c r="J2308" t="s">
        <v>2305</v>
      </c>
      <c r="K2308" t="s">
        <v>2329</v>
      </c>
      <c r="L2308">
        <v>2016</v>
      </c>
    </row>
    <row r="2309" spans="1:12" x14ac:dyDescent="0.25">
      <c r="A2309">
        <v>7</v>
      </c>
      <c r="B2309">
        <v>19</v>
      </c>
      <c r="C2309">
        <v>200</v>
      </c>
      <c r="D2309" t="s">
        <v>2754</v>
      </c>
      <c r="E2309" t="s">
        <v>1999</v>
      </c>
      <c r="F2309" t="s">
        <v>34</v>
      </c>
      <c r="G2309" t="s">
        <v>2738</v>
      </c>
      <c r="H2309" t="s">
        <v>3497</v>
      </c>
      <c r="I2309">
        <v>182</v>
      </c>
      <c r="J2309" t="s">
        <v>2029</v>
      </c>
      <c r="K2309" t="s">
        <v>2322</v>
      </c>
      <c r="L2309">
        <v>2016</v>
      </c>
    </row>
    <row r="2310" spans="1:12" x14ac:dyDescent="0.25">
      <c r="A2310">
        <v>7</v>
      </c>
      <c r="B2310">
        <v>20</v>
      </c>
      <c r="C2310">
        <v>201</v>
      </c>
      <c r="D2310" t="s">
        <v>2794</v>
      </c>
      <c r="E2310" t="s">
        <v>2000</v>
      </c>
      <c r="F2310" t="s">
        <v>42</v>
      </c>
      <c r="G2310" t="s">
        <v>2738</v>
      </c>
      <c r="H2310" t="s">
        <v>3497</v>
      </c>
      <c r="I2310">
        <v>167</v>
      </c>
      <c r="J2310" t="s">
        <v>2029</v>
      </c>
      <c r="K2310" t="s">
        <v>2165</v>
      </c>
      <c r="L2310">
        <v>2016</v>
      </c>
    </row>
    <row r="2311" spans="1:12" x14ac:dyDescent="0.25">
      <c r="A2311">
        <v>7</v>
      </c>
      <c r="B2311">
        <v>21</v>
      </c>
      <c r="C2311">
        <v>202</v>
      </c>
      <c r="D2311" t="s">
        <v>2766</v>
      </c>
      <c r="E2311" t="s">
        <v>2001</v>
      </c>
      <c r="F2311" t="s">
        <v>34</v>
      </c>
      <c r="G2311" t="s">
        <v>2738</v>
      </c>
      <c r="H2311" t="s">
        <v>2746</v>
      </c>
      <c r="I2311">
        <v>182</v>
      </c>
      <c r="J2311" t="s">
        <v>2022</v>
      </c>
      <c r="K2311" t="s">
        <v>2344</v>
      </c>
      <c r="L2311">
        <v>2016</v>
      </c>
    </row>
    <row r="2312" spans="1:12" x14ac:dyDescent="0.25">
      <c r="A2312">
        <v>7</v>
      </c>
      <c r="B2312">
        <v>22</v>
      </c>
      <c r="C2312">
        <v>203</v>
      </c>
      <c r="D2312" t="s">
        <v>2739</v>
      </c>
      <c r="E2312" t="s">
        <v>2002</v>
      </c>
      <c r="F2312" t="s">
        <v>34</v>
      </c>
      <c r="G2312" t="s">
        <v>2734</v>
      </c>
      <c r="H2312" t="s">
        <v>2835</v>
      </c>
      <c r="I2312">
        <v>181</v>
      </c>
      <c r="J2312" t="s">
        <v>2051</v>
      </c>
      <c r="K2312" t="s">
        <v>3277</v>
      </c>
      <c r="L2312">
        <v>2016</v>
      </c>
    </row>
    <row r="2313" spans="1:12" x14ac:dyDescent="0.25">
      <c r="A2313">
        <v>7</v>
      </c>
      <c r="B2313">
        <v>23</v>
      </c>
      <c r="C2313">
        <v>204</v>
      </c>
      <c r="D2313" t="s">
        <v>2760</v>
      </c>
      <c r="E2313" t="s">
        <v>4100</v>
      </c>
      <c r="F2313" t="s">
        <v>34</v>
      </c>
      <c r="G2313" t="s">
        <v>2738</v>
      </c>
      <c r="H2313" t="s">
        <v>4101</v>
      </c>
      <c r="I2313">
        <v>195</v>
      </c>
      <c r="J2313" t="s">
        <v>2029</v>
      </c>
      <c r="K2313" t="s">
        <v>2339</v>
      </c>
      <c r="L2313">
        <v>2016</v>
      </c>
    </row>
    <row r="2314" spans="1:12" x14ac:dyDescent="0.25">
      <c r="A2314">
        <v>7</v>
      </c>
      <c r="B2314">
        <v>24</v>
      </c>
      <c r="C2314">
        <v>205</v>
      </c>
      <c r="D2314" t="s">
        <v>2788</v>
      </c>
      <c r="E2314" t="s">
        <v>2003</v>
      </c>
      <c r="F2314" t="s">
        <v>30</v>
      </c>
      <c r="G2314" t="s">
        <v>2738</v>
      </c>
      <c r="H2314" t="s">
        <v>2768</v>
      </c>
      <c r="I2314">
        <v>174</v>
      </c>
      <c r="J2314" t="s">
        <v>2029</v>
      </c>
      <c r="K2314" t="s">
        <v>2345</v>
      </c>
      <c r="L2314">
        <v>2016</v>
      </c>
    </row>
    <row r="2315" spans="1:12" x14ac:dyDescent="0.25">
      <c r="A2315">
        <v>7</v>
      </c>
      <c r="B2315">
        <v>25</v>
      </c>
      <c r="C2315">
        <v>206</v>
      </c>
      <c r="D2315" t="s">
        <v>2777</v>
      </c>
      <c r="E2315" t="s">
        <v>2004</v>
      </c>
      <c r="F2315" t="s">
        <v>30</v>
      </c>
      <c r="G2315" t="s">
        <v>2779</v>
      </c>
      <c r="H2315" t="s">
        <v>2750</v>
      </c>
      <c r="I2315">
        <v>189</v>
      </c>
      <c r="J2315" t="s">
        <v>2048</v>
      </c>
      <c r="K2315" t="s">
        <v>2301</v>
      </c>
      <c r="L2315">
        <v>2016</v>
      </c>
    </row>
    <row r="2316" spans="1:12" x14ac:dyDescent="0.25">
      <c r="A2316">
        <v>7</v>
      </c>
      <c r="B2316">
        <v>26</v>
      </c>
      <c r="C2316">
        <v>207</v>
      </c>
      <c r="D2316" t="s">
        <v>2743</v>
      </c>
      <c r="E2316" t="s">
        <v>2005</v>
      </c>
      <c r="F2316" t="s">
        <v>34</v>
      </c>
      <c r="G2316" t="s">
        <v>2799</v>
      </c>
      <c r="H2316" t="s">
        <v>2750</v>
      </c>
      <c r="I2316">
        <v>184</v>
      </c>
      <c r="J2316" t="s">
        <v>2703</v>
      </c>
      <c r="K2316" t="s">
        <v>4102</v>
      </c>
      <c r="L2316">
        <v>2016</v>
      </c>
    </row>
    <row r="2317" spans="1:12" x14ac:dyDescent="0.25">
      <c r="A2317">
        <v>7</v>
      </c>
      <c r="B2317">
        <v>27</v>
      </c>
      <c r="C2317">
        <v>208</v>
      </c>
      <c r="D2317" t="s">
        <v>2777</v>
      </c>
      <c r="E2317" t="s">
        <v>2007</v>
      </c>
      <c r="F2317" t="s">
        <v>30</v>
      </c>
      <c r="G2317" t="s">
        <v>2734</v>
      </c>
      <c r="H2317" t="s">
        <v>2768</v>
      </c>
      <c r="I2317">
        <v>193</v>
      </c>
      <c r="J2317" t="s">
        <v>2051</v>
      </c>
      <c r="K2317" t="s">
        <v>3277</v>
      </c>
      <c r="L2317">
        <v>2016</v>
      </c>
    </row>
    <row r="2318" spans="1:12" x14ac:dyDescent="0.25">
      <c r="A2318">
        <v>7</v>
      </c>
      <c r="B2318">
        <v>28</v>
      </c>
      <c r="C2318">
        <v>209</v>
      </c>
      <c r="D2318" t="s">
        <v>2732</v>
      </c>
      <c r="E2318" t="s">
        <v>2008</v>
      </c>
      <c r="F2318" t="s">
        <v>206</v>
      </c>
      <c r="G2318" t="s">
        <v>3123</v>
      </c>
      <c r="H2318" t="s">
        <v>2780</v>
      </c>
      <c r="I2318">
        <v>201</v>
      </c>
      <c r="J2318" t="s">
        <v>3909</v>
      </c>
      <c r="K2318" t="s">
        <v>4103</v>
      </c>
      <c r="L2318">
        <v>2016</v>
      </c>
    </row>
    <row r="2319" spans="1:12" x14ac:dyDescent="0.25">
      <c r="A2319">
        <v>7</v>
      </c>
      <c r="B2319">
        <v>29</v>
      </c>
      <c r="C2319">
        <v>210</v>
      </c>
      <c r="D2319" t="s">
        <v>2781</v>
      </c>
      <c r="E2319" t="s">
        <v>2010</v>
      </c>
      <c r="F2319" t="s">
        <v>3887</v>
      </c>
      <c r="G2319" t="s">
        <v>3123</v>
      </c>
      <c r="H2319" t="s">
        <v>2741</v>
      </c>
      <c r="I2319">
        <v>176</v>
      </c>
      <c r="J2319" t="s">
        <v>2291</v>
      </c>
      <c r="K2319" t="s">
        <v>2346</v>
      </c>
      <c r="L2319">
        <v>2016</v>
      </c>
    </row>
    <row r="2320" spans="1:12" x14ac:dyDescent="0.25">
      <c r="A2320">
        <v>7</v>
      </c>
      <c r="B2320">
        <v>30</v>
      </c>
      <c r="C2320">
        <v>211</v>
      </c>
      <c r="D2320" t="s">
        <v>2732</v>
      </c>
      <c r="E2320" t="s">
        <v>2011</v>
      </c>
      <c r="F2320" t="s">
        <v>26</v>
      </c>
      <c r="G2320" t="s">
        <v>2764</v>
      </c>
      <c r="H2320" t="s">
        <v>2746</v>
      </c>
      <c r="I2320">
        <v>176</v>
      </c>
      <c r="J2320" t="s">
        <v>2358</v>
      </c>
      <c r="K2320" t="s">
        <v>4104</v>
      </c>
      <c r="L2320">
        <v>2016</v>
      </c>
    </row>
    <row r="2321" spans="1:12" x14ac:dyDescent="0.25">
      <c r="A2321">
        <v>1</v>
      </c>
      <c r="B2321">
        <v>1</v>
      </c>
      <c r="C2321">
        <v>1</v>
      </c>
      <c r="D2321" t="s">
        <v>2814</v>
      </c>
      <c r="E2321" t="s">
        <v>4105</v>
      </c>
      <c r="F2321" t="s">
        <v>30</v>
      </c>
      <c r="G2321" t="s">
        <v>2941</v>
      </c>
      <c r="H2321" t="s">
        <v>2746</v>
      </c>
      <c r="I2321">
        <v>179</v>
      </c>
      <c r="J2321" t="s">
        <v>2048</v>
      </c>
      <c r="K2321" t="s">
        <v>2301</v>
      </c>
      <c r="L2321">
        <v>2017</v>
      </c>
    </row>
    <row r="2322" spans="1:12" x14ac:dyDescent="0.25">
      <c r="A2322">
        <v>1</v>
      </c>
      <c r="B2322">
        <v>2</v>
      </c>
      <c r="C2322">
        <v>2</v>
      </c>
      <c r="D2322" t="s">
        <v>2796</v>
      </c>
      <c r="E2322" t="s">
        <v>4106</v>
      </c>
      <c r="F2322" t="s">
        <v>30</v>
      </c>
      <c r="G2322" t="s">
        <v>2738</v>
      </c>
      <c r="H2322" t="s">
        <v>2741</v>
      </c>
      <c r="I2322">
        <v>199</v>
      </c>
      <c r="J2322" t="s">
        <v>2029</v>
      </c>
      <c r="K2322" t="s">
        <v>2377</v>
      </c>
      <c r="L2322">
        <v>2017</v>
      </c>
    </row>
    <row r="2323" spans="1:12" x14ac:dyDescent="0.25">
      <c r="A2323">
        <v>1</v>
      </c>
      <c r="B2323">
        <v>3</v>
      </c>
      <c r="C2323">
        <v>3</v>
      </c>
      <c r="D2323" t="s">
        <v>2808</v>
      </c>
      <c r="E2323" t="s">
        <v>4107</v>
      </c>
      <c r="F2323" t="s">
        <v>34</v>
      </c>
      <c r="G2323" t="s">
        <v>2779</v>
      </c>
      <c r="H2323" t="s">
        <v>2750</v>
      </c>
      <c r="I2323">
        <v>172</v>
      </c>
      <c r="J2323" t="s">
        <v>2375</v>
      </c>
      <c r="K2323" t="s">
        <v>2039</v>
      </c>
      <c r="L2323">
        <v>2017</v>
      </c>
    </row>
    <row r="2324" spans="1:12" x14ac:dyDescent="0.25">
      <c r="A2324">
        <v>1</v>
      </c>
      <c r="B2324">
        <v>4</v>
      </c>
      <c r="C2324">
        <v>4</v>
      </c>
      <c r="D2324" t="s">
        <v>2785</v>
      </c>
      <c r="E2324" t="s">
        <v>4108</v>
      </c>
      <c r="F2324" t="s">
        <v>34</v>
      </c>
      <c r="G2324" t="s">
        <v>2738</v>
      </c>
      <c r="H2324" t="s">
        <v>2768</v>
      </c>
      <c r="I2324">
        <v>187</v>
      </c>
      <c r="J2324" t="s">
        <v>2147</v>
      </c>
      <c r="K2324" t="s">
        <v>4109</v>
      </c>
      <c r="L2324">
        <v>2017</v>
      </c>
    </row>
    <row r="2325" spans="1:12" x14ac:dyDescent="0.25">
      <c r="A2325">
        <v>1</v>
      </c>
      <c r="B2325">
        <v>5</v>
      </c>
      <c r="C2325">
        <v>5</v>
      </c>
      <c r="D2325" t="s">
        <v>2774</v>
      </c>
      <c r="E2325" t="s">
        <v>4110</v>
      </c>
      <c r="F2325" t="s">
        <v>30</v>
      </c>
      <c r="G2325" t="s">
        <v>2745</v>
      </c>
      <c r="H2325" t="s">
        <v>2746</v>
      </c>
      <c r="I2325">
        <v>165</v>
      </c>
      <c r="J2325" t="s">
        <v>2373</v>
      </c>
      <c r="K2325" t="s">
        <v>3636</v>
      </c>
      <c r="L2325">
        <v>2017</v>
      </c>
    </row>
    <row r="2326" spans="1:12" x14ac:dyDescent="0.25">
      <c r="A2326">
        <v>1</v>
      </c>
      <c r="B2326">
        <v>6</v>
      </c>
      <c r="C2326">
        <v>6</v>
      </c>
      <c r="D2326" t="s">
        <v>4111</v>
      </c>
      <c r="E2326" t="s">
        <v>4112</v>
      </c>
      <c r="F2326" t="s">
        <v>30</v>
      </c>
      <c r="G2326" t="s">
        <v>2738</v>
      </c>
      <c r="H2326" t="s">
        <v>2746</v>
      </c>
      <c r="I2326">
        <v>178</v>
      </c>
      <c r="J2326" t="s">
        <v>2029</v>
      </c>
      <c r="K2326" t="s">
        <v>3087</v>
      </c>
      <c r="L2326">
        <v>2017</v>
      </c>
    </row>
    <row r="2327" spans="1:12" x14ac:dyDescent="0.25">
      <c r="A2327">
        <v>1</v>
      </c>
      <c r="B2327">
        <v>7</v>
      </c>
      <c r="C2327">
        <v>7</v>
      </c>
      <c r="D2327" t="s">
        <v>2794</v>
      </c>
      <c r="E2327" t="s">
        <v>4113</v>
      </c>
      <c r="F2327" t="s">
        <v>30</v>
      </c>
      <c r="G2327" t="s">
        <v>2745</v>
      </c>
      <c r="H2327" t="s">
        <v>2768</v>
      </c>
      <c r="I2327">
        <v>201</v>
      </c>
      <c r="J2327" t="s">
        <v>2291</v>
      </c>
      <c r="K2327" t="s">
        <v>3409</v>
      </c>
      <c r="L2327">
        <v>2017</v>
      </c>
    </row>
    <row r="2328" spans="1:12" x14ac:dyDescent="0.25">
      <c r="A2328">
        <v>1</v>
      </c>
      <c r="B2328">
        <v>8</v>
      </c>
      <c r="C2328">
        <v>8</v>
      </c>
      <c r="D2328" t="s">
        <v>2802</v>
      </c>
      <c r="E2328" t="s">
        <v>4114</v>
      </c>
      <c r="F2328" t="s">
        <v>30</v>
      </c>
      <c r="G2328" t="s">
        <v>2734</v>
      </c>
      <c r="H2328" t="s">
        <v>2768</v>
      </c>
      <c r="I2328">
        <v>199</v>
      </c>
      <c r="J2328" t="s">
        <v>2285</v>
      </c>
      <c r="K2328" t="s">
        <v>2302</v>
      </c>
      <c r="L2328">
        <v>2017</v>
      </c>
    </row>
    <row r="2329" spans="1:12" x14ac:dyDescent="0.25">
      <c r="A2329">
        <v>1</v>
      </c>
      <c r="B2329">
        <v>9</v>
      </c>
      <c r="C2329">
        <v>9</v>
      </c>
      <c r="D2329" t="s">
        <v>2832</v>
      </c>
      <c r="E2329" t="s">
        <v>4115</v>
      </c>
      <c r="F2329" t="s">
        <v>30</v>
      </c>
      <c r="G2329" t="s">
        <v>2738</v>
      </c>
      <c r="H2329" t="s">
        <v>2851</v>
      </c>
      <c r="I2329">
        <v>221</v>
      </c>
      <c r="J2329" t="s">
        <v>2029</v>
      </c>
      <c r="K2329" t="s">
        <v>2328</v>
      </c>
      <c r="L2329">
        <v>2017</v>
      </c>
    </row>
    <row r="2330" spans="1:12" x14ac:dyDescent="0.25">
      <c r="A2330">
        <v>1</v>
      </c>
      <c r="B2330">
        <v>10</v>
      </c>
      <c r="C2330">
        <v>10</v>
      </c>
      <c r="D2330" t="s">
        <v>2762</v>
      </c>
      <c r="E2330" t="s">
        <v>4116</v>
      </c>
      <c r="F2330" t="s">
        <v>42</v>
      </c>
      <c r="G2330" t="s">
        <v>2738</v>
      </c>
      <c r="H2330" t="s">
        <v>2750</v>
      </c>
      <c r="I2330">
        <v>203</v>
      </c>
      <c r="J2330" t="s">
        <v>2022</v>
      </c>
      <c r="K2330" t="s">
        <v>2928</v>
      </c>
      <c r="L2330">
        <v>2017</v>
      </c>
    </row>
    <row r="2331" spans="1:12" x14ac:dyDescent="0.25">
      <c r="A2331">
        <v>1</v>
      </c>
      <c r="B2331">
        <v>11</v>
      </c>
      <c r="C2331">
        <v>11</v>
      </c>
      <c r="D2331" t="s">
        <v>2766</v>
      </c>
      <c r="E2331" t="s">
        <v>4117</v>
      </c>
      <c r="F2331" t="s">
        <v>30</v>
      </c>
      <c r="G2331" t="s">
        <v>2738</v>
      </c>
      <c r="H2331" t="s">
        <v>2741</v>
      </c>
      <c r="I2331">
        <v>203</v>
      </c>
      <c r="J2331" t="s">
        <v>2022</v>
      </c>
      <c r="K2331" t="s">
        <v>2862</v>
      </c>
      <c r="L2331">
        <v>2017</v>
      </c>
    </row>
    <row r="2332" spans="1:12" x14ac:dyDescent="0.25">
      <c r="A2332">
        <v>1</v>
      </c>
      <c r="B2332">
        <v>12</v>
      </c>
      <c r="C2332">
        <v>12</v>
      </c>
      <c r="D2332" t="s">
        <v>2872</v>
      </c>
      <c r="E2332" t="s">
        <v>4118</v>
      </c>
      <c r="F2332" t="s">
        <v>30</v>
      </c>
      <c r="G2332" t="s">
        <v>2764</v>
      </c>
      <c r="H2332" t="s">
        <v>2746</v>
      </c>
      <c r="I2332">
        <v>178</v>
      </c>
      <c r="J2332" t="s">
        <v>3240</v>
      </c>
      <c r="K2332" t="s">
        <v>4029</v>
      </c>
      <c r="L2332">
        <v>2017</v>
      </c>
    </row>
    <row r="2333" spans="1:12" x14ac:dyDescent="0.25">
      <c r="A2333">
        <v>1</v>
      </c>
      <c r="B2333">
        <v>13</v>
      </c>
      <c r="C2333">
        <v>13</v>
      </c>
      <c r="D2333" t="s">
        <v>4111</v>
      </c>
      <c r="E2333" t="s">
        <v>4119</v>
      </c>
      <c r="F2333" t="s">
        <v>30</v>
      </c>
      <c r="G2333" t="s">
        <v>2738</v>
      </c>
      <c r="H2333" t="s">
        <v>2768</v>
      </c>
      <c r="I2333">
        <v>183</v>
      </c>
      <c r="J2333" t="s">
        <v>2022</v>
      </c>
      <c r="K2333" t="s">
        <v>2344</v>
      </c>
      <c r="L2333">
        <v>2017</v>
      </c>
    </row>
    <row r="2334" spans="1:12" x14ac:dyDescent="0.25">
      <c r="A2334">
        <v>1</v>
      </c>
      <c r="B2334">
        <v>14</v>
      </c>
      <c r="C2334">
        <v>14</v>
      </c>
      <c r="D2334" t="s">
        <v>2777</v>
      </c>
      <c r="E2334" t="s">
        <v>4120</v>
      </c>
      <c r="F2334" t="s">
        <v>34</v>
      </c>
      <c r="G2334" t="s">
        <v>2734</v>
      </c>
      <c r="H2334" t="s">
        <v>2735</v>
      </c>
      <c r="I2334">
        <v>215</v>
      </c>
      <c r="J2334" t="s">
        <v>2029</v>
      </c>
      <c r="K2334" t="s">
        <v>2339</v>
      </c>
      <c r="L2334">
        <v>2017</v>
      </c>
    </row>
    <row r="2335" spans="1:12" x14ac:dyDescent="0.25">
      <c r="A2335">
        <v>1</v>
      </c>
      <c r="B2335">
        <v>15</v>
      </c>
      <c r="C2335">
        <v>15</v>
      </c>
      <c r="D2335" t="s">
        <v>4111</v>
      </c>
      <c r="E2335" t="s">
        <v>4121</v>
      </c>
      <c r="F2335" t="s">
        <v>34</v>
      </c>
      <c r="G2335" t="s">
        <v>2745</v>
      </c>
      <c r="H2335" t="s">
        <v>2885</v>
      </c>
      <c r="I2335">
        <v>179</v>
      </c>
      <c r="J2335" t="s">
        <v>2291</v>
      </c>
      <c r="K2335" t="s">
        <v>3409</v>
      </c>
      <c r="L2335">
        <v>2017</v>
      </c>
    </row>
    <row r="2336" spans="1:12" x14ac:dyDescent="0.25">
      <c r="A2336">
        <v>1</v>
      </c>
      <c r="B2336">
        <v>16</v>
      </c>
      <c r="C2336">
        <v>16</v>
      </c>
      <c r="D2336" t="s">
        <v>2806</v>
      </c>
      <c r="E2336" t="s">
        <v>4122</v>
      </c>
      <c r="F2336" t="s">
        <v>34</v>
      </c>
      <c r="G2336" t="s">
        <v>2779</v>
      </c>
      <c r="H2336" t="s">
        <v>2746</v>
      </c>
      <c r="I2336">
        <v>211</v>
      </c>
      <c r="J2336" t="s">
        <v>2029</v>
      </c>
      <c r="K2336" t="s">
        <v>2328</v>
      </c>
      <c r="L2336">
        <v>2017</v>
      </c>
    </row>
    <row r="2337" spans="1:12" x14ac:dyDescent="0.25">
      <c r="A2337">
        <v>1</v>
      </c>
      <c r="B2337">
        <v>17</v>
      </c>
      <c r="C2337">
        <v>17</v>
      </c>
      <c r="D2337" t="s">
        <v>2772</v>
      </c>
      <c r="E2337" t="s">
        <v>4123</v>
      </c>
      <c r="F2337" t="s">
        <v>34</v>
      </c>
      <c r="G2337" t="s">
        <v>2745</v>
      </c>
      <c r="H2337" t="s">
        <v>2768</v>
      </c>
      <c r="I2337">
        <v>188</v>
      </c>
      <c r="J2337" t="s">
        <v>2291</v>
      </c>
      <c r="K2337" t="s">
        <v>3322</v>
      </c>
      <c r="L2337">
        <v>2017</v>
      </c>
    </row>
    <row r="2338" spans="1:12" x14ac:dyDescent="0.25">
      <c r="A2338">
        <v>1</v>
      </c>
      <c r="B2338">
        <v>18</v>
      </c>
      <c r="C2338">
        <v>18</v>
      </c>
      <c r="D2338" t="s">
        <v>2748</v>
      </c>
      <c r="E2338" t="s">
        <v>4124</v>
      </c>
      <c r="F2338" t="s">
        <v>34</v>
      </c>
      <c r="G2338" t="s">
        <v>2779</v>
      </c>
      <c r="H2338" t="s">
        <v>2746</v>
      </c>
      <c r="I2338">
        <v>188</v>
      </c>
      <c r="J2338" t="s">
        <v>2375</v>
      </c>
      <c r="K2338" t="s">
        <v>4125</v>
      </c>
      <c r="L2338">
        <v>2017</v>
      </c>
    </row>
    <row r="2339" spans="1:12" x14ac:dyDescent="0.25">
      <c r="A2339">
        <v>1</v>
      </c>
      <c r="B2339">
        <v>19</v>
      </c>
      <c r="C2339">
        <v>19</v>
      </c>
      <c r="D2339" t="s">
        <v>2781</v>
      </c>
      <c r="E2339" t="s">
        <v>4126</v>
      </c>
      <c r="F2339" t="s">
        <v>30</v>
      </c>
      <c r="G2339" t="s">
        <v>2734</v>
      </c>
      <c r="H2339" t="s">
        <v>2750</v>
      </c>
      <c r="I2339">
        <v>189</v>
      </c>
      <c r="J2339" t="s">
        <v>4127</v>
      </c>
      <c r="K2339" t="s">
        <v>2283</v>
      </c>
      <c r="L2339">
        <v>2017</v>
      </c>
    </row>
    <row r="2340" spans="1:12" x14ac:dyDescent="0.25">
      <c r="A2340">
        <v>1</v>
      </c>
      <c r="B2340">
        <v>20</v>
      </c>
      <c r="C2340">
        <v>20</v>
      </c>
      <c r="D2340" t="s">
        <v>2732</v>
      </c>
      <c r="E2340" t="s">
        <v>4128</v>
      </c>
      <c r="F2340" t="s">
        <v>30</v>
      </c>
      <c r="G2340" t="s">
        <v>2738</v>
      </c>
      <c r="H2340" t="s">
        <v>2768</v>
      </c>
      <c r="I2340">
        <v>193</v>
      </c>
      <c r="J2340" t="s">
        <v>2022</v>
      </c>
      <c r="K2340" t="s">
        <v>2881</v>
      </c>
      <c r="L2340">
        <v>2017</v>
      </c>
    </row>
    <row r="2341" spans="1:12" x14ac:dyDescent="0.25">
      <c r="A2341">
        <v>1</v>
      </c>
      <c r="B2341">
        <v>21</v>
      </c>
      <c r="C2341">
        <v>21</v>
      </c>
      <c r="D2341" t="s">
        <v>2794</v>
      </c>
      <c r="E2341" t="s">
        <v>4129</v>
      </c>
      <c r="F2341" t="s">
        <v>30</v>
      </c>
      <c r="G2341" t="s">
        <v>2764</v>
      </c>
      <c r="H2341" t="s">
        <v>2741</v>
      </c>
      <c r="I2341">
        <v>192</v>
      </c>
      <c r="J2341" t="s">
        <v>3240</v>
      </c>
      <c r="K2341" t="s">
        <v>4130</v>
      </c>
      <c r="L2341">
        <v>2017</v>
      </c>
    </row>
    <row r="2342" spans="1:12" x14ac:dyDescent="0.25">
      <c r="A2342">
        <v>1</v>
      </c>
      <c r="B2342">
        <v>22</v>
      </c>
      <c r="C2342">
        <v>22</v>
      </c>
      <c r="D2342" t="s">
        <v>2840</v>
      </c>
      <c r="E2342" t="s">
        <v>4131</v>
      </c>
      <c r="F2342" t="s">
        <v>42</v>
      </c>
      <c r="G2342" t="s">
        <v>2734</v>
      </c>
      <c r="H2342" t="s">
        <v>3567</v>
      </c>
      <c r="I2342">
        <v>146</v>
      </c>
      <c r="J2342" t="s">
        <v>2029</v>
      </c>
      <c r="K2342" t="s">
        <v>2336</v>
      </c>
      <c r="L2342">
        <v>2017</v>
      </c>
    </row>
    <row r="2343" spans="1:12" x14ac:dyDescent="0.25">
      <c r="A2343">
        <v>1</v>
      </c>
      <c r="B2343">
        <v>23</v>
      </c>
      <c r="C2343">
        <v>23</v>
      </c>
      <c r="D2343" t="s">
        <v>3996</v>
      </c>
      <c r="E2343" t="s">
        <v>4132</v>
      </c>
      <c r="F2343" t="s">
        <v>34</v>
      </c>
      <c r="G2343" t="s">
        <v>2738</v>
      </c>
      <c r="H2343" t="s">
        <v>2741</v>
      </c>
      <c r="I2343">
        <v>163</v>
      </c>
      <c r="J2343" t="s">
        <v>2048</v>
      </c>
      <c r="K2343" t="s">
        <v>3997</v>
      </c>
      <c r="L2343">
        <v>2017</v>
      </c>
    </row>
    <row r="2344" spans="1:12" x14ac:dyDescent="0.25">
      <c r="A2344">
        <v>1</v>
      </c>
      <c r="B2344">
        <v>24</v>
      </c>
      <c r="C2344">
        <v>24</v>
      </c>
      <c r="D2344" t="s">
        <v>3917</v>
      </c>
      <c r="E2344" t="s">
        <v>4133</v>
      </c>
      <c r="F2344" t="s">
        <v>3887</v>
      </c>
      <c r="G2344" t="s">
        <v>2779</v>
      </c>
      <c r="H2344" t="s">
        <v>2780</v>
      </c>
      <c r="I2344">
        <v>209</v>
      </c>
      <c r="J2344" t="s">
        <v>2291</v>
      </c>
      <c r="K2344" t="s">
        <v>2394</v>
      </c>
      <c r="L2344">
        <v>2017</v>
      </c>
    </row>
    <row r="2345" spans="1:12" x14ac:dyDescent="0.25">
      <c r="A2345">
        <v>1</v>
      </c>
      <c r="B2345">
        <v>25</v>
      </c>
      <c r="C2345">
        <v>25</v>
      </c>
      <c r="D2345" t="s">
        <v>2790</v>
      </c>
      <c r="E2345" t="s">
        <v>4134</v>
      </c>
      <c r="F2345" t="s">
        <v>30</v>
      </c>
      <c r="G2345" t="s">
        <v>2734</v>
      </c>
      <c r="H2345" t="s">
        <v>2746</v>
      </c>
      <c r="I2345">
        <v>177</v>
      </c>
      <c r="J2345" t="s">
        <v>4053</v>
      </c>
      <c r="K2345" t="s">
        <v>2551</v>
      </c>
      <c r="L2345">
        <v>2017</v>
      </c>
    </row>
    <row r="2346" spans="1:12" x14ac:dyDescent="0.25">
      <c r="A2346">
        <v>1</v>
      </c>
      <c r="B2346">
        <v>26</v>
      </c>
      <c r="C2346">
        <v>26</v>
      </c>
      <c r="D2346" t="s">
        <v>2808</v>
      </c>
      <c r="E2346" t="s">
        <v>4135</v>
      </c>
      <c r="F2346" t="s">
        <v>12</v>
      </c>
      <c r="G2346" t="s">
        <v>2734</v>
      </c>
      <c r="H2346" t="s">
        <v>2735</v>
      </c>
      <c r="I2346">
        <v>218</v>
      </c>
      <c r="J2346" t="s">
        <v>2324</v>
      </c>
      <c r="K2346" t="s">
        <v>2323</v>
      </c>
      <c r="L2346">
        <v>2017</v>
      </c>
    </row>
    <row r="2347" spans="1:12" x14ac:dyDescent="0.25">
      <c r="A2347">
        <v>1</v>
      </c>
      <c r="B2347">
        <v>27</v>
      </c>
      <c r="C2347">
        <v>27</v>
      </c>
      <c r="D2347" t="s">
        <v>2796</v>
      </c>
      <c r="E2347" t="s">
        <v>4136</v>
      </c>
      <c r="F2347" t="s">
        <v>30</v>
      </c>
      <c r="G2347" t="s">
        <v>2738</v>
      </c>
      <c r="H2347" t="s">
        <v>2835</v>
      </c>
      <c r="I2347">
        <v>173</v>
      </c>
      <c r="J2347" t="s">
        <v>2022</v>
      </c>
      <c r="K2347" t="s">
        <v>2282</v>
      </c>
      <c r="L2347">
        <v>2017</v>
      </c>
    </row>
    <row r="2348" spans="1:12" x14ac:dyDescent="0.25">
      <c r="A2348">
        <v>1</v>
      </c>
      <c r="B2348">
        <v>28</v>
      </c>
      <c r="C2348">
        <v>28</v>
      </c>
      <c r="D2348" t="s">
        <v>2811</v>
      </c>
      <c r="E2348" t="s">
        <v>4137</v>
      </c>
      <c r="F2348" t="s">
        <v>30</v>
      </c>
      <c r="G2348" t="s">
        <v>2738</v>
      </c>
      <c r="H2348" t="s">
        <v>2746</v>
      </c>
      <c r="I2348">
        <v>178</v>
      </c>
      <c r="J2348" t="s">
        <v>2051</v>
      </c>
      <c r="K2348" t="s">
        <v>3277</v>
      </c>
      <c r="L2348">
        <v>2017</v>
      </c>
    </row>
    <row r="2349" spans="1:12" x14ac:dyDescent="0.25">
      <c r="A2349">
        <v>1</v>
      </c>
      <c r="B2349">
        <v>29</v>
      </c>
      <c r="C2349">
        <v>29</v>
      </c>
      <c r="D2349" t="s">
        <v>2739</v>
      </c>
      <c r="E2349" t="s">
        <v>4138</v>
      </c>
      <c r="F2349" t="s">
        <v>34</v>
      </c>
      <c r="G2349" t="s">
        <v>2779</v>
      </c>
      <c r="H2349" t="s">
        <v>2768</v>
      </c>
      <c r="I2349">
        <v>188</v>
      </c>
      <c r="J2349" t="s">
        <v>2029</v>
      </c>
      <c r="K2349" t="s">
        <v>3087</v>
      </c>
      <c r="L2349">
        <v>2017</v>
      </c>
    </row>
    <row r="2350" spans="1:12" x14ac:dyDescent="0.25">
      <c r="A2350">
        <v>1</v>
      </c>
      <c r="B2350">
        <v>30</v>
      </c>
      <c r="C2350">
        <v>30</v>
      </c>
      <c r="D2350" t="s">
        <v>2859</v>
      </c>
      <c r="E2350" t="s">
        <v>4139</v>
      </c>
      <c r="F2350" t="s">
        <v>42</v>
      </c>
      <c r="G2350" t="s">
        <v>2779</v>
      </c>
      <c r="H2350" t="s">
        <v>2835</v>
      </c>
      <c r="I2350">
        <v>189</v>
      </c>
      <c r="J2350" t="s">
        <v>2051</v>
      </c>
      <c r="K2350" t="s">
        <v>2366</v>
      </c>
      <c r="L2350">
        <v>2017</v>
      </c>
    </row>
    <row r="2351" spans="1:12" x14ac:dyDescent="0.25">
      <c r="A2351">
        <v>1</v>
      </c>
      <c r="B2351">
        <v>31</v>
      </c>
      <c r="C2351">
        <v>31</v>
      </c>
      <c r="D2351" t="s">
        <v>2732</v>
      </c>
      <c r="E2351" t="s">
        <v>4140</v>
      </c>
      <c r="F2351" t="s">
        <v>206</v>
      </c>
      <c r="G2351" t="s">
        <v>2799</v>
      </c>
      <c r="H2351" t="s">
        <v>2741</v>
      </c>
      <c r="I2351">
        <v>207</v>
      </c>
      <c r="J2351" t="s">
        <v>2362</v>
      </c>
      <c r="K2351" t="s">
        <v>3187</v>
      </c>
      <c r="L2351">
        <v>2017</v>
      </c>
    </row>
    <row r="2352" spans="1:12" x14ac:dyDescent="0.25">
      <c r="A2352">
        <v>2</v>
      </c>
      <c r="B2352">
        <v>1</v>
      </c>
      <c r="C2352">
        <v>32</v>
      </c>
      <c r="D2352" t="s">
        <v>2785</v>
      </c>
      <c r="E2352" t="s">
        <v>4141</v>
      </c>
      <c r="F2352" t="s">
        <v>34</v>
      </c>
      <c r="G2352" t="s">
        <v>2738</v>
      </c>
      <c r="H2352" t="s">
        <v>2746</v>
      </c>
      <c r="I2352">
        <v>184</v>
      </c>
      <c r="J2352" t="s">
        <v>2022</v>
      </c>
      <c r="K2352" t="s">
        <v>2282</v>
      </c>
      <c r="L2352">
        <v>2017</v>
      </c>
    </row>
    <row r="2353" spans="1:12" x14ac:dyDescent="0.25">
      <c r="A2353">
        <v>2</v>
      </c>
      <c r="B2353">
        <v>2</v>
      </c>
      <c r="C2353">
        <v>33</v>
      </c>
      <c r="D2353" t="s">
        <v>2774</v>
      </c>
      <c r="E2353" t="s">
        <v>4142</v>
      </c>
      <c r="F2353" t="s">
        <v>42</v>
      </c>
      <c r="G2353" t="s">
        <v>2738</v>
      </c>
      <c r="H2353" t="s">
        <v>2746</v>
      </c>
      <c r="I2353">
        <v>185</v>
      </c>
      <c r="J2353" t="s">
        <v>2029</v>
      </c>
      <c r="K2353" t="s">
        <v>2339</v>
      </c>
      <c r="L2353">
        <v>2017</v>
      </c>
    </row>
    <row r="2354" spans="1:12" x14ac:dyDescent="0.25">
      <c r="A2354">
        <v>2</v>
      </c>
      <c r="B2354">
        <v>3</v>
      </c>
      <c r="C2354">
        <v>34</v>
      </c>
      <c r="D2354" t="s">
        <v>4111</v>
      </c>
      <c r="E2354" t="s">
        <v>4143</v>
      </c>
      <c r="F2354" t="s">
        <v>34</v>
      </c>
      <c r="G2354" t="s">
        <v>2738</v>
      </c>
      <c r="H2354" t="s">
        <v>2851</v>
      </c>
      <c r="I2354">
        <v>207</v>
      </c>
      <c r="J2354" t="s">
        <v>2022</v>
      </c>
      <c r="K2354" t="s">
        <v>2928</v>
      </c>
      <c r="L2354">
        <v>2017</v>
      </c>
    </row>
    <row r="2355" spans="1:12" x14ac:dyDescent="0.25">
      <c r="A2355">
        <v>2</v>
      </c>
      <c r="B2355">
        <v>4</v>
      </c>
      <c r="C2355">
        <v>35</v>
      </c>
      <c r="D2355" t="s">
        <v>2796</v>
      </c>
      <c r="E2355" t="s">
        <v>4144</v>
      </c>
      <c r="F2355" t="s">
        <v>26</v>
      </c>
      <c r="G2355" t="s">
        <v>2738</v>
      </c>
      <c r="H2355" t="s">
        <v>2868</v>
      </c>
      <c r="I2355">
        <v>200</v>
      </c>
      <c r="J2355" t="s">
        <v>2022</v>
      </c>
      <c r="K2355" t="s">
        <v>2276</v>
      </c>
      <c r="L2355">
        <v>2017</v>
      </c>
    </row>
    <row r="2356" spans="1:12" x14ac:dyDescent="0.25">
      <c r="A2356">
        <v>2</v>
      </c>
      <c r="B2356">
        <v>5</v>
      </c>
      <c r="C2356">
        <v>36</v>
      </c>
      <c r="D2356" t="s">
        <v>2814</v>
      </c>
      <c r="E2356" t="s">
        <v>4145</v>
      </c>
      <c r="F2356" t="s">
        <v>30</v>
      </c>
      <c r="G2356" t="s">
        <v>2745</v>
      </c>
      <c r="H2356" t="s">
        <v>2768</v>
      </c>
      <c r="I2356">
        <v>165</v>
      </c>
      <c r="J2356" t="s">
        <v>2291</v>
      </c>
      <c r="K2356" t="s">
        <v>2747</v>
      </c>
      <c r="L2356">
        <v>2017</v>
      </c>
    </row>
    <row r="2357" spans="1:12" x14ac:dyDescent="0.25">
      <c r="A2357">
        <v>2</v>
      </c>
      <c r="B2357">
        <v>6</v>
      </c>
      <c r="C2357">
        <v>37</v>
      </c>
      <c r="D2357" t="s">
        <v>2802</v>
      </c>
      <c r="E2357" t="s">
        <v>4146</v>
      </c>
      <c r="F2357" t="s">
        <v>30</v>
      </c>
      <c r="G2357" t="s">
        <v>2745</v>
      </c>
      <c r="H2357" t="s">
        <v>2750</v>
      </c>
      <c r="I2357">
        <v>191</v>
      </c>
      <c r="J2357" t="s">
        <v>2291</v>
      </c>
      <c r="K2357" t="s">
        <v>2335</v>
      </c>
      <c r="L2357">
        <v>2017</v>
      </c>
    </row>
    <row r="2358" spans="1:12" x14ac:dyDescent="0.25">
      <c r="A2358">
        <v>2</v>
      </c>
      <c r="B2358">
        <v>7</v>
      </c>
      <c r="C2358">
        <v>38</v>
      </c>
      <c r="D2358" t="s">
        <v>2832</v>
      </c>
      <c r="E2358" t="s">
        <v>4147</v>
      </c>
      <c r="F2358" t="s">
        <v>34</v>
      </c>
      <c r="G2358" t="s">
        <v>2745</v>
      </c>
      <c r="H2358" t="s">
        <v>2741</v>
      </c>
      <c r="I2358">
        <v>187</v>
      </c>
      <c r="J2358" t="s">
        <v>2373</v>
      </c>
      <c r="K2358" t="s">
        <v>3899</v>
      </c>
      <c r="L2358">
        <v>2017</v>
      </c>
    </row>
    <row r="2359" spans="1:12" x14ac:dyDescent="0.25">
      <c r="A2359">
        <v>2</v>
      </c>
      <c r="B2359">
        <v>8</v>
      </c>
      <c r="C2359">
        <v>39</v>
      </c>
      <c r="D2359" t="s">
        <v>2808</v>
      </c>
      <c r="E2359" t="s">
        <v>4148</v>
      </c>
      <c r="F2359" t="s">
        <v>26</v>
      </c>
      <c r="G2359" t="s">
        <v>2734</v>
      </c>
      <c r="H2359" t="s">
        <v>2741</v>
      </c>
      <c r="I2359">
        <v>196</v>
      </c>
      <c r="J2359" t="s">
        <v>2022</v>
      </c>
      <c r="K2359" t="s">
        <v>2787</v>
      </c>
      <c r="L2359">
        <v>2017</v>
      </c>
    </row>
    <row r="2360" spans="1:12" x14ac:dyDescent="0.25">
      <c r="A2360">
        <v>2</v>
      </c>
      <c r="B2360">
        <v>9</v>
      </c>
      <c r="C2360">
        <v>40</v>
      </c>
      <c r="D2360" t="s">
        <v>2762</v>
      </c>
      <c r="E2360" t="s">
        <v>4149</v>
      </c>
      <c r="F2360" t="s">
        <v>30</v>
      </c>
      <c r="G2360" t="s">
        <v>2779</v>
      </c>
      <c r="H2360" t="s">
        <v>2835</v>
      </c>
      <c r="I2360">
        <v>149</v>
      </c>
      <c r="J2360" t="s">
        <v>2029</v>
      </c>
      <c r="K2360" t="s">
        <v>2281</v>
      </c>
      <c r="L2360">
        <v>2017</v>
      </c>
    </row>
    <row r="2361" spans="1:12" x14ac:dyDescent="0.25">
      <c r="A2361">
        <v>2</v>
      </c>
      <c r="B2361">
        <v>10</v>
      </c>
      <c r="C2361">
        <v>41</v>
      </c>
      <c r="D2361" t="s">
        <v>2766</v>
      </c>
      <c r="E2361" t="s">
        <v>4150</v>
      </c>
      <c r="F2361" t="s">
        <v>30</v>
      </c>
      <c r="G2361" t="s">
        <v>2738</v>
      </c>
      <c r="H2361" t="s">
        <v>2768</v>
      </c>
      <c r="I2361">
        <v>191</v>
      </c>
      <c r="J2361" t="s">
        <v>2029</v>
      </c>
      <c r="K2361" t="s">
        <v>2336</v>
      </c>
      <c r="L2361">
        <v>2017</v>
      </c>
    </row>
    <row r="2362" spans="1:12" x14ac:dyDescent="0.25">
      <c r="A2362">
        <v>2</v>
      </c>
      <c r="B2362">
        <v>11</v>
      </c>
      <c r="C2362">
        <v>42</v>
      </c>
      <c r="D2362" t="s">
        <v>2872</v>
      </c>
      <c r="E2362" t="s">
        <v>4151</v>
      </c>
      <c r="F2362" t="s">
        <v>30</v>
      </c>
      <c r="G2362" t="s">
        <v>2779</v>
      </c>
      <c r="H2362" t="s">
        <v>2741</v>
      </c>
      <c r="I2362">
        <v>178</v>
      </c>
      <c r="J2362" t="s">
        <v>2375</v>
      </c>
      <c r="K2362" t="s">
        <v>2374</v>
      </c>
      <c r="L2362">
        <v>2017</v>
      </c>
    </row>
    <row r="2363" spans="1:12" x14ac:dyDescent="0.25">
      <c r="A2363">
        <v>2</v>
      </c>
      <c r="B2363">
        <v>12</v>
      </c>
      <c r="C2363">
        <v>43</v>
      </c>
      <c r="D2363" t="s">
        <v>3917</v>
      </c>
      <c r="E2363" t="s">
        <v>4152</v>
      </c>
      <c r="F2363" t="s">
        <v>34</v>
      </c>
      <c r="G2363" t="s">
        <v>2734</v>
      </c>
      <c r="H2363" t="s">
        <v>2780</v>
      </c>
      <c r="I2363">
        <v>211</v>
      </c>
      <c r="J2363" t="s">
        <v>2285</v>
      </c>
      <c r="K2363" t="s">
        <v>4153</v>
      </c>
      <c r="L2363">
        <v>2017</v>
      </c>
    </row>
    <row r="2364" spans="1:12" x14ac:dyDescent="0.25">
      <c r="A2364">
        <v>2</v>
      </c>
      <c r="B2364">
        <v>13</v>
      </c>
      <c r="C2364">
        <v>44</v>
      </c>
      <c r="D2364" t="s">
        <v>3996</v>
      </c>
      <c r="E2364" t="s">
        <v>4154</v>
      </c>
      <c r="F2364" t="s">
        <v>34</v>
      </c>
      <c r="G2364" t="s">
        <v>2745</v>
      </c>
      <c r="H2364" t="s">
        <v>2768</v>
      </c>
      <c r="I2364">
        <v>174</v>
      </c>
      <c r="J2364" t="s">
        <v>2291</v>
      </c>
      <c r="K2364" t="s">
        <v>2394</v>
      </c>
      <c r="L2364">
        <v>2017</v>
      </c>
    </row>
    <row r="2365" spans="1:12" x14ac:dyDescent="0.25">
      <c r="A2365">
        <v>2</v>
      </c>
      <c r="B2365">
        <v>14</v>
      </c>
      <c r="C2365">
        <v>45</v>
      </c>
      <c r="D2365" t="s">
        <v>2752</v>
      </c>
      <c r="E2365" t="s">
        <v>4155</v>
      </c>
      <c r="F2365" t="s">
        <v>30</v>
      </c>
      <c r="G2365" t="s">
        <v>3441</v>
      </c>
      <c r="H2365" t="s">
        <v>2750</v>
      </c>
      <c r="I2365">
        <v>187</v>
      </c>
      <c r="J2365" t="s">
        <v>4156</v>
      </c>
      <c r="K2365" t="s">
        <v>4157</v>
      </c>
      <c r="L2365">
        <v>2017</v>
      </c>
    </row>
    <row r="2366" spans="1:12" x14ac:dyDescent="0.25">
      <c r="A2366">
        <v>2</v>
      </c>
      <c r="B2366">
        <v>15</v>
      </c>
      <c r="C2366">
        <v>46</v>
      </c>
      <c r="D2366" t="s">
        <v>2754</v>
      </c>
      <c r="E2366" t="s">
        <v>4158</v>
      </c>
      <c r="F2366" t="s">
        <v>34</v>
      </c>
      <c r="G2366" t="s">
        <v>2779</v>
      </c>
      <c r="H2366" t="s">
        <v>2746</v>
      </c>
      <c r="I2366">
        <v>189</v>
      </c>
      <c r="J2366" t="s">
        <v>2375</v>
      </c>
      <c r="K2366" t="s">
        <v>4159</v>
      </c>
      <c r="L2366">
        <v>2017</v>
      </c>
    </row>
    <row r="2367" spans="1:12" x14ac:dyDescent="0.25">
      <c r="A2367">
        <v>2</v>
      </c>
      <c r="B2367">
        <v>16</v>
      </c>
      <c r="C2367">
        <v>47</v>
      </c>
      <c r="D2367" t="s">
        <v>2811</v>
      </c>
      <c r="E2367" t="s">
        <v>4160</v>
      </c>
      <c r="F2367" t="s">
        <v>26</v>
      </c>
      <c r="G2367" t="s">
        <v>2738</v>
      </c>
      <c r="H2367" t="s">
        <v>2746</v>
      </c>
      <c r="I2367">
        <v>166</v>
      </c>
      <c r="J2367" t="s">
        <v>2022</v>
      </c>
      <c r="K2367" t="s">
        <v>2881</v>
      </c>
      <c r="L2367">
        <v>2017</v>
      </c>
    </row>
    <row r="2368" spans="1:12" x14ac:dyDescent="0.25">
      <c r="A2368">
        <v>2</v>
      </c>
      <c r="B2368">
        <v>17</v>
      </c>
      <c r="C2368">
        <v>48</v>
      </c>
      <c r="D2368" t="s">
        <v>2777</v>
      </c>
      <c r="E2368" t="s">
        <v>4161</v>
      </c>
      <c r="F2368" t="s">
        <v>42</v>
      </c>
      <c r="G2368" t="s">
        <v>2799</v>
      </c>
      <c r="H2368" t="s">
        <v>2746</v>
      </c>
      <c r="I2368">
        <v>191</v>
      </c>
      <c r="J2368" t="s">
        <v>2320</v>
      </c>
      <c r="K2368" t="s">
        <v>4025</v>
      </c>
      <c r="L2368">
        <v>2017</v>
      </c>
    </row>
    <row r="2369" spans="1:12" x14ac:dyDescent="0.25">
      <c r="A2369">
        <v>2</v>
      </c>
      <c r="B2369">
        <v>18</v>
      </c>
      <c r="C2369">
        <v>49</v>
      </c>
      <c r="D2369" t="s">
        <v>2781</v>
      </c>
      <c r="E2369" t="s">
        <v>4162</v>
      </c>
      <c r="F2369" t="s">
        <v>34</v>
      </c>
      <c r="G2369" t="s">
        <v>2738</v>
      </c>
      <c r="H2369" t="s">
        <v>2835</v>
      </c>
      <c r="I2369">
        <v>185</v>
      </c>
      <c r="J2369" t="s">
        <v>2051</v>
      </c>
      <c r="K2369" t="s">
        <v>2756</v>
      </c>
      <c r="L2369">
        <v>2017</v>
      </c>
    </row>
    <row r="2370" spans="1:12" x14ac:dyDescent="0.25">
      <c r="A2370">
        <v>2</v>
      </c>
      <c r="B2370">
        <v>19</v>
      </c>
      <c r="C2370">
        <v>50</v>
      </c>
      <c r="D2370" t="s">
        <v>2788</v>
      </c>
      <c r="E2370" t="s">
        <v>4163</v>
      </c>
      <c r="F2370" t="s">
        <v>26</v>
      </c>
      <c r="G2370" t="s">
        <v>2738</v>
      </c>
      <c r="H2370" t="s">
        <v>2746</v>
      </c>
      <c r="I2370">
        <v>207</v>
      </c>
      <c r="J2370" t="s">
        <v>2048</v>
      </c>
      <c r="K2370" t="s">
        <v>2340</v>
      </c>
      <c r="L2370">
        <v>2017</v>
      </c>
    </row>
    <row r="2371" spans="1:12" x14ac:dyDescent="0.25">
      <c r="A2371">
        <v>2</v>
      </c>
      <c r="B2371">
        <v>20</v>
      </c>
      <c r="C2371">
        <v>51</v>
      </c>
      <c r="D2371" t="s">
        <v>2736</v>
      </c>
      <c r="E2371" t="s">
        <v>4164</v>
      </c>
      <c r="F2371" t="s">
        <v>34</v>
      </c>
      <c r="G2371" t="s">
        <v>2738</v>
      </c>
      <c r="H2371" t="s">
        <v>2750</v>
      </c>
      <c r="I2371">
        <v>187</v>
      </c>
      <c r="J2371" t="s">
        <v>2048</v>
      </c>
      <c r="K2371" t="s">
        <v>2810</v>
      </c>
      <c r="L2371">
        <v>2017</v>
      </c>
    </row>
    <row r="2372" spans="1:12" x14ac:dyDescent="0.25">
      <c r="A2372">
        <v>2</v>
      </c>
      <c r="B2372">
        <v>21</v>
      </c>
      <c r="C2372">
        <v>52</v>
      </c>
      <c r="D2372" t="s">
        <v>2872</v>
      </c>
      <c r="E2372" t="s">
        <v>4165</v>
      </c>
      <c r="F2372" t="s">
        <v>34</v>
      </c>
      <c r="G2372" t="s">
        <v>2734</v>
      </c>
      <c r="H2372" t="s">
        <v>2741</v>
      </c>
      <c r="I2372">
        <v>221</v>
      </c>
      <c r="J2372" t="s">
        <v>4013</v>
      </c>
      <c r="K2372" t="s">
        <v>4166</v>
      </c>
      <c r="L2372">
        <v>2017</v>
      </c>
    </row>
    <row r="2373" spans="1:12" x14ac:dyDescent="0.25">
      <c r="A2373">
        <v>2</v>
      </c>
      <c r="B2373">
        <v>22</v>
      </c>
      <c r="C2373">
        <v>53</v>
      </c>
      <c r="D2373" t="s">
        <v>2748</v>
      </c>
      <c r="E2373" t="s">
        <v>4167</v>
      </c>
      <c r="F2373" t="s">
        <v>30</v>
      </c>
      <c r="G2373" t="s">
        <v>2738</v>
      </c>
      <c r="H2373" t="s">
        <v>2750</v>
      </c>
      <c r="I2373">
        <v>171</v>
      </c>
      <c r="J2373" t="s">
        <v>2022</v>
      </c>
      <c r="K2373" t="s">
        <v>2292</v>
      </c>
      <c r="L2373">
        <v>2017</v>
      </c>
    </row>
    <row r="2374" spans="1:12" x14ac:dyDescent="0.25">
      <c r="A2374">
        <v>2</v>
      </c>
      <c r="B2374">
        <v>23</v>
      </c>
      <c r="C2374">
        <v>54</v>
      </c>
      <c r="D2374" t="s">
        <v>2802</v>
      </c>
      <c r="E2374" t="s">
        <v>4168</v>
      </c>
      <c r="F2374" t="s">
        <v>12</v>
      </c>
      <c r="G2374" t="s">
        <v>2779</v>
      </c>
      <c r="H2374" t="s">
        <v>2735</v>
      </c>
      <c r="I2374">
        <v>198</v>
      </c>
      <c r="J2374" t="s">
        <v>2933</v>
      </c>
      <c r="K2374" t="s">
        <v>3978</v>
      </c>
      <c r="L2374">
        <v>2017</v>
      </c>
    </row>
    <row r="2375" spans="1:12" x14ac:dyDescent="0.25">
      <c r="A2375">
        <v>2</v>
      </c>
      <c r="B2375">
        <v>24</v>
      </c>
      <c r="C2375">
        <v>55</v>
      </c>
      <c r="D2375" t="s">
        <v>2774</v>
      </c>
      <c r="E2375" t="s">
        <v>4169</v>
      </c>
      <c r="F2375" t="s">
        <v>26</v>
      </c>
      <c r="G2375" t="s">
        <v>2738</v>
      </c>
      <c r="H2375" t="s">
        <v>2746</v>
      </c>
      <c r="I2375">
        <v>199</v>
      </c>
      <c r="J2375" t="s">
        <v>2022</v>
      </c>
      <c r="K2375" t="s">
        <v>2344</v>
      </c>
      <c r="L2375">
        <v>2017</v>
      </c>
    </row>
    <row r="2376" spans="1:12" x14ac:dyDescent="0.25">
      <c r="A2376">
        <v>2</v>
      </c>
      <c r="B2376">
        <v>25</v>
      </c>
      <c r="C2376">
        <v>56</v>
      </c>
      <c r="D2376" t="s">
        <v>2790</v>
      </c>
      <c r="E2376" t="s">
        <v>4170</v>
      </c>
      <c r="F2376" t="s">
        <v>34</v>
      </c>
      <c r="G2376" t="s">
        <v>2738</v>
      </c>
      <c r="H2376" t="s">
        <v>2746</v>
      </c>
      <c r="I2376">
        <v>191</v>
      </c>
      <c r="J2376" t="s">
        <v>2029</v>
      </c>
      <c r="K2376" t="s">
        <v>2837</v>
      </c>
      <c r="L2376">
        <v>2017</v>
      </c>
    </row>
    <row r="2377" spans="1:12" x14ac:dyDescent="0.25">
      <c r="A2377">
        <v>2</v>
      </c>
      <c r="B2377">
        <v>26</v>
      </c>
      <c r="C2377">
        <v>57</v>
      </c>
      <c r="D2377" t="s">
        <v>2739</v>
      </c>
      <c r="E2377" t="s">
        <v>4171</v>
      </c>
      <c r="F2377" t="s">
        <v>34</v>
      </c>
      <c r="G2377" t="s">
        <v>2738</v>
      </c>
      <c r="H2377" t="s">
        <v>2768</v>
      </c>
      <c r="I2377">
        <v>173</v>
      </c>
      <c r="J2377" t="s">
        <v>2147</v>
      </c>
      <c r="K2377" t="s">
        <v>3081</v>
      </c>
      <c r="L2377">
        <v>2017</v>
      </c>
    </row>
    <row r="2378" spans="1:12" x14ac:dyDescent="0.25">
      <c r="A2378">
        <v>2</v>
      </c>
      <c r="B2378">
        <v>27</v>
      </c>
      <c r="C2378">
        <v>58</v>
      </c>
      <c r="D2378" t="s">
        <v>2790</v>
      </c>
      <c r="E2378" t="s">
        <v>4172</v>
      </c>
      <c r="F2378" t="s">
        <v>30</v>
      </c>
      <c r="G2378" t="s">
        <v>2779</v>
      </c>
      <c r="H2378" t="s">
        <v>2768</v>
      </c>
      <c r="I2378">
        <v>177</v>
      </c>
      <c r="J2378" t="s">
        <v>2305</v>
      </c>
      <c r="K2378" t="s">
        <v>2385</v>
      </c>
      <c r="L2378">
        <v>2017</v>
      </c>
    </row>
    <row r="2379" spans="1:12" x14ac:dyDescent="0.25">
      <c r="A2379">
        <v>2</v>
      </c>
      <c r="B2379">
        <v>28</v>
      </c>
      <c r="C2379">
        <v>59</v>
      </c>
      <c r="D2379" t="s">
        <v>2772</v>
      </c>
      <c r="E2379" t="s">
        <v>4173</v>
      </c>
      <c r="F2379" t="s">
        <v>34</v>
      </c>
      <c r="G2379" t="s">
        <v>2779</v>
      </c>
      <c r="H2379" t="s">
        <v>2868</v>
      </c>
      <c r="I2379">
        <v>214</v>
      </c>
      <c r="J2379" t="s">
        <v>2022</v>
      </c>
      <c r="K2379" t="s">
        <v>2787</v>
      </c>
      <c r="L2379">
        <v>2017</v>
      </c>
    </row>
    <row r="2380" spans="1:12" x14ac:dyDescent="0.25">
      <c r="A2380">
        <v>2</v>
      </c>
      <c r="B2380">
        <v>29</v>
      </c>
      <c r="C2380">
        <v>60</v>
      </c>
      <c r="D2380" t="s">
        <v>2788</v>
      </c>
      <c r="E2380" t="s">
        <v>4174</v>
      </c>
      <c r="F2380" t="s">
        <v>30</v>
      </c>
      <c r="G2380" t="s">
        <v>2738</v>
      </c>
      <c r="H2380" t="s">
        <v>2835</v>
      </c>
      <c r="I2380">
        <v>175</v>
      </c>
      <c r="J2380" t="s">
        <v>2048</v>
      </c>
      <c r="K2380" t="s">
        <v>2855</v>
      </c>
      <c r="L2380">
        <v>2017</v>
      </c>
    </row>
    <row r="2381" spans="1:12" x14ac:dyDescent="0.25">
      <c r="A2381">
        <v>2</v>
      </c>
      <c r="B2381">
        <v>30</v>
      </c>
      <c r="C2381">
        <v>61</v>
      </c>
      <c r="D2381" t="s">
        <v>2859</v>
      </c>
      <c r="E2381" t="s">
        <v>4175</v>
      </c>
      <c r="F2381" t="s">
        <v>26</v>
      </c>
      <c r="G2381" t="s">
        <v>2734</v>
      </c>
      <c r="H2381" t="s">
        <v>2750</v>
      </c>
      <c r="I2381">
        <v>181</v>
      </c>
      <c r="J2381" t="s">
        <v>4127</v>
      </c>
      <c r="K2381" t="s">
        <v>2283</v>
      </c>
      <c r="L2381">
        <v>2017</v>
      </c>
    </row>
    <row r="2382" spans="1:12" x14ac:dyDescent="0.25">
      <c r="A2382">
        <v>2</v>
      </c>
      <c r="B2382">
        <v>31</v>
      </c>
      <c r="C2382">
        <v>62</v>
      </c>
      <c r="D2382" t="s">
        <v>4111</v>
      </c>
      <c r="E2382" t="s">
        <v>4176</v>
      </c>
      <c r="F2382" t="s">
        <v>30</v>
      </c>
      <c r="G2382" t="s">
        <v>2734</v>
      </c>
      <c r="H2382" t="s">
        <v>2835</v>
      </c>
      <c r="I2382">
        <v>189</v>
      </c>
      <c r="J2382" t="s">
        <v>2029</v>
      </c>
      <c r="K2382" t="s">
        <v>3107</v>
      </c>
      <c r="L2382">
        <v>2017</v>
      </c>
    </row>
    <row r="2383" spans="1:12" x14ac:dyDescent="0.25">
      <c r="A2383">
        <v>3</v>
      </c>
      <c r="B2383">
        <v>1</v>
      </c>
      <c r="C2383">
        <v>63</v>
      </c>
      <c r="D2383" t="s">
        <v>2814</v>
      </c>
      <c r="E2383" t="s">
        <v>4177</v>
      </c>
      <c r="F2383" t="s">
        <v>3887</v>
      </c>
      <c r="G2383" t="s">
        <v>2745</v>
      </c>
      <c r="H2383" t="s">
        <v>2835</v>
      </c>
      <c r="I2383">
        <v>195</v>
      </c>
      <c r="J2383" t="s">
        <v>2305</v>
      </c>
      <c r="K2383" t="s">
        <v>3101</v>
      </c>
      <c r="L2383">
        <v>2017</v>
      </c>
    </row>
    <row r="2384" spans="1:12" x14ac:dyDescent="0.25">
      <c r="A2384">
        <v>3</v>
      </c>
      <c r="B2384">
        <v>2</v>
      </c>
      <c r="C2384">
        <v>64</v>
      </c>
      <c r="D2384" t="s">
        <v>2774</v>
      </c>
      <c r="E2384" t="s">
        <v>4178</v>
      </c>
      <c r="F2384" t="s">
        <v>12</v>
      </c>
      <c r="G2384" t="s">
        <v>2738</v>
      </c>
      <c r="H2384" t="s">
        <v>2750</v>
      </c>
      <c r="I2384">
        <v>202</v>
      </c>
      <c r="J2384" t="s">
        <v>2022</v>
      </c>
      <c r="K2384" t="s">
        <v>2862</v>
      </c>
      <c r="L2384">
        <v>2017</v>
      </c>
    </row>
    <row r="2385" spans="1:12" x14ac:dyDescent="0.25">
      <c r="A2385">
        <v>3</v>
      </c>
      <c r="B2385">
        <v>3</v>
      </c>
      <c r="C2385">
        <v>65</v>
      </c>
      <c r="D2385" t="s">
        <v>4111</v>
      </c>
      <c r="E2385" t="s">
        <v>4179</v>
      </c>
      <c r="F2385" t="s">
        <v>42</v>
      </c>
      <c r="G2385" t="s">
        <v>3123</v>
      </c>
      <c r="H2385" t="s">
        <v>2746</v>
      </c>
      <c r="I2385">
        <v>194</v>
      </c>
      <c r="J2385" t="s">
        <v>2305</v>
      </c>
      <c r="K2385" t="s">
        <v>4088</v>
      </c>
      <c r="L2385">
        <v>2017</v>
      </c>
    </row>
    <row r="2386" spans="1:12" x14ac:dyDescent="0.25">
      <c r="A2386">
        <v>3</v>
      </c>
      <c r="B2386">
        <v>4</v>
      </c>
      <c r="C2386">
        <v>66</v>
      </c>
      <c r="D2386" t="s">
        <v>2762</v>
      </c>
      <c r="E2386" t="s">
        <v>4180</v>
      </c>
      <c r="F2386" t="s">
        <v>34</v>
      </c>
      <c r="G2386" t="s">
        <v>2734</v>
      </c>
      <c r="H2386" t="s">
        <v>2741</v>
      </c>
      <c r="I2386">
        <v>192</v>
      </c>
      <c r="J2386" t="s">
        <v>4127</v>
      </c>
      <c r="K2386" t="s">
        <v>2283</v>
      </c>
      <c r="L2386">
        <v>2017</v>
      </c>
    </row>
    <row r="2387" spans="1:12" x14ac:dyDescent="0.25">
      <c r="A2387">
        <v>3</v>
      </c>
      <c r="B2387">
        <v>5</v>
      </c>
      <c r="C2387">
        <v>67</v>
      </c>
      <c r="D2387" t="s">
        <v>2872</v>
      </c>
      <c r="E2387" t="s">
        <v>4181</v>
      </c>
      <c r="F2387" t="s">
        <v>30</v>
      </c>
      <c r="G2387" t="s">
        <v>2738</v>
      </c>
      <c r="H2387" t="s">
        <v>2741</v>
      </c>
      <c r="I2387">
        <v>190</v>
      </c>
      <c r="J2387" t="s">
        <v>2029</v>
      </c>
      <c r="K2387" t="s">
        <v>2328</v>
      </c>
      <c r="L2387">
        <v>2017</v>
      </c>
    </row>
    <row r="2388" spans="1:12" x14ac:dyDescent="0.25">
      <c r="A2388">
        <v>3</v>
      </c>
      <c r="B2388">
        <v>6</v>
      </c>
      <c r="C2388">
        <v>68</v>
      </c>
      <c r="D2388" t="s">
        <v>2790</v>
      </c>
      <c r="E2388" t="s">
        <v>4182</v>
      </c>
      <c r="F2388" t="s">
        <v>34</v>
      </c>
      <c r="G2388" t="s">
        <v>2738</v>
      </c>
      <c r="H2388" t="s">
        <v>2746</v>
      </c>
      <c r="I2388">
        <v>193</v>
      </c>
      <c r="J2388" t="s">
        <v>2029</v>
      </c>
      <c r="K2388" t="s">
        <v>2345</v>
      </c>
      <c r="L2388">
        <v>2017</v>
      </c>
    </row>
    <row r="2389" spans="1:12" x14ac:dyDescent="0.25">
      <c r="A2389">
        <v>3</v>
      </c>
      <c r="B2389">
        <v>7</v>
      </c>
      <c r="C2389">
        <v>69</v>
      </c>
      <c r="D2389" t="s">
        <v>3996</v>
      </c>
      <c r="E2389" t="s">
        <v>4183</v>
      </c>
      <c r="F2389" t="s">
        <v>42</v>
      </c>
      <c r="G2389" t="s">
        <v>2738</v>
      </c>
      <c r="H2389" t="s">
        <v>2741</v>
      </c>
      <c r="I2389">
        <v>171</v>
      </c>
      <c r="J2389" t="s">
        <v>2022</v>
      </c>
      <c r="K2389" t="s">
        <v>3068</v>
      </c>
      <c r="L2389">
        <v>2017</v>
      </c>
    </row>
    <row r="2390" spans="1:12" x14ac:dyDescent="0.25">
      <c r="A2390">
        <v>3</v>
      </c>
      <c r="B2390">
        <v>8</v>
      </c>
      <c r="C2390">
        <v>70</v>
      </c>
      <c r="D2390" t="s">
        <v>2739</v>
      </c>
      <c r="E2390" t="s">
        <v>4184</v>
      </c>
      <c r="F2390" t="s">
        <v>42</v>
      </c>
      <c r="G2390" t="s">
        <v>2799</v>
      </c>
      <c r="H2390" t="s">
        <v>2768</v>
      </c>
      <c r="I2390">
        <v>183</v>
      </c>
      <c r="J2390" t="s">
        <v>2320</v>
      </c>
      <c r="K2390" t="s">
        <v>4098</v>
      </c>
      <c r="L2390">
        <v>2017</v>
      </c>
    </row>
    <row r="2391" spans="1:12" x14ac:dyDescent="0.25">
      <c r="A2391">
        <v>3</v>
      </c>
      <c r="B2391">
        <v>9</v>
      </c>
      <c r="C2391">
        <v>71</v>
      </c>
      <c r="D2391" t="s">
        <v>2832</v>
      </c>
      <c r="E2391" t="s">
        <v>4185</v>
      </c>
      <c r="F2391" t="s">
        <v>34</v>
      </c>
      <c r="G2391" t="s">
        <v>2779</v>
      </c>
      <c r="H2391" t="s">
        <v>2741</v>
      </c>
      <c r="I2391">
        <v>196</v>
      </c>
      <c r="J2391" t="s">
        <v>2051</v>
      </c>
      <c r="K2391" t="s">
        <v>2830</v>
      </c>
      <c r="L2391">
        <v>2017</v>
      </c>
    </row>
    <row r="2392" spans="1:12" x14ac:dyDescent="0.25">
      <c r="A2392">
        <v>3</v>
      </c>
      <c r="B2392">
        <v>10</v>
      </c>
      <c r="C2392">
        <v>72</v>
      </c>
      <c r="D2392" t="s">
        <v>2766</v>
      </c>
      <c r="E2392" t="s">
        <v>4186</v>
      </c>
      <c r="F2392" t="s">
        <v>12</v>
      </c>
      <c r="G2392" t="s">
        <v>2738</v>
      </c>
      <c r="H2392" t="s">
        <v>2741</v>
      </c>
      <c r="I2392">
        <v>165</v>
      </c>
      <c r="J2392" t="s">
        <v>2022</v>
      </c>
      <c r="K2392" t="s">
        <v>2282</v>
      </c>
      <c r="L2392">
        <v>2017</v>
      </c>
    </row>
    <row r="2393" spans="1:12" x14ac:dyDescent="0.25">
      <c r="A2393">
        <v>3</v>
      </c>
      <c r="B2393">
        <v>11</v>
      </c>
      <c r="C2393">
        <v>73</v>
      </c>
      <c r="D2393" t="s">
        <v>2872</v>
      </c>
      <c r="E2393" t="s">
        <v>4187</v>
      </c>
      <c r="F2393" t="s">
        <v>42</v>
      </c>
      <c r="G2393" t="s">
        <v>2738</v>
      </c>
      <c r="H2393" t="s">
        <v>2750</v>
      </c>
      <c r="I2393">
        <v>189</v>
      </c>
      <c r="J2393" t="s">
        <v>2029</v>
      </c>
      <c r="K2393" t="s">
        <v>2377</v>
      </c>
      <c r="L2393">
        <v>2017</v>
      </c>
    </row>
    <row r="2394" spans="1:12" x14ac:dyDescent="0.25">
      <c r="A2394">
        <v>3</v>
      </c>
      <c r="B2394">
        <v>12</v>
      </c>
      <c r="C2394">
        <v>74</v>
      </c>
      <c r="D2394" t="s">
        <v>3917</v>
      </c>
      <c r="E2394" t="s">
        <v>4188</v>
      </c>
      <c r="F2394" t="s">
        <v>34</v>
      </c>
      <c r="G2394" t="s">
        <v>2738</v>
      </c>
      <c r="H2394" t="s">
        <v>2735</v>
      </c>
      <c r="I2394">
        <v>208</v>
      </c>
      <c r="J2394" t="s">
        <v>2324</v>
      </c>
      <c r="K2394" t="s">
        <v>3832</v>
      </c>
      <c r="L2394">
        <v>2017</v>
      </c>
    </row>
    <row r="2395" spans="1:12" x14ac:dyDescent="0.25">
      <c r="A2395">
        <v>3</v>
      </c>
      <c r="B2395">
        <v>13</v>
      </c>
      <c r="C2395">
        <v>75</v>
      </c>
      <c r="D2395" t="s">
        <v>3996</v>
      </c>
      <c r="E2395" t="s">
        <v>4189</v>
      </c>
      <c r="F2395" t="s">
        <v>30</v>
      </c>
      <c r="G2395" t="s">
        <v>2738</v>
      </c>
      <c r="H2395" t="s">
        <v>2780</v>
      </c>
      <c r="I2395">
        <v>180</v>
      </c>
      <c r="J2395" t="s">
        <v>2022</v>
      </c>
      <c r="K2395" t="s">
        <v>2276</v>
      </c>
      <c r="L2395">
        <v>2017</v>
      </c>
    </row>
    <row r="2396" spans="1:12" x14ac:dyDescent="0.25">
      <c r="A2396">
        <v>3</v>
      </c>
      <c r="B2396">
        <v>14</v>
      </c>
      <c r="C2396">
        <v>76</v>
      </c>
      <c r="D2396" t="s">
        <v>2777</v>
      </c>
      <c r="E2396" t="s">
        <v>4190</v>
      </c>
      <c r="F2396" t="s">
        <v>30</v>
      </c>
      <c r="G2396" t="s">
        <v>2799</v>
      </c>
      <c r="H2396" t="s">
        <v>2750</v>
      </c>
      <c r="I2396">
        <v>169</v>
      </c>
      <c r="J2396" t="s">
        <v>3226</v>
      </c>
      <c r="K2396" t="s">
        <v>4191</v>
      </c>
      <c r="L2396">
        <v>2017</v>
      </c>
    </row>
    <row r="2397" spans="1:12" x14ac:dyDescent="0.25">
      <c r="A2397">
        <v>3</v>
      </c>
      <c r="B2397">
        <v>15</v>
      </c>
      <c r="C2397">
        <v>77</v>
      </c>
      <c r="D2397" t="s">
        <v>2754</v>
      </c>
      <c r="E2397" t="s">
        <v>4192</v>
      </c>
      <c r="F2397" t="s">
        <v>34</v>
      </c>
      <c r="G2397" t="s">
        <v>2734</v>
      </c>
      <c r="H2397" t="s">
        <v>2746</v>
      </c>
      <c r="I2397">
        <v>171</v>
      </c>
      <c r="J2397" t="s">
        <v>2051</v>
      </c>
      <c r="K2397" t="s">
        <v>2073</v>
      </c>
      <c r="L2397">
        <v>2017</v>
      </c>
    </row>
    <row r="2398" spans="1:12" x14ac:dyDescent="0.25">
      <c r="A2398">
        <v>3</v>
      </c>
      <c r="B2398">
        <v>16</v>
      </c>
      <c r="C2398">
        <v>78</v>
      </c>
      <c r="D2398" t="s">
        <v>2840</v>
      </c>
      <c r="E2398" t="s">
        <v>4193</v>
      </c>
      <c r="F2398" t="s">
        <v>12</v>
      </c>
      <c r="G2398" t="s">
        <v>2738</v>
      </c>
      <c r="H2398" t="s">
        <v>2780</v>
      </c>
      <c r="I2398">
        <v>200</v>
      </c>
      <c r="J2398" t="s">
        <v>2029</v>
      </c>
      <c r="K2398" t="s">
        <v>2380</v>
      </c>
      <c r="L2398">
        <v>2017</v>
      </c>
    </row>
    <row r="2399" spans="1:12" x14ac:dyDescent="0.25">
      <c r="A2399">
        <v>3</v>
      </c>
      <c r="B2399">
        <v>17</v>
      </c>
      <c r="C2399">
        <v>79</v>
      </c>
      <c r="D2399" t="s">
        <v>2832</v>
      </c>
      <c r="E2399" t="s">
        <v>4194</v>
      </c>
      <c r="F2399" t="s">
        <v>42</v>
      </c>
      <c r="G2399" t="s">
        <v>2738</v>
      </c>
      <c r="H2399" t="s">
        <v>2768</v>
      </c>
      <c r="I2399">
        <v>179</v>
      </c>
      <c r="J2399" t="s">
        <v>2029</v>
      </c>
      <c r="K2399" t="s">
        <v>2334</v>
      </c>
      <c r="L2399">
        <v>2017</v>
      </c>
    </row>
    <row r="2400" spans="1:12" x14ac:dyDescent="0.25">
      <c r="A2400">
        <v>3</v>
      </c>
      <c r="B2400">
        <v>18</v>
      </c>
      <c r="C2400">
        <v>80</v>
      </c>
      <c r="D2400" t="s">
        <v>2796</v>
      </c>
      <c r="E2400" t="s">
        <v>4195</v>
      </c>
      <c r="F2400" t="s">
        <v>12</v>
      </c>
      <c r="G2400" t="s">
        <v>3501</v>
      </c>
      <c r="H2400" t="s">
        <v>2780</v>
      </c>
      <c r="I2400">
        <v>187</v>
      </c>
      <c r="J2400" t="s">
        <v>2320</v>
      </c>
      <c r="K2400" t="s">
        <v>4196</v>
      </c>
      <c r="L2400">
        <v>2017</v>
      </c>
    </row>
    <row r="2401" spans="1:12" x14ac:dyDescent="0.25">
      <c r="A2401">
        <v>3</v>
      </c>
      <c r="B2401">
        <v>19</v>
      </c>
      <c r="C2401">
        <v>81</v>
      </c>
      <c r="D2401" t="s">
        <v>2814</v>
      </c>
      <c r="E2401" t="s">
        <v>4197</v>
      </c>
      <c r="F2401" t="s">
        <v>34</v>
      </c>
      <c r="G2401" t="s">
        <v>2734</v>
      </c>
      <c r="H2401" t="s">
        <v>2835</v>
      </c>
      <c r="I2401">
        <v>184</v>
      </c>
      <c r="J2401" t="s">
        <v>3791</v>
      </c>
      <c r="K2401" t="s">
        <v>3988</v>
      </c>
      <c r="L2401">
        <v>2017</v>
      </c>
    </row>
    <row r="2402" spans="1:12" x14ac:dyDescent="0.25">
      <c r="A2402">
        <v>3</v>
      </c>
      <c r="B2402">
        <v>20</v>
      </c>
      <c r="C2402">
        <v>82</v>
      </c>
      <c r="D2402" t="s">
        <v>3996</v>
      </c>
      <c r="E2402" t="s">
        <v>4198</v>
      </c>
      <c r="F2402" t="s">
        <v>34</v>
      </c>
      <c r="G2402" t="s">
        <v>2738</v>
      </c>
      <c r="H2402" t="s">
        <v>2741</v>
      </c>
      <c r="I2402">
        <v>186</v>
      </c>
      <c r="J2402" t="s">
        <v>2140</v>
      </c>
      <c r="K2402" t="s">
        <v>4199</v>
      </c>
      <c r="L2402">
        <v>2017</v>
      </c>
    </row>
    <row r="2403" spans="1:12" x14ac:dyDescent="0.25">
      <c r="A2403">
        <v>3</v>
      </c>
      <c r="B2403">
        <v>21</v>
      </c>
      <c r="C2403">
        <v>83</v>
      </c>
      <c r="D2403" t="s">
        <v>2832</v>
      </c>
      <c r="E2403" t="s">
        <v>4200</v>
      </c>
      <c r="F2403" t="s">
        <v>30</v>
      </c>
      <c r="G2403" t="s">
        <v>2738</v>
      </c>
      <c r="H2403" t="s">
        <v>2746</v>
      </c>
      <c r="I2403">
        <v>198</v>
      </c>
      <c r="J2403" t="s">
        <v>2022</v>
      </c>
      <c r="K2403" t="s">
        <v>2297</v>
      </c>
      <c r="L2403">
        <v>2017</v>
      </c>
    </row>
    <row r="2404" spans="1:12" x14ac:dyDescent="0.25">
      <c r="A2404">
        <v>3</v>
      </c>
      <c r="B2404">
        <v>22</v>
      </c>
      <c r="C2404">
        <v>84</v>
      </c>
      <c r="D2404" t="s">
        <v>2840</v>
      </c>
      <c r="E2404" t="s">
        <v>4201</v>
      </c>
      <c r="F2404" t="s">
        <v>34</v>
      </c>
      <c r="G2404" t="s">
        <v>2799</v>
      </c>
      <c r="H2404" t="s">
        <v>2741</v>
      </c>
      <c r="I2404">
        <v>185</v>
      </c>
      <c r="J2404" t="s">
        <v>2022</v>
      </c>
      <c r="K2404" t="s">
        <v>2276</v>
      </c>
      <c r="L2404">
        <v>2017</v>
      </c>
    </row>
    <row r="2405" spans="1:12" x14ac:dyDescent="0.25">
      <c r="A2405">
        <v>3</v>
      </c>
      <c r="B2405">
        <v>23</v>
      </c>
      <c r="C2405">
        <v>85</v>
      </c>
      <c r="D2405" t="s">
        <v>2760</v>
      </c>
      <c r="E2405" t="s">
        <v>4202</v>
      </c>
      <c r="F2405" t="s">
        <v>42</v>
      </c>
      <c r="G2405" t="s">
        <v>2734</v>
      </c>
      <c r="H2405" t="s">
        <v>2835</v>
      </c>
      <c r="I2405">
        <v>176</v>
      </c>
      <c r="J2405" t="s">
        <v>2022</v>
      </c>
      <c r="K2405" t="s">
        <v>3206</v>
      </c>
      <c r="L2405">
        <v>2017</v>
      </c>
    </row>
    <row r="2406" spans="1:12" x14ac:dyDescent="0.25">
      <c r="A2406">
        <v>3</v>
      </c>
      <c r="B2406">
        <v>24</v>
      </c>
      <c r="C2406">
        <v>86</v>
      </c>
      <c r="D2406" t="s">
        <v>2752</v>
      </c>
      <c r="E2406" t="s">
        <v>4203</v>
      </c>
      <c r="F2406" t="s">
        <v>12</v>
      </c>
      <c r="G2406" t="s">
        <v>2799</v>
      </c>
      <c r="H2406" t="s">
        <v>2735</v>
      </c>
      <c r="I2406">
        <v>180</v>
      </c>
      <c r="J2406" t="s">
        <v>2320</v>
      </c>
      <c r="K2406" t="s">
        <v>3936</v>
      </c>
      <c r="L2406">
        <v>2017</v>
      </c>
    </row>
    <row r="2407" spans="1:12" x14ac:dyDescent="0.25">
      <c r="A2407">
        <v>3</v>
      </c>
      <c r="B2407">
        <v>25</v>
      </c>
      <c r="C2407">
        <v>87</v>
      </c>
      <c r="D2407" t="s">
        <v>2790</v>
      </c>
      <c r="E2407" t="s">
        <v>4204</v>
      </c>
      <c r="F2407" t="s">
        <v>34</v>
      </c>
      <c r="G2407" t="s">
        <v>2738</v>
      </c>
      <c r="H2407" t="s">
        <v>2746</v>
      </c>
      <c r="I2407">
        <v>199</v>
      </c>
      <c r="J2407" t="s">
        <v>2029</v>
      </c>
      <c r="K2407" t="s">
        <v>2848</v>
      </c>
      <c r="L2407">
        <v>2017</v>
      </c>
    </row>
    <row r="2408" spans="1:12" x14ac:dyDescent="0.25">
      <c r="A2408">
        <v>3</v>
      </c>
      <c r="B2408">
        <v>26</v>
      </c>
      <c r="C2408">
        <v>88</v>
      </c>
      <c r="D2408" t="s">
        <v>2832</v>
      </c>
      <c r="E2408" t="s">
        <v>4205</v>
      </c>
      <c r="F2408" t="s">
        <v>12</v>
      </c>
      <c r="G2408" t="s">
        <v>2734</v>
      </c>
      <c r="H2408" t="s">
        <v>2851</v>
      </c>
      <c r="I2408">
        <v>174</v>
      </c>
      <c r="J2408" t="s">
        <v>2051</v>
      </c>
      <c r="K2408" t="s">
        <v>3961</v>
      </c>
      <c r="L2408">
        <v>2017</v>
      </c>
    </row>
    <row r="2409" spans="1:12" x14ac:dyDescent="0.25">
      <c r="A2409">
        <v>3</v>
      </c>
      <c r="B2409">
        <v>27</v>
      </c>
      <c r="C2409">
        <v>89</v>
      </c>
      <c r="D2409" t="s">
        <v>2802</v>
      </c>
      <c r="E2409" t="s">
        <v>4206</v>
      </c>
      <c r="F2409" t="s">
        <v>34</v>
      </c>
      <c r="G2409" t="s">
        <v>2779</v>
      </c>
      <c r="H2409" t="s">
        <v>2746</v>
      </c>
      <c r="I2409">
        <v>165</v>
      </c>
      <c r="J2409" t="s">
        <v>2933</v>
      </c>
      <c r="K2409" t="s">
        <v>2934</v>
      </c>
      <c r="L2409">
        <v>2017</v>
      </c>
    </row>
    <row r="2410" spans="1:12" x14ac:dyDescent="0.25">
      <c r="A2410">
        <v>3</v>
      </c>
      <c r="B2410">
        <v>28</v>
      </c>
      <c r="C2410">
        <v>90</v>
      </c>
      <c r="D2410" t="s">
        <v>2739</v>
      </c>
      <c r="E2410" t="s">
        <v>4207</v>
      </c>
      <c r="F2410" t="s">
        <v>30</v>
      </c>
      <c r="G2410" t="s">
        <v>2734</v>
      </c>
      <c r="H2410" t="s">
        <v>2768</v>
      </c>
      <c r="I2410">
        <v>182</v>
      </c>
      <c r="J2410" t="s">
        <v>4127</v>
      </c>
      <c r="K2410" t="s">
        <v>2283</v>
      </c>
      <c r="L2410">
        <v>2017</v>
      </c>
    </row>
    <row r="2411" spans="1:12" x14ac:dyDescent="0.25">
      <c r="A2411">
        <v>3</v>
      </c>
      <c r="B2411">
        <v>29</v>
      </c>
      <c r="C2411">
        <v>91</v>
      </c>
      <c r="D2411" t="s">
        <v>2788</v>
      </c>
      <c r="E2411" t="s">
        <v>4208</v>
      </c>
      <c r="F2411" t="s">
        <v>30</v>
      </c>
      <c r="G2411" t="s">
        <v>2734</v>
      </c>
      <c r="H2411" t="s">
        <v>2750</v>
      </c>
      <c r="I2411">
        <v>203</v>
      </c>
      <c r="J2411" t="s">
        <v>2051</v>
      </c>
      <c r="K2411" t="s">
        <v>2073</v>
      </c>
      <c r="L2411">
        <v>2017</v>
      </c>
    </row>
    <row r="2412" spans="1:12" x14ac:dyDescent="0.25">
      <c r="A2412">
        <v>3</v>
      </c>
      <c r="B2412">
        <v>30</v>
      </c>
      <c r="C2412">
        <v>92</v>
      </c>
      <c r="D2412" t="s">
        <v>2859</v>
      </c>
      <c r="E2412" t="s">
        <v>4209</v>
      </c>
      <c r="F2412" t="s">
        <v>34</v>
      </c>
      <c r="G2412" t="s">
        <v>2734</v>
      </c>
      <c r="H2412" t="s">
        <v>2768</v>
      </c>
      <c r="I2412">
        <v>195</v>
      </c>
      <c r="J2412" t="s">
        <v>4127</v>
      </c>
      <c r="K2412" t="s">
        <v>2283</v>
      </c>
      <c r="L2412">
        <v>2017</v>
      </c>
    </row>
    <row r="2413" spans="1:12" x14ac:dyDescent="0.25">
      <c r="A2413">
        <v>3</v>
      </c>
      <c r="B2413">
        <v>31</v>
      </c>
      <c r="C2413">
        <v>93</v>
      </c>
      <c r="D2413" t="s">
        <v>2736</v>
      </c>
      <c r="E2413" t="s">
        <v>4210</v>
      </c>
      <c r="F2413" t="s">
        <v>34</v>
      </c>
      <c r="G2413" t="s">
        <v>2734</v>
      </c>
      <c r="H2413" t="s">
        <v>2835</v>
      </c>
      <c r="I2413">
        <v>180</v>
      </c>
      <c r="J2413" t="s">
        <v>2051</v>
      </c>
      <c r="K2413" t="s">
        <v>2391</v>
      </c>
      <c r="L2413">
        <v>2017</v>
      </c>
    </row>
    <row r="2414" spans="1:12" x14ac:dyDescent="0.25">
      <c r="A2414">
        <v>4</v>
      </c>
      <c r="B2414">
        <v>1</v>
      </c>
      <c r="C2414">
        <v>94</v>
      </c>
      <c r="D2414" t="s">
        <v>2785</v>
      </c>
      <c r="E2414" t="s">
        <v>4211</v>
      </c>
      <c r="F2414" t="s">
        <v>42</v>
      </c>
      <c r="G2414" t="s">
        <v>2738</v>
      </c>
      <c r="H2414" t="s">
        <v>2768</v>
      </c>
      <c r="I2414">
        <v>190</v>
      </c>
      <c r="J2414" t="s">
        <v>2029</v>
      </c>
      <c r="K2414" t="s">
        <v>3107</v>
      </c>
      <c r="L2414">
        <v>2017</v>
      </c>
    </row>
    <row r="2415" spans="1:12" x14ac:dyDescent="0.25">
      <c r="A2415">
        <v>4</v>
      </c>
      <c r="B2415">
        <v>2</v>
      </c>
      <c r="C2415">
        <v>95</v>
      </c>
      <c r="D2415" t="s">
        <v>2774</v>
      </c>
      <c r="E2415" t="s">
        <v>4212</v>
      </c>
      <c r="F2415" t="s">
        <v>34</v>
      </c>
      <c r="G2415" t="s">
        <v>2734</v>
      </c>
      <c r="H2415" t="s">
        <v>2835</v>
      </c>
      <c r="I2415">
        <v>172</v>
      </c>
      <c r="J2415" t="s">
        <v>2355</v>
      </c>
      <c r="K2415" t="s">
        <v>3987</v>
      </c>
      <c r="L2415">
        <v>2017</v>
      </c>
    </row>
    <row r="2416" spans="1:12" x14ac:dyDescent="0.25">
      <c r="A2416">
        <v>4</v>
      </c>
      <c r="B2416">
        <v>3</v>
      </c>
      <c r="C2416">
        <v>96</v>
      </c>
      <c r="D2416" t="s">
        <v>4111</v>
      </c>
      <c r="E2416" t="s">
        <v>4213</v>
      </c>
      <c r="F2416" t="s">
        <v>12</v>
      </c>
      <c r="G2416" t="s">
        <v>2799</v>
      </c>
      <c r="H2416" t="s">
        <v>2741</v>
      </c>
      <c r="I2416">
        <v>194</v>
      </c>
      <c r="J2416" t="s">
        <v>2051</v>
      </c>
      <c r="K2416" t="s">
        <v>2295</v>
      </c>
      <c r="L2416">
        <v>2017</v>
      </c>
    </row>
    <row r="2417" spans="1:12" x14ac:dyDescent="0.25">
      <c r="A2417">
        <v>4</v>
      </c>
      <c r="B2417">
        <v>4</v>
      </c>
      <c r="C2417">
        <v>97</v>
      </c>
      <c r="D2417" t="s">
        <v>2760</v>
      </c>
      <c r="E2417" t="s">
        <v>4214</v>
      </c>
      <c r="F2417" t="s">
        <v>30</v>
      </c>
      <c r="G2417" t="s">
        <v>2738</v>
      </c>
      <c r="H2417" t="s">
        <v>3497</v>
      </c>
      <c r="I2417">
        <v>173</v>
      </c>
      <c r="J2417" t="s">
        <v>2029</v>
      </c>
      <c r="K2417" t="s">
        <v>2322</v>
      </c>
      <c r="L2417">
        <v>2017</v>
      </c>
    </row>
    <row r="2418" spans="1:12" x14ac:dyDescent="0.25">
      <c r="A2418">
        <v>4</v>
      </c>
      <c r="B2418">
        <v>5</v>
      </c>
      <c r="C2418">
        <v>98</v>
      </c>
      <c r="D2418" t="s">
        <v>2814</v>
      </c>
      <c r="E2418" t="s">
        <v>4215</v>
      </c>
      <c r="F2418" t="s">
        <v>26</v>
      </c>
      <c r="G2418" t="s">
        <v>2799</v>
      </c>
      <c r="H2418" t="s">
        <v>2851</v>
      </c>
      <c r="I2418">
        <v>219</v>
      </c>
      <c r="J2418" t="s">
        <v>2029</v>
      </c>
      <c r="K2418" t="s">
        <v>2783</v>
      </c>
      <c r="L2418">
        <v>2017</v>
      </c>
    </row>
    <row r="2419" spans="1:12" x14ac:dyDescent="0.25">
      <c r="A2419">
        <v>4</v>
      </c>
      <c r="B2419">
        <v>6</v>
      </c>
      <c r="C2419">
        <v>99</v>
      </c>
      <c r="D2419" t="s">
        <v>2802</v>
      </c>
      <c r="E2419" t="s">
        <v>4216</v>
      </c>
      <c r="F2419" t="s">
        <v>34</v>
      </c>
      <c r="G2419" t="s">
        <v>2738</v>
      </c>
      <c r="H2419" t="s">
        <v>3497</v>
      </c>
      <c r="I2419">
        <v>178</v>
      </c>
      <c r="J2419" t="s">
        <v>2324</v>
      </c>
      <c r="K2419" t="s">
        <v>2999</v>
      </c>
      <c r="L2419">
        <v>2017</v>
      </c>
    </row>
    <row r="2420" spans="1:12" x14ac:dyDescent="0.25">
      <c r="A2420">
        <v>4</v>
      </c>
      <c r="B2420">
        <v>7</v>
      </c>
      <c r="C2420">
        <v>100</v>
      </c>
      <c r="D2420" t="s">
        <v>2832</v>
      </c>
      <c r="E2420" t="s">
        <v>4217</v>
      </c>
      <c r="F2420" t="s">
        <v>34</v>
      </c>
      <c r="G2420" t="s">
        <v>3123</v>
      </c>
      <c r="H2420" t="s">
        <v>2741</v>
      </c>
      <c r="I2420">
        <v>165</v>
      </c>
      <c r="J2420" t="s">
        <v>2305</v>
      </c>
      <c r="K2420" t="s">
        <v>2346</v>
      </c>
      <c r="L2420">
        <v>2017</v>
      </c>
    </row>
    <row r="2421" spans="1:12" x14ac:dyDescent="0.25">
      <c r="A2421">
        <v>4</v>
      </c>
      <c r="B2421">
        <v>8</v>
      </c>
      <c r="C2421">
        <v>101</v>
      </c>
      <c r="D2421" t="s">
        <v>2808</v>
      </c>
      <c r="E2421" t="s">
        <v>4218</v>
      </c>
      <c r="F2421" t="s">
        <v>30</v>
      </c>
      <c r="G2421" t="s">
        <v>2738</v>
      </c>
      <c r="H2421" t="s">
        <v>2780</v>
      </c>
      <c r="I2421">
        <v>175</v>
      </c>
      <c r="J2421" t="s">
        <v>2022</v>
      </c>
      <c r="K2421" t="s">
        <v>2276</v>
      </c>
      <c r="L2421">
        <v>2017</v>
      </c>
    </row>
    <row r="2422" spans="1:12" x14ac:dyDescent="0.25">
      <c r="A2422">
        <v>4</v>
      </c>
      <c r="B2422">
        <v>9</v>
      </c>
      <c r="C2422">
        <v>102</v>
      </c>
      <c r="D2422" t="s">
        <v>2781</v>
      </c>
      <c r="E2422" t="s">
        <v>4219</v>
      </c>
      <c r="F2422" t="s">
        <v>30</v>
      </c>
      <c r="G2422" t="s">
        <v>2734</v>
      </c>
      <c r="H2422" t="s">
        <v>2746</v>
      </c>
      <c r="I2422">
        <v>201</v>
      </c>
      <c r="J2422" t="s">
        <v>4127</v>
      </c>
      <c r="K2422" t="s">
        <v>2283</v>
      </c>
      <c r="L2422">
        <v>2017</v>
      </c>
    </row>
    <row r="2423" spans="1:12" x14ac:dyDescent="0.25">
      <c r="A2423">
        <v>4</v>
      </c>
      <c r="B2423">
        <v>10</v>
      </c>
      <c r="C2423">
        <v>103</v>
      </c>
      <c r="D2423" t="s">
        <v>2766</v>
      </c>
      <c r="E2423" t="s">
        <v>4220</v>
      </c>
      <c r="F2423" t="s">
        <v>34</v>
      </c>
      <c r="G2423" t="s">
        <v>2734</v>
      </c>
      <c r="H2423" t="s">
        <v>2768</v>
      </c>
      <c r="I2423">
        <v>197</v>
      </c>
      <c r="J2423" t="s">
        <v>2051</v>
      </c>
      <c r="K2423" t="s">
        <v>3277</v>
      </c>
      <c r="L2423">
        <v>2017</v>
      </c>
    </row>
    <row r="2424" spans="1:12" x14ac:dyDescent="0.25">
      <c r="A2424">
        <v>4</v>
      </c>
      <c r="B2424">
        <v>11</v>
      </c>
      <c r="C2424">
        <v>104</v>
      </c>
      <c r="D2424" t="s">
        <v>2872</v>
      </c>
      <c r="E2424" t="s">
        <v>4221</v>
      </c>
      <c r="F2424" t="s">
        <v>12</v>
      </c>
      <c r="G2424" t="s">
        <v>2779</v>
      </c>
      <c r="H2424" t="s">
        <v>2741</v>
      </c>
      <c r="I2424">
        <v>176</v>
      </c>
      <c r="J2424" t="s">
        <v>2933</v>
      </c>
      <c r="K2424" t="s">
        <v>3022</v>
      </c>
      <c r="L2424">
        <v>2017</v>
      </c>
    </row>
    <row r="2425" spans="1:12" x14ac:dyDescent="0.25">
      <c r="A2425">
        <v>4</v>
      </c>
      <c r="B2425">
        <v>12</v>
      </c>
      <c r="C2425">
        <v>105</v>
      </c>
      <c r="D2425" t="s">
        <v>3917</v>
      </c>
      <c r="E2425" t="s">
        <v>4222</v>
      </c>
      <c r="F2425" t="s">
        <v>30</v>
      </c>
      <c r="G2425" t="s">
        <v>2779</v>
      </c>
      <c r="H2425" t="s">
        <v>2746</v>
      </c>
      <c r="I2425">
        <v>194</v>
      </c>
      <c r="J2425" t="s">
        <v>2933</v>
      </c>
      <c r="K2425" t="s">
        <v>3829</v>
      </c>
      <c r="L2425">
        <v>2017</v>
      </c>
    </row>
    <row r="2426" spans="1:12" x14ac:dyDescent="0.25">
      <c r="A2426">
        <v>4</v>
      </c>
      <c r="B2426">
        <v>13</v>
      </c>
      <c r="C2426">
        <v>106</v>
      </c>
      <c r="D2426" t="s">
        <v>2796</v>
      </c>
      <c r="E2426" t="s">
        <v>4223</v>
      </c>
      <c r="F2426" t="s">
        <v>26</v>
      </c>
      <c r="G2426" t="s">
        <v>2738</v>
      </c>
      <c r="H2426" t="s">
        <v>2780</v>
      </c>
      <c r="I2426">
        <v>207</v>
      </c>
      <c r="J2426" t="s">
        <v>2022</v>
      </c>
      <c r="K2426" t="s">
        <v>3068</v>
      </c>
      <c r="L2426">
        <v>2017</v>
      </c>
    </row>
    <row r="2427" spans="1:12" x14ac:dyDescent="0.25">
      <c r="A2427">
        <v>4</v>
      </c>
      <c r="B2427">
        <v>14</v>
      </c>
      <c r="C2427">
        <v>107</v>
      </c>
      <c r="D2427" t="s">
        <v>2796</v>
      </c>
      <c r="E2427" t="s">
        <v>4224</v>
      </c>
      <c r="F2427" t="s">
        <v>42</v>
      </c>
      <c r="G2427" t="s">
        <v>3501</v>
      </c>
      <c r="H2427" t="s">
        <v>2768</v>
      </c>
      <c r="I2427">
        <v>181</v>
      </c>
      <c r="J2427" t="s">
        <v>2022</v>
      </c>
      <c r="K2427" t="s">
        <v>2344</v>
      </c>
      <c r="L2427">
        <v>2017</v>
      </c>
    </row>
    <row r="2428" spans="1:12" x14ac:dyDescent="0.25">
      <c r="A2428">
        <v>4</v>
      </c>
      <c r="B2428">
        <v>15</v>
      </c>
      <c r="C2428">
        <v>108</v>
      </c>
      <c r="D2428" t="s">
        <v>3996</v>
      </c>
      <c r="E2428" t="s">
        <v>4225</v>
      </c>
      <c r="F2428" t="s">
        <v>34</v>
      </c>
      <c r="G2428" t="s">
        <v>2738</v>
      </c>
      <c r="H2428" t="s">
        <v>2750</v>
      </c>
      <c r="I2428">
        <v>191</v>
      </c>
      <c r="J2428" t="s">
        <v>2022</v>
      </c>
      <c r="K2428" t="s">
        <v>2126</v>
      </c>
      <c r="L2428">
        <v>2017</v>
      </c>
    </row>
    <row r="2429" spans="1:12" x14ac:dyDescent="0.25">
      <c r="A2429">
        <v>4</v>
      </c>
      <c r="B2429">
        <v>16</v>
      </c>
      <c r="C2429">
        <v>109</v>
      </c>
      <c r="D2429" t="s">
        <v>2806</v>
      </c>
      <c r="E2429" t="s">
        <v>4226</v>
      </c>
      <c r="F2429" t="s">
        <v>30</v>
      </c>
      <c r="G2429" t="s">
        <v>2960</v>
      </c>
      <c r="H2429" t="s">
        <v>2780</v>
      </c>
      <c r="I2429">
        <v>209</v>
      </c>
      <c r="J2429" t="s">
        <v>2022</v>
      </c>
      <c r="K2429" t="s">
        <v>2923</v>
      </c>
      <c r="L2429">
        <v>2017</v>
      </c>
    </row>
    <row r="2430" spans="1:12" x14ac:dyDescent="0.25">
      <c r="A2430">
        <v>4</v>
      </c>
      <c r="B2430">
        <v>17</v>
      </c>
      <c r="C2430">
        <v>110</v>
      </c>
      <c r="D2430" t="s">
        <v>2772</v>
      </c>
      <c r="E2430" t="s">
        <v>4227</v>
      </c>
      <c r="F2430" t="s">
        <v>12</v>
      </c>
      <c r="G2430" t="s">
        <v>2738</v>
      </c>
      <c r="H2430" t="s">
        <v>2780</v>
      </c>
      <c r="I2430">
        <v>169</v>
      </c>
      <c r="J2430" t="s">
        <v>2029</v>
      </c>
      <c r="K2430" t="s">
        <v>2296</v>
      </c>
      <c r="L2430">
        <v>2017</v>
      </c>
    </row>
    <row r="2431" spans="1:12" x14ac:dyDescent="0.25">
      <c r="A2431">
        <v>4</v>
      </c>
      <c r="B2431">
        <v>18</v>
      </c>
      <c r="C2431">
        <v>111</v>
      </c>
      <c r="D2431" t="s">
        <v>2748</v>
      </c>
      <c r="E2431" t="s">
        <v>4228</v>
      </c>
      <c r="F2431" t="s">
        <v>12</v>
      </c>
      <c r="G2431" t="s">
        <v>2734</v>
      </c>
      <c r="H2431" t="s">
        <v>2746</v>
      </c>
      <c r="I2431">
        <v>187</v>
      </c>
      <c r="J2431" t="s">
        <v>2051</v>
      </c>
      <c r="K2431" t="s">
        <v>2830</v>
      </c>
      <c r="L2431">
        <v>2017</v>
      </c>
    </row>
    <row r="2432" spans="1:12" x14ac:dyDescent="0.25">
      <c r="A2432">
        <v>4</v>
      </c>
      <c r="B2432">
        <v>19</v>
      </c>
      <c r="C2432">
        <v>112</v>
      </c>
      <c r="D2432" t="s">
        <v>2739</v>
      </c>
      <c r="E2432" t="s">
        <v>4229</v>
      </c>
      <c r="F2432" t="s">
        <v>206</v>
      </c>
      <c r="G2432" t="s">
        <v>2745</v>
      </c>
      <c r="H2432" t="s">
        <v>2885</v>
      </c>
      <c r="I2432">
        <v>163</v>
      </c>
      <c r="J2432" t="s">
        <v>2291</v>
      </c>
      <c r="K2432" t="s">
        <v>3655</v>
      </c>
      <c r="L2432">
        <v>2017</v>
      </c>
    </row>
    <row r="2433" spans="1:12" x14ac:dyDescent="0.25">
      <c r="A2433">
        <v>4</v>
      </c>
      <c r="B2433">
        <v>20</v>
      </c>
      <c r="C2433">
        <v>113</v>
      </c>
      <c r="D2433" t="s">
        <v>2732</v>
      </c>
      <c r="E2433" t="s">
        <v>4230</v>
      </c>
      <c r="F2433" t="s">
        <v>42</v>
      </c>
      <c r="G2433" t="s">
        <v>2799</v>
      </c>
      <c r="H2433" t="s">
        <v>2780</v>
      </c>
      <c r="I2433">
        <v>187</v>
      </c>
      <c r="J2433" t="s">
        <v>2320</v>
      </c>
      <c r="K2433" t="s">
        <v>4097</v>
      </c>
      <c r="L2433">
        <v>2017</v>
      </c>
    </row>
    <row r="2434" spans="1:12" x14ac:dyDescent="0.25">
      <c r="A2434">
        <v>4</v>
      </c>
      <c r="B2434">
        <v>21</v>
      </c>
      <c r="C2434">
        <v>114</v>
      </c>
      <c r="D2434" t="s">
        <v>2785</v>
      </c>
      <c r="E2434" t="s">
        <v>4231</v>
      </c>
      <c r="F2434" t="s">
        <v>12</v>
      </c>
      <c r="G2434" t="s">
        <v>2764</v>
      </c>
      <c r="H2434" t="s">
        <v>2746</v>
      </c>
      <c r="I2434">
        <v>174</v>
      </c>
      <c r="J2434" t="s">
        <v>4039</v>
      </c>
      <c r="K2434" t="s">
        <v>4232</v>
      </c>
      <c r="L2434">
        <v>2017</v>
      </c>
    </row>
    <row r="2435" spans="1:12" x14ac:dyDescent="0.25">
      <c r="A2435">
        <v>4</v>
      </c>
      <c r="B2435">
        <v>22</v>
      </c>
      <c r="C2435">
        <v>115</v>
      </c>
      <c r="D2435" t="s">
        <v>2840</v>
      </c>
      <c r="E2435" t="s">
        <v>4233</v>
      </c>
      <c r="F2435" t="s">
        <v>42</v>
      </c>
      <c r="G2435" t="s">
        <v>2764</v>
      </c>
      <c r="H2435" t="s">
        <v>2851</v>
      </c>
      <c r="I2435">
        <v>192</v>
      </c>
      <c r="J2435" t="s">
        <v>2358</v>
      </c>
      <c r="K2435" t="s">
        <v>2363</v>
      </c>
      <c r="L2435">
        <v>2017</v>
      </c>
    </row>
    <row r="2436" spans="1:12" x14ac:dyDescent="0.25">
      <c r="A2436">
        <v>4</v>
      </c>
      <c r="B2436">
        <v>23</v>
      </c>
      <c r="C2436">
        <v>116</v>
      </c>
      <c r="D2436" t="s">
        <v>2760</v>
      </c>
      <c r="E2436" t="s">
        <v>4234</v>
      </c>
      <c r="F2436" t="s">
        <v>30</v>
      </c>
      <c r="G2436" t="s">
        <v>2738</v>
      </c>
      <c r="H2436" t="s">
        <v>2746</v>
      </c>
      <c r="I2436">
        <v>185</v>
      </c>
      <c r="J2436" t="s">
        <v>2289</v>
      </c>
      <c r="K2436" t="s">
        <v>3599</v>
      </c>
      <c r="L2436">
        <v>2017</v>
      </c>
    </row>
    <row r="2437" spans="1:12" x14ac:dyDescent="0.25">
      <c r="A2437">
        <v>4</v>
      </c>
      <c r="B2437">
        <v>24</v>
      </c>
      <c r="C2437">
        <v>117</v>
      </c>
      <c r="D2437" t="s">
        <v>2752</v>
      </c>
      <c r="E2437" t="s">
        <v>4235</v>
      </c>
      <c r="F2437" t="s">
        <v>30</v>
      </c>
      <c r="G2437" t="s">
        <v>2745</v>
      </c>
      <c r="H2437" t="s">
        <v>2835</v>
      </c>
      <c r="I2437">
        <v>177</v>
      </c>
      <c r="J2437" t="s">
        <v>2305</v>
      </c>
      <c r="K2437" t="s">
        <v>4236</v>
      </c>
      <c r="L2437">
        <v>2017</v>
      </c>
    </row>
    <row r="2438" spans="1:12" x14ac:dyDescent="0.25">
      <c r="A2438">
        <v>4</v>
      </c>
      <c r="B2438">
        <v>25</v>
      </c>
      <c r="C2438">
        <v>118</v>
      </c>
      <c r="D2438" t="s">
        <v>2766</v>
      </c>
      <c r="E2438" t="s">
        <v>4237</v>
      </c>
      <c r="F2438" t="s">
        <v>34</v>
      </c>
      <c r="G2438" t="s">
        <v>2738</v>
      </c>
      <c r="H2438" t="s">
        <v>2768</v>
      </c>
      <c r="I2438">
        <v>202</v>
      </c>
      <c r="J2438" t="s">
        <v>2022</v>
      </c>
      <c r="K2438" t="s">
        <v>2344</v>
      </c>
      <c r="L2438">
        <v>2017</v>
      </c>
    </row>
    <row r="2439" spans="1:12" x14ac:dyDescent="0.25">
      <c r="A2439">
        <v>4</v>
      </c>
      <c r="B2439">
        <v>26</v>
      </c>
      <c r="C2439">
        <v>119</v>
      </c>
      <c r="D2439" t="s">
        <v>2739</v>
      </c>
      <c r="E2439" t="s">
        <v>4238</v>
      </c>
      <c r="F2439" t="s">
        <v>34</v>
      </c>
      <c r="G2439" t="s">
        <v>2779</v>
      </c>
      <c r="H2439" t="s">
        <v>2746</v>
      </c>
      <c r="I2439">
        <v>200</v>
      </c>
      <c r="J2439" t="s">
        <v>2933</v>
      </c>
      <c r="K2439" t="s">
        <v>3022</v>
      </c>
      <c r="L2439">
        <v>2017</v>
      </c>
    </row>
    <row r="2440" spans="1:12" x14ac:dyDescent="0.25">
      <c r="A2440">
        <v>4</v>
      </c>
      <c r="B2440">
        <v>27</v>
      </c>
      <c r="C2440">
        <v>120</v>
      </c>
      <c r="D2440" t="s">
        <v>2743</v>
      </c>
      <c r="E2440" t="s">
        <v>4239</v>
      </c>
      <c r="F2440" t="s">
        <v>34</v>
      </c>
      <c r="G2440" t="s">
        <v>2941</v>
      </c>
      <c r="H2440" t="s">
        <v>2735</v>
      </c>
      <c r="I2440">
        <v>200</v>
      </c>
      <c r="J2440" t="s">
        <v>4240</v>
      </c>
      <c r="K2440" t="s">
        <v>4241</v>
      </c>
      <c r="L2440">
        <v>2017</v>
      </c>
    </row>
    <row r="2441" spans="1:12" x14ac:dyDescent="0.25">
      <c r="A2441">
        <v>4</v>
      </c>
      <c r="B2441">
        <v>28</v>
      </c>
      <c r="C2441">
        <v>121</v>
      </c>
      <c r="D2441" t="s">
        <v>2811</v>
      </c>
      <c r="E2441" t="s">
        <v>4242</v>
      </c>
      <c r="F2441" t="s">
        <v>30</v>
      </c>
      <c r="G2441" t="s">
        <v>2734</v>
      </c>
      <c r="H2441" t="s">
        <v>2746</v>
      </c>
      <c r="I2441">
        <v>187</v>
      </c>
      <c r="J2441" t="s">
        <v>2048</v>
      </c>
      <c r="K2441" t="s">
        <v>2287</v>
      </c>
      <c r="L2441">
        <v>2017</v>
      </c>
    </row>
    <row r="2442" spans="1:12" x14ac:dyDescent="0.25">
      <c r="A2442">
        <v>4</v>
      </c>
      <c r="B2442">
        <v>29</v>
      </c>
      <c r="C2442">
        <v>122</v>
      </c>
      <c r="D2442" t="s">
        <v>2788</v>
      </c>
      <c r="E2442" t="s">
        <v>4243</v>
      </c>
      <c r="F2442" t="s">
        <v>42</v>
      </c>
      <c r="G2442" t="s">
        <v>2738</v>
      </c>
      <c r="H2442" t="s">
        <v>2835</v>
      </c>
      <c r="I2442">
        <v>161</v>
      </c>
      <c r="J2442" t="s">
        <v>2029</v>
      </c>
      <c r="K2442" t="s">
        <v>2328</v>
      </c>
      <c r="L2442">
        <v>2017</v>
      </c>
    </row>
    <row r="2443" spans="1:12" x14ac:dyDescent="0.25">
      <c r="A2443">
        <v>4</v>
      </c>
      <c r="B2443">
        <v>30</v>
      </c>
      <c r="C2443">
        <v>123</v>
      </c>
      <c r="D2443" t="s">
        <v>2794</v>
      </c>
      <c r="E2443" t="s">
        <v>4244</v>
      </c>
      <c r="F2443" t="s">
        <v>34</v>
      </c>
      <c r="G2443" t="s">
        <v>2734</v>
      </c>
      <c r="H2443" t="s">
        <v>2746</v>
      </c>
      <c r="I2443">
        <v>203</v>
      </c>
      <c r="J2443" t="s">
        <v>2022</v>
      </c>
      <c r="K2443" t="s">
        <v>2881</v>
      </c>
      <c r="L2443">
        <v>2017</v>
      </c>
    </row>
    <row r="2444" spans="1:12" x14ac:dyDescent="0.25">
      <c r="A2444">
        <v>4</v>
      </c>
      <c r="B2444">
        <v>31</v>
      </c>
      <c r="C2444">
        <v>124</v>
      </c>
      <c r="D2444" t="s">
        <v>2772</v>
      </c>
      <c r="E2444" t="s">
        <v>4245</v>
      </c>
      <c r="F2444" t="s">
        <v>26</v>
      </c>
      <c r="G2444" t="s">
        <v>2799</v>
      </c>
      <c r="H2444" t="s">
        <v>2741</v>
      </c>
      <c r="I2444">
        <v>187</v>
      </c>
      <c r="J2444" t="s">
        <v>3226</v>
      </c>
      <c r="K2444" t="s">
        <v>4246</v>
      </c>
      <c r="L2444">
        <v>2017</v>
      </c>
    </row>
    <row r="2445" spans="1:12" x14ac:dyDescent="0.25">
      <c r="A2445">
        <v>5</v>
      </c>
      <c r="B2445">
        <v>1</v>
      </c>
      <c r="C2445">
        <v>125</v>
      </c>
      <c r="D2445" t="s">
        <v>2785</v>
      </c>
      <c r="E2445" t="s">
        <v>4247</v>
      </c>
      <c r="F2445" t="s">
        <v>30</v>
      </c>
      <c r="G2445" t="s">
        <v>2799</v>
      </c>
      <c r="H2445" t="s">
        <v>2746</v>
      </c>
      <c r="I2445">
        <v>191</v>
      </c>
      <c r="J2445" t="s">
        <v>2320</v>
      </c>
      <c r="K2445" t="s">
        <v>2333</v>
      </c>
      <c r="L2445">
        <v>2017</v>
      </c>
    </row>
    <row r="2446" spans="1:12" x14ac:dyDescent="0.25">
      <c r="A2446">
        <v>5</v>
      </c>
      <c r="B2446">
        <v>2</v>
      </c>
      <c r="C2446">
        <v>126</v>
      </c>
      <c r="D2446" t="s">
        <v>3996</v>
      </c>
      <c r="E2446" t="s">
        <v>4248</v>
      </c>
      <c r="F2446" t="s">
        <v>34</v>
      </c>
      <c r="G2446" t="s">
        <v>2734</v>
      </c>
      <c r="H2446" t="s">
        <v>2746</v>
      </c>
      <c r="I2446">
        <v>200</v>
      </c>
      <c r="J2446" t="s">
        <v>2051</v>
      </c>
      <c r="K2446" t="s">
        <v>3920</v>
      </c>
      <c r="L2446">
        <v>2017</v>
      </c>
    </row>
    <row r="2447" spans="1:12" x14ac:dyDescent="0.25">
      <c r="A2447">
        <v>5</v>
      </c>
      <c r="B2447">
        <v>3</v>
      </c>
      <c r="C2447">
        <v>127</v>
      </c>
      <c r="D2447" t="s">
        <v>4111</v>
      </c>
      <c r="E2447" t="s">
        <v>4249</v>
      </c>
      <c r="F2447" t="s">
        <v>106</v>
      </c>
      <c r="G2447" t="s">
        <v>2745</v>
      </c>
      <c r="H2447" t="s">
        <v>2750</v>
      </c>
      <c r="I2447">
        <v>172</v>
      </c>
      <c r="J2447" t="s">
        <v>2305</v>
      </c>
      <c r="K2447" t="s">
        <v>3934</v>
      </c>
      <c r="L2447">
        <v>2017</v>
      </c>
    </row>
    <row r="2448" spans="1:12" x14ac:dyDescent="0.25">
      <c r="A2448">
        <v>5</v>
      </c>
      <c r="B2448">
        <v>4</v>
      </c>
      <c r="C2448">
        <v>128</v>
      </c>
      <c r="D2448" t="s">
        <v>3996</v>
      </c>
      <c r="E2448" t="s">
        <v>4250</v>
      </c>
      <c r="F2448" t="s">
        <v>30</v>
      </c>
      <c r="G2448" t="s">
        <v>2738</v>
      </c>
      <c r="H2448" t="s">
        <v>2835</v>
      </c>
      <c r="I2448">
        <v>188</v>
      </c>
      <c r="J2448" t="s">
        <v>2029</v>
      </c>
      <c r="K2448" t="s">
        <v>2281</v>
      </c>
      <c r="L2448">
        <v>2017</v>
      </c>
    </row>
    <row r="2449" spans="1:12" x14ac:dyDescent="0.25">
      <c r="A2449">
        <v>5</v>
      </c>
      <c r="B2449">
        <v>5</v>
      </c>
      <c r="C2449">
        <v>129</v>
      </c>
      <c r="D2449" t="s">
        <v>2814</v>
      </c>
      <c r="E2449" t="s">
        <v>4251</v>
      </c>
      <c r="F2449" t="s">
        <v>12</v>
      </c>
      <c r="G2449" t="s">
        <v>2941</v>
      </c>
      <c r="H2449" t="s">
        <v>2851</v>
      </c>
      <c r="I2449">
        <v>191</v>
      </c>
      <c r="J2449" t="s">
        <v>2313</v>
      </c>
      <c r="K2449" t="s">
        <v>4252</v>
      </c>
      <c r="L2449">
        <v>2017</v>
      </c>
    </row>
    <row r="2450" spans="1:12" x14ac:dyDescent="0.25">
      <c r="A2450">
        <v>5</v>
      </c>
      <c r="B2450">
        <v>6</v>
      </c>
      <c r="C2450">
        <v>130</v>
      </c>
      <c r="D2450" t="s">
        <v>2732</v>
      </c>
      <c r="E2450" t="s">
        <v>4253</v>
      </c>
      <c r="F2450" t="s">
        <v>34</v>
      </c>
      <c r="G2450" t="s">
        <v>2738</v>
      </c>
      <c r="H2450" t="s">
        <v>2746</v>
      </c>
      <c r="I2450">
        <v>175</v>
      </c>
      <c r="J2450" t="s">
        <v>2048</v>
      </c>
      <c r="K2450" t="s">
        <v>2318</v>
      </c>
      <c r="L2450">
        <v>2017</v>
      </c>
    </row>
    <row r="2451" spans="1:12" x14ac:dyDescent="0.25">
      <c r="A2451">
        <v>5</v>
      </c>
      <c r="B2451">
        <v>7</v>
      </c>
      <c r="C2451">
        <v>131</v>
      </c>
      <c r="D2451" t="s">
        <v>2832</v>
      </c>
      <c r="E2451" t="s">
        <v>4254</v>
      </c>
      <c r="F2451" t="s">
        <v>34</v>
      </c>
      <c r="G2451" t="s">
        <v>2738</v>
      </c>
      <c r="H2451" t="s">
        <v>2741</v>
      </c>
      <c r="I2451">
        <v>195</v>
      </c>
      <c r="J2451" t="s">
        <v>2022</v>
      </c>
      <c r="K2451" t="s">
        <v>2297</v>
      </c>
      <c r="L2451">
        <v>2017</v>
      </c>
    </row>
    <row r="2452" spans="1:12" x14ac:dyDescent="0.25">
      <c r="A2452">
        <v>5</v>
      </c>
      <c r="B2452">
        <v>8</v>
      </c>
      <c r="C2452">
        <v>132</v>
      </c>
      <c r="D2452" t="s">
        <v>2808</v>
      </c>
      <c r="E2452" t="s">
        <v>4255</v>
      </c>
      <c r="F2452" t="s">
        <v>30</v>
      </c>
      <c r="G2452" t="s">
        <v>2745</v>
      </c>
      <c r="H2452" t="s">
        <v>2750</v>
      </c>
      <c r="I2452">
        <v>165</v>
      </c>
      <c r="J2452" t="s">
        <v>2305</v>
      </c>
      <c r="K2452" t="s">
        <v>2385</v>
      </c>
      <c r="L2452">
        <v>2017</v>
      </c>
    </row>
    <row r="2453" spans="1:12" x14ac:dyDescent="0.25">
      <c r="A2453">
        <v>5</v>
      </c>
      <c r="B2453">
        <v>9</v>
      </c>
      <c r="C2453">
        <v>133</v>
      </c>
      <c r="D2453" t="s">
        <v>2762</v>
      </c>
      <c r="E2453" t="s">
        <v>4256</v>
      </c>
      <c r="F2453" t="s">
        <v>34</v>
      </c>
      <c r="G2453" t="s">
        <v>2734</v>
      </c>
      <c r="H2453" t="s">
        <v>2746</v>
      </c>
      <c r="I2453">
        <v>192</v>
      </c>
      <c r="J2453" t="s">
        <v>4127</v>
      </c>
      <c r="K2453" t="s">
        <v>2283</v>
      </c>
      <c r="L2453">
        <v>2017</v>
      </c>
    </row>
    <row r="2454" spans="1:12" x14ac:dyDescent="0.25">
      <c r="A2454">
        <v>5</v>
      </c>
      <c r="B2454">
        <v>10</v>
      </c>
      <c r="C2454">
        <v>134</v>
      </c>
      <c r="D2454" t="s">
        <v>2766</v>
      </c>
      <c r="E2454" t="s">
        <v>4257</v>
      </c>
      <c r="F2454" t="s">
        <v>34</v>
      </c>
      <c r="G2454" t="s">
        <v>2734</v>
      </c>
      <c r="H2454" t="s">
        <v>2750</v>
      </c>
      <c r="I2454">
        <v>189</v>
      </c>
      <c r="J2454" t="s">
        <v>2051</v>
      </c>
      <c r="K2454" t="s">
        <v>4058</v>
      </c>
      <c r="L2454">
        <v>2017</v>
      </c>
    </row>
    <row r="2455" spans="1:12" x14ac:dyDescent="0.25">
      <c r="A2455">
        <v>5</v>
      </c>
      <c r="B2455">
        <v>11</v>
      </c>
      <c r="C2455">
        <v>135</v>
      </c>
      <c r="D2455" t="s">
        <v>2774</v>
      </c>
      <c r="E2455" t="s">
        <v>4258</v>
      </c>
      <c r="F2455" t="s">
        <v>34</v>
      </c>
      <c r="G2455" t="s">
        <v>2745</v>
      </c>
      <c r="H2455" t="s">
        <v>2746</v>
      </c>
      <c r="I2455">
        <v>205</v>
      </c>
      <c r="J2455" t="s">
        <v>2291</v>
      </c>
      <c r="K2455" t="s">
        <v>2394</v>
      </c>
      <c r="L2455">
        <v>2017</v>
      </c>
    </row>
    <row r="2456" spans="1:12" x14ac:dyDescent="0.25">
      <c r="A2456">
        <v>5</v>
      </c>
      <c r="B2456">
        <v>12</v>
      </c>
      <c r="C2456">
        <v>136</v>
      </c>
      <c r="D2456" t="s">
        <v>3917</v>
      </c>
      <c r="E2456" t="s">
        <v>4259</v>
      </c>
      <c r="F2456" t="s">
        <v>34</v>
      </c>
      <c r="G2456" t="s">
        <v>2952</v>
      </c>
      <c r="H2456" t="s">
        <v>2750</v>
      </c>
      <c r="I2456">
        <v>186</v>
      </c>
      <c r="J2456" t="s">
        <v>2048</v>
      </c>
      <c r="K2456" t="s">
        <v>2287</v>
      </c>
      <c r="L2456">
        <v>2017</v>
      </c>
    </row>
    <row r="2457" spans="1:12" x14ac:dyDescent="0.25">
      <c r="A2457">
        <v>5</v>
      </c>
      <c r="B2457">
        <v>13</v>
      </c>
      <c r="C2457">
        <v>137</v>
      </c>
      <c r="D2457" t="s">
        <v>2796</v>
      </c>
      <c r="E2457" t="s">
        <v>4260</v>
      </c>
      <c r="F2457" t="s">
        <v>26</v>
      </c>
      <c r="G2457" t="s">
        <v>2734</v>
      </c>
      <c r="H2457" t="s">
        <v>2750</v>
      </c>
      <c r="I2457">
        <v>165</v>
      </c>
      <c r="J2457" t="s">
        <v>2285</v>
      </c>
      <c r="K2457" t="s">
        <v>4261</v>
      </c>
      <c r="L2457">
        <v>2017</v>
      </c>
    </row>
    <row r="2458" spans="1:12" x14ac:dyDescent="0.25">
      <c r="A2458">
        <v>5</v>
      </c>
      <c r="B2458">
        <v>14</v>
      </c>
      <c r="C2458">
        <v>138</v>
      </c>
      <c r="D2458" t="s">
        <v>2766</v>
      </c>
      <c r="E2458" t="s">
        <v>4262</v>
      </c>
      <c r="F2458" t="s">
        <v>30</v>
      </c>
      <c r="G2458" t="s">
        <v>2734</v>
      </c>
      <c r="H2458" t="s">
        <v>2768</v>
      </c>
      <c r="I2458">
        <v>187</v>
      </c>
      <c r="J2458" t="s">
        <v>2022</v>
      </c>
      <c r="K2458" t="s">
        <v>2923</v>
      </c>
      <c r="L2458">
        <v>2017</v>
      </c>
    </row>
    <row r="2459" spans="1:12" x14ac:dyDescent="0.25">
      <c r="A2459">
        <v>5</v>
      </c>
      <c r="B2459">
        <v>15</v>
      </c>
      <c r="C2459">
        <v>139</v>
      </c>
      <c r="D2459" t="s">
        <v>2754</v>
      </c>
      <c r="E2459" t="s">
        <v>1559</v>
      </c>
      <c r="F2459" t="s">
        <v>34</v>
      </c>
      <c r="G2459" t="s">
        <v>2745</v>
      </c>
      <c r="H2459" t="s">
        <v>2835</v>
      </c>
      <c r="I2459">
        <v>176</v>
      </c>
      <c r="J2459" t="s">
        <v>2291</v>
      </c>
      <c r="K2459" t="s">
        <v>3655</v>
      </c>
      <c r="L2459">
        <v>2017</v>
      </c>
    </row>
    <row r="2460" spans="1:12" x14ac:dyDescent="0.25">
      <c r="A2460">
        <v>5</v>
      </c>
      <c r="B2460">
        <v>16</v>
      </c>
      <c r="C2460">
        <v>140</v>
      </c>
      <c r="D2460" t="s">
        <v>2806</v>
      </c>
      <c r="E2460" t="s">
        <v>4263</v>
      </c>
      <c r="F2460" t="s">
        <v>42</v>
      </c>
      <c r="G2460" t="s">
        <v>2738</v>
      </c>
      <c r="H2460" t="s">
        <v>2746</v>
      </c>
      <c r="I2460">
        <v>196</v>
      </c>
      <c r="J2460" t="s">
        <v>2029</v>
      </c>
      <c r="K2460" t="s">
        <v>2322</v>
      </c>
      <c r="L2460">
        <v>2017</v>
      </c>
    </row>
    <row r="2461" spans="1:12" x14ac:dyDescent="0.25">
      <c r="A2461">
        <v>5</v>
      </c>
      <c r="B2461">
        <v>17</v>
      </c>
      <c r="C2461">
        <v>141</v>
      </c>
      <c r="D2461" t="s">
        <v>2772</v>
      </c>
      <c r="E2461" t="s">
        <v>4264</v>
      </c>
      <c r="F2461" t="s">
        <v>34</v>
      </c>
      <c r="G2461" t="s">
        <v>2738</v>
      </c>
      <c r="H2461" t="s">
        <v>2868</v>
      </c>
      <c r="I2461">
        <v>211</v>
      </c>
      <c r="J2461" t="s">
        <v>2022</v>
      </c>
      <c r="K2461" t="s">
        <v>4073</v>
      </c>
      <c r="L2461">
        <v>2017</v>
      </c>
    </row>
    <row r="2462" spans="1:12" x14ac:dyDescent="0.25">
      <c r="A2462">
        <v>5</v>
      </c>
      <c r="B2462">
        <v>18</v>
      </c>
      <c r="C2462">
        <v>142</v>
      </c>
      <c r="D2462" t="s">
        <v>4111</v>
      </c>
      <c r="E2462" t="s">
        <v>4265</v>
      </c>
      <c r="F2462" t="s">
        <v>26</v>
      </c>
      <c r="G2462" t="s">
        <v>2734</v>
      </c>
      <c r="H2462" t="s">
        <v>2741</v>
      </c>
      <c r="I2462">
        <v>185</v>
      </c>
      <c r="J2462" t="s">
        <v>3563</v>
      </c>
      <c r="K2462" t="s">
        <v>3564</v>
      </c>
      <c r="L2462">
        <v>2017</v>
      </c>
    </row>
    <row r="2463" spans="1:12" x14ac:dyDescent="0.25">
      <c r="A2463">
        <v>5</v>
      </c>
      <c r="B2463">
        <v>19</v>
      </c>
      <c r="C2463">
        <v>143</v>
      </c>
      <c r="D2463" t="s">
        <v>2814</v>
      </c>
      <c r="E2463" t="s">
        <v>4266</v>
      </c>
      <c r="F2463" t="s">
        <v>42</v>
      </c>
      <c r="G2463" t="s">
        <v>2960</v>
      </c>
      <c r="H2463" t="s">
        <v>2750</v>
      </c>
      <c r="I2463">
        <v>164</v>
      </c>
      <c r="J2463" t="s">
        <v>2022</v>
      </c>
      <c r="K2463" t="s">
        <v>3068</v>
      </c>
      <c r="L2463">
        <v>2017</v>
      </c>
    </row>
    <row r="2464" spans="1:12" x14ac:dyDescent="0.25">
      <c r="A2464">
        <v>5</v>
      </c>
      <c r="B2464">
        <v>20</v>
      </c>
      <c r="C2464">
        <v>144</v>
      </c>
      <c r="D2464" t="s">
        <v>2739</v>
      </c>
      <c r="E2464" t="s">
        <v>4267</v>
      </c>
      <c r="F2464" t="s">
        <v>26</v>
      </c>
      <c r="G2464" t="s">
        <v>2738</v>
      </c>
      <c r="H2464" t="s">
        <v>2750</v>
      </c>
      <c r="I2464">
        <v>171</v>
      </c>
      <c r="J2464" t="s">
        <v>2147</v>
      </c>
      <c r="K2464" t="s">
        <v>4109</v>
      </c>
      <c r="L2464">
        <v>2017</v>
      </c>
    </row>
    <row r="2465" spans="1:12" x14ac:dyDescent="0.25">
      <c r="A2465">
        <v>5</v>
      </c>
      <c r="B2465">
        <v>21</v>
      </c>
      <c r="C2465">
        <v>145</v>
      </c>
      <c r="D2465" t="s">
        <v>2794</v>
      </c>
      <c r="E2465" t="s">
        <v>4268</v>
      </c>
      <c r="F2465" t="s">
        <v>34</v>
      </c>
      <c r="G2465" t="s">
        <v>2745</v>
      </c>
      <c r="H2465" t="s">
        <v>2746</v>
      </c>
      <c r="I2465">
        <v>179</v>
      </c>
      <c r="J2465" t="s">
        <v>2348</v>
      </c>
      <c r="K2465" t="s">
        <v>4269</v>
      </c>
      <c r="L2465">
        <v>2017</v>
      </c>
    </row>
    <row r="2466" spans="1:12" x14ac:dyDescent="0.25">
      <c r="A2466">
        <v>5</v>
      </c>
      <c r="B2466">
        <v>22</v>
      </c>
      <c r="C2466">
        <v>146</v>
      </c>
      <c r="D2466" t="s">
        <v>2840</v>
      </c>
      <c r="E2466" t="s">
        <v>4270</v>
      </c>
      <c r="F2466" t="s">
        <v>42</v>
      </c>
      <c r="G2466" t="s">
        <v>2799</v>
      </c>
      <c r="H2466" t="s">
        <v>2741</v>
      </c>
      <c r="I2466">
        <v>192</v>
      </c>
      <c r="J2466" t="s">
        <v>2022</v>
      </c>
      <c r="K2466" t="s">
        <v>2376</v>
      </c>
      <c r="L2466">
        <v>2017</v>
      </c>
    </row>
    <row r="2467" spans="1:12" x14ac:dyDescent="0.25">
      <c r="A2467">
        <v>5</v>
      </c>
      <c r="B2467">
        <v>23</v>
      </c>
      <c r="C2467">
        <v>147</v>
      </c>
      <c r="D2467" t="s">
        <v>2760</v>
      </c>
      <c r="E2467" t="s">
        <v>4271</v>
      </c>
      <c r="F2467" t="s">
        <v>34</v>
      </c>
      <c r="G2467" t="s">
        <v>2738</v>
      </c>
      <c r="H2467" t="s">
        <v>2768</v>
      </c>
      <c r="I2467">
        <v>163</v>
      </c>
      <c r="J2467" t="s">
        <v>2022</v>
      </c>
      <c r="K2467" t="s">
        <v>2881</v>
      </c>
      <c r="L2467">
        <v>2017</v>
      </c>
    </row>
    <row r="2468" spans="1:12" x14ac:dyDescent="0.25">
      <c r="A2468">
        <v>5</v>
      </c>
      <c r="B2468">
        <v>24</v>
      </c>
      <c r="C2468">
        <v>148</v>
      </c>
      <c r="D2468" t="s">
        <v>2752</v>
      </c>
      <c r="E2468" t="s">
        <v>4272</v>
      </c>
      <c r="F2468" t="s">
        <v>26</v>
      </c>
      <c r="G2468" t="s">
        <v>2738</v>
      </c>
      <c r="H2468" t="s">
        <v>2851</v>
      </c>
      <c r="I2468">
        <v>208</v>
      </c>
      <c r="J2468" t="s">
        <v>2065</v>
      </c>
      <c r="K2468" t="s">
        <v>3573</v>
      </c>
      <c r="L2468">
        <v>2017</v>
      </c>
    </row>
    <row r="2469" spans="1:12" x14ac:dyDescent="0.25">
      <c r="A2469">
        <v>5</v>
      </c>
      <c r="B2469">
        <v>25</v>
      </c>
      <c r="C2469">
        <v>149</v>
      </c>
      <c r="D2469" t="s">
        <v>2790</v>
      </c>
      <c r="E2469" t="s">
        <v>4273</v>
      </c>
      <c r="F2469" t="s">
        <v>34</v>
      </c>
      <c r="G2469" t="s">
        <v>2738</v>
      </c>
      <c r="H2469" t="s">
        <v>2741</v>
      </c>
      <c r="I2469">
        <v>188</v>
      </c>
      <c r="J2469" t="s">
        <v>2029</v>
      </c>
      <c r="K2469" t="s">
        <v>2317</v>
      </c>
      <c r="L2469">
        <v>2017</v>
      </c>
    </row>
    <row r="2470" spans="1:12" x14ac:dyDescent="0.25">
      <c r="A2470">
        <v>5</v>
      </c>
      <c r="B2470">
        <v>26</v>
      </c>
      <c r="C2470">
        <v>150</v>
      </c>
      <c r="D2470" t="s">
        <v>2739</v>
      </c>
      <c r="E2470" t="s">
        <v>4274</v>
      </c>
      <c r="F2470" t="s">
        <v>34</v>
      </c>
      <c r="G2470" t="s">
        <v>2764</v>
      </c>
      <c r="H2470" t="s">
        <v>2768</v>
      </c>
      <c r="I2470">
        <v>161</v>
      </c>
      <c r="J2470" t="s">
        <v>3240</v>
      </c>
      <c r="K2470" t="s">
        <v>4275</v>
      </c>
      <c r="L2470">
        <v>2017</v>
      </c>
    </row>
    <row r="2471" spans="1:12" x14ac:dyDescent="0.25">
      <c r="A2471">
        <v>5</v>
      </c>
      <c r="B2471">
        <v>27</v>
      </c>
      <c r="C2471">
        <v>151</v>
      </c>
      <c r="D2471" t="s">
        <v>2743</v>
      </c>
      <c r="E2471" t="s">
        <v>4276</v>
      </c>
      <c r="F2471" t="s">
        <v>34</v>
      </c>
      <c r="G2471" t="s">
        <v>2745</v>
      </c>
      <c r="H2471" t="s">
        <v>2750</v>
      </c>
      <c r="I2471">
        <v>194</v>
      </c>
      <c r="J2471" t="s">
        <v>2305</v>
      </c>
      <c r="K2471" t="s">
        <v>3888</v>
      </c>
      <c r="L2471">
        <v>2017</v>
      </c>
    </row>
    <row r="2472" spans="1:12" x14ac:dyDescent="0.25">
      <c r="A2472">
        <v>5</v>
      </c>
      <c r="B2472">
        <v>28</v>
      </c>
      <c r="C2472">
        <v>152</v>
      </c>
      <c r="D2472" t="s">
        <v>2736</v>
      </c>
      <c r="E2472" t="s">
        <v>4277</v>
      </c>
      <c r="F2472" t="s">
        <v>26</v>
      </c>
      <c r="G2472" t="s">
        <v>3060</v>
      </c>
      <c r="H2472" t="s">
        <v>2750</v>
      </c>
      <c r="I2472">
        <v>174</v>
      </c>
      <c r="J2472" t="s">
        <v>3992</v>
      </c>
      <c r="K2472" t="s">
        <v>4278</v>
      </c>
      <c r="L2472">
        <v>2017</v>
      </c>
    </row>
    <row r="2473" spans="1:12" x14ac:dyDescent="0.25">
      <c r="A2473">
        <v>5</v>
      </c>
      <c r="B2473">
        <v>29</v>
      </c>
      <c r="C2473">
        <v>153</v>
      </c>
      <c r="D2473" t="s">
        <v>2788</v>
      </c>
      <c r="E2473" t="s">
        <v>4279</v>
      </c>
      <c r="F2473" t="s">
        <v>12</v>
      </c>
      <c r="G2473" t="s">
        <v>2745</v>
      </c>
      <c r="H2473" t="s">
        <v>2741</v>
      </c>
      <c r="I2473">
        <v>178</v>
      </c>
      <c r="J2473" t="s">
        <v>2305</v>
      </c>
      <c r="K2473" t="s">
        <v>3101</v>
      </c>
      <c r="L2473">
        <v>2017</v>
      </c>
    </row>
    <row r="2474" spans="1:12" x14ac:dyDescent="0.25">
      <c r="A2474">
        <v>5</v>
      </c>
      <c r="B2474">
        <v>30</v>
      </c>
      <c r="C2474">
        <v>154</v>
      </c>
      <c r="D2474" t="s">
        <v>2859</v>
      </c>
      <c r="E2474" t="s">
        <v>4280</v>
      </c>
      <c r="F2474" t="s">
        <v>12</v>
      </c>
      <c r="G2474" t="s">
        <v>2764</v>
      </c>
      <c r="H2474" t="s">
        <v>2780</v>
      </c>
      <c r="I2474">
        <v>165</v>
      </c>
      <c r="J2474" t="s">
        <v>2703</v>
      </c>
      <c r="K2474" t="s">
        <v>3939</v>
      </c>
      <c r="L2474">
        <v>2017</v>
      </c>
    </row>
    <row r="2475" spans="1:12" x14ac:dyDescent="0.25">
      <c r="A2475">
        <v>5</v>
      </c>
      <c r="B2475">
        <v>31</v>
      </c>
      <c r="C2475">
        <v>155</v>
      </c>
      <c r="D2475" t="s">
        <v>2736</v>
      </c>
      <c r="E2475" t="s">
        <v>4281</v>
      </c>
      <c r="F2475" t="s">
        <v>30</v>
      </c>
      <c r="G2475" t="s">
        <v>2745</v>
      </c>
      <c r="H2475" t="s">
        <v>2768</v>
      </c>
      <c r="I2475">
        <v>185</v>
      </c>
      <c r="J2475" t="s">
        <v>2291</v>
      </c>
      <c r="K2475" t="s">
        <v>2747</v>
      </c>
      <c r="L2475">
        <v>2017</v>
      </c>
    </row>
    <row r="2476" spans="1:12" x14ac:dyDescent="0.25">
      <c r="A2476">
        <v>6</v>
      </c>
      <c r="B2476">
        <v>1</v>
      </c>
      <c r="C2476">
        <v>156</v>
      </c>
      <c r="D2476" t="s">
        <v>2785</v>
      </c>
      <c r="E2476" t="s">
        <v>4282</v>
      </c>
      <c r="F2476" t="s">
        <v>42</v>
      </c>
      <c r="G2476" t="s">
        <v>2799</v>
      </c>
      <c r="H2476" t="s">
        <v>3497</v>
      </c>
      <c r="I2476">
        <v>185</v>
      </c>
      <c r="J2476" t="s">
        <v>4013</v>
      </c>
      <c r="K2476" t="s">
        <v>4283</v>
      </c>
      <c r="L2476">
        <v>2017</v>
      </c>
    </row>
    <row r="2477" spans="1:12" x14ac:dyDescent="0.25">
      <c r="A2477">
        <v>6</v>
      </c>
      <c r="B2477">
        <v>2</v>
      </c>
      <c r="C2477">
        <v>157</v>
      </c>
      <c r="D2477" t="s">
        <v>2794</v>
      </c>
      <c r="E2477" t="s">
        <v>4284</v>
      </c>
      <c r="F2477" t="s">
        <v>30</v>
      </c>
      <c r="G2477" t="s">
        <v>2764</v>
      </c>
      <c r="H2477" t="s">
        <v>2750</v>
      </c>
      <c r="I2477">
        <v>178</v>
      </c>
      <c r="J2477" t="s">
        <v>3240</v>
      </c>
      <c r="K2477" t="s">
        <v>4285</v>
      </c>
      <c r="L2477">
        <v>2017</v>
      </c>
    </row>
    <row r="2478" spans="1:12" x14ac:dyDescent="0.25">
      <c r="A2478">
        <v>6</v>
      </c>
      <c r="B2478">
        <v>3</v>
      </c>
      <c r="C2478">
        <v>158</v>
      </c>
      <c r="D2478" t="s">
        <v>4111</v>
      </c>
      <c r="E2478" t="s">
        <v>4286</v>
      </c>
      <c r="F2478" t="s">
        <v>30</v>
      </c>
      <c r="G2478" t="s">
        <v>2738</v>
      </c>
      <c r="H2478" t="s">
        <v>2768</v>
      </c>
      <c r="I2478">
        <v>190</v>
      </c>
      <c r="J2478" t="s">
        <v>2289</v>
      </c>
      <c r="K2478" t="s">
        <v>4287</v>
      </c>
      <c r="L2478">
        <v>2017</v>
      </c>
    </row>
    <row r="2479" spans="1:12" x14ac:dyDescent="0.25">
      <c r="A2479">
        <v>6</v>
      </c>
      <c r="B2479">
        <v>4</v>
      </c>
      <c r="C2479">
        <v>159</v>
      </c>
      <c r="D2479" t="s">
        <v>2781</v>
      </c>
      <c r="E2479" t="s">
        <v>4288</v>
      </c>
      <c r="F2479" t="s">
        <v>42</v>
      </c>
      <c r="G2479" t="s">
        <v>2734</v>
      </c>
      <c r="H2479" t="s">
        <v>2885</v>
      </c>
      <c r="I2479">
        <v>190</v>
      </c>
      <c r="J2479" t="s">
        <v>2029</v>
      </c>
      <c r="K2479" t="s">
        <v>2336</v>
      </c>
      <c r="L2479">
        <v>2017</v>
      </c>
    </row>
    <row r="2480" spans="1:12" x14ac:dyDescent="0.25">
      <c r="A2480">
        <v>6</v>
      </c>
      <c r="B2480">
        <v>5</v>
      </c>
      <c r="C2480">
        <v>160</v>
      </c>
      <c r="D2480" t="s">
        <v>2814</v>
      </c>
      <c r="E2480" t="s">
        <v>4289</v>
      </c>
      <c r="F2480" t="s">
        <v>30</v>
      </c>
      <c r="G2480" t="s">
        <v>2779</v>
      </c>
      <c r="H2480" t="s">
        <v>2835</v>
      </c>
      <c r="I2480">
        <v>198</v>
      </c>
      <c r="J2480" t="s">
        <v>2933</v>
      </c>
      <c r="K2480" t="s">
        <v>3624</v>
      </c>
      <c r="L2480">
        <v>2017</v>
      </c>
    </row>
    <row r="2481" spans="1:12" x14ac:dyDescent="0.25">
      <c r="A2481">
        <v>6</v>
      </c>
      <c r="B2481">
        <v>6</v>
      </c>
      <c r="C2481">
        <v>161</v>
      </c>
      <c r="D2481" t="s">
        <v>4111</v>
      </c>
      <c r="E2481" t="s">
        <v>4290</v>
      </c>
      <c r="F2481" t="s">
        <v>12</v>
      </c>
      <c r="G2481" t="s">
        <v>2764</v>
      </c>
      <c r="H2481" t="s">
        <v>2746</v>
      </c>
      <c r="I2481">
        <v>209</v>
      </c>
      <c r="J2481" t="s">
        <v>2358</v>
      </c>
      <c r="K2481" t="s">
        <v>2357</v>
      </c>
      <c r="L2481">
        <v>2017</v>
      </c>
    </row>
    <row r="2482" spans="1:12" x14ac:dyDescent="0.25">
      <c r="A2482">
        <v>6</v>
      </c>
      <c r="B2482">
        <v>7</v>
      </c>
      <c r="C2482">
        <v>162</v>
      </c>
      <c r="D2482" t="s">
        <v>2832</v>
      </c>
      <c r="E2482" t="s">
        <v>4291</v>
      </c>
      <c r="F2482" t="s">
        <v>42</v>
      </c>
      <c r="G2482" t="s">
        <v>2734</v>
      </c>
      <c r="H2482" t="s">
        <v>2851</v>
      </c>
      <c r="I2482">
        <v>204</v>
      </c>
      <c r="J2482" t="s">
        <v>2051</v>
      </c>
      <c r="K2482" t="s">
        <v>2391</v>
      </c>
      <c r="L2482">
        <v>2017</v>
      </c>
    </row>
    <row r="2483" spans="1:12" x14ac:dyDescent="0.25">
      <c r="A2483">
        <v>6</v>
      </c>
      <c r="B2483">
        <v>8</v>
      </c>
      <c r="C2483">
        <v>163</v>
      </c>
      <c r="D2483" t="s">
        <v>2808</v>
      </c>
      <c r="E2483" t="s">
        <v>4292</v>
      </c>
      <c r="F2483" t="s">
        <v>42</v>
      </c>
      <c r="G2483" t="s">
        <v>2738</v>
      </c>
      <c r="H2483" t="s">
        <v>2750</v>
      </c>
      <c r="I2483">
        <v>178</v>
      </c>
      <c r="J2483" t="s">
        <v>2029</v>
      </c>
      <c r="K2483" t="s">
        <v>2848</v>
      </c>
      <c r="L2483">
        <v>2017</v>
      </c>
    </row>
    <row r="2484" spans="1:12" x14ac:dyDescent="0.25">
      <c r="A2484">
        <v>6</v>
      </c>
      <c r="B2484">
        <v>9</v>
      </c>
      <c r="C2484">
        <v>164</v>
      </c>
      <c r="D2484" t="s">
        <v>2832</v>
      </c>
      <c r="E2484" t="s">
        <v>4293</v>
      </c>
      <c r="F2484" t="s">
        <v>34</v>
      </c>
      <c r="G2484" t="s">
        <v>2738</v>
      </c>
      <c r="H2484" t="s">
        <v>2780</v>
      </c>
      <c r="I2484">
        <v>195</v>
      </c>
      <c r="J2484" t="s">
        <v>2022</v>
      </c>
      <c r="K2484" t="s">
        <v>3068</v>
      </c>
      <c r="L2484">
        <v>2017</v>
      </c>
    </row>
    <row r="2485" spans="1:12" x14ac:dyDescent="0.25">
      <c r="A2485">
        <v>6</v>
      </c>
      <c r="B2485">
        <v>10</v>
      </c>
      <c r="C2485">
        <v>165</v>
      </c>
      <c r="D2485" t="s">
        <v>2754</v>
      </c>
      <c r="E2485" t="s">
        <v>4294</v>
      </c>
      <c r="F2485" t="s">
        <v>26</v>
      </c>
      <c r="G2485" t="s">
        <v>2738</v>
      </c>
      <c r="H2485" t="s">
        <v>2835</v>
      </c>
      <c r="I2485">
        <v>183</v>
      </c>
      <c r="J2485" t="s">
        <v>2048</v>
      </c>
      <c r="K2485" t="s">
        <v>2301</v>
      </c>
      <c r="L2485">
        <v>2017</v>
      </c>
    </row>
    <row r="2486" spans="1:12" x14ac:dyDescent="0.25">
      <c r="A2486">
        <v>6</v>
      </c>
      <c r="B2486">
        <v>11</v>
      </c>
      <c r="C2486">
        <v>166</v>
      </c>
      <c r="D2486" t="s">
        <v>2872</v>
      </c>
      <c r="E2486" t="s">
        <v>4295</v>
      </c>
      <c r="F2486" t="s">
        <v>34</v>
      </c>
      <c r="G2486" t="s">
        <v>2738</v>
      </c>
      <c r="H2486" t="s">
        <v>2851</v>
      </c>
      <c r="I2486">
        <v>192</v>
      </c>
      <c r="J2486" t="s">
        <v>2029</v>
      </c>
      <c r="K2486" t="s">
        <v>3087</v>
      </c>
      <c r="L2486">
        <v>2017</v>
      </c>
    </row>
    <row r="2487" spans="1:12" x14ac:dyDescent="0.25">
      <c r="A2487">
        <v>6</v>
      </c>
      <c r="B2487">
        <v>12</v>
      </c>
      <c r="C2487">
        <v>167</v>
      </c>
      <c r="D2487" t="s">
        <v>3917</v>
      </c>
      <c r="E2487" t="s">
        <v>4296</v>
      </c>
      <c r="F2487" t="s">
        <v>12</v>
      </c>
      <c r="G2487" t="s">
        <v>2745</v>
      </c>
      <c r="H2487" t="s">
        <v>2735</v>
      </c>
      <c r="I2487">
        <v>213</v>
      </c>
      <c r="J2487" t="s">
        <v>2305</v>
      </c>
      <c r="K2487" t="s">
        <v>4297</v>
      </c>
      <c r="L2487">
        <v>2017</v>
      </c>
    </row>
    <row r="2488" spans="1:12" x14ac:dyDescent="0.25">
      <c r="A2488">
        <v>6</v>
      </c>
      <c r="B2488">
        <v>13</v>
      </c>
      <c r="C2488">
        <v>168</v>
      </c>
      <c r="D2488" t="s">
        <v>2796</v>
      </c>
      <c r="E2488" t="s">
        <v>4298</v>
      </c>
      <c r="F2488" t="s">
        <v>42</v>
      </c>
      <c r="G2488" t="s">
        <v>2745</v>
      </c>
      <c r="H2488" t="s">
        <v>2835</v>
      </c>
      <c r="I2488">
        <v>163</v>
      </c>
      <c r="J2488" t="s">
        <v>2305</v>
      </c>
      <c r="K2488" t="s">
        <v>2304</v>
      </c>
      <c r="L2488">
        <v>2017</v>
      </c>
    </row>
    <row r="2489" spans="1:12" x14ac:dyDescent="0.25">
      <c r="A2489">
        <v>6</v>
      </c>
      <c r="B2489">
        <v>14</v>
      </c>
      <c r="C2489">
        <v>169</v>
      </c>
      <c r="D2489" t="s">
        <v>2777</v>
      </c>
      <c r="E2489" t="s">
        <v>4299</v>
      </c>
      <c r="F2489" t="s">
        <v>34</v>
      </c>
      <c r="G2489" t="s">
        <v>2734</v>
      </c>
      <c r="H2489" t="s">
        <v>2741</v>
      </c>
      <c r="I2489">
        <v>191</v>
      </c>
      <c r="J2489" t="s">
        <v>2285</v>
      </c>
      <c r="K2489" t="s">
        <v>4300</v>
      </c>
      <c r="L2489">
        <v>2017</v>
      </c>
    </row>
    <row r="2490" spans="1:12" x14ac:dyDescent="0.25">
      <c r="A2490">
        <v>6</v>
      </c>
      <c r="B2490">
        <v>15</v>
      </c>
      <c r="C2490">
        <v>170</v>
      </c>
      <c r="D2490" t="s">
        <v>2752</v>
      </c>
      <c r="E2490" t="s">
        <v>4301</v>
      </c>
      <c r="F2490" t="s">
        <v>42</v>
      </c>
      <c r="G2490" t="s">
        <v>2745</v>
      </c>
      <c r="H2490" t="s">
        <v>2768</v>
      </c>
      <c r="I2490">
        <v>185</v>
      </c>
      <c r="J2490" t="s">
        <v>2291</v>
      </c>
      <c r="K2490" t="s">
        <v>2335</v>
      </c>
      <c r="L2490">
        <v>2017</v>
      </c>
    </row>
    <row r="2491" spans="1:12" x14ac:dyDescent="0.25">
      <c r="A2491">
        <v>6</v>
      </c>
      <c r="B2491">
        <v>16</v>
      </c>
      <c r="C2491">
        <v>171</v>
      </c>
      <c r="D2491" t="s">
        <v>2806</v>
      </c>
      <c r="E2491" t="s">
        <v>4302</v>
      </c>
      <c r="F2491" t="s">
        <v>42</v>
      </c>
      <c r="G2491" t="s">
        <v>2738</v>
      </c>
      <c r="H2491" t="s">
        <v>2741</v>
      </c>
      <c r="I2491">
        <v>175</v>
      </c>
      <c r="J2491" t="s">
        <v>2048</v>
      </c>
      <c r="K2491" t="s">
        <v>2341</v>
      </c>
      <c r="L2491">
        <v>2017</v>
      </c>
    </row>
    <row r="2492" spans="1:12" x14ac:dyDescent="0.25">
      <c r="A2492">
        <v>6</v>
      </c>
      <c r="B2492">
        <v>17</v>
      </c>
      <c r="C2492">
        <v>172</v>
      </c>
      <c r="D2492" t="s">
        <v>2772</v>
      </c>
      <c r="E2492" t="s">
        <v>4303</v>
      </c>
      <c r="F2492" t="s">
        <v>30</v>
      </c>
      <c r="G2492" t="s">
        <v>2738</v>
      </c>
      <c r="H2492" t="s">
        <v>2768</v>
      </c>
      <c r="I2492">
        <v>157</v>
      </c>
      <c r="J2492" t="s">
        <v>2022</v>
      </c>
      <c r="K2492" t="s">
        <v>2923</v>
      </c>
      <c r="L2492">
        <v>2017</v>
      </c>
    </row>
    <row r="2493" spans="1:12" x14ac:dyDescent="0.25">
      <c r="A2493">
        <v>6</v>
      </c>
      <c r="B2493">
        <v>18</v>
      </c>
      <c r="C2493">
        <v>173</v>
      </c>
      <c r="D2493" t="s">
        <v>2748</v>
      </c>
      <c r="E2493" t="s">
        <v>4304</v>
      </c>
      <c r="F2493" t="s">
        <v>30</v>
      </c>
      <c r="G2493" t="s">
        <v>2738</v>
      </c>
      <c r="H2493" t="s">
        <v>2741</v>
      </c>
      <c r="I2493">
        <v>205</v>
      </c>
      <c r="J2493" t="s">
        <v>2048</v>
      </c>
      <c r="K2493" t="s">
        <v>2360</v>
      </c>
      <c r="L2493">
        <v>2017</v>
      </c>
    </row>
    <row r="2494" spans="1:12" x14ac:dyDescent="0.25">
      <c r="A2494">
        <v>6</v>
      </c>
      <c r="B2494">
        <v>19</v>
      </c>
      <c r="C2494">
        <v>174</v>
      </c>
      <c r="D2494" t="s">
        <v>2794</v>
      </c>
      <c r="E2494" t="s">
        <v>4305</v>
      </c>
      <c r="F2494" t="s">
        <v>30</v>
      </c>
      <c r="G2494" t="s">
        <v>2738</v>
      </c>
      <c r="H2494" t="s">
        <v>2741</v>
      </c>
      <c r="I2494">
        <v>200</v>
      </c>
      <c r="J2494" t="s">
        <v>4004</v>
      </c>
      <c r="K2494" t="s">
        <v>4306</v>
      </c>
      <c r="L2494">
        <v>2017</v>
      </c>
    </row>
    <row r="2495" spans="1:12" x14ac:dyDescent="0.25">
      <c r="A2495">
        <v>6</v>
      </c>
      <c r="B2495">
        <v>20</v>
      </c>
      <c r="C2495">
        <v>175</v>
      </c>
      <c r="D2495" t="s">
        <v>2732</v>
      </c>
      <c r="E2495" t="s">
        <v>4307</v>
      </c>
      <c r="F2495" t="s">
        <v>34</v>
      </c>
      <c r="G2495" t="s">
        <v>2738</v>
      </c>
      <c r="H2495" t="s">
        <v>2746</v>
      </c>
      <c r="I2495">
        <v>200</v>
      </c>
      <c r="J2495" t="s">
        <v>2022</v>
      </c>
      <c r="K2495" t="s">
        <v>2344</v>
      </c>
      <c r="L2495">
        <v>2017</v>
      </c>
    </row>
    <row r="2496" spans="1:12" x14ac:dyDescent="0.25">
      <c r="A2496">
        <v>6</v>
      </c>
      <c r="B2496">
        <v>21</v>
      </c>
      <c r="C2496">
        <v>176</v>
      </c>
      <c r="D2496" t="s">
        <v>2859</v>
      </c>
      <c r="E2496" t="s">
        <v>4308</v>
      </c>
      <c r="F2496" t="s">
        <v>30</v>
      </c>
      <c r="G2496" t="s">
        <v>2799</v>
      </c>
      <c r="H2496" t="s">
        <v>2750</v>
      </c>
      <c r="I2496">
        <v>189</v>
      </c>
      <c r="J2496" t="s">
        <v>2048</v>
      </c>
      <c r="K2496" t="s">
        <v>2392</v>
      </c>
      <c r="L2496">
        <v>2017</v>
      </c>
    </row>
    <row r="2497" spans="1:12" x14ac:dyDescent="0.25">
      <c r="A2497">
        <v>6</v>
      </c>
      <c r="B2497">
        <v>22</v>
      </c>
      <c r="C2497">
        <v>177</v>
      </c>
      <c r="D2497" t="s">
        <v>2840</v>
      </c>
      <c r="E2497" t="s">
        <v>4309</v>
      </c>
      <c r="F2497" t="s">
        <v>30</v>
      </c>
      <c r="G2497" t="s">
        <v>2734</v>
      </c>
      <c r="H2497" t="s">
        <v>2741</v>
      </c>
      <c r="I2497">
        <v>170</v>
      </c>
      <c r="J2497" t="s">
        <v>4054</v>
      </c>
      <c r="K2497" t="s">
        <v>4310</v>
      </c>
      <c r="L2497">
        <v>2017</v>
      </c>
    </row>
    <row r="2498" spans="1:12" x14ac:dyDescent="0.25">
      <c r="A2498">
        <v>6</v>
      </c>
      <c r="B2498">
        <v>23</v>
      </c>
      <c r="C2498">
        <v>178</v>
      </c>
      <c r="D2498" t="s">
        <v>2760</v>
      </c>
      <c r="E2498" t="s">
        <v>4311</v>
      </c>
      <c r="F2498" t="s">
        <v>30</v>
      </c>
      <c r="G2498" t="s">
        <v>2799</v>
      </c>
      <c r="H2498" t="s">
        <v>2750</v>
      </c>
      <c r="I2498">
        <v>202</v>
      </c>
      <c r="J2498" t="s">
        <v>2362</v>
      </c>
      <c r="K2498" t="s">
        <v>2390</v>
      </c>
      <c r="L2498">
        <v>2017</v>
      </c>
    </row>
    <row r="2499" spans="1:12" x14ac:dyDescent="0.25">
      <c r="A2499">
        <v>6</v>
      </c>
      <c r="B2499">
        <v>24</v>
      </c>
      <c r="C2499">
        <v>179</v>
      </c>
      <c r="D2499" t="s">
        <v>2752</v>
      </c>
      <c r="E2499" t="s">
        <v>4312</v>
      </c>
      <c r="F2499" t="s">
        <v>42</v>
      </c>
      <c r="G2499" t="s">
        <v>2734</v>
      </c>
      <c r="H2499" t="s">
        <v>2835</v>
      </c>
      <c r="I2499">
        <v>180</v>
      </c>
      <c r="J2499" t="s">
        <v>4053</v>
      </c>
      <c r="K2499" t="s">
        <v>4313</v>
      </c>
      <c r="L2499">
        <v>2017</v>
      </c>
    </row>
    <row r="2500" spans="1:12" x14ac:dyDescent="0.25">
      <c r="A2500">
        <v>6</v>
      </c>
      <c r="B2500">
        <v>25</v>
      </c>
      <c r="C2500">
        <v>180</v>
      </c>
      <c r="D2500" t="s">
        <v>2777</v>
      </c>
      <c r="E2500" t="s">
        <v>4314</v>
      </c>
      <c r="F2500" t="s">
        <v>30</v>
      </c>
      <c r="G2500" t="s">
        <v>2734</v>
      </c>
      <c r="H2500" t="s">
        <v>3497</v>
      </c>
      <c r="I2500">
        <v>167</v>
      </c>
      <c r="J2500" t="s">
        <v>2051</v>
      </c>
      <c r="K2500" t="s">
        <v>2315</v>
      </c>
      <c r="L2500">
        <v>2017</v>
      </c>
    </row>
    <row r="2501" spans="1:12" x14ac:dyDescent="0.25">
      <c r="A2501">
        <v>6</v>
      </c>
      <c r="B2501">
        <v>26</v>
      </c>
      <c r="C2501">
        <v>181</v>
      </c>
      <c r="D2501" t="s">
        <v>2774</v>
      </c>
      <c r="E2501" t="s">
        <v>4315</v>
      </c>
      <c r="F2501" t="s">
        <v>42</v>
      </c>
      <c r="G2501" t="s">
        <v>2779</v>
      </c>
      <c r="H2501" t="s">
        <v>3919</v>
      </c>
      <c r="I2501">
        <v>175</v>
      </c>
      <c r="J2501" t="s">
        <v>2022</v>
      </c>
      <c r="K2501" t="s">
        <v>2344</v>
      </c>
      <c r="L2501">
        <v>2017</v>
      </c>
    </row>
    <row r="2502" spans="1:12" x14ac:dyDescent="0.25">
      <c r="A2502">
        <v>6</v>
      </c>
      <c r="B2502">
        <v>27</v>
      </c>
      <c r="C2502">
        <v>182</v>
      </c>
      <c r="D2502" t="s">
        <v>2743</v>
      </c>
      <c r="E2502" t="s">
        <v>4316</v>
      </c>
      <c r="F2502" t="s">
        <v>34</v>
      </c>
      <c r="G2502" t="s">
        <v>2734</v>
      </c>
      <c r="H2502" t="s">
        <v>2746</v>
      </c>
      <c r="I2502">
        <v>185</v>
      </c>
      <c r="J2502" t="s">
        <v>2285</v>
      </c>
      <c r="K2502" t="s">
        <v>4300</v>
      </c>
      <c r="L2502">
        <v>2017</v>
      </c>
    </row>
    <row r="2503" spans="1:12" x14ac:dyDescent="0.25">
      <c r="A2503">
        <v>6</v>
      </c>
      <c r="B2503">
        <v>28</v>
      </c>
      <c r="C2503">
        <v>183</v>
      </c>
      <c r="D2503" t="s">
        <v>2811</v>
      </c>
      <c r="E2503" t="s">
        <v>4317</v>
      </c>
      <c r="F2503" t="s">
        <v>12</v>
      </c>
      <c r="G2503" t="s">
        <v>2738</v>
      </c>
      <c r="H2503" t="s">
        <v>2735</v>
      </c>
      <c r="I2503">
        <v>194</v>
      </c>
      <c r="J2503" t="s">
        <v>2029</v>
      </c>
      <c r="K2503" t="s">
        <v>3107</v>
      </c>
      <c r="L2503">
        <v>2017</v>
      </c>
    </row>
    <row r="2504" spans="1:12" x14ac:dyDescent="0.25">
      <c r="A2504">
        <v>6</v>
      </c>
      <c r="B2504">
        <v>29</v>
      </c>
      <c r="C2504">
        <v>184</v>
      </c>
      <c r="D2504" t="s">
        <v>2762</v>
      </c>
      <c r="E2504" t="s">
        <v>4318</v>
      </c>
      <c r="F2504" t="s">
        <v>42</v>
      </c>
      <c r="G2504" t="s">
        <v>2779</v>
      </c>
      <c r="H2504" t="s">
        <v>2741</v>
      </c>
      <c r="I2504">
        <v>189</v>
      </c>
      <c r="J2504" t="s">
        <v>2375</v>
      </c>
      <c r="K2504" t="s">
        <v>2499</v>
      </c>
      <c r="L2504">
        <v>2017</v>
      </c>
    </row>
    <row r="2505" spans="1:12" x14ac:dyDescent="0.25">
      <c r="A2505">
        <v>6</v>
      </c>
      <c r="B2505">
        <v>30</v>
      </c>
      <c r="C2505">
        <v>185</v>
      </c>
      <c r="D2505" t="s">
        <v>2781</v>
      </c>
      <c r="E2505" t="s">
        <v>4319</v>
      </c>
      <c r="F2505" t="s">
        <v>30</v>
      </c>
      <c r="G2505" t="s">
        <v>2734</v>
      </c>
      <c r="H2505" t="s">
        <v>2768</v>
      </c>
      <c r="I2505">
        <v>179</v>
      </c>
      <c r="J2505" t="s">
        <v>2022</v>
      </c>
      <c r="K2505" t="s">
        <v>2126</v>
      </c>
      <c r="L2505">
        <v>2017</v>
      </c>
    </row>
    <row r="2506" spans="1:12" x14ac:dyDescent="0.25">
      <c r="A2506">
        <v>6</v>
      </c>
      <c r="B2506">
        <v>31</v>
      </c>
      <c r="C2506">
        <v>186</v>
      </c>
      <c r="D2506" t="s">
        <v>2736</v>
      </c>
      <c r="E2506" t="s">
        <v>4320</v>
      </c>
      <c r="F2506" t="s">
        <v>34</v>
      </c>
      <c r="G2506" t="s">
        <v>2779</v>
      </c>
      <c r="H2506" t="s">
        <v>2746</v>
      </c>
      <c r="I2506">
        <v>176</v>
      </c>
      <c r="J2506" t="s">
        <v>2933</v>
      </c>
      <c r="K2506" t="s">
        <v>3556</v>
      </c>
      <c r="L2506">
        <v>2017</v>
      </c>
    </row>
    <row r="2507" spans="1:12" x14ac:dyDescent="0.25">
      <c r="A2507">
        <v>7</v>
      </c>
      <c r="B2507">
        <v>1</v>
      </c>
      <c r="C2507">
        <v>187</v>
      </c>
      <c r="D2507" t="s">
        <v>2785</v>
      </c>
      <c r="E2507" t="s">
        <v>4321</v>
      </c>
      <c r="F2507" t="s">
        <v>34</v>
      </c>
      <c r="G2507" t="s">
        <v>2734</v>
      </c>
      <c r="H2507" t="s">
        <v>2835</v>
      </c>
      <c r="I2507">
        <v>194</v>
      </c>
      <c r="J2507" t="s">
        <v>2285</v>
      </c>
      <c r="K2507" t="s">
        <v>2302</v>
      </c>
      <c r="L2507">
        <v>2017</v>
      </c>
    </row>
    <row r="2508" spans="1:12" x14ac:dyDescent="0.25">
      <c r="A2508">
        <v>7</v>
      </c>
      <c r="B2508">
        <v>2</v>
      </c>
      <c r="C2508">
        <v>188</v>
      </c>
      <c r="D2508" t="s">
        <v>2774</v>
      </c>
      <c r="E2508" t="s">
        <v>4322</v>
      </c>
      <c r="F2508" t="s">
        <v>34</v>
      </c>
      <c r="G2508" t="s">
        <v>2738</v>
      </c>
      <c r="H2508" t="s">
        <v>2741</v>
      </c>
      <c r="I2508">
        <v>197</v>
      </c>
      <c r="J2508" t="s">
        <v>2022</v>
      </c>
      <c r="K2508" t="s">
        <v>2292</v>
      </c>
      <c r="L2508">
        <v>2017</v>
      </c>
    </row>
    <row r="2509" spans="1:12" x14ac:dyDescent="0.25">
      <c r="A2509">
        <v>7</v>
      </c>
      <c r="B2509">
        <v>3</v>
      </c>
      <c r="C2509">
        <v>189</v>
      </c>
      <c r="D2509" t="s">
        <v>4111</v>
      </c>
      <c r="E2509" t="s">
        <v>4323</v>
      </c>
      <c r="F2509" t="s">
        <v>30</v>
      </c>
      <c r="G2509" t="s">
        <v>2738</v>
      </c>
      <c r="H2509" t="s">
        <v>2750</v>
      </c>
      <c r="I2509">
        <v>187</v>
      </c>
      <c r="J2509" t="s">
        <v>2022</v>
      </c>
      <c r="K2509" t="s">
        <v>2376</v>
      </c>
      <c r="L2509">
        <v>2017</v>
      </c>
    </row>
    <row r="2510" spans="1:12" x14ac:dyDescent="0.25">
      <c r="A2510">
        <v>7</v>
      </c>
      <c r="B2510">
        <v>4</v>
      </c>
      <c r="C2510">
        <v>190</v>
      </c>
      <c r="D2510" t="s">
        <v>3996</v>
      </c>
      <c r="E2510" t="s">
        <v>4324</v>
      </c>
      <c r="F2510" t="s">
        <v>42</v>
      </c>
      <c r="G2510" t="s">
        <v>2745</v>
      </c>
      <c r="H2510" t="s">
        <v>2746</v>
      </c>
      <c r="I2510">
        <v>179</v>
      </c>
      <c r="J2510" t="s">
        <v>3992</v>
      </c>
      <c r="K2510" t="s">
        <v>4325</v>
      </c>
      <c r="L2510">
        <v>2017</v>
      </c>
    </row>
    <row r="2511" spans="1:12" x14ac:dyDescent="0.25">
      <c r="A2511">
        <v>7</v>
      </c>
      <c r="B2511">
        <v>5</v>
      </c>
      <c r="C2511">
        <v>191</v>
      </c>
      <c r="D2511" t="s">
        <v>2814</v>
      </c>
      <c r="E2511" t="s">
        <v>4326</v>
      </c>
      <c r="F2511" t="s">
        <v>34</v>
      </c>
      <c r="G2511" t="s">
        <v>2738</v>
      </c>
      <c r="H2511" t="s">
        <v>2750</v>
      </c>
      <c r="I2511">
        <v>198</v>
      </c>
      <c r="J2511" t="s">
        <v>2048</v>
      </c>
      <c r="K2511" t="s">
        <v>2301</v>
      </c>
      <c r="L2511">
        <v>2017</v>
      </c>
    </row>
    <row r="2512" spans="1:12" x14ac:dyDescent="0.25">
      <c r="A2512">
        <v>7</v>
      </c>
      <c r="B2512">
        <v>6</v>
      </c>
      <c r="C2512">
        <v>192</v>
      </c>
      <c r="D2512" t="s">
        <v>2802</v>
      </c>
      <c r="E2512" t="s">
        <v>4327</v>
      </c>
      <c r="F2512" t="s">
        <v>26</v>
      </c>
      <c r="G2512" t="s">
        <v>2745</v>
      </c>
      <c r="H2512" t="s">
        <v>3497</v>
      </c>
      <c r="I2512">
        <v>161</v>
      </c>
      <c r="J2512" t="s">
        <v>2051</v>
      </c>
      <c r="K2512" t="s">
        <v>2328</v>
      </c>
      <c r="L2512">
        <v>2017</v>
      </c>
    </row>
    <row r="2513" spans="1:12" x14ac:dyDescent="0.25">
      <c r="A2513">
        <v>7</v>
      </c>
      <c r="B2513">
        <v>7</v>
      </c>
      <c r="C2513">
        <v>193</v>
      </c>
      <c r="D2513" t="s">
        <v>2832</v>
      </c>
      <c r="E2513" t="s">
        <v>4328</v>
      </c>
      <c r="F2513" t="s">
        <v>30</v>
      </c>
      <c r="G2513" t="s">
        <v>2738</v>
      </c>
      <c r="H2513" t="s">
        <v>2835</v>
      </c>
      <c r="I2513">
        <v>170</v>
      </c>
      <c r="J2513" t="s">
        <v>2022</v>
      </c>
      <c r="K2513" t="s">
        <v>2277</v>
      </c>
      <c r="L2513">
        <v>2017</v>
      </c>
    </row>
    <row r="2514" spans="1:12" x14ac:dyDescent="0.25">
      <c r="A2514">
        <v>7</v>
      </c>
      <c r="B2514">
        <v>8</v>
      </c>
      <c r="C2514">
        <v>194</v>
      </c>
      <c r="D2514" t="s">
        <v>2808</v>
      </c>
      <c r="E2514" t="s">
        <v>4329</v>
      </c>
      <c r="F2514" t="s">
        <v>12</v>
      </c>
      <c r="G2514" t="s">
        <v>2738</v>
      </c>
      <c r="H2514" t="s">
        <v>2746</v>
      </c>
      <c r="I2514">
        <v>189</v>
      </c>
      <c r="J2514" t="s">
        <v>2029</v>
      </c>
      <c r="K2514" t="s">
        <v>3003</v>
      </c>
      <c r="L2514">
        <v>2017</v>
      </c>
    </row>
    <row r="2515" spans="1:12" x14ac:dyDescent="0.25">
      <c r="A2515">
        <v>7</v>
      </c>
      <c r="B2515">
        <v>9</v>
      </c>
      <c r="C2515">
        <v>195</v>
      </c>
      <c r="D2515" t="s">
        <v>2748</v>
      </c>
      <c r="E2515" t="s">
        <v>4330</v>
      </c>
      <c r="F2515" t="s">
        <v>34</v>
      </c>
      <c r="G2515" t="s">
        <v>2745</v>
      </c>
      <c r="H2515" t="s">
        <v>2750</v>
      </c>
      <c r="I2515">
        <v>165</v>
      </c>
      <c r="J2515" t="s">
        <v>2305</v>
      </c>
      <c r="K2515" t="s">
        <v>3888</v>
      </c>
      <c r="L2515">
        <v>2017</v>
      </c>
    </row>
    <row r="2516" spans="1:12" x14ac:dyDescent="0.25">
      <c r="A2516">
        <v>7</v>
      </c>
      <c r="B2516">
        <v>10</v>
      </c>
      <c r="C2516">
        <v>196</v>
      </c>
      <c r="D2516" t="s">
        <v>2796</v>
      </c>
      <c r="E2516" t="s">
        <v>4331</v>
      </c>
      <c r="F2516" t="s">
        <v>34</v>
      </c>
      <c r="G2516" t="s">
        <v>2738</v>
      </c>
      <c r="H2516" t="s">
        <v>2746</v>
      </c>
      <c r="I2516">
        <v>180</v>
      </c>
      <c r="J2516" t="s">
        <v>2051</v>
      </c>
      <c r="K2516" t="s">
        <v>4099</v>
      </c>
      <c r="L2516">
        <v>2017</v>
      </c>
    </row>
    <row r="2517" spans="1:12" x14ac:dyDescent="0.25">
      <c r="A2517">
        <v>7</v>
      </c>
      <c r="B2517">
        <v>11</v>
      </c>
      <c r="C2517">
        <v>197</v>
      </c>
      <c r="D2517" t="s">
        <v>2872</v>
      </c>
      <c r="E2517" t="s">
        <v>4332</v>
      </c>
      <c r="F2517" t="s">
        <v>34</v>
      </c>
      <c r="G2517" t="s">
        <v>2779</v>
      </c>
      <c r="H2517" t="s">
        <v>2746</v>
      </c>
      <c r="I2517">
        <v>167</v>
      </c>
      <c r="J2517" t="s">
        <v>3990</v>
      </c>
      <c r="K2517" t="s">
        <v>4333</v>
      </c>
      <c r="L2517">
        <v>2017</v>
      </c>
    </row>
    <row r="2518" spans="1:12" x14ac:dyDescent="0.25">
      <c r="A2518">
        <v>7</v>
      </c>
      <c r="B2518">
        <v>12</v>
      </c>
      <c r="C2518">
        <v>198</v>
      </c>
      <c r="D2518" t="s">
        <v>3917</v>
      </c>
      <c r="E2518" t="s">
        <v>4334</v>
      </c>
      <c r="F2518" t="s">
        <v>26</v>
      </c>
      <c r="G2518" t="s">
        <v>2738</v>
      </c>
      <c r="H2518" t="s">
        <v>3567</v>
      </c>
      <c r="I2518">
        <v>154</v>
      </c>
      <c r="J2518" t="s">
        <v>2029</v>
      </c>
      <c r="K2518" t="s">
        <v>3087</v>
      </c>
      <c r="L2518">
        <v>2017</v>
      </c>
    </row>
    <row r="2519" spans="1:12" x14ac:dyDescent="0.25">
      <c r="A2519">
        <v>7</v>
      </c>
      <c r="B2519">
        <v>13</v>
      </c>
      <c r="C2519">
        <v>199</v>
      </c>
      <c r="D2519" t="s">
        <v>2790</v>
      </c>
      <c r="E2519" t="s">
        <v>4335</v>
      </c>
      <c r="F2519" t="s">
        <v>12</v>
      </c>
      <c r="G2519" t="s">
        <v>2734</v>
      </c>
      <c r="H2519" t="s">
        <v>2741</v>
      </c>
      <c r="I2519">
        <v>186</v>
      </c>
      <c r="J2519" t="s">
        <v>2051</v>
      </c>
      <c r="K2519" t="s">
        <v>2388</v>
      </c>
      <c r="L2519">
        <v>2017</v>
      </c>
    </row>
    <row r="2520" spans="1:12" x14ac:dyDescent="0.25">
      <c r="A2520">
        <v>7</v>
      </c>
      <c r="B2520">
        <v>14</v>
      </c>
      <c r="C2520">
        <v>200</v>
      </c>
      <c r="D2520" t="s">
        <v>2777</v>
      </c>
      <c r="E2520" t="s">
        <v>4336</v>
      </c>
      <c r="F2520" t="s">
        <v>30</v>
      </c>
      <c r="G2520" t="s">
        <v>2734</v>
      </c>
      <c r="H2520" t="s">
        <v>2835</v>
      </c>
      <c r="I2520">
        <v>142</v>
      </c>
      <c r="J2520" t="s">
        <v>2285</v>
      </c>
      <c r="K2520" t="s">
        <v>4337</v>
      </c>
      <c r="L2520">
        <v>2017</v>
      </c>
    </row>
    <row r="2521" spans="1:12" x14ac:dyDescent="0.25">
      <c r="A2521">
        <v>7</v>
      </c>
      <c r="B2521">
        <v>15</v>
      </c>
      <c r="C2521">
        <v>201</v>
      </c>
      <c r="D2521" t="s">
        <v>2754</v>
      </c>
      <c r="E2521" t="s">
        <v>4338</v>
      </c>
      <c r="F2521" t="s">
        <v>26</v>
      </c>
      <c r="G2521" t="s">
        <v>2734</v>
      </c>
      <c r="H2521" t="s">
        <v>3497</v>
      </c>
      <c r="I2521">
        <v>165</v>
      </c>
      <c r="J2521" t="s">
        <v>4127</v>
      </c>
      <c r="K2521" t="s">
        <v>2283</v>
      </c>
      <c r="L2521">
        <v>2017</v>
      </c>
    </row>
    <row r="2522" spans="1:12" x14ac:dyDescent="0.25">
      <c r="A2522">
        <v>7</v>
      </c>
      <c r="B2522">
        <v>16</v>
      </c>
      <c r="C2522">
        <v>202</v>
      </c>
      <c r="D2522" t="s">
        <v>2806</v>
      </c>
      <c r="E2522" t="s">
        <v>4339</v>
      </c>
      <c r="F2522" t="s">
        <v>26</v>
      </c>
      <c r="G2522" t="s">
        <v>2745</v>
      </c>
      <c r="H2522" t="s">
        <v>2750</v>
      </c>
      <c r="I2522">
        <v>180</v>
      </c>
      <c r="J2522" t="s">
        <v>2305</v>
      </c>
      <c r="K2522" t="s">
        <v>2198</v>
      </c>
      <c r="L2522">
        <v>2017</v>
      </c>
    </row>
    <row r="2523" spans="1:12" x14ac:dyDescent="0.25">
      <c r="A2523">
        <v>7</v>
      </c>
      <c r="B2523">
        <v>17</v>
      </c>
      <c r="C2523">
        <v>203</v>
      </c>
      <c r="D2523" t="s">
        <v>2772</v>
      </c>
      <c r="E2523" t="s">
        <v>4340</v>
      </c>
      <c r="F2523" t="s">
        <v>34</v>
      </c>
      <c r="G2523" t="s">
        <v>2738</v>
      </c>
      <c r="H2523" t="s">
        <v>2746</v>
      </c>
      <c r="I2523">
        <v>170</v>
      </c>
      <c r="J2523" t="s">
        <v>4004</v>
      </c>
      <c r="K2523" t="s">
        <v>4306</v>
      </c>
      <c r="L2523">
        <v>2017</v>
      </c>
    </row>
    <row r="2524" spans="1:12" x14ac:dyDescent="0.25">
      <c r="A2524">
        <v>7</v>
      </c>
      <c r="B2524">
        <v>18</v>
      </c>
      <c r="C2524">
        <v>204</v>
      </c>
      <c r="D2524" t="s">
        <v>2748</v>
      </c>
      <c r="E2524" t="s">
        <v>4341</v>
      </c>
      <c r="F2524" t="s">
        <v>34</v>
      </c>
      <c r="G2524" t="s">
        <v>2764</v>
      </c>
      <c r="H2524" t="s">
        <v>2735</v>
      </c>
      <c r="I2524">
        <v>185</v>
      </c>
      <c r="J2524" t="s">
        <v>2029</v>
      </c>
      <c r="K2524" t="s">
        <v>2377</v>
      </c>
      <c r="L2524">
        <v>2017</v>
      </c>
    </row>
    <row r="2525" spans="1:12" x14ac:dyDescent="0.25">
      <c r="A2525">
        <v>7</v>
      </c>
      <c r="B2525">
        <v>19</v>
      </c>
      <c r="C2525">
        <v>205</v>
      </c>
      <c r="D2525" t="s">
        <v>2814</v>
      </c>
      <c r="E2525" t="s">
        <v>4342</v>
      </c>
      <c r="F2525" t="s">
        <v>34</v>
      </c>
      <c r="G2525" t="s">
        <v>2799</v>
      </c>
      <c r="H2525" t="s">
        <v>2750</v>
      </c>
      <c r="I2525">
        <v>180</v>
      </c>
      <c r="J2525" t="s">
        <v>3226</v>
      </c>
      <c r="K2525" t="s">
        <v>4191</v>
      </c>
      <c r="L2525">
        <v>2017</v>
      </c>
    </row>
    <row r="2526" spans="1:12" x14ac:dyDescent="0.25">
      <c r="A2526">
        <v>7</v>
      </c>
      <c r="B2526">
        <v>20</v>
      </c>
      <c r="C2526">
        <v>206</v>
      </c>
      <c r="D2526" t="s">
        <v>2732</v>
      </c>
      <c r="E2526" t="s">
        <v>4343</v>
      </c>
      <c r="F2526" t="s">
        <v>34</v>
      </c>
      <c r="G2526" t="s">
        <v>2745</v>
      </c>
      <c r="H2526" t="s">
        <v>2780</v>
      </c>
      <c r="I2526">
        <v>216</v>
      </c>
      <c r="J2526" t="s">
        <v>2305</v>
      </c>
      <c r="K2526" t="s">
        <v>3704</v>
      </c>
      <c r="L2526">
        <v>2017</v>
      </c>
    </row>
    <row r="2527" spans="1:12" x14ac:dyDescent="0.25">
      <c r="A2527">
        <v>7</v>
      </c>
      <c r="B2527">
        <v>21</v>
      </c>
      <c r="C2527">
        <v>207</v>
      </c>
      <c r="D2527" t="s">
        <v>2794</v>
      </c>
      <c r="E2527" t="s">
        <v>4344</v>
      </c>
      <c r="F2527" t="s">
        <v>30</v>
      </c>
      <c r="G2527" t="s">
        <v>2779</v>
      </c>
      <c r="H2527" t="s">
        <v>2885</v>
      </c>
      <c r="I2527">
        <v>180</v>
      </c>
      <c r="J2527" t="s">
        <v>2375</v>
      </c>
      <c r="K2527" t="s">
        <v>2502</v>
      </c>
      <c r="L2527">
        <v>2017</v>
      </c>
    </row>
    <row r="2528" spans="1:12" x14ac:dyDescent="0.25">
      <c r="A2528">
        <v>7</v>
      </c>
      <c r="B2528">
        <v>22</v>
      </c>
      <c r="C2528">
        <v>208</v>
      </c>
      <c r="D2528" t="s">
        <v>2840</v>
      </c>
      <c r="E2528" t="s">
        <v>4345</v>
      </c>
      <c r="F2528" t="s">
        <v>34</v>
      </c>
      <c r="G2528" t="s">
        <v>2734</v>
      </c>
      <c r="H2528" t="s">
        <v>2780</v>
      </c>
      <c r="I2528">
        <v>202</v>
      </c>
      <c r="J2528" t="s">
        <v>4127</v>
      </c>
      <c r="K2528" t="s">
        <v>2283</v>
      </c>
      <c r="L2528">
        <v>2017</v>
      </c>
    </row>
    <row r="2529" spans="1:12" x14ac:dyDescent="0.25">
      <c r="A2529">
        <v>7</v>
      </c>
      <c r="B2529">
        <v>23</v>
      </c>
      <c r="C2529">
        <v>209</v>
      </c>
      <c r="D2529" t="s">
        <v>2760</v>
      </c>
      <c r="E2529" t="s">
        <v>4346</v>
      </c>
      <c r="F2529" t="s">
        <v>42</v>
      </c>
      <c r="G2529" t="s">
        <v>2734</v>
      </c>
      <c r="H2529" t="s">
        <v>2835</v>
      </c>
      <c r="I2529">
        <v>175</v>
      </c>
      <c r="J2529" t="s">
        <v>2051</v>
      </c>
      <c r="K2529" t="s">
        <v>3277</v>
      </c>
      <c r="L2529">
        <v>2017</v>
      </c>
    </row>
    <row r="2530" spans="1:12" x14ac:dyDescent="0.25">
      <c r="A2530">
        <v>7</v>
      </c>
      <c r="B2530">
        <v>24</v>
      </c>
      <c r="C2530">
        <v>210</v>
      </c>
      <c r="D2530" t="s">
        <v>2752</v>
      </c>
      <c r="E2530" t="s">
        <v>4347</v>
      </c>
      <c r="F2530" t="s">
        <v>34</v>
      </c>
      <c r="G2530" t="s">
        <v>2734</v>
      </c>
      <c r="H2530" t="s">
        <v>2780</v>
      </c>
      <c r="I2530">
        <v>178</v>
      </c>
      <c r="J2530" t="s">
        <v>2285</v>
      </c>
      <c r="K2530" t="s">
        <v>3913</v>
      </c>
      <c r="L2530">
        <v>2017</v>
      </c>
    </row>
    <row r="2531" spans="1:12" x14ac:dyDescent="0.25">
      <c r="A2531">
        <v>7</v>
      </c>
      <c r="B2531">
        <v>25</v>
      </c>
      <c r="C2531">
        <v>211</v>
      </c>
      <c r="D2531" t="s">
        <v>3917</v>
      </c>
      <c r="E2531" t="s">
        <v>4348</v>
      </c>
      <c r="F2531" t="s">
        <v>34</v>
      </c>
      <c r="G2531" t="s">
        <v>2734</v>
      </c>
      <c r="H2531" t="s">
        <v>2735</v>
      </c>
      <c r="I2531">
        <v>213</v>
      </c>
      <c r="J2531" t="s">
        <v>2703</v>
      </c>
      <c r="K2531" t="s">
        <v>4349</v>
      </c>
      <c r="L2531">
        <v>2017</v>
      </c>
    </row>
    <row r="2532" spans="1:12" x14ac:dyDescent="0.25">
      <c r="A2532">
        <v>7</v>
      </c>
      <c r="B2532">
        <v>26</v>
      </c>
      <c r="C2532">
        <v>212</v>
      </c>
      <c r="D2532" t="s">
        <v>2781</v>
      </c>
      <c r="E2532" t="s">
        <v>4350</v>
      </c>
      <c r="F2532" t="s">
        <v>26</v>
      </c>
      <c r="G2532" t="s">
        <v>2799</v>
      </c>
      <c r="H2532" t="s">
        <v>2835</v>
      </c>
      <c r="I2532">
        <v>177</v>
      </c>
      <c r="J2532" t="s">
        <v>2048</v>
      </c>
      <c r="K2532" t="s">
        <v>2341</v>
      </c>
      <c r="L2532">
        <v>2017</v>
      </c>
    </row>
    <row r="2533" spans="1:12" x14ac:dyDescent="0.25">
      <c r="A2533">
        <v>7</v>
      </c>
      <c r="B2533">
        <v>27</v>
      </c>
      <c r="C2533">
        <v>213</v>
      </c>
      <c r="D2533" t="s">
        <v>2743</v>
      </c>
      <c r="E2533" t="s">
        <v>4351</v>
      </c>
      <c r="F2533" t="s">
        <v>26</v>
      </c>
      <c r="G2533" t="s">
        <v>3487</v>
      </c>
      <c r="H2533" t="s">
        <v>2750</v>
      </c>
      <c r="I2533">
        <v>185</v>
      </c>
      <c r="J2533" t="s">
        <v>3902</v>
      </c>
      <c r="K2533" t="s">
        <v>4352</v>
      </c>
      <c r="L2533">
        <v>2017</v>
      </c>
    </row>
    <row r="2534" spans="1:12" x14ac:dyDescent="0.25">
      <c r="A2534">
        <v>7</v>
      </c>
      <c r="B2534">
        <v>28</v>
      </c>
      <c r="C2534">
        <v>214</v>
      </c>
      <c r="D2534" t="s">
        <v>2814</v>
      </c>
      <c r="E2534" t="s">
        <v>4353</v>
      </c>
      <c r="F2534" t="s">
        <v>34</v>
      </c>
      <c r="G2534" t="s">
        <v>2734</v>
      </c>
      <c r="H2534" t="s">
        <v>2750</v>
      </c>
      <c r="I2534">
        <v>184</v>
      </c>
      <c r="J2534" t="s">
        <v>2051</v>
      </c>
      <c r="K2534" t="s">
        <v>2366</v>
      </c>
      <c r="L2534">
        <v>2017</v>
      </c>
    </row>
    <row r="2535" spans="1:12" x14ac:dyDescent="0.25">
      <c r="A2535">
        <v>7</v>
      </c>
      <c r="B2535">
        <v>29</v>
      </c>
      <c r="C2535">
        <v>215</v>
      </c>
      <c r="D2535" t="s">
        <v>2739</v>
      </c>
      <c r="E2535" t="s">
        <v>4354</v>
      </c>
      <c r="F2535" t="s">
        <v>34</v>
      </c>
      <c r="G2535" t="s">
        <v>2734</v>
      </c>
      <c r="H2535" t="s">
        <v>2768</v>
      </c>
      <c r="I2535">
        <v>180</v>
      </c>
      <c r="J2535" t="s">
        <v>2285</v>
      </c>
      <c r="K2535" t="s">
        <v>4355</v>
      </c>
      <c r="L2535">
        <v>2017</v>
      </c>
    </row>
    <row r="2536" spans="1:12" x14ac:dyDescent="0.25">
      <c r="A2536">
        <v>7</v>
      </c>
      <c r="B2536">
        <v>30</v>
      </c>
      <c r="C2536">
        <v>216</v>
      </c>
      <c r="D2536" t="s">
        <v>2859</v>
      </c>
      <c r="E2536" t="s">
        <v>4356</v>
      </c>
      <c r="F2536" t="s">
        <v>34</v>
      </c>
      <c r="G2536" t="s">
        <v>2738</v>
      </c>
      <c r="H2536" t="s">
        <v>2741</v>
      </c>
      <c r="I2536">
        <v>204</v>
      </c>
      <c r="J2536" t="s">
        <v>2022</v>
      </c>
      <c r="K2536" t="s">
        <v>2787</v>
      </c>
      <c r="L2536">
        <v>2017</v>
      </c>
    </row>
    <row r="2537" spans="1:12" x14ac:dyDescent="0.25">
      <c r="A2537">
        <v>7</v>
      </c>
      <c r="B2537">
        <v>31</v>
      </c>
      <c r="C2537">
        <v>217</v>
      </c>
      <c r="D2537" t="s">
        <v>2736</v>
      </c>
      <c r="E2537" t="s">
        <v>4357</v>
      </c>
      <c r="F2537" t="s">
        <v>34</v>
      </c>
      <c r="G2537" t="s">
        <v>2738</v>
      </c>
      <c r="H2537" t="s">
        <v>2746</v>
      </c>
      <c r="I2537">
        <v>197</v>
      </c>
      <c r="J2537" t="s">
        <v>2352</v>
      </c>
      <c r="K2537" t="s">
        <v>3582</v>
      </c>
      <c r="L2537">
        <v>2017</v>
      </c>
    </row>
    <row r="2538" spans="1:12" x14ac:dyDescent="0.25">
      <c r="A2538">
        <v>1</v>
      </c>
      <c r="B2538">
        <v>1</v>
      </c>
      <c r="C2538">
        <v>1</v>
      </c>
      <c r="D2538" t="s">
        <v>2802</v>
      </c>
      <c r="E2538" t="s">
        <v>4358</v>
      </c>
      <c r="F2538" t="s">
        <v>34</v>
      </c>
      <c r="G2538" t="s">
        <v>2745</v>
      </c>
      <c r="H2538" t="s">
        <v>2741</v>
      </c>
      <c r="I2538">
        <v>185</v>
      </c>
      <c r="J2538" t="s">
        <v>2291</v>
      </c>
      <c r="K2538" t="s">
        <v>2394</v>
      </c>
      <c r="L2538">
        <v>2018</v>
      </c>
    </row>
    <row r="2539" spans="1:12" x14ac:dyDescent="0.25">
      <c r="A2539">
        <v>1</v>
      </c>
      <c r="B2539">
        <v>2</v>
      </c>
      <c r="C2539">
        <v>2</v>
      </c>
      <c r="D2539" t="s">
        <v>2872</v>
      </c>
      <c r="E2539" t="s">
        <v>4359</v>
      </c>
      <c r="F2539" t="s">
        <v>42</v>
      </c>
      <c r="G2539" t="s">
        <v>2799</v>
      </c>
      <c r="H2539" t="s">
        <v>2741</v>
      </c>
      <c r="I2539">
        <v>192</v>
      </c>
      <c r="J2539" t="s">
        <v>2022</v>
      </c>
      <c r="K2539" t="s">
        <v>2342</v>
      </c>
      <c r="L2539">
        <v>2018</v>
      </c>
    </row>
    <row r="2540" spans="1:12" x14ac:dyDescent="0.25">
      <c r="A2540">
        <v>1</v>
      </c>
      <c r="B2540">
        <v>3</v>
      </c>
      <c r="C2540">
        <v>3</v>
      </c>
      <c r="D2540" t="s">
        <v>2790</v>
      </c>
      <c r="E2540" t="s">
        <v>4360</v>
      </c>
      <c r="F2540" t="s">
        <v>30</v>
      </c>
      <c r="G2540" t="s">
        <v>2779</v>
      </c>
      <c r="H2540" t="s">
        <v>2741</v>
      </c>
      <c r="I2540">
        <v>181</v>
      </c>
      <c r="J2540" t="s">
        <v>2375</v>
      </c>
      <c r="K2540" t="s">
        <v>2866</v>
      </c>
      <c r="L2540">
        <v>2018</v>
      </c>
    </row>
    <row r="2541" spans="1:12" x14ac:dyDescent="0.25">
      <c r="A2541">
        <v>1</v>
      </c>
      <c r="B2541">
        <v>4</v>
      </c>
      <c r="C2541">
        <v>4</v>
      </c>
      <c r="D2541" t="s">
        <v>2811</v>
      </c>
      <c r="E2541" t="s">
        <v>4361</v>
      </c>
      <c r="F2541" t="s">
        <v>26</v>
      </c>
      <c r="G2541" t="s">
        <v>2734</v>
      </c>
      <c r="H2541" t="s">
        <v>2780</v>
      </c>
      <c r="I2541">
        <v>192</v>
      </c>
      <c r="J2541" t="s">
        <v>2324</v>
      </c>
      <c r="K2541" t="s">
        <v>2323</v>
      </c>
      <c r="L2541">
        <v>2018</v>
      </c>
    </row>
    <row r="2542" spans="1:12" x14ac:dyDescent="0.25">
      <c r="A2542">
        <v>1</v>
      </c>
      <c r="B2542">
        <v>5</v>
      </c>
      <c r="C2542">
        <v>5</v>
      </c>
      <c r="D2542" t="s">
        <v>3996</v>
      </c>
      <c r="E2542" t="s">
        <v>4362</v>
      </c>
      <c r="F2542" t="s">
        <v>30</v>
      </c>
      <c r="G2542" t="s">
        <v>2738</v>
      </c>
      <c r="H2542" t="s">
        <v>2746</v>
      </c>
      <c r="I2542">
        <v>190</v>
      </c>
      <c r="J2542" t="s">
        <v>2022</v>
      </c>
      <c r="K2542" t="s">
        <v>2282</v>
      </c>
      <c r="L2542">
        <v>2018</v>
      </c>
    </row>
    <row r="2543" spans="1:12" x14ac:dyDescent="0.25">
      <c r="A2543">
        <v>1</v>
      </c>
      <c r="B2543">
        <v>6</v>
      </c>
      <c r="C2543">
        <v>6</v>
      </c>
      <c r="D2543" t="s">
        <v>2832</v>
      </c>
      <c r="E2543" t="s">
        <v>4363</v>
      </c>
      <c r="F2543" t="s">
        <v>42</v>
      </c>
      <c r="G2543" t="s">
        <v>2764</v>
      </c>
      <c r="H2543" t="s">
        <v>2750</v>
      </c>
      <c r="I2543">
        <v>197</v>
      </c>
      <c r="J2543" t="s">
        <v>2048</v>
      </c>
      <c r="K2543" t="s">
        <v>2301</v>
      </c>
      <c r="L2543">
        <v>2018</v>
      </c>
    </row>
    <row r="2544" spans="1:12" x14ac:dyDescent="0.25">
      <c r="A2544">
        <v>1</v>
      </c>
      <c r="B2544">
        <v>7</v>
      </c>
      <c r="C2544">
        <v>7</v>
      </c>
      <c r="D2544" t="s">
        <v>2774</v>
      </c>
      <c r="E2544" t="s">
        <v>4364</v>
      </c>
      <c r="F2544" t="s">
        <v>34</v>
      </c>
      <c r="G2544" t="s">
        <v>2734</v>
      </c>
      <c r="H2544" t="s">
        <v>2885</v>
      </c>
      <c r="I2544">
        <v>173</v>
      </c>
      <c r="J2544" t="s">
        <v>4013</v>
      </c>
      <c r="K2544" t="s">
        <v>4166</v>
      </c>
      <c r="L2544">
        <v>2018</v>
      </c>
    </row>
    <row r="2545" spans="1:12" x14ac:dyDescent="0.25">
      <c r="A2545">
        <v>1</v>
      </c>
      <c r="B2545">
        <v>8</v>
      </c>
      <c r="C2545">
        <v>8</v>
      </c>
      <c r="D2545" t="s">
        <v>2739</v>
      </c>
      <c r="E2545" t="s">
        <v>4365</v>
      </c>
      <c r="F2545" t="s">
        <v>34</v>
      </c>
      <c r="G2545" t="s">
        <v>2745</v>
      </c>
      <c r="H2545" t="s">
        <v>2768</v>
      </c>
      <c r="I2545">
        <v>165</v>
      </c>
      <c r="J2545" t="s">
        <v>2305</v>
      </c>
      <c r="K2545" t="s">
        <v>2316</v>
      </c>
      <c r="L2545">
        <v>2018</v>
      </c>
    </row>
    <row r="2546" spans="1:12" x14ac:dyDescent="0.25">
      <c r="A2546">
        <v>1</v>
      </c>
      <c r="B2546">
        <v>9</v>
      </c>
      <c r="C2546">
        <v>9</v>
      </c>
      <c r="D2546" t="s">
        <v>2794</v>
      </c>
      <c r="E2546" t="s">
        <v>4366</v>
      </c>
      <c r="F2546" t="s">
        <v>42</v>
      </c>
      <c r="G2546" t="s">
        <v>2799</v>
      </c>
      <c r="H2546" t="s">
        <v>2741</v>
      </c>
      <c r="I2546">
        <v>184</v>
      </c>
      <c r="J2546" t="s">
        <v>2362</v>
      </c>
      <c r="K2546" t="s">
        <v>3095</v>
      </c>
      <c r="L2546">
        <v>2018</v>
      </c>
    </row>
    <row r="2547" spans="1:12" x14ac:dyDescent="0.25">
      <c r="A2547">
        <v>1</v>
      </c>
      <c r="B2547">
        <v>10</v>
      </c>
      <c r="C2547">
        <v>10</v>
      </c>
      <c r="D2547" t="s">
        <v>2840</v>
      </c>
      <c r="E2547" t="s">
        <v>4367</v>
      </c>
      <c r="F2547" t="s">
        <v>34</v>
      </c>
      <c r="G2547" t="s">
        <v>2738</v>
      </c>
      <c r="H2547" t="s">
        <v>2741</v>
      </c>
      <c r="I2547">
        <v>196</v>
      </c>
      <c r="J2547" t="s">
        <v>2022</v>
      </c>
      <c r="K2547" t="s">
        <v>2881</v>
      </c>
      <c r="L2547">
        <v>2018</v>
      </c>
    </row>
    <row r="2548" spans="1:12" x14ac:dyDescent="0.25">
      <c r="A2548">
        <v>1</v>
      </c>
      <c r="B2548">
        <v>11</v>
      </c>
      <c r="C2548">
        <v>11</v>
      </c>
      <c r="D2548" t="s">
        <v>2754</v>
      </c>
      <c r="E2548" t="s">
        <v>4368</v>
      </c>
      <c r="F2548" t="s">
        <v>42</v>
      </c>
      <c r="G2548" t="s">
        <v>2734</v>
      </c>
      <c r="H2548" t="s">
        <v>2746</v>
      </c>
      <c r="I2548">
        <v>208</v>
      </c>
      <c r="J2548" t="s">
        <v>4127</v>
      </c>
      <c r="K2548" t="s">
        <v>2283</v>
      </c>
      <c r="L2548">
        <v>2018</v>
      </c>
    </row>
    <row r="2549" spans="1:12" x14ac:dyDescent="0.25">
      <c r="A2549">
        <v>1</v>
      </c>
      <c r="B2549">
        <v>12</v>
      </c>
      <c r="C2549">
        <v>12</v>
      </c>
      <c r="D2549" t="s">
        <v>2754</v>
      </c>
      <c r="E2549" t="s">
        <v>4369</v>
      </c>
      <c r="F2549" t="s">
        <v>34</v>
      </c>
      <c r="G2549" t="s">
        <v>2738</v>
      </c>
      <c r="H2549" t="s">
        <v>2780</v>
      </c>
      <c r="I2549">
        <v>177</v>
      </c>
      <c r="J2549" t="s">
        <v>2048</v>
      </c>
      <c r="K2549" t="s">
        <v>2855</v>
      </c>
      <c r="L2549">
        <v>2018</v>
      </c>
    </row>
    <row r="2550" spans="1:12" x14ac:dyDescent="0.25">
      <c r="A2550">
        <v>1</v>
      </c>
      <c r="B2550">
        <v>13</v>
      </c>
      <c r="C2550">
        <v>13</v>
      </c>
      <c r="D2550" t="s">
        <v>2808</v>
      </c>
      <c r="E2550" t="s">
        <v>4370</v>
      </c>
      <c r="F2550" t="s">
        <v>30</v>
      </c>
      <c r="G2550" t="s">
        <v>2738</v>
      </c>
      <c r="H2550" t="s">
        <v>2750</v>
      </c>
      <c r="I2550">
        <v>184</v>
      </c>
      <c r="J2550" t="s">
        <v>2022</v>
      </c>
      <c r="K2550" t="s">
        <v>4073</v>
      </c>
      <c r="L2550">
        <v>2018</v>
      </c>
    </row>
    <row r="2551" spans="1:12" x14ac:dyDescent="0.25">
      <c r="A2551">
        <v>1</v>
      </c>
      <c r="B2551">
        <v>14</v>
      </c>
      <c r="C2551">
        <v>14</v>
      </c>
      <c r="D2551" t="s">
        <v>2796</v>
      </c>
      <c r="E2551" t="s">
        <v>4371</v>
      </c>
      <c r="F2551" t="s">
        <v>26</v>
      </c>
      <c r="G2551" t="s">
        <v>2734</v>
      </c>
      <c r="H2551" t="s">
        <v>2750</v>
      </c>
      <c r="I2551">
        <v>162</v>
      </c>
      <c r="J2551" t="s">
        <v>4127</v>
      </c>
      <c r="K2551" t="s">
        <v>2283</v>
      </c>
      <c r="L2551">
        <v>2018</v>
      </c>
    </row>
    <row r="2552" spans="1:12" x14ac:dyDescent="0.25">
      <c r="A2552">
        <v>1</v>
      </c>
      <c r="B2552">
        <v>15</v>
      </c>
      <c r="C2552">
        <v>15</v>
      </c>
      <c r="D2552" t="s">
        <v>2762</v>
      </c>
      <c r="E2552" t="s">
        <v>4372</v>
      </c>
      <c r="F2552" t="s">
        <v>26</v>
      </c>
      <c r="G2552" t="s">
        <v>2799</v>
      </c>
      <c r="H2552" t="s">
        <v>2835</v>
      </c>
      <c r="I2552">
        <v>172</v>
      </c>
      <c r="J2552" t="s">
        <v>2320</v>
      </c>
      <c r="K2552" t="s">
        <v>2801</v>
      </c>
      <c r="L2552">
        <v>2018</v>
      </c>
    </row>
    <row r="2553" spans="1:12" x14ac:dyDescent="0.25">
      <c r="A2553">
        <v>1</v>
      </c>
      <c r="B2553">
        <v>16</v>
      </c>
      <c r="C2553">
        <v>16</v>
      </c>
      <c r="D2553" t="s">
        <v>2785</v>
      </c>
      <c r="E2553" t="s">
        <v>4373</v>
      </c>
      <c r="F2553" t="s">
        <v>42</v>
      </c>
      <c r="G2553" t="s">
        <v>2764</v>
      </c>
      <c r="H2553" t="s">
        <v>2746</v>
      </c>
      <c r="I2553">
        <v>176</v>
      </c>
      <c r="J2553" t="s">
        <v>4374</v>
      </c>
      <c r="K2553" t="s">
        <v>4044</v>
      </c>
      <c r="L2553">
        <v>2018</v>
      </c>
    </row>
    <row r="2554" spans="1:12" x14ac:dyDescent="0.25">
      <c r="A2554">
        <v>1</v>
      </c>
      <c r="B2554">
        <v>17</v>
      </c>
      <c r="C2554">
        <v>17</v>
      </c>
      <c r="D2554" t="s">
        <v>2814</v>
      </c>
      <c r="E2554" t="s">
        <v>4375</v>
      </c>
      <c r="F2554" t="s">
        <v>34</v>
      </c>
      <c r="G2554" t="s">
        <v>2738</v>
      </c>
      <c r="H2554" t="s">
        <v>2835</v>
      </c>
      <c r="I2554">
        <v>176</v>
      </c>
      <c r="J2554" t="s">
        <v>2029</v>
      </c>
      <c r="K2554" t="s">
        <v>2336</v>
      </c>
      <c r="L2554">
        <v>2018</v>
      </c>
    </row>
    <row r="2555" spans="1:12" x14ac:dyDescent="0.25">
      <c r="A2555">
        <v>1</v>
      </c>
      <c r="B2555">
        <v>18</v>
      </c>
      <c r="C2555">
        <v>18</v>
      </c>
      <c r="D2555" t="s">
        <v>2752</v>
      </c>
      <c r="E2555" t="s">
        <v>4376</v>
      </c>
      <c r="F2555" t="s">
        <v>30</v>
      </c>
      <c r="G2555" t="s">
        <v>2738</v>
      </c>
      <c r="H2555" t="s">
        <v>2750</v>
      </c>
      <c r="I2555">
        <v>174</v>
      </c>
      <c r="J2555" t="s">
        <v>2022</v>
      </c>
      <c r="K2555" t="s">
        <v>2881</v>
      </c>
      <c r="L2555">
        <v>2018</v>
      </c>
    </row>
    <row r="2556" spans="1:12" x14ac:dyDescent="0.25">
      <c r="A2556">
        <v>1</v>
      </c>
      <c r="B2556">
        <v>19</v>
      </c>
      <c r="C2556">
        <v>19</v>
      </c>
      <c r="D2556" t="s">
        <v>2796</v>
      </c>
      <c r="E2556" t="s">
        <v>4377</v>
      </c>
      <c r="F2556" t="s">
        <v>30</v>
      </c>
      <c r="G2556" t="s">
        <v>2734</v>
      </c>
      <c r="H2556" t="s">
        <v>2835</v>
      </c>
      <c r="I2556">
        <v>176</v>
      </c>
      <c r="J2556" t="s">
        <v>2355</v>
      </c>
      <c r="K2556" t="s">
        <v>4378</v>
      </c>
      <c r="L2556">
        <v>2018</v>
      </c>
    </row>
    <row r="2557" spans="1:12" x14ac:dyDescent="0.25">
      <c r="A2557">
        <v>1</v>
      </c>
      <c r="B2557">
        <v>20</v>
      </c>
      <c r="C2557">
        <v>20</v>
      </c>
      <c r="D2557" t="s">
        <v>2766</v>
      </c>
      <c r="E2557" t="s">
        <v>4379</v>
      </c>
      <c r="F2557" t="s">
        <v>30</v>
      </c>
      <c r="G2557" t="s">
        <v>2779</v>
      </c>
      <c r="H2557" t="s">
        <v>2746</v>
      </c>
      <c r="I2557">
        <v>189</v>
      </c>
      <c r="J2557" t="s">
        <v>2375</v>
      </c>
      <c r="K2557" t="s">
        <v>3924</v>
      </c>
      <c r="L2557">
        <v>2018</v>
      </c>
    </row>
    <row r="2558" spans="1:12" x14ac:dyDescent="0.25">
      <c r="A2558">
        <v>1</v>
      </c>
      <c r="B2558">
        <v>21</v>
      </c>
      <c r="C2558">
        <v>21</v>
      </c>
      <c r="D2558" t="s">
        <v>2781</v>
      </c>
      <c r="E2558" t="s">
        <v>4380</v>
      </c>
      <c r="F2558" t="s">
        <v>34</v>
      </c>
      <c r="G2558" t="s">
        <v>2738</v>
      </c>
      <c r="H2558" t="s">
        <v>2768</v>
      </c>
      <c r="I2558">
        <v>168</v>
      </c>
      <c r="J2558" t="s">
        <v>2022</v>
      </c>
      <c r="K2558" t="s">
        <v>2276</v>
      </c>
      <c r="L2558">
        <v>2018</v>
      </c>
    </row>
    <row r="2559" spans="1:12" x14ac:dyDescent="0.25">
      <c r="A2559">
        <v>1</v>
      </c>
      <c r="B2559">
        <v>22</v>
      </c>
      <c r="C2559">
        <v>22</v>
      </c>
      <c r="D2559" t="s">
        <v>2794</v>
      </c>
      <c r="E2559" t="s">
        <v>4381</v>
      </c>
      <c r="F2559" t="s">
        <v>34</v>
      </c>
      <c r="G2559" t="s">
        <v>2734</v>
      </c>
      <c r="H2559" t="s">
        <v>2780</v>
      </c>
      <c r="I2559">
        <v>198</v>
      </c>
      <c r="J2559" t="s">
        <v>4127</v>
      </c>
      <c r="K2559" t="s">
        <v>2283</v>
      </c>
      <c r="L2559">
        <v>2018</v>
      </c>
    </row>
    <row r="2560" spans="1:12" x14ac:dyDescent="0.25">
      <c r="A2560">
        <v>1</v>
      </c>
      <c r="B2560">
        <v>23</v>
      </c>
      <c r="C2560">
        <v>23</v>
      </c>
      <c r="D2560" t="s">
        <v>2788</v>
      </c>
      <c r="E2560" t="s">
        <v>4382</v>
      </c>
      <c r="F2560" t="s">
        <v>30</v>
      </c>
      <c r="G2560" t="s">
        <v>2745</v>
      </c>
      <c r="H2560" t="s">
        <v>2750</v>
      </c>
      <c r="I2560">
        <v>183</v>
      </c>
      <c r="J2560" t="s">
        <v>2291</v>
      </c>
      <c r="K2560" t="s">
        <v>3231</v>
      </c>
      <c r="L2560">
        <v>2018</v>
      </c>
    </row>
    <row r="2561" spans="1:12" x14ac:dyDescent="0.25">
      <c r="A2561">
        <v>1</v>
      </c>
      <c r="B2561">
        <v>24</v>
      </c>
      <c r="C2561">
        <v>24</v>
      </c>
      <c r="D2561" t="s">
        <v>2760</v>
      </c>
      <c r="E2561" t="s">
        <v>4383</v>
      </c>
      <c r="F2561" t="s">
        <v>34</v>
      </c>
      <c r="G2561" t="s">
        <v>2745</v>
      </c>
      <c r="H2561" t="s">
        <v>2750</v>
      </c>
      <c r="I2561">
        <v>176</v>
      </c>
      <c r="J2561" t="s">
        <v>2305</v>
      </c>
      <c r="K2561" t="s">
        <v>4236</v>
      </c>
      <c r="L2561">
        <v>2018</v>
      </c>
    </row>
    <row r="2562" spans="1:12" x14ac:dyDescent="0.25">
      <c r="A2562">
        <v>1</v>
      </c>
      <c r="B2562">
        <v>25</v>
      </c>
      <c r="C2562">
        <v>25</v>
      </c>
      <c r="D2562" t="s">
        <v>2732</v>
      </c>
      <c r="E2562" t="s">
        <v>4384</v>
      </c>
      <c r="F2562" t="s">
        <v>42</v>
      </c>
      <c r="G2562" t="s">
        <v>2952</v>
      </c>
      <c r="H2562" t="s">
        <v>2746</v>
      </c>
      <c r="I2562">
        <v>176</v>
      </c>
      <c r="J2562" t="s">
        <v>2305</v>
      </c>
      <c r="K2562" t="s">
        <v>4088</v>
      </c>
      <c r="L2562">
        <v>2018</v>
      </c>
    </row>
    <row r="2563" spans="1:12" x14ac:dyDescent="0.25">
      <c r="A2563">
        <v>1</v>
      </c>
      <c r="B2563">
        <v>26</v>
      </c>
      <c r="C2563">
        <v>26</v>
      </c>
      <c r="D2563" t="s">
        <v>2811</v>
      </c>
      <c r="E2563" t="s">
        <v>4385</v>
      </c>
      <c r="F2563" t="s">
        <v>34</v>
      </c>
      <c r="G2563" t="s">
        <v>2738</v>
      </c>
      <c r="H2563" t="s">
        <v>2750</v>
      </c>
      <c r="I2563">
        <v>187</v>
      </c>
      <c r="J2563" t="s">
        <v>2147</v>
      </c>
      <c r="K2563" t="s">
        <v>3290</v>
      </c>
      <c r="L2563">
        <v>2018</v>
      </c>
    </row>
    <row r="2564" spans="1:12" x14ac:dyDescent="0.25">
      <c r="A2564">
        <v>1</v>
      </c>
      <c r="B2564">
        <v>27</v>
      </c>
      <c r="C2564">
        <v>27</v>
      </c>
      <c r="D2564" t="s">
        <v>2739</v>
      </c>
      <c r="E2564" t="s">
        <v>4386</v>
      </c>
      <c r="F2564" t="s">
        <v>34</v>
      </c>
      <c r="G2564" t="s">
        <v>2738</v>
      </c>
      <c r="H2564" t="s">
        <v>2835</v>
      </c>
      <c r="I2564">
        <v>172</v>
      </c>
      <c r="J2564" t="s">
        <v>2048</v>
      </c>
      <c r="K2564" t="s">
        <v>2392</v>
      </c>
      <c r="L2564">
        <v>2018</v>
      </c>
    </row>
    <row r="2565" spans="1:12" x14ac:dyDescent="0.25">
      <c r="A2565">
        <v>1</v>
      </c>
      <c r="B2565">
        <v>28</v>
      </c>
      <c r="C2565">
        <v>28</v>
      </c>
      <c r="D2565" t="s">
        <v>2794</v>
      </c>
      <c r="E2565" t="s">
        <v>4387</v>
      </c>
      <c r="F2565" t="s">
        <v>34</v>
      </c>
      <c r="G2565" t="s">
        <v>2745</v>
      </c>
      <c r="H2565" t="s">
        <v>2768</v>
      </c>
      <c r="I2565">
        <v>172</v>
      </c>
      <c r="J2565" t="s">
        <v>2291</v>
      </c>
      <c r="K2565" t="s">
        <v>3231</v>
      </c>
      <c r="L2565">
        <v>2018</v>
      </c>
    </row>
    <row r="2566" spans="1:12" x14ac:dyDescent="0.25">
      <c r="A2566">
        <v>1</v>
      </c>
      <c r="B2566">
        <v>29</v>
      </c>
      <c r="C2566">
        <v>29</v>
      </c>
      <c r="D2566" t="s">
        <v>2772</v>
      </c>
      <c r="E2566" t="s">
        <v>4388</v>
      </c>
      <c r="F2566" t="s">
        <v>34</v>
      </c>
      <c r="G2566" t="s">
        <v>2745</v>
      </c>
      <c r="H2566" t="s">
        <v>2768</v>
      </c>
      <c r="I2566">
        <v>186</v>
      </c>
      <c r="J2566" t="s">
        <v>2022</v>
      </c>
      <c r="K2566" t="s">
        <v>2282</v>
      </c>
      <c r="L2566">
        <v>2018</v>
      </c>
    </row>
    <row r="2567" spans="1:12" x14ac:dyDescent="0.25">
      <c r="A2567">
        <v>1</v>
      </c>
      <c r="B2567">
        <v>30</v>
      </c>
      <c r="C2567">
        <v>30</v>
      </c>
      <c r="D2567" t="s">
        <v>2832</v>
      </c>
      <c r="E2567" t="s">
        <v>4389</v>
      </c>
      <c r="F2567" t="s">
        <v>30</v>
      </c>
      <c r="G2567" t="s">
        <v>2738</v>
      </c>
      <c r="H2567" t="s">
        <v>2746</v>
      </c>
      <c r="I2567">
        <v>191</v>
      </c>
      <c r="J2567" t="s">
        <v>2048</v>
      </c>
      <c r="K2567" t="s">
        <v>2392</v>
      </c>
      <c r="L2567">
        <v>2018</v>
      </c>
    </row>
    <row r="2568" spans="1:12" x14ac:dyDescent="0.25">
      <c r="A2568">
        <v>1</v>
      </c>
      <c r="B2568">
        <v>31</v>
      </c>
      <c r="C2568">
        <v>31</v>
      </c>
      <c r="D2568" t="s">
        <v>2743</v>
      </c>
      <c r="E2568" t="s">
        <v>4390</v>
      </c>
      <c r="F2568" t="s">
        <v>34</v>
      </c>
      <c r="G2568" t="s">
        <v>2799</v>
      </c>
      <c r="H2568" t="s">
        <v>2780</v>
      </c>
      <c r="I2568">
        <v>196</v>
      </c>
      <c r="J2568" t="s">
        <v>2029</v>
      </c>
      <c r="K2568" t="s">
        <v>2334</v>
      </c>
      <c r="L2568">
        <v>2018</v>
      </c>
    </row>
    <row r="2569" spans="1:12" x14ac:dyDescent="0.25">
      <c r="A2569">
        <v>2</v>
      </c>
      <c r="B2569">
        <v>1</v>
      </c>
      <c r="C2569">
        <v>32</v>
      </c>
      <c r="D2569" t="s">
        <v>2802</v>
      </c>
      <c r="E2569" t="s">
        <v>4391</v>
      </c>
      <c r="F2569" t="s">
        <v>34</v>
      </c>
      <c r="G2569" t="s">
        <v>2734</v>
      </c>
      <c r="H2569" t="s">
        <v>2735</v>
      </c>
      <c r="I2569">
        <v>218</v>
      </c>
      <c r="J2569" t="s">
        <v>4127</v>
      </c>
      <c r="K2569" t="s">
        <v>2283</v>
      </c>
      <c r="L2569">
        <v>2018</v>
      </c>
    </row>
    <row r="2570" spans="1:12" x14ac:dyDescent="0.25">
      <c r="A2570">
        <v>2</v>
      </c>
      <c r="B2570">
        <v>2</v>
      </c>
      <c r="C2570">
        <v>33</v>
      </c>
      <c r="D2570" t="s">
        <v>2832</v>
      </c>
      <c r="E2570" t="s">
        <v>4392</v>
      </c>
      <c r="F2570" t="s">
        <v>42</v>
      </c>
      <c r="G2570" t="s">
        <v>2745</v>
      </c>
      <c r="H2570" t="s">
        <v>2835</v>
      </c>
      <c r="I2570">
        <v>181</v>
      </c>
      <c r="J2570" t="s">
        <v>2305</v>
      </c>
      <c r="K2570" t="s">
        <v>3732</v>
      </c>
      <c r="L2570">
        <v>2018</v>
      </c>
    </row>
    <row r="2571" spans="1:12" x14ac:dyDescent="0.25">
      <c r="A2571">
        <v>2</v>
      </c>
      <c r="B2571">
        <v>3</v>
      </c>
      <c r="C2571">
        <v>34</v>
      </c>
      <c r="D2571" t="s">
        <v>2762</v>
      </c>
      <c r="E2571" t="s">
        <v>4393</v>
      </c>
      <c r="F2571" t="s">
        <v>42</v>
      </c>
      <c r="G2571" t="s">
        <v>2738</v>
      </c>
      <c r="H2571" t="s">
        <v>2851</v>
      </c>
      <c r="I2571">
        <v>204</v>
      </c>
      <c r="J2571" t="s">
        <v>2022</v>
      </c>
      <c r="K2571" t="s">
        <v>2292</v>
      </c>
      <c r="L2571">
        <v>2018</v>
      </c>
    </row>
    <row r="2572" spans="1:12" x14ac:dyDescent="0.25">
      <c r="A2572">
        <v>2</v>
      </c>
      <c r="B2572">
        <v>4</v>
      </c>
      <c r="C2572">
        <v>35</v>
      </c>
      <c r="D2572" t="s">
        <v>2790</v>
      </c>
      <c r="E2572" t="s">
        <v>4394</v>
      </c>
      <c r="F2572" t="s">
        <v>42</v>
      </c>
      <c r="G2572" t="s">
        <v>2734</v>
      </c>
      <c r="H2572" t="s">
        <v>2750</v>
      </c>
      <c r="I2572">
        <v>167</v>
      </c>
      <c r="J2572" t="s">
        <v>3990</v>
      </c>
      <c r="K2572" t="s">
        <v>4395</v>
      </c>
      <c r="L2572">
        <v>2018</v>
      </c>
    </row>
    <row r="2573" spans="1:12" x14ac:dyDescent="0.25">
      <c r="A2573">
        <v>2</v>
      </c>
      <c r="B2573">
        <v>5</v>
      </c>
      <c r="C2573">
        <v>36</v>
      </c>
      <c r="D2573" t="s">
        <v>2832</v>
      </c>
      <c r="E2573" t="s">
        <v>4396</v>
      </c>
      <c r="F2573" t="s">
        <v>34</v>
      </c>
      <c r="G2573" t="s">
        <v>2738</v>
      </c>
      <c r="H2573" t="s">
        <v>2746</v>
      </c>
      <c r="I2573">
        <v>189</v>
      </c>
      <c r="J2573" t="s">
        <v>2048</v>
      </c>
      <c r="K2573" t="s">
        <v>2301</v>
      </c>
      <c r="L2573">
        <v>2018</v>
      </c>
    </row>
    <row r="2574" spans="1:12" x14ac:dyDescent="0.25">
      <c r="A2574">
        <v>2</v>
      </c>
      <c r="B2574">
        <v>6</v>
      </c>
      <c r="C2574">
        <v>37</v>
      </c>
      <c r="D2574" t="s">
        <v>2774</v>
      </c>
      <c r="E2574" t="s">
        <v>4397</v>
      </c>
      <c r="F2574" t="s">
        <v>34</v>
      </c>
      <c r="G2574" t="s">
        <v>2738</v>
      </c>
      <c r="H2574" t="s">
        <v>2750</v>
      </c>
      <c r="I2574">
        <v>200</v>
      </c>
      <c r="J2574" t="s">
        <v>2029</v>
      </c>
      <c r="K2574" t="s">
        <v>2837</v>
      </c>
      <c r="L2574">
        <v>2018</v>
      </c>
    </row>
    <row r="2575" spans="1:12" x14ac:dyDescent="0.25">
      <c r="A2575">
        <v>2</v>
      </c>
      <c r="B2575">
        <v>7</v>
      </c>
      <c r="C2575">
        <v>38</v>
      </c>
      <c r="D2575" t="s">
        <v>2790</v>
      </c>
      <c r="E2575" t="s">
        <v>4398</v>
      </c>
      <c r="F2575" t="s">
        <v>34</v>
      </c>
      <c r="G2575" t="s">
        <v>2799</v>
      </c>
      <c r="H2575" t="s">
        <v>2768</v>
      </c>
      <c r="I2575">
        <v>185</v>
      </c>
      <c r="J2575" t="s">
        <v>2320</v>
      </c>
      <c r="K2575" t="s">
        <v>2895</v>
      </c>
      <c r="L2575">
        <v>2018</v>
      </c>
    </row>
    <row r="2576" spans="1:12" x14ac:dyDescent="0.25">
      <c r="A2576">
        <v>2</v>
      </c>
      <c r="B2576">
        <v>8</v>
      </c>
      <c r="C2576">
        <v>39</v>
      </c>
      <c r="D2576" t="s">
        <v>2794</v>
      </c>
      <c r="E2576" t="s">
        <v>4399</v>
      </c>
      <c r="F2576" t="s">
        <v>12</v>
      </c>
      <c r="G2576" t="s">
        <v>2745</v>
      </c>
      <c r="H2576" t="s">
        <v>2750</v>
      </c>
      <c r="I2576">
        <v>173</v>
      </c>
      <c r="J2576" t="s">
        <v>2305</v>
      </c>
      <c r="K2576" t="s">
        <v>2329</v>
      </c>
      <c r="L2576">
        <v>2018</v>
      </c>
    </row>
    <row r="2577" spans="1:12" x14ac:dyDescent="0.25">
      <c r="A2577">
        <v>2</v>
      </c>
      <c r="B2577">
        <v>9</v>
      </c>
      <c r="C2577">
        <v>40</v>
      </c>
      <c r="D2577" t="s">
        <v>2840</v>
      </c>
      <c r="E2577" t="s">
        <v>4400</v>
      </c>
      <c r="F2577" t="s">
        <v>30</v>
      </c>
      <c r="G2577" t="s">
        <v>2738</v>
      </c>
      <c r="H2577" t="s">
        <v>2741</v>
      </c>
      <c r="I2577">
        <v>206</v>
      </c>
      <c r="J2577" t="s">
        <v>2022</v>
      </c>
      <c r="K2577" t="s">
        <v>2928</v>
      </c>
      <c r="L2577">
        <v>2018</v>
      </c>
    </row>
    <row r="2578" spans="1:12" x14ac:dyDescent="0.25">
      <c r="A2578">
        <v>2</v>
      </c>
      <c r="B2578">
        <v>10</v>
      </c>
      <c r="C2578">
        <v>41</v>
      </c>
      <c r="D2578" t="s">
        <v>2754</v>
      </c>
      <c r="E2578" t="s">
        <v>4401</v>
      </c>
      <c r="F2578" t="s">
        <v>34</v>
      </c>
      <c r="G2578" t="s">
        <v>2738</v>
      </c>
      <c r="H2578" t="s">
        <v>2741</v>
      </c>
      <c r="I2578">
        <v>198</v>
      </c>
      <c r="J2578" t="s">
        <v>4127</v>
      </c>
      <c r="K2578" t="s">
        <v>2283</v>
      </c>
      <c r="L2578">
        <v>2018</v>
      </c>
    </row>
    <row r="2579" spans="1:12" x14ac:dyDescent="0.25">
      <c r="A2579">
        <v>2</v>
      </c>
      <c r="B2579">
        <v>11</v>
      </c>
      <c r="C2579">
        <v>42</v>
      </c>
      <c r="D2579" t="s">
        <v>2872</v>
      </c>
      <c r="E2579" t="s">
        <v>4402</v>
      </c>
      <c r="F2579" t="s">
        <v>30</v>
      </c>
      <c r="G2579" t="s">
        <v>2734</v>
      </c>
      <c r="H2579" t="s">
        <v>2768</v>
      </c>
      <c r="I2579">
        <v>174</v>
      </c>
      <c r="J2579" t="s">
        <v>2051</v>
      </c>
      <c r="K2579" t="s">
        <v>3277</v>
      </c>
      <c r="L2579">
        <v>2018</v>
      </c>
    </row>
    <row r="2580" spans="1:12" x14ac:dyDescent="0.25">
      <c r="A2580">
        <v>2</v>
      </c>
      <c r="B2580">
        <v>12</v>
      </c>
      <c r="C2580">
        <v>43</v>
      </c>
      <c r="D2580" t="s">
        <v>2754</v>
      </c>
      <c r="E2580" t="s">
        <v>4403</v>
      </c>
      <c r="F2580" t="s">
        <v>30</v>
      </c>
      <c r="G2580" t="s">
        <v>2799</v>
      </c>
      <c r="H2580" t="s">
        <v>3567</v>
      </c>
      <c r="I2580">
        <v>152</v>
      </c>
      <c r="J2580" t="s">
        <v>2320</v>
      </c>
      <c r="K2580" t="s">
        <v>2895</v>
      </c>
      <c r="L2580">
        <v>2018</v>
      </c>
    </row>
    <row r="2581" spans="1:12" x14ac:dyDescent="0.25">
      <c r="A2581">
        <v>2</v>
      </c>
      <c r="B2581">
        <v>13</v>
      </c>
      <c r="C2581">
        <v>44</v>
      </c>
      <c r="D2581" t="s">
        <v>2808</v>
      </c>
      <c r="E2581" t="s">
        <v>4404</v>
      </c>
      <c r="F2581" t="s">
        <v>42</v>
      </c>
      <c r="G2581" t="s">
        <v>2745</v>
      </c>
      <c r="H2581" t="s">
        <v>2735</v>
      </c>
      <c r="I2581">
        <v>207</v>
      </c>
      <c r="J2581" t="s">
        <v>2305</v>
      </c>
      <c r="K2581" t="s">
        <v>3732</v>
      </c>
      <c r="L2581">
        <v>2018</v>
      </c>
    </row>
    <row r="2582" spans="1:12" x14ac:dyDescent="0.25">
      <c r="A2582">
        <v>2</v>
      </c>
      <c r="B2582">
        <v>14</v>
      </c>
      <c r="C2582">
        <v>45</v>
      </c>
      <c r="D2582" t="s">
        <v>2732</v>
      </c>
      <c r="E2582" t="s">
        <v>4405</v>
      </c>
      <c r="F2582" t="s">
        <v>34</v>
      </c>
      <c r="G2582" t="s">
        <v>2734</v>
      </c>
      <c r="H2582" t="s">
        <v>2885</v>
      </c>
      <c r="I2582">
        <v>172</v>
      </c>
      <c r="J2582" t="s">
        <v>4053</v>
      </c>
      <c r="K2582" t="s">
        <v>4406</v>
      </c>
      <c r="L2582">
        <v>2018</v>
      </c>
    </row>
    <row r="2583" spans="1:12" x14ac:dyDescent="0.25">
      <c r="A2583">
        <v>2</v>
      </c>
      <c r="B2583">
        <v>15</v>
      </c>
      <c r="C2583">
        <v>46</v>
      </c>
      <c r="D2583" t="s">
        <v>2743</v>
      </c>
      <c r="E2583" t="s">
        <v>4407</v>
      </c>
      <c r="F2583" t="s">
        <v>34</v>
      </c>
      <c r="G2583" t="s">
        <v>2960</v>
      </c>
      <c r="H2583" t="s">
        <v>2746</v>
      </c>
      <c r="I2583">
        <v>194</v>
      </c>
      <c r="J2583" t="s">
        <v>2373</v>
      </c>
      <c r="K2583" t="s">
        <v>3842</v>
      </c>
      <c r="L2583">
        <v>2018</v>
      </c>
    </row>
    <row r="2584" spans="1:12" x14ac:dyDescent="0.25">
      <c r="A2584">
        <v>2</v>
      </c>
      <c r="B2584">
        <v>16</v>
      </c>
      <c r="C2584">
        <v>47</v>
      </c>
      <c r="D2584" t="s">
        <v>2743</v>
      </c>
      <c r="E2584" t="s">
        <v>4408</v>
      </c>
      <c r="F2584" t="s">
        <v>42</v>
      </c>
      <c r="G2584" t="s">
        <v>2734</v>
      </c>
      <c r="H2584" t="s">
        <v>2746</v>
      </c>
      <c r="I2584">
        <v>179</v>
      </c>
      <c r="J2584" t="s">
        <v>2022</v>
      </c>
      <c r="K2584" t="s">
        <v>2126</v>
      </c>
      <c r="L2584">
        <v>2018</v>
      </c>
    </row>
    <row r="2585" spans="1:12" x14ac:dyDescent="0.25">
      <c r="A2585">
        <v>2</v>
      </c>
      <c r="B2585">
        <v>17</v>
      </c>
      <c r="C2585">
        <v>48</v>
      </c>
      <c r="D2585" t="s">
        <v>2811</v>
      </c>
      <c r="E2585" t="s">
        <v>4409</v>
      </c>
      <c r="F2585" t="s">
        <v>34</v>
      </c>
      <c r="G2585" t="s">
        <v>2738</v>
      </c>
      <c r="H2585" t="s">
        <v>2768</v>
      </c>
      <c r="I2585">
        <v>177</v>
      </c>
      <c r="J2585" t="s">
        <v>2065</v>
      </c>
      <c r="K2585" t="s">
        <v>2945</v>
      </c>
      <c r="L2585">
        <v>2018</v>
      </c>
    </row>
    <row r="2586" spans="1:12" x14ac:dyDescent="0.25">
      <c r="A2586">
        <v>2</v>
      </c>
      <c r="B2586">
        <v>18</v>
      </c>
      <c r="C2586">
        <v>49</v>
      </c>
      <c r="D2586" t="s">
        <v>2752</v>
      </c>
      <c r="E2586" t="s">
        <v>4410</v>
      </c>
      <c r="F2586" t="s">
        <v>42</v>
      </c>
      <c r="G2586" t="s">
        <v>2799</v>
      </c>
      <c r="H2586" t="s">
        <v>2780</v>
      </c>
      <c r="I2586">
        <v>187</v>
      </c>
      <c r="J2586" t="s">
        <v>2320</v>
      </c>
      <c r="K2586" t="s">
        <v>4411</v>
      </c>
      <c r="L2586">
        <v>2018</v>
      </c>
    </row>
    <row r="2587" spans="1:12" x14ac:dyDescent="0.25">
      <c r="A2587">
        <v>2</v>
      </c>
      <c r="B2587">
        <v>19</v>
      </c>
      <c r="C2587">
        <v>50</v>
      </c>
      <c r="D2587" t="s">
        <v>2796</v>
      </c>
      <c r="E2587" t="s">
        <v>4412</v>
      </c>
      <c r="F2587" t="s">
        <v>34</v>
      </c>
      <c r="G2587" t="s">
        <v>2745</v>
      </c>
      <c r="H2587" t="s">
        <v>2735</v>
      </c>
      <c r="I2587">
        <v>206</v>
      </c>
      <c r="J2587" t="s">
        <v>2291</v>
      </c>
      <c r="K2587" t="s">
        <v>2290</v>
      </c>
      <c r="L2587">
        <v>2018</v>
      </c>
    </row>
    <row r="2588" spans="1:12" x14ac:dyDescent="0.25">
      <c r="A2588">
        <v>2</v>
      </c>
      <c r="B2588">
        <v>20</v>
      </c>
      <c r="C2588">
        <v>51</v>
      </c>
      <c r="D2588" t="s">
        <v>2766</v>
      </c>
      <c r="E2588" t="s">
        <v>4413</v>
      </c>
      <c r="F2588" t="s">
        <v>30</v>
      </c>
      <c r="G2588" t="s">
        <v>2738</v>
      </c>
      <c r="H2588" t="s">
        <v>2768</v>
      </c>
      <c r="I2588">
        <v>177</v>
      </c>
      <c r="J2588" t="s">
        <v>2022</v>
      </c>
      <c r="K2588" t="s">
        <v>2376</v>
      </c>
      <c r="L2588">
        <v>2018</v>
      </c>
    </row>
    <row r="2589" spans="1:12" x14ac:dyDescent="0.25">
      <c r="A2589">
        <v>2</v>
      </c>
      <c r="B2589">
        <v>21</v>
      </c>
      <c r="C2589">
        <v>52</v>
      </c>
      <c r="D2589" t="s">
        <v>2772</v>
      </c>
      <c r="E2589" t="s">
        <v>4414</v>
      </c>
      <c r="F2589" t="s">
        <v>34</v>
      </c>
      <c r="G2589" t="s">
        <v>2738</v>
      </c>
      <c r="H2589" t="s">
        <v>2750</v>
      </c>
      <c r="I2589">
        <v>188</v>
      </c>
      <c r="J2589" t="s">
        <v>2022</v>
      </c>
      <c r="K2589" t="s">
        <v>2344</v>
      </c>
      <c r="L2589">
        <v>2018</v>
      </c>
    </row>
    <row r="2590" spans="1:12" x14ac:dyDescent="0.25">
      <c r="A2590">
        <v>2</v>
      </c>
      <c r="B2590">
        <v>22</v>
      </c>
      <c r="C2590">
        <v>53</v>
      </c>
      <c r="D2590" t="s">
        <v>2736</v>
      </c>
      <c r="E2590" t="s">
        <v>4415</v>
      </c>
      <c r="F2590" t="s">
        <v>34</v>
      </c>
      <c r="G2590" t="s">
        <v>2738</v>
      </c>
      <c r="H2590" t="s">
        <v>2835</v>
      </c>
      <c r="I2590">
        <v>178</v>
      </c>
      <c r="J2590" t="s">
        <v>2029</v>
      </c>
      <c r="K2590" t="s">
        <v>2380</v>
      </c>
      <c r="L2590">
        <v>2018</v>
      </c>
    </row>
    <row r="2591" spans="1:12" x14ac:dyDescent="0.25">
      <c r="A2591">
        <v>2</v>
      </c>
      <c r="B2591">
        <v>23</v>
      </c>
      <c r="C2591">
        <v>54</v>
      </c>
      <c r="D2591" t="s">
        <v>2788</v>
      </c>
      <c r="E2591" t="s">
        <v>4416</v>
      </c>
      <c r="F2591" t="s">
        <v>30</v>
      </c>
      <c r="G2591" t="s">
        <v>2738</v>
      </c>
      <c r="H2591" t="s">
        <v>2746</v>
      </c>
      <c r="I2591">
        <v>193</v>
      </c>
      <c r="J2591" t="s">
        <v>2048</v>
      </c>
      <c r="K2591" t="s">
        <v>2301</v>
      </c>
      <c r="L2591">
        <v>2018</v>
      </c>
    </row>
    <row r="2592" spans="1:12" x14ac:dyDescent="0.25">
      <c r="A2592">
        <v>2</v>
      </c>
      <c r="B2592">
        <v>24</v>
      </c>
      <c r="C2592">
        <v>55</v>
      </c>
      <c r="D2592" t="s">
        <v>3996</v>
      </c>
      <c r="E2592" t="s">
        <v>4417</v>
      </c>
      <c r="F2592" t="s">
        <v>34</v>
      </c>
      <c r="G2592" t="s">
        <v>2738</v>
      </c>
      <c r="H2592" t="s">
        <v>2868</v>
      </c>
      <c r="I2592">
        <v>216</v>
      </c>
      <c r="J2592" t="s">
        <v>2022</v>
      </c>
      <c r="K2592" t="s">
        <v>2126</v>
      </c>
      <c r="L2592">
        <v>2018</v>
      </c>
    </row>
    <row r="2593" spans="1:12" x14ac:dyDescent="0.25">
      <c r="A2593">
        <v>2</v>
      </c>
      <c r="B2593">
        <v>25</v>
      </c>
      <c r="C2593">
        <v>56</v>
      </c>
      <c r="D2593" t="s">
        <v>2790</v>
      </c>
      <c r="E2593" t="s">
        <v>4418</v>
      </c>
      <c r="F2593" t="s">
        <v>30</v>
      </c>
      <c r="G2593" t="s">
        <v>2745</v>
      </c>
      <c r="H2593" t="s">
        <v>2741</v>
      </c>
      <c r="I2593">
        <v>189</v>
      </c>
      <c r="J2593" t="s">
        <v>2373</v>
      </c>
      <c r="K2593" t="s">
        <v>3636</v>
      </c>
      <c r="L2593">
        <v>2018</v>
      </c>
    </row>
    <row r="2594" spans="1:12" x14ac:dyDescent="0.25">
      <c r="A2594">
        <v>2</v>
      </c>
      <c r="B2594">
        <v>26</v>
      </c>
      <c r="C2594">
        <v>57</v>
      </c>
      <c r="D2594" t="s">
        <v>2748</v>
      </c>
      <c r="E2594" t="s">
        <v>4419</v>
      </c>
      <c r="F2594" t="s">
        <v>34</v>
      </c>
      <c r="G2594" t="s">
        <v>2745</v>
      </c>
      <c r="H2594" t="s">
        <v>2768</v>
      </c>
      <c r="I2594">
        <v>178</v>
      </c>
      <c r="J2594" t="s">
        <v>2305</v>
      </c>
      <c r="K2594" t="s">
        <v>2329</v>
      </c>
      <c r="L2594">
        <v>2018</v>
      </c>
    </row>
    <row r="2595" spans="1:12" x14ac:dyDescent="0.25">
      <c r="A2595">
        <v>2</v>
      </c>
      <c r="B2595">
        <v>27</v>
      </c>
      <c r="C2595">
        <v>58</v>
      </c>
      <c r="D2595" t="s">
        <v>2736</v>
      </c>
      <c r="E2595" t="s">
        <v>4420</v>
      </c>
      <c r="F2595" t="s">
        <v>30</v>
      </c>
      <c r="G2595" t="s">
        <v>2745</v>
      </c>
      <c r="H2595" t="s">
        <v>2746</v>
      </c>
      <c r="I2595">
        <v>188</v>
      </c>
      <c r="J2595" t="s">
        <v>2373</v>
      </c>
      <c r="K2595" t="s">
        <v>3636</v>
      </c>
      <c r="L2595">
        <v>2018</v>
      </c>
    </row>
    <row r="2596" spans="1:12" x14ac:dyDescent="0.25">
      <c r="A2596">
        <v>2</v>
      </c>
      <c r="B2596">
        <v>28</v>
      </c>
      <c r="C2596">
        <v>59</v>
      </c>
      <c r="D2596" t="s">
        <v>2777</v>
      </c>
      <c r="E2596" t="s">
        <v>4421</v>
      </c>
      <c r="F2596" t="s">
        <v>26</v>
      </c>
      <c r="G2596" t="s">
        <v>2738</v>
      </c>
      <c r="H2596" t="s">
        <v>2835</v>
      </c>
      <c r="I2596">
        <v>170</v>
      </c>
      <c r="J2596" t="s">
        <v>2048</v>
      </c>
      <c r="K2596" t="s">
        <v>2341</v>
      </c>
      <c r="L2596">
        <v>2018</v>
      </c>
    </row>
    <row r="2597" spans="1:12" x14ac:dyDescent="0.25">
      <c r="A2597">
        <v>2</v>
      </c>
      <c r="B2597">
        <v>29</v>
      </c>
      <c r="C2597">
        <v>60</v>
      </c>
      <c r="D2597" t="s">
        <v>3917</v>
      </c>
      <c r="E2597" t="s">
        <v>4422</v>
      </c>
      <c r="F2597" t="s">
        <v>30</v>
      </c>
      <c r="G2597" t="s">
        <v>2745</v>
      </c>
      <c r="H2597" t="s">
        <v>2746</v>
      </c>
      <c r="I2597">
        <v>196</v>
      </c>
      <c r="J2597" t="s">
        <v>2291</v>
      </c>
      <c r="K2597" t="s">
        <v>3409</v>
      </c>
      <c r="L2597">
        <v>2018</v>
      </c>
    </row>
    <row r="2598" spans="1:12" x14ac:dyDescent="0.25">
      <c r="A2598">
        <v>2</v>
      </c>
      <c r="B2598">
        <v>30</v>
      </c>
      <c r="C2598">
        <v>61</v>
      </c>
      <c r="D2598" t="s">
        <v>4111</v>
      </c>
      <c r="E2598" t="s">
        <v>4423</v>
      </c>
      <c r="F2598" t="s">
        <v>30</v>
      </c>
      <c r="G2598" t="s">
        <v>2799</v>
      </c>
      <c r="H2598" t="s">
        <v>2746</v>
      </c>
      <c r="I2598">
        <v>178</v>
      </c>
      <c r="J2598" t="s">
        <v>2320</v>
      </c>
      <c r="K2598" t="s">
        <v>4411</v>
      </c>
      <c r="L2598">
        <v>2018</v>
      </c>
    </row>
    <row r="2599" spans="1:12" x14ac:dyDescent="0.25">
      <c r="A2599">
        <v>2</v>
      </c>
      <c r="B2599">
        <v>31</v>
      </c>
      <c r="C2599">
        <v>62</v>
      </c>
      <c r="D2599" t="s">
        <v>2840</v>
      </c>
      <c r="E2599" t="s">
        <v>4424</v>
      </c>
      <c r="F2599" t="s">
        <v>12</v>
      </c>
      <c r="G2599" t="s">
        <v>2738</v>
      </c>
      <c r="H2599" t="s">
        <v>2746</v>
      </c>
      <c r="I2599">
        <v>156</v>
      </c>
      <c r="J2599" t="s">
        <v>2048</v>
      </c>
      <c r="K2599" t="s">
        <v>2392</v>
      </c>
      <c r="L2599">
        <v>2018</v>
      </c>
    </row>
    <row r="2600" spans="1:12" x14ac:dyDescent="0.25">
      <c r="A2600">
        <v>3</v>
      </c>
      <c r="B2600">
        <v>1</v>
      </c>
      <c r="C2600">
        <v>63</v>
      </c>
      <c r="D2600" t="s">
        <v>2760</v>
      </c>
      <c r="E2600" t="s">
        <v>4425</v>
      </c>
      <c r="F2600" t="s">
        <v>30</v>
      </c>
      <c r="G2600" t="s">
        <v>2738</v>
      </c>
      <c r="H2600" t="s">
        <v>2780</v>
      </c>
      <c r="I2600">
        <v>201</v>
      </c>
      <c r="J2600" t="s">
        <v>2289</v>
      </c>
      <c r="K2600" t="s">
        <v>3962</v>
      </c>
      <c r="L2600">
        <v>2018</v>
      </c>
    </row>
    <row r="2601" spans="1:12" x14ac:dyDescent="0.25">
      <c r="A2601">
        <v>3</v>
      </c>
      <c r="B2601">
        <v>2</v>
      </c>
      <c r="C2601">
        <v>64</v>
      </c>
      <c r="D2601" t="s">
        <v>2785</v>
      </c>
      <c r="E2601" t="s">
        <v>4426</v>
      </c>
      <c r="F2601" t="s">
        <v>12</v>
      </c>
      <c r="G2601" t="s">
        <v>2779</v>
      </c>
      <c r="H2601" t="s">
        <v>2735</v>
      </c>
      <c r="I2601">
        <v>217</v>
      </c>
      <c r="J2601" t="s">
        <v>4427</v>
      </c>
      <c r="K2601" t="s">
        <v>3877</v>
      </c>
      <c r="L2601">
        <v>2018</v>
      </c>
    </row>
    <row r="2602" spans="1:12" x14ac:dyDescent="0.25">
      <c r="A2602">
        <v>3</v>
      </c>
      <c r="B2602">
        <v>3</v>
      </c>
      <c r="C2602">
        <v>65</v>
      </c>
      <c r="D2602" t="s">
        <v>3996</v>
      </c>
      <c r="E2602" t="s">
        <v>4428</v>
      </c>
      <c r="F2602" t="s">
        <v>42</v>
      </c>
      <c r="G2602" t="s">
        <v>2764</v>
      </c>
      <c r="H2602" t="s">
        <v>2746</v>
      </c>
      <c r="I2602">
        <v>171</v>
      </c>
      <c r="J2602" t="s">
        <v>4039</v>
      </c>
      <c r="K2602" t="s">
        <v>4429</v>
      </c>
      <c r="L2602">
        <v>2018</v>
      </c>
    </row>
    <row r="2603" spans="1:12" x14ac:dyDescent="0.25">
      <c r="A2603">
        <v>3</v>
      </c>
      <c r="B2603">
        <v>4</v>
      </c>
      <c r="C2603">
        <v>66</v>
      </c>
      <c r="D2603" t="s">
        <v>2790</v>
      </c>
      <c r="E2603" t="s">
        <v>4430</v>
      </c>
      <c r="F2603" t="s">
        <v>30</v>
      </c>
      <c r="G2603" t="s">
        <v>2738</v>
      </c>
      <c r="H2603" t="s">
        <v>2885</v>
      </c>
      <c r="I2603">
        <v>168</v>
      </c>
      <c r="J2603" t="s">
        <v>2022</v>
      </c>
      <c r="K2603" t="s">
        <v>2276</v>
      </c>
      <c r="L2603">
        <v>2018</v>
      </c>
    </row>
    <row r="2604" spans="1:12" x14ac:dyDescent="0.25">
      <c r="A2604">
        <v>3</v>
      </c>
      <c r="B2604">
        <v>5</v>
      </c>
      <c r="C2604">
        <v>67</v>
      </c>
      <c r="D2604" t="s">
        <v>2832</v>
      </c>
      <c r="E2604" t="s">
        <v>4431</v>
      </c>
      <c r="F2604" t="s">
        <v>34</v>
      </c>
      <c r="G2604" t="s">
        <v>2734</v>
      </c>
      <c r="H2604" t="s">
        <v>2780</v>
      </c>
      <c r="I2604">
        <v>203</v>
      </c>
      <c r="J2604" t="s">
        <v>2022</v>
      </c>
      <c r="K2604" t="s">
        <v>2881</v>
      </c>
      <c r="L2604">
        <v>2018</v>
      </c>
    </row>
    <row r="2605" spans="1:12" x14ac:dyDescent="0.25">
      <c r="A2605">
        <v>3</v>
      </c>
      <c r="B2605">
        <v>6</v>
      </c>
      <c r="C2605">
        <v>68</v>
      </c>
      <c r="D2605" t="s">
        <v>2774</v>
      </c>
      <c r="E2605" t="s">
        <v>4432</v>
      </c>
      <c r="F2605" t="s">
        <v>30</v>
      </c>
      <c r="G2605" t="s">
        <v>2734</v>
      </c>
      <c r="H2605" t="s">
        <v>2835</v>
      </c>
      <c r="I2605">
        <v>150</v>
      </c>
      <c r="J2605" t="s">
        <v>2051</v>
      </c>
      <c r="K2605" t="s">
        <v>2328</v>
      </c>
      <c r="L2605">
        <v>2018</v>
      </c>
    </row>
    <row r="2606" spans="1:12" x14ac:dyDescent="0.25">
      <c r="A2606">
        <v>3</v>
      </c>
      <c r="B2606">
        <v>7</v>
      </c>
      <c r="C2606">
        <v>69</v>
      </c>
      <c r="D2606" t="s">
        <v>2739</v>
      </c>
      <c r="E2606" t="s">
        <v>4433</v>
      </c>
      <c r="F2606" t="s">
        <v>30</v>
      </c>
      <c r="G2606" t="s">
        <v>2734</v>
      </c>
      <c r="H2606" t="s">
        <v>2835</v>
      </c>
      <c r="I2606">
        <v>195</v>
      </c>
      <c r="J2606" t="s">
        <v>4127</v>
      </c>
      <c r="K2606" t="s">
        <v>2283</v>
      </c>
      <c r="L2606">
        <v>2018</v>
      </c>
    </row>
    <row r="2607" spans="1:12" x14ac:dyDescent="0.25">
      <c r="A2607">
        <v>3</v>
      </c>
      <c r="B2607">
        <v>8</v>
      </c>
      <c r="C2607">
        <v>70</v>
      </c>
      <c r="D2607" t="s">
        <v>2794</v>
      </c>
      <c r="E2607" t="s">
        <v>4434</v>
      </c>
      <c r="F2607" t="s">
        <v>34</v>
      </c>
      <c r="G2607" t="s">
        <v>2734</v>
      </c>
      <c r="H2607" t="s">
        <v>2750</v>
      </c>
      <c r="I2607">
        <v>176</v>
      </c>
      <c r="J2607" t="s">
        <v>2373</v>
      </c>
      <c r="K2607" t="s">
        <v>3899</v>
      </c>
      <c r="L2607">
        <v>2018</v>
      </c>
    </row>
    <row r="2608" spans="1:12" x14ac:dyDescent="0.25">
      <c r="A2608">
        <v>3</v>
      </c>
      <c r="B2608">
        <v>9</v>
      </c>
      <c r="C2608">
        <v>71</v>
      </c>
      <c r="D2608" t="s">
        <v>2790</v>
      </c>
      <c r="E2608" t="s">
        <v>4435</v>
      </c>
      <c r="F2608" t="s">
        <v>34</v>
      </c>
      <c r="G2608" t="s">
        <v>2734</v>
      </c>
      <c r="H2608" t="s">
        <v>2835</v>
      </c>
      <c r="I2608">
        <v>179</v>
      </c>
      <c r="J2608" t="s">
        <v>3791</v>
      </c>
      <c r="K2608" t="s">
        <v>2451</v>
      </c>
      <c r="L2608">
        <v>2018</v>
      </c>
    </row>
    <row r="2609" spans="1:12" x14ac:dyDescent="0.25">
      <c r="A2609">
        <v>3</v>
      </c>
      <c r="B2609">
        <v>10</v>
      </c>
      <c r="C2609">
        <v>72</v>
      </c>
      <c r="D2609" t="s">
        <v>2754</v>
      </c>
      <c r="E2609" t="s">
        <v>4436</v>
      </c>
      <c r="F2609" t="s">
        <v>12</v>
      </c>
      <c r="G2609" t="s">
        <v>2764</v>
      </c>
      <c r="H2609" t="s">
        <v>2780</v>
      </c>
      <c r="I2609">
        <v>192</v>
      </c>
      <c r="J2609" t="s">
        <v>4374</v>
      </c>
      <c r="K2609" t="s">
        <v>4437</v>
      </c>
      <c r="L2609">
        <v>2018</v>
      </c>
    </row>
    <row r="2610" spans="1:12" x14ac:dyDescent="0.25">
      <c r="A2610">
        <v>3</v>
      </c>
      <c r="B2610">
        <v>11</v>
      </c>
      <c r="C2610">
        <v>73</v>
      </c>
      <c r="D2610" t="s">
        <v>3996</v>
      </c>
      <c r="E2610" t="s">
        <v>4438</v>
      </c>
      <c r="F2610" t="s">
        <v>34</v>
      </c>
      <c r="G2610" t="s">
        <v>2734</v>
      </c>
      <c r="H2610" t="s">
        <v>2750</v>
      </c>
      <c r="I2610">
        <v>200</v>
      </c>
      <c r="J2610" t="s">
        <v>4127</v>
      </c>
      <c r="K2610" t="s">
        <v>2283</v>
      </c>
      <c r="L2610">
        <v>2018</v>
      </c>
    </row>
    <row r="2611" spans="1:12" x14ac:dyDescent="0.25">
      <c r="A2611">
        <v>3</v>
      </c>
      <c r="B2611">
        <v>12</v>
      </c>
      <c r="C2611">
        <v>74</v>
      </c>
      <c r="D2611" t="s">
        <v>2739</v>
      </c>
      <c r="E2611" t="s">
        <v>4439</v>
      </c>
      <c r="F2611" t="s">
        <v>42</v>
      </c>
      <c r="G2611" t="s">
        <v>2779</v>
      </c>
      <c r="H2611" t="s">
        <v>2885</v>
      </c>
      <c r="I2611">
        <v>169</v>
      </c>
      <c r="J2611" t="s">
        <v>4427</v>
      </c>
      <c r="K2611" t="s">
        <v>3922</v>
      </c>
      <c r="L2611">
        <v>2018</v>
      </c>
    </row>
    <row r="2612" spans="1:12" x14ac:dyDescent="0.25">
      <c r="A2612">
        <v>3</v>
      </c>
      <c r="B2612">
        <v>13</v>
      </c>
      <c r="C2612">
        <v>75</v>
      </c>
      <c r="D2612" t="s">
        <v>2808</v>
      </c>
      <c r="E2612" t="s">
        <v>4440</v>
      </c>
      <c r="F2612" t="s">
        <v>30</v>
      </c>
      <c r="G2612" t="s">
        <v>2745</v>
      </c>
      <c r="H2612" t="s">
        <v>2780</v>
      </c>
      <c r="I2612">
        <v>204</v>
      </c>
      <c r="J2612" t="s">
        <v>2305</v>
      </c>
      <c r="K2612" t="s">
        <v>3101</v>
      </c>
      <c r="L2612">
        <v>2018</v>
      </c>
    </row>
    <row r="2613" spans="1:12" x14ac:dyDescent="0.25">
      <c r="A2613">
        <v>3</v>
      </c>
      <c r="B2613">
        <v>14</v>
      </c>
      <c r="C2613">
        <v>76</v>
      </c>
      <c r="D2613" t="s">
        <v>2772</v>
      </c>
      <c r="E2613" t="s">
        <v>4441</v>
      </c>
      <c r="F2613" t="s">
        <v>30</v>
      </c>
      <c r="G2613" t="s">
        <v>2799</v>
      </c>
      <c r="H2613" t="s">
        <v>2885</v>
      </c>
      <c r="I2613">
        <v>159</v>
      </c>
      <c r="J2613" t="s">
        <v>2022</v>
      </c>
      <c r="K2613" t="s">
        <v>2297</v>
      </c>
      <c r="L2613">
        <v>2018</v>
      </c>
    </row>
    <row r="2614" spans="1:12" x14ac:dyDescent="0.25">
      <c r="A2614">
        <v>3</v>
      </c>
      <c r="B2614">
        <v>15</v>
      </c>
      <c r="C2614">
        <v>77</v>
      </c>
      <c r="D2614" t="s">
        <v>2748</v>
      </c>
      <c r="E2614" t="s">
        <v>4442</v>
      </c>
      <c r="F2614" t="s">
        <v>30</v>
      </c>
      <c r="G2614" t="s">
        <v>2764</v>
      </c>
      <c r="H2614" t="s">
        <v>2750</v>
      </c>
      <c r="I2614">
        <v>179</v>
      </c>
      <c r="J2614" t="s">
        <v>4374</v>
      </c>
      <c r="K2614" t="s">
        <v>4031</v>
      </c>
      <c r="L2614">
        <v>2018</v>
      </c>
    </row>
    <row r="2615" spans="1:12" x14ac:dyDescent="0.25">
      <c r="A2615">
        <v>3</v>
      </c>
      <c r="B2615">
        <v>16</v>
      </c>
      <c r="C2615">
        <v>78</v>
      </c>
      <c r="D2615" t="s">
        <v>2785</v>
      </c>
      <c r="E2615" t="s">
        <v>4443</v>
      </c>
      <c r="F2615" t="s">
        <v>26</v>
      </c>
      <c r="G2615" t="s">
        <v>2779</v>
      </c>
      <c r="H2615" t="s">
        <v>2746</v>
      </c>
      <c r="I2615">
        <v>199</v>
      </c>
      <c r="J2615" t="s">
        <v>2051</v>
      </c>
      <c r="K2615" t="s">
        <v>2366</v>
      </c>
      <c r="L2615">
        <v>2018</v>
      </c>
    </row>
    <row r="2616" spans="1:12" x14ac:dyDescent="0.25">
      <c r="A2616">
        <v>3</v>
      </c>
      <c r="B2616">
        <v>17</v>
      </c>
      <c r="C2616">
        <v>79</v>
      </c>
      <c r="D2616" t="s">
        <v>2788</v>
      </c>
      <c r="E2616" t="s">
        <v>4444</v>
      </c>
      <c r="F2616" t="s">
        <v>26</v>
      </c>
      <c r="G2616" t="s">
        <v>2734</v>
      </c>
      <c r="H2616" t="s">
        <v>2750</v>
      </c>
      <c r="I2616">
        <v>157</v>
      </c>
      <c r="J2616" t="s">
        <v>2051</v>
      </c>
      <c r="K2616" t="s">
        <v>2073</v>
      </c>
      <c r="L2616">
        <v>2018</v>
      </c>
    </row>
    <row r="2617" spans="1:12" x14ac:dyDescent="0.25">
      <c r="A2617">
        <v>3</v>
      </c>
      <c r="B2617">
        <v>18</v>
      </c>
      <c r="C2617">
        <v>80</v>
      </c>
      <c r="D2617" t="s">
        <v>2752</v>
      </c>
      <c r="E2617" t="s">
        <v>4445</v>
      </c>
      <c r="F2617" t="s">
        <v>26</v>
      </c>
      <c r="G2617" t="s">
        <v>2745</v>
      </c>
      <c r="H2617" t="s">
        <v>3567</v>
      </c>
      <c r="I2617">
        <v>165</v>
      </c>
      <c r="J2617" t="s">
        <v>2305</v>
      </c>
      <c r="K2617" t="s">
        <v>4236</v>
      </c>
      <c r="L2617">
        <v>2018</v>
      </c>
    </row>
    <row r="2618" spans="1:12" x14ac:dyDescent="0.25">
      <c r="A2618">
        <v>3</v>
      </c>
      <c r="B2618">
        <v>19</v>
      </c>
      <c r="C2618">
        <v>81</v>
      </c>
      <c r="D2618" t="s">
        <v>2832</v>
      </c>
      <c r="E2618" t="s">
        <v>4446</v>
      </c>
      <c r="F2618" t="s">
        <v>34</v>
      </c>
      <c r="G2618" t="s">
        <v>2738</v>
      </c>
      <c r="H2618" t="s">
        <v>2741</v>
      </c>
      <c r="I2618">
        <v>174</v>
      </c>
      <c r="J2618" t="s">
        <v>2065</v>
      </c>
      <c r="K2618" t="s">
        <v>3573</v>
      </c>
      <c r="L2618">
        <v>2018</v>
      </c>
    </row>
    <row r="2619" spans="1:12" x14ac:dyDescent="0.25">
      <c r="A2619">
        <v>3</v>
      </c>
      <c r="B2619">
        <v>20</v>
      </c>
      <c r="C2619">
        <v>82</v>
      </c>
      <c r="D2619" t="s">
        <v>2766</v>
      </c>
      <c r="E2619" t="s">
        <v>4447</v>
      </c>
      <c r="F2619" t="s">
        <v>26</v>
      </c>
      <c r="G2619" t="s">
        <v>2799</v>
      </c>
      <c r="H2619" t="s">
        <v>2746</v>
      </c>
      <c r="I2619">
        <v>165</v>
      </c>
      <c r="J2619" t="s">
        <v>2320</v>
      </c>
      <c r="K2619" t="s">
        <v>3975</v>
      </c>
      <c r="L2619">
        <v>2018</v>
      </c>
    </row>
    <row r="2620" spans="1:12" x14ac:dyDescent="0.25">
      <c r="A2620">
        <v>3</v>
      </c>
      <c r="B2620">
        <v>21</v>
      </c>
      <c r="C2620">
        <v>83</v>
      </c>
      <c r="D2620" t="s">
        <v>2772</v>
      </c>
      <c r="E2620" t="s">
        <v>4448</v>
      </c>
      <c r="F2620" t="s">
        <v>30</v>
      </c>
      <c r="G2620" t="s">
        <v>2738</v>
      </c>
      <c r="H2620" t="s">
        <v>2750</v>
      </c>
      <c r="I2620">
        <v>172</v>
      </c>
      <c r="J2620" t="s">
        <v>2029</v>
      </c>
      <c r="K2620" t="s">
        <v>2113</v>
      </c>
      <c r="L2620">
        <v>2018</v>
      </c>
    </row>
    <row r="2621" spans="1:12" x14ac:dyDescent="0.25">
      <c r="A2621">
        <v>3</v>
      </c>
      <c r="B2621">
        <v>22</v>
      </c>
      <c r="C2621">
        <v>84</v>
      </c>
      <c r="D2621" t="s">
        <v>2832</v>
      </c>
      <c r="E2621" t="s">
        <v>4449</v>
      </c>
      <c r="F2621" t="s">
        <v>12</v>
      </c>
      <c r="G2621" t="s">
        <v>2745</v>
      </c>
      <c r="H2621" t="s">
        <v>2780</v>
      </c>
      <c r="I2621">
        <v>209</v>
      </c>
      <c r="J2621" t="s">
        <v>3902</v>
      </c>
      <c r="K2621" t="s">
        <v>4450</v>
      </c>
      <c r="L2621">
        <v>2018</v>
      </c>
    </row>
    <row r="2622" spans="1:12" x14ac:dyDescent="0.25">
      <c r="A2622">
        <v>3</v>
      </c>
      <c r="B2622">
        <v>23</v>
      </c>
      <c r="C2622">
        <v>85</v>
      </c>
      <c r="D2622" t="s">
        <v>2788</v>
      </c>
      <c r="E2622" t="s">
        <v>4451</v>
      </c>
      <c r="F2622" t="s">
        <v>12</v>
      </c>
      <c r="G2622" t="s">
        <v>2764</v>
      </c>
      <c r="H2622" t="s">
        <v>2746</v>
      </c>
      <c r="I2622">
        <v>166</v>
      </c>
      <c r="J2622" t="s">
        <v>4039</v>
      </c>
      <c r="K2622" t="s">
        <v>4452</v>
      </c>
      <c r="L2622">
        <v>2018</v>
      </c>
    </row>
    <row r="2623" spans="1:12" x14ac:dyDescent="0.25">
      <c r="A2623">
        <v>3</v>
      </c>
      <c r="B2623">
        <v>24</v>
      </c>
      <c r="C2623">
        <v>86</v>
      </c>
      <c r="D2623" t="s">
        <v>2760</v>
      </c>
      <c r="E2623" t="s">
        <v>4453</v>
      </c>
      <c r="F2623" t="s">
        <v>30</v>
      </c>
      <c r="G2623" t="s">
        <v>2799</v>
      </c>
      <c r="H2623" t="s">
        <v>2835</v>
      </c>
      <c r="I2623">
        <v>198</v>
      </c>
      <c r="J2623" t="s">
        <v>2048</v>
      </c>
      <c r="K2623" t="s">
        <v>2886</v>
      </c>
      <c r="L2623">
        <v>2018</v>
      </c>
    </row>
    <row r="2624" spans="1:12" x14ac:dyDescent="0.25">
      <c r="A2624">
        <v>3</v>
      </c>
      <c r="B2624">
        <v>25</v>
      </c>
      <c r="C2624">
        <v>87</v>
      </c>
      <c r="D2624" t="s">
        <v>2781</v>
      </c>
      <c r="E2624" t="s">
        <v>4454</v>
      </c>
      <c r="F2624" t="s">
        <v>30</v>
      </c>
      <c r="G2624" t="s">
        <v>2745</v>
      </c>
      <c r="H2624" t="s">
        <v>2746</v>
      </c>
      <c r="I2624">
        <v>178</v>
      </c>
      <c r="J2624" t="s">
        <v>2305</v>
      </c>
      <c r="K2624" t="s">
        <v>4297</v>
      </c>
      <c r="L2624">
        <v>2018</v>
      </c>
    </row>
    <row r="2625" spans="1:12" x14ac:dyDescent="0.25">
      <c r="A2625">
        <v>3</v>
      </c>
      <c r="B2625">
        <v>26</v>
      </c>
      <c r="C2625">
        <v>88</v>
      </c>
      <c r="D2625" t="s">
        <v>2794</v>
      </c>
      <c r="E2625" t="s">
        <v>4455</v>
      </c>
      <c r="F2625" t="s">
        <v>34</v>
      </c>
      <c r="G2625" t="s">
        <v>2734</v>
      </c>
      <c r="H2625" t="s">
        <v>2750</v>
      </c>
      <c r="I2625">
        <v>180</v>
      </c>
      <c r="J2625" t="s">
        <v>2022</v>
      </c>
      <c r="K2625" t="s">
        <v>2342</v>
      </c>
      <c r="L2625">
        <v>2018</v>
      </c>
    </row>
    <row r="2626" spans="1:12" x14ac:dyDescent="0.25">
      <c r="A2626">
        <v>3</v>
      </c>
      <c r="B2626">
        <v>27</v>
      </c>
      <c r="C2626">
        <v>89</v>
      </c>
      <c r="D2626" t="s">
        <v>2762</v>
      </c>
      <c r="E2626" t="s">
        <v>4456</v>
      </c>
      <c r="F2626" t="s">
        <v>42</v>
      </c>
      <c r="G2626" t="s">
        <v>2734</v>
      </c>
      <c r="H2626" t="s">
        <v>2885</v>
      </c>
      <c r="I2626">
        <v>172</v>
      </c>
      <c r="J2626" t="s">
        <v>2324</v>
      </c>
      <c r="K2626" t="s">
        <v>2647</v>
      </c>
      <c r="L2626">
        <v>2018</v>
      </c>
    </row>
    <row r="2627" spans="1:12" x14ac:dyDescent="0.25">
      <c r="A2627">
        <v>3</v>
      </c>
      <c r="B2627">
        <v>28</v>
      </c>
      <c r="C2627">
        <v>90</v>
      </c>
      <c r="D2627" t="s">
        <v>2777</v>
      </c>
      <c r="E2627" t="s">
        <v>4457</v>
      </c>
      <c r="F2627" t="s">
        <v>34</v>
      </c>
      <c r="G2627" t="s">
        <v>2799</v>
      </c>
      <c r="H2627" t="s">
        <v>2780</v>
      </c>
      <c r="I2627">
        <v>201</v>
      </c>
      <c r="J2627" t="s">
        <v>2320</v>
      </c>
      <c r="K2627" t="s">
        <v>4458</v>
      </c>
      <c r="L2627">
        <v>2018</v>
      </c>
    </row>
    <row r="2628" spans="1:12" x14ac:dyDescent="0.25">
      <c r="A2628">
        <v>3</v>
      </c>
      <c r="B2628">
        <v>29</v>
      </c>
      <c r="C2628">
        <v>91</v>
      </c>
      <c r="D2628" t="s">
        <v>3917</v>
      </c>
      <c r="E2628" t="s">
        <v>4459</v>
      </c>
      <c r="F2628" t="s">
        <v>30</v>
      </c>
      <c r="G2628" t="s">
        <v>2734</v>
      </c>
      <c r="H2628" t="s">
        <v>2768</v>
      </c>
      <c r="I2628">
        <v>177</v>
      </c>
      <c r="J2628" t="s">
        <v>2051</v>
      </c>
      <c r="K2628" t="s">
        <v>2307</v>
      </c>
      <c r="L2628">
        <v>2018</v>
      </c>
    </row>
    <row r="2629" spans="1:12" x14ac:dyDescent="0.25">
      <c r="A2629">
        <v>3</v>
      </c>
      <c r="B2629">
        <v>30</v>
      </c>
      <c r="C2629">
        <v>92</v>
      </c>
      <c r="D2629" t="s">
        <v>2760</v>
      </c>
      <c r="E2629" t="s">
        <v>4460</v>
      </c>
      <c r="F2629" t="s">
        <v>30</v>
      </c>
      <c r="G2629" t="s">
        <v>2738</v>
      </c>
      <c r="H2629" t="s">
        <v>2835</v>
      </c>
      <c r="I2629">
        <v>177</v>
      </c>
      <c r="J2629" t="s">
        <v>2029</v>
      </c>
      <c r="K2629" t="s">
        <v>2759</v>
      </c>
      <c r="L2629">
        <v>2018</v>
      </c>
    </row>
    <row r="2630" spans="1:12" x14ac:dyDescent="0.25">
      <c r="A2630">
        <v>3</v>
      </c>
      <c r="B2630">
        <v>31</v>
      </c>
      <c r="C2630">
        <v>93</v>
      </c>
      <c r="D2630" t="s">
        <v>2743</v>
      </c>
      <c r="E2630" t="s">
        <v>4461</v>
      </c>
      <c r="F2630" t="s">
        <v>42</v>
      </c>
      <c r="G2630" t="s">
        <v>2738</v>
      </c>
      <c r="H2630" t="s">
        <v>2780</v>
      </c>
      <c r="I2630">
        <v>203</v>
      </c>
      <c r="J2630" t="s">
        <v>2029</v>
      </c>
      <c r="K2630" t="s">
        <v>2759</v>
      </c>
      <c r="L2630">
        <v>2018</v>
      </c>
    </row>
    <row r="2631" spans="1:12" x14ac:dyDescent="0.25">
      <c r="A2631">
        <v>4</v>
      </c>
      <c r="B2631">
        <v>1</v>
      </c>
      <c r="C2631">
        <v>94</v>
      </c>
      <c r="D2631" t="s">
        <v>2802</v>
      </c>
      <c r="E2631" t="s">
        <v>4462</v>
      </c>
      <c r="F2631" t="s">
        <v>30</v>
      </c>
      <c r="G2631" t="s">
        <v>2764</v>
      </c>
      <c r="H2631" t="s">
        <v>2750</v>
      </c>
      <c r="I2631">
        <v>170</v>
      </c>
      <c r="J2631" t="s">
        <v>2051</v>
      </c>
      <c r="K2631" t="s">
        <v>3961</v>
      </c>
      <c r="L2631">
        <v>2018</v>
      </c>
    </row>
    <row r="2632" spans="1:12" x14ac:dyDescent="0.25">
      <c r="A2632">
        <v>4</v>
      </c>
      <c r="B2632">
        <v>2</v>
      </c>
      <c r="C2632">
        <v>95</v>
      </c>
      <c r="D2632" t="s">
        <v>2811</v>
      </c>
      <c r="E2632" t="s">
        <v>4463</v>
      </c>
      <c r="F2632" t="s">
        <v>30</v>
      </c>
      <c r="G2632" t="s">
        <v>2734</v>
      </c>
      <c r="H2632" t="s">
        <v>2750</v>
      </c>
      <c r="I2632">
        <v>169</v>
      </c>
      <c r="J2632" t="s">
        <v>4127</v>
      </c>
      <c r="L2632">
        <v>2018</v>
      </c>
    </row>
    <row r="2633" spans="1:12" x14ac:dyDescent="0.25">
      <c r="A2633">
        <v>4</v>
      </c>
      <c r="B2633">
        <v>3</v>
      </c>
      <c r="C2633">
        <v>96</v>
      </c>
      <c r="D2633" t="s">
        <v>2872</v>
      </c>
      <c r="E2633" t="s">
        <v>4464</v>
      </c>
      <c r="F2633" t="s">
        <v>30</v>
      </c>
      <c r="G2633" t="s">
        <v>2738</v>
      </c>
      <c r="H2633" t="s">
        <v>2768</v>
      </c>
      <c r="I2633">
        <v>150</v>
      </c>
      <c r="J2633" t="s">
        <v>2048</v>
      </c>
      <c r="K2633" t="s">
        <v>3945</v>
      </c>
      <c r="L2633">
        <v>2018</v>
      </c>
    </row>
    <row r="2634" spans="1:12" x14ac:dyDescent="0.25">
      <c r="A2634">
        <v>4</v>
      </c>
      <c r="B2634">
        <v>4</v>
      </c>
      <c r="C2634">
        <v>97</v>
      </c>
      <c r="D2634" t="s">
        <v>2790</v>
      </c>
      <c r="E2634" t="s">
        <v>4465</v>
      </c>
      <c r="F2634" t="s">
        <v>30</v>
      </c>
      <c r="G2634" t="s">
        <v>2738</v>
      </c>
      <c r="H2634" t="s">
        <v>2835</v>
      </c>
      <c r="I2634">
        <v>185</v>
      </c>
      <c r="J2634" t="s">
        <v>2022</v>
      </c>
      <c r="K2634" t="s">
        <v>2292</v>
      </c>
      <c r="L2634">
        <v>2018</v>
      </c>
    </row>
    <row r="2635" spans="1:12" x14ac:dyDescent="0.25">
      <c r="A2635">
        <v>4</v>
      </c>
      <c r="B2635">
        <v>5</v>
      </c>
      <c r="C2635">
        <v>98</v>
      </c>
      <c r="D2635" t="s">
        <v>2832</v>
      </c>
      <c r="E2635" t="s">
        <v>3672</v>
      </c>
      <c r="F2635" t="s">
        <v>42</v>
      </c>
      <c r="G2635" t="s">
        <v>2734</v>
      </c>
      <c r="H2635" t="s">
        <v>2746</v>
      </c>
      <c r="I2635">
        <v>201</v>
      </c>
      <c r="J2635" t="s">
        <v>2051</v>
      </c>
      <c r="K2635" t="s">
        <v>4058</v>
      </c>
      <c r="L2635">
        <v>2018</v>
      </c>
    </row>
    <row r="2636" spans="1:12" x14ac:dyDescent="0.25">
      <c r="A2636">
        <v>4</v>
      </c>
      <c r="B2636">
        <v>6</v>
      </c>
      <c r="C2636">
        <v>99</v>
      </c>
      <c r="D2636" t="s">
        <v>4111</v>
      </c>
      <c r="E2636" t="s">
        <v>4466</v>
      </c>
      <c r="F2636" t="s">
        <v>34</v>
      </c>
      <c r="G2636" t="s">
        <v>2734</v>
      </c>
      <c r="H2636" t="s">
        <v>2746</v>
      </c>
      <c r="I2636">
        <v>190</v>
      </c>
      <c r="J2636" t="s">
        <v>2065</v>
      </c>
      <c r="K2636" t="s">
        <v>3861</v>
      </c>
      <c r="L2636">
        <v>2018</v>
      </c>
    </row>
    <row r="2637" spans="1:12" x14ac:dyDescent="0.25">
      <c r="A2637">
        <v>4</v>
      </c>
      <c r="B2637">
        <v>7</v>
      </c>
      <c r="C2637">
        <v>100</v>
      </c>
      <c r="D2637" t="s">
        <v>2808</v>
      </c>
      <c r="E2637" t="s">
        <v>1818</v>
      </c>
      <c r="F2637" t="s">
        <v>26</v>
      </c>
      <c r="G2637" t="s">
        <v>2738</v>
      </c>
      <c r="H2637" t="s">
        <v>2885</v>
      </c>
      <c r="I2637">
        <v>197</v>
      </c>
      <c r="J2637" t="s">
        <v>2022</v>
      </c>
      <c r="K2637" t="s">
        <v>2326</v>
      </c>
      <c r="L2637">
        <v>2018</v>
      </c>
    </row>
    <row r="2638" spans="1:12" x14ac:dyDescent="0.25">
      <c r="A2638">
        <v>4</v>
      </c>
      <c r="B2638">
        <v>8</v>
      </c>
      <c r="C2638">
        <v>101</v>
      </c>
      <c r="D2638" t="s">
        <v>2794</v>
      </c>
      <c r="E2638" t="s">
        <v>4467</v>
      </c>
      <c r="F2638" t="s">
        <v>34</v>
      </c>
      <c r="G2638" t="s">
        <v>2941</v>
      </c>
      <c r="H2638" t="s">
        <v>2750</v>
      </c>
      <c r="I2638">
        <v>185</v>
      </c>
      <c r="J2638" t="s">
        <v>2022</v>
      </c>
      <c r="K2638" t="s">
        <v>2292</v>
      </c>
      <c r="L2638">
        <v>2018</v>
      </c>
    </row>
    <row r="2639" spans="1:12" x14ac:dyDescent="0.25">
      <c r="A2639">
        <v>4</v>
      </c>
      <c r="B2639">
        <v>9</v>
      </c>
      <c r="C2639">
        <v>102</v>
      </c>
      <c r="D2639" t="s">
        <v>2781</v>
      </c>
      <c r="E2639" t="s">
        <v>4468</v>
      </c>
      <c r="F2639" t="s">
        <v>30</v>
      </c>
      <c r="G2639" t="s">
        <v>2734</v>
      </c>
      <c r="H2639" t="s">
        <v>2780</v>
      </c>
      <c r="I2639">
        <v>202</v>
      </c>
      <c r="J2639" t="s">
        <v>2065</v>
      </c>
      <c r="K2639" t="s">
        <v>3861</v>
      </c>
      <c r="L2639">
        <v>2018</v>
      </c>
    </row>
    <row r="2640" spans="1:12" x14ac:dyDescent="0.25">
      <c r="A2640">
        <v>4</v>
      </c>
      <c r="B2640">
        <v>10</v>
      </c>
      <c r="C2640">
        <v>103</v>
      </c>
      <c r="D2640" t="s">
        <v>2754</v>
      </c>
      <c r="E2640" t="s">
        <v>4469</v>
      </c>
      <c r="F2640" t="s">
        <v>30</v>
      </c>
      <c r="G2640" t="s">
        <v>2734</v>
      </c>
      <c r="H2640" t="s">
        <v>2768</v>
      </c>
      <c r="I2640">
        <v>201</v>
      </c>
      <c r="J2640" t="s">
        <v>4127</v>
      </c>
      <c r="K2640" t="s">
        <v>2283</v>
      </c>
      <c r="L2640">
        <v>2018</v>
      </c>
    </row>
    <row r="2641" spans="1:12" x14ac:dyDescent="0.25">
      <c r="A2641">
        <v>4</v>
      </c>
      <c r="B2641">
        <v>11</v>
      </c>
      <c r="C2641">
        <v>104</v>
      </c>
      <c r="D2641" t="s">
        <v>2872</v>
      </c>
      <c r="E2641" t="s">
        <v>4470</v>
      </c>
      <c r="F2641" t="s">
        <v>42</v>
      </c>
      <c r="G2641" t="s">
        <v>2779</v>
      </c>
      <c r="H2641" t="s">
        <v>2746</v>
      </c>
      <c r="I2641">
        <v>180</v>
      </c>
      <c r="J2641" t="s">
        <v>4427</v>
      </c>
      <c r="K2641" t="s">
        <v>3624</v>
      </c>
      <c r="L2641">
        <v>2018</v>
      </c>
    </row>
    <row r="2642" spans="1:12" x14ac:dyDescent="0.25">
      <c r="A2642">
        <v>4</v>
      </c>
      <c r="B2642">
        <v>12</v>
      </c>
      <c r="C2642">
        <v>105</v>
      </c>
      <c r="D2642" t="s">
        <v>2806</v>
      </c>
      <c r="E2642" t="s">
        <v>4471</v>
      </c>
      <c r="F2642" t="s">
        <v>30</v>
      </c>
      <c r="G2642" t="s">
        <v>2960</v>
      </c>
      <c r="H2642" t="s">
        <v>2746</v>
      </c>
      <c r="I2642">
        <v>173</v>
      </c>
      <c r="J2642" t="s">
        <v>2051</v>
      </c>
      <c r="K2642" t="s">
        <v>2366</v>
      </c>
      <c r="L2642">
        <v>2018</v>
      </c>
    </row>
    <row r="2643" spans="1:12" x14ac:dyDescent="0.25">
      <c r="A2643">
        <v>4</v>
      </c>
      <c r="B2643">
        <v>13</v>
      </c>
      <c r="C2643">
        <v>106</v>
      </c>
      <c r="D2643" t="s">
        <v>2808</v>
      </c>
      <c r="E2643" t="s">
        <v>4472</v>
      </c>
      <c r="F2643" t="s">
        <v>30</v>
      </c>
      <c r="G2643" t="s">
        <v>2738</v>
      </c>
      <c r="H2643" t="s">
        <v>3395</v>
      </c>
      <c r="I2643">
        <v>248</v>
      </c>
      <c r="J2643" t="s">
        <v>2022</v>
      </c>
      <c r="K2643" t="s">
        <v>2862</v>
      </c>
      <c r="L2643">
        <v>2018</v>
      </c>
    </row>
    <row r="2644" spans="1:12" x14ac:dyDescent="0.25">
      <c r="A2644">
        <v>4</v>
      </c>
      <c r="B2644">
        <v>14</v>
      </c>
      <c r="C2644">
        <v>107</v>
      </c>
      <c r="D2644" t="s">
        <v>2732</v>
      </c>
      <c r="E2644" t="s">
        <v>4473</v>
      </c>
      <c r="F2644" t="s">
        <v>12</v>
      </c>
      <c r="G2644" t="s">
        <v>2738</v>
      </c>
      <c r="H2644" t="s">
        <v>2780</v>
      </c>
      <c r="I2644">
        <v>160</v>
      </c>
      <c r="J2644" t="s">
        <v>2029</v>
      </c>
      <c r="K2644" t="s">
        <v>2281</v>
      </c>
      <c r="L2644">
        <v>2018</v>
      </c>
    </row>
    <row r="2645" spans="1:12" x14ac:dyDescent="0.25">
      <c r="A2645">
        <v>4</v>
      </c>
      <c r="B2645">
        <v>15</v>
      </c>
      <c r="C2645">
        <v>108</v>
      </c>
      <c r="D2645" t="s">
        <v>2806</v>
      </c>
      <c r="E2645" t="s">
        <v>4474</v>
      </c>
      <c r="F2645" t="s">
        <v>26</v>
      </c>
      <c r="G2645" t="s">
        <v>2734</v>
      </c>
      <c r="H2645" t="s">
        <v>2885</v>
      </c>
      <c r="I2645">
        <v>183</v>
      </c>
      <c r="J2645" t="s">
        <v>2285</v>
      </c>
      <c r="K2645" t="s">
        <v>4337</v>
      </c>
      <c r="L2645">
        <v>2018</v>
      </c>
    </row>
    <row r="2646" spans="1:12" x14ac:dyDescent="0.25">
      <c r="A2646">
        <v>4</v>
      </c>
      <c r="B2646">
        <v>16</v>
      </c>
      <c r="C2646">
        <v>109</v>
      </c>
      <c r="D2646" t="s">
        <v>2785</v>
      </c>
      <c r="E2646" t="s">
        <v>4475</v>
      </c>
      <c r="F2646" t="s">
        <v>26</v>
      </c>
      <c r="G2646" t="s">
        <v>2734</v>
      </c>
      <c r="H2646" t="s">
        <v>2835</v>
      </c>
      <c r="I2646">
        <v>151</v>
      </c>
      <c r="J2646" t="s">
        <v>4127</v>
      </c>
      <c r="K2646" t="s">
        <v>2283</v>
      </c>
      <c r="L2646">
        <v>2018</v>
      </c>
    </row>
    <row r="2647" spans="1:12" x14ac:dyDescent="0.25">
      <c r="A2647">
        <v>4</v>
      </c>
      <c r="B2647">
        <v>17</v>
      </c>
      <c r="C2647">
        <v>110</v>
      </c>
      <c r="D2647" t="s">
        <v>2814</v>
      </c>
      <c r="E2647" t="s">
        <v>4476</v>
      </c>
      <c r="F2647" t="s">
        <v>34</v>
      </c>
      <c r="G2647" t="s">
        <v>2738</v>
      </c>
      <c r="H2647" t="s">
        <v>2741</v>
      </c>
      <c r="I2647">
        <v>202</v>
      </c>
      <c r="J2647" t="s">
        <v>2048</v>
      </c>
      <c r="K2647" t="s">
        <v>2392</v>
      </c>
      <c r="L2647">
        <v>2018</v>
      </c>
    </row>
    <row r="2648" spans="1:12" x14ac:dyDescent="0.25">
      <c r="A2648">
        <v>4</v>
      </c>
      <c r="B2648">
        <v>18</v>
      </c>
      <c r="C2648">
        <v>111</v>
      </c>
      <c r="D2648" t="s">
        <v>2859</v>
      </c>
      <c r="E2648" t="s">
        <v>4477</v>
      </c>
      <c r="F2648" t="s">
        <v>30</v>
      </c>
      <c r="G2648" t="s">
        <v>2952</v>
      </c>
      <c r="H2648" t="s">
        <v>2868</v>
      </c>
      <c r="I2648">
        <v>226</v>
      </c>
      <c r="J2648" t="s">
        <v>2051</v>
      </c>
      <c r="K2648" t="s">
        <v>3961</v>
      </c>
      <c r="L2648">
        <v>2018</v>
      </c>
    </row>
    <row r="2649" spans="1:12" x14ac:dyDescent="0.25">
      <c r="A2649">
        <v>4</v>
      </c>
      <c r="B2649">
        <v>19</v>
      </c>
      <c r="C2649">
        <v>112</v>
      </c>
      <c r="D2649" t="s">
        <v>2796</v>
      </c>
      <c r="E2649" t="s">
        <v>4478</v>
      </c>
      <c r="F2649" t="s">
        <v>34</v>
      </c>
      <c r="G2649" t="s">
        <v>2734</v>
      </c>
      <c r="H2649" t="s">
        <v>2741</v>
      </c>
      <c r="I2649">
        <v>198</v>
      </c>
      <c r="J2649" t="s">
        <v>2051</v>
      </c>
      <c r="K2649" t="s">
        <v>2830</v>
      </c>
      <c r="L2649">
        <v>2018</v>
      </c>
    </row>
    <row r="2650" spans="1:12" x14ac:dyDescent="0.25">
      <c r="A2650">
        <v>4</v>
      </c>
      <c r="B2650">
        <v>20</v>
      </c>
      <c r="C2650">
        <v>113</v>
      </c>
      <c r="D2650" t="s">
        <v>2766</v>
      </c>
      <c r="E2650" t="s">
        <v>4479</v>
      </c>
      <c r="F2650" t="s">
        <v>30</v>
      </c>
      <c r="G2650" t="s">
        <v>2738</v>
      </c>
      <c r="H2650" t="s">
        <v>3567</v>
      </c>
      <c r="I2650">
        <v>164</v>
      </c>
      <c r="J2650" t="s">
        <v>2022</v>
      </c>
      <c r="K2650" t="s">
        <v>2344</v>
      </c>
      <c r="L2650">
        <v>2018</v>
      </c>
    </row>
    <row r="2651" spans="1:12" x14ac:dyDescent="0.25">
      <c r="A2651">
        <v>4</v>
      </c>
      <c r="B2651">
        <v>21</v>
      </c>
      <c r="C2651">
        <v>114</v>
      </c>
      <c r="D2651" t="s">
        <v>3996</v>
      </c>
      <c r="E2651" t="s">
        <v>4480</v>
      </c>
      <c r="F2651" t="s">
        <v>12</v>
      </c>
      <c r="G2651" t="s">
        <v>2799</v>
      </c>
      <c r="H2651" t="s">
        <v>2735</v>
      </c>
      <c r="I2651">
        <v>175</v>
      </c>
      <c r="J2651" t="s">
        <v>2051</v>
      </c>
      <c r="K2651" t="s">
        <v>3920</v>
      </c>
      <c r="L2651">
        <v>2018</v>
      </c>
    </row>
    <row r="2652" spans="1:12" x14ac:dyDescent="0.25">
      <c r="A2652">
        <v>4</v>
      </c>
      <c r="B2652">
        <v>22</v>
      </c>
      <c r="C2652">
        <v>115</v>
      </c>
      <c r="D2652" t="s">
        <v>4111</v>
      </c>
      <c r="E2652" t="s">
        <v>4481</v>
      </c>
      <c r="F2652" t="s">
        <v>30</v>
      </c>
      <c r="G2652" t="s">
        <v>2734</v>
      </c>
      <c r="H2652" t="s">
        <v>2750</v>
      </c>
      <c r="I2652">
        <v>191</v>
      </c>
      <c r="J2652" t="s">
        <v>2051</v>
      </c>
      <c r="K2652" t="s">
        <v>2388</v>
      </c>
      <c r="L2652">
        <v>2018</v>
      </c>
    </row>
    <row r="2653" spans="1:12" x14ac:dyDescent="0.25">
      <c r="A2653">
        <v>4</v>
      </c>
      <c r="B2653">
        <v>23</v>
      </c>
      <c r="C2653">
        <v>116</v>
      </c>
      <c r="D2653" t="s">
        <v>2788</v>
      </c>
      <c r="E2653" t="s">
        <v>4482</v>
      </c>
      <c r="F2653" t="s">
        <v>42</v>
      </c>
      <c r="G2653" t="s">
        <v>2734</v>
      </c>
      <c r="H2653" t="s">
        <v>2746</v>
      </c>
      <c r="I2653">
        <v>176</v>
      </c>
      <c r="J2653" t="s">
        <v>2285</v>
      </c>
      <c r="K2653" t="s">
        <v>4300</v>
      </c>
      <c r="L2653">
        <v>2018</v>
      </c>
    </row>
    <row r="2654" spans="1:12" x14ac:dyDescent="0.25">
      <c r="A2654">
        <v>4</v>
      </c>
      <c r="B2654">
        <v>24</v>
      </c>
      <c r="C2654">
        <v>117</v>
      </c>
      <c r="D2654" t="s">
        <v>2802</v>
      </c>
      <c r="E2654" t="s">
        <v>4483</v>
      </c>
      <c r="F2654" t="s">
        <v>34</v>
      </c>
      <c r="G2654" t="s">
        <v>2745</v>
      </c>
      <c r="H2654" t="s">
        <v>2746</v>
      </c>
      <c r="I2654">
        <v>172</v>
      </c>
      <c r="J2654" t="s">
        <v>2305</v>
      </c>
      <c r="K2654" t="s">
        <v>2346</v>
      </c>
      <c r="L2654">
        <v>2018</v>
      </c>
    </row>
    <row r="2655" spans="1:12" x14ac:dyDescent="0.25">
      <c r="A2655">
        <v>4</v>
      </c>
      <c r="B2655">
        <v>25</v>
      </c>
      <c r="C2655">
        <v>118</v>
      </c>
      <c r="D2655" t="s">
        <v>2772</v>
      </c>
      <c r="E2655" t="s">
        <v>4484</v>
      </c>
      <c r="F2655" t="s">
        <v>34</v>
      </c>
      <c r="G2655" t="s">
        <v>2738</v>
      </c>
      <c r="H2655" t="s">
        <v>2885</v>
      </c>
      <c r="I2655">
        <v>170</v>
      </c>
      <c r="J2655" t="s">
        <v>2022</v>
      </c>
      <c r="K2655" t="s">
        <v>2282</v>
      </c>
      <c r="L2655">
        <v>2018</v>
      </c>
    </row>
    <row r="2656" spans="1:12" x14ac:dyDescent="0.25">
      <c r="A2656">
        <v>4</v>
      </c>
      <c r="B2656">
        <v>26</v>
      </c>
      <c r="C2656">
        <v>119</v>
      </c>
      <c r="D2656" t="s">
        <v>2748</v>
      </c>
      <c r="E2656" t="s">
        <v>4485</v>
      </c>
      <c r="F2656" t="s">
        <v>30</v>
      </c>
      <c r="G2656" t="s">
        <v>2734</v>
      </c>
      <c r="H2656" t="s">
        <v>2741</v>
      </c>
      <c r="I2656">
        <v>200</v>
      </c>
      <c r="J2656" t="s">
        <v>2051</v>
      </c>
      <c r="K2656" t="s">
        <v>3920</v>
      </c>
      <c r="L2656">
        <v>2018</v>
      </c>
    </row>
    <row r="2657" spans="1:12" x14ac:dyDescent="0.25">
      <c r="A2657">
        <v>4</v>
      </c>
      <c r="B2657">
        <v>27</v>
      </c>
      <c r="C2657">
        <v>120</v>
      </c>
      <c r="D2657" t="s">
        <v>2739</v>
      </c>
      <c r="E2657" t="s">
        <v>4486</v>
      </c>
      <c r="F2657" t="s">
        <v>30</v>
      </c>
      <c r="G2657" t="s">
        <v>2941</v>
      </c>
      <c r="H2657" t="s">
        <v>2768</v>
      </c>
      <c r="I2657">
        <v>190</v>
      </c>
      <c r="J2657" t="s">
        <v>2048</v>
      </c>
      <c r="K2657" t="s">
        <v>2846</v>
      </c>
      <c r="L2657">
        <v>2018</v>
      </c>
    </row>
    <row r="2658" spans="1:12" x14ac:dyDescent="0.25">
      <c r="A2658">
        <v>4</v>
      </c>
      <c r="B2658">
        <v>28</v>
      </c>
      <c r="C2658">
        <v>121</v>
      </c>
      <c r="D2658" t="s">
        <v>2777</v>
      </c>
      <c r="E2658" t="s">
        <v>4487</v>
      </c>
      <c r="F2658" t="s">
        <v>34</v>
      </c>
      <c r="G2658" t="s">
        <v>2734</v>
      </c>
      <c r="H2658" t="s">
        <v>2746</v>
      </c>
      <c r="I2658">
        <v>177</v>
      </c>
      <c r="J2658" t="s">
        <v>2352</v>
      </c>
      <c r="K2658" t="s">
        <v>3952</v>
      </c>
      <c r="L2658">
        <v>2018</v>
      </c>
    </row>
    <row r="2659" spans="1:12" x14ac:dyDescent="0.25">
      <c r="A2659">
        <v>4</v>
      </c>
      <c r="B2659">
        <v>29</v>
      </c>
      <c r="C2659">
        <v>122</v>
      </c>
      <c r="D2659" t="s">
        <v>2806</v>
      </c>
      <c r="E2659" t="s">
        <v>4488</v>
      </c>
      <c r="F2659" t="s">
        <v>30</v>
      </c>
      <c r="G2659" t="s">
        <v>2960</v>
      </c>
      <c r="H2659" t="s">
        <v>2768</v>
      </c>
      <c r="I2659">
        <v>196</v>
      </c>
      <c r="J2659" t="s">
        <v>2029</v>
      </c>
      <c r="K2659" t="s">
        <v>2165</v>
      </c>
      <c r="L2659">
        <v>2018</v>
      </c>
    </row>
    <row r="2660" spans="1:12" x14ac:dyDescent="0.25">
      <c r="A2660">
        <v>4</v>
      </c>
      <c r="B2660">
        <v>30</v>
      </c>
      <c r="C2660">
        <v>123</v>
      </c>
      <c r="D2660" t="s">
        <v>2790</v>
      </c>
      <c r="E2660" t="s">
        <v>4489</v>
      </c>
      <c r="F2660" t="s">
        <v>26</v>
      </c>
      <c r="G2660" t="s">
        <v>2734</v>
      </c>
      <c r="H2660" t="s">
        <v>2835</v>
      </c>
      <c r="I2660">
        <v>181</v>
      </c>
      <c r="J2660" t="s">
        <v>2383</v>
      </c>
      <c r="K2660" t="s">
        <v>4490</v>
      </c>
      <c r="L2660">
        <v>2018</v>
      </c>
    </row>
    <row r="2661" spans="1:12" x14ac:dyDescent="0.25">
      <c r="A2661">
        <v>4</v>
      </c>
      <c r="B2661">
        <v>31</v>
      </c>
      <c r="C2661">
        <v>124</v>
      </c>
      <c r="D2661" t="s">
        <v>2743</v>
      </c>
      <c r="E2661" t="s">
        <v>4491</v>
      </c>
      <c r="F2661" t="s">
        <v>12</v>
      </c>
      <c r="G2661" t="s">
        <v>2734</v>
      </c>
      <c r="H2661" t="s">
        <v>2750</v>
      </c>
      <c r="I2661">
        <v>188</v>
      </c>
      <c r="J2661" t="s">
        <v>2703</v>
      </c>
      <c r="K2661" t="s">
        <v>4059</v>
      </c>
      <c r="L2661">
        <v>2018</v>
      </c>
    </row>
    <row r="2662" spans="1:12" x14ac:dyDescent="0.25">
      <c r="A2662">
        <v>5</v>
      </c>
      <c r="B2662">
        <v>1</v>
      </c>
      <c r="C2662">
        <v>125</v>
      </c>
      <c r="D2662" t="s">
        <v>2802</v>
      </c>
      <c r="E2662" t="s">
        <v>4492</v>
      </c>
      <c r="F2662" t="s">
        <v>34</v>
      </c>
      <c r="G2662" t="s">
        <v>2779</v>
      </c>
      <c r="H2662" t="s">
        <v>2750</v>
      </c>
      <c r="I2662">
        <v>198</v>
      </c>
      <c r="J2662" t="s">
        <v>4427</v>
      </c>
      <c r="K2662" t="s">
        <v>2934</v>
      </c>
      <c r="L2662">
        <v>2018</v>
      </c>
    </row>
    <row r="2663" spans="1:12" x14ac:dyDescent="0.25">
      <c r="A2663">
        <v>5</v>
      </c>
      <c r="B2663">
        <v>2</v>
      </c>
      <c r="C2663">
        <v>126</v>
      </c>
      <c r="D2663" t="s">
        <v>2811</v>
      </c>
      <c r="E2663" t="s">
        <v>4493</v>
      </c>
      <c r="F2663" t="s">
        <v>26</v>
      </c>
      <c r="G2663" t="s">
        <v>2738</v>
      </c>
      <c r="H2663" t="s">
        <v>2835</v>
      </c>
      <c r="I2663">
        <v>181</v>
      </c>
      <c r="J2663" t="s">
        <v>2065</v>
      </c>
      <c r="K2663" t="s">
        <v>3525</v>
      </c>
      <c r="L2663">
        <v>2018</v>
      </c>
    </row>
    <row r="2664" spans="1:12" x14ac:dyDescent="0.25">
      <c r="A2664">
        <v>5</v>
      </c>
      <c r="B2664">
        <v>3</v>
      </c>
      <c r="C2664">
        <v>127</v>
      </c>
      <c r="D2664" t="s">
        <v>2796</v>
      </c>
      <c r="E2664" t="s">
        <v>4494</v>
      </c>
      <c r="F2664" t="s">
        <v>34</v>
      </c>
      <c r="G2664" t="s">
        <v>2734</v>
      </c>
      <c r="H2664" t="s">
        <v>2750</v>
      </c>
      <c r="I2664">
        <v>190</v>
      </c>
      <c r="J2664" t="s">
        <v>2029</v>
      </c>
      <c r="K2664" t="s">
        <v>2759</v>
      </c>
      <c r="L2664">
        <v>2018</v>
      </c>
    </row>
    <row r="2665" spans="1:12" x14ac:dyDescent="0.25">
      <c r="A2665">
        <v>5</v>
      </c>
      <c r="B2665">
        <v>4</v>
      </c>
      <c r="C2665">
        <v>128</v>
      </c>
      <c r="D2665" t="s">
        <v>2790</v>
      </c>
      <c r="E2665" t="s">
        <v>4495</v>
      </c>
      <c r="F2665" t="s">
        <v>30</v>
      </c>
      <c r="G2665" t="s">
        <v>2738</v>
      </c>
      <c r="H2665" t="s">
        <v>2835</v>
      </c>
      <c r="I2665">
        <v>159</v>
      </c>
      <c r="J2665" t="s">
        <v>2029</v>
      </c>
      <c r="K2665" t="s">
        <v>2296</v>
      </c>
      <c r="L2665">
        <v>2018</v>
      </c>
    </row>
    <row r="2666" spans="1:12" x14ac:dyDescent="0.25">
      <c r="A2666">
        <v>5</v>
      </c>
      <c r="B2666">
        <v>5</v>
      </c>
      <c r="C2666">
        <v>129</v>
      </c>
      <c r="D2666" t="s">
        <v>2736</v>
      </c>
      <c r="E2666" t="s">
        <v>4496</v>
      </c>
      <c r="F2666" t="s">
        <v>30</v>
      </c>
      <c r="G2666" t="s">
        <v>2738</v>
      </c>
      <c r="H2666" t="s">
        <v>2885</v>
      </c>
      <c r="I2666">
        <v>158</v>
      </c>
      <c r="J2666" t="s">
        <v>2029</v>
      </c>
      <c r="K2666" t="s">
        <v>2837</v>
      </c>
      <c r="L2666">
        <v>2018</v>
      </c>
    </row>
    <row r="2667" spans="1:12" x14ac:dyDescent="0.25">
      <c r="A2667">
        <v>5</v>
      </c>
      <c r="B2667">
        <v>6</v>
      </c>
      <c r="C2667">
        <v>130</v>
      </c>
      <c r="D2667" t="s">
        <v>2774</v>
      </c>
      <c r="E2667" t="s">
        <v>4497</v>
      </c>
      <c r="F2667" t="s">
        <v>34</v>
      </c>
      <c r="G2667" t="s">
        <v>2779</v>
      </c>
      <c r="H2667" t="s">
        <v>2835</v>
      </c>
      <c r="I2667">
        <v>169</v>
      </c>
      <c r="J2667" t="s">
        <v>3990</v>
      </c>
      <c r="K2667" t="s">
        <v>4498</v>
      </c>
      <c r="L2667">
        <v>2018</v>
      </c>
    </row>
    <row r="2668" spans="1:12" x14ac:dyDescent="0.25">
      <c r="A2668">
        <v>5</v>
      </c>
      <c r="B2668">
        <v>7</v>
      </c>
      <c r="C2668">
        <v>131</v>
      </c>
      <c r="D2668" t="s">
        <v>2859</v>
      </c>
      <c r="E2668" t="s">
        <v>4499</v>
      </c>
      <c r="F2668" t="s">
        <v>34</v>
      </c>
      <c r="G2668" t="s">
        <v>2734</v>
      </c>
      <c r="H2668" t="s">
        <v>2835</v>
      </c>
      <c r="I2668">
        <v>180</v>
      </c>
      <c r="J2668" t="s">
        <v>4127</v>
      </c>
      <c r="K2668" t="s">
        <v>2283</v>
      </c>
      <c r="L2668">
        <v>2018</v>
      </c>
    </row>
    <row r="2669" spans="1:12" x14ac:dyDescent="0.25">
      <c r="A2669">
        <v>5</v>
      </c>
      <c r="B2669">
        <v>8</v>
      </c>
      <c r="C2669">
        <v>132</v>
      </c>
      <c r="D2669" t="s">
        <v>2794</v>
      </c>
      <c r="E2669" t="s">
        <v>4500</v>
      </c>
      <c r="F2669" t="s">
        <v>42</v>
      </c>
      <c r="G2669" t="s">
        <v>2779</v>
      </c>
      <c r="H2669" t="s">
        <v>2835</v>
      </c>
      <c r="I2669">
        <v>183</v>
      </c>
      <c r="J2669" t="s">
        <v>2375</v>
      </c>
      <c r="K2669" t="s">
        <v>2502</v>
      </c>
      <c r="L2669">
        <v>2018</v>
      </c>
    </row>
    <row r="2670" spans="1:12" x14ac:dyDescent="0.25">
      <c r="A2670">
        <v>5</v>
      </c>
      <c r="B2670">
        <v>9</v>
      </c>
      <c r="C2670">
        <v>133</v>
      </c>
      <c r="D2670" t="s">
        <v>2790</v>
      </c>
      <c r="E2670" t="s">
        <v>4501</v>
      </c>
      <c r="F2670" t="s">
        <v>30</v>
      </c>
      <c r="G2670" t="s">
        <v>2738</v>
      </c>
      <c r="H2670" t="s">
        <v>2768</v>
      </c>
      <c r="I2670">
        <v>160</v>
      </c>
      <c r="J2670" t="s">
        <v>2048</v>
      </c>
      <c r="K2670" t="s">
        <v>3424</v>
      </c>
      <c r="L2670">
        <v>2018</v>
      </c>
    </row>
    <row r="2671" spans="1:12" x14ac:dyDescent="0.25">
      <c r="A2671">
        <v>5</v>
      </c>
      <c r="B2671">
        <v>10</v>
      </c>
      <c r="C2671">
        <v>134</v>
      </c>
      <c r="D2671" t="s">
        <v>2754</v>
      </c>
      <c r="E2671" t="s">
        <v>4502</v>
      </c>
      <c r="F2671" t="s">
        <v>26</v>
      </c>
      <c r="G2671" t="s">
        <v>2734</v>
      </c>
      <c r="H2671" t="s">
        <v>2746</v>
      </c>
      <c r="I2671">
        <v>201</v>
      </c>
      <c r="J2671" t="s">
        <v>2022</v>
      </c>
      <c r="K2671" t="s">
        <v>2277</v>
      </c>
      <c r="L2671">
        <v>2018</v>
      </c>
    </row>
    <row r="2672" spans="1:12" x14ac:dyDescent="0.25">
      <c r="A2672">
        <v>5</v>
      </c>
      <c r="B2672">
        <v>11</v>
      </c>
      <c r="C2672">
        <v>135</v>
      </c>
      <c r="D2672" t="s">
        <v>4111</v>
      </c>
      <c r="E2672" t="s">
        <v>4503</v>
      </c>
      <c r="F2672" t="s">
        <v>26</v>
      </c>
      <c r="G2672" t="s">
        <v>2734</v>
      </c>
      <c r="H2672" t="s">
        <v>2885</v>
      </c>
      <c r="I2672">
        <v>142</v>
      </c>
      <c r="J2672" t="s">
        <v>2294</v>
      </c>
      <c r="K2672" t="s">
        <v>2900</v>
      </c>
      <c r="L2672">
        <v>2018</v>
      </c>
    </row>
    <row r="2673" spans="1:12" x14ac:dyDescent="0.25">
      <c r="A2673">
        <v>5</v>
      </c>
      <c r="B2673">
        <v>12</v>
      </c>
      <c r="C2673">
        <v>136</v>
      </c>
      <c r="D2673" t="s">
        <v>2814</v>
      </c>
      <c r="E2673" t="s">
        <v>4504</v>
      </c>
      <c r="F2673" t="s">
        <v>12</v>
      </c>
      <c r="G2673" t="s">
        <v>2941</v>
      </c>
      <c r="H2673" t="s">
        <v>2735</v>
      </c>
      <c r="I2673">
        <v>165</v>
      </c>
      <c r="J2673" t="s">
        <v>3985</v>
      </c>
      <c r="K2673" t="s">
        <v>4505</v>
      </c>
      <c r="L2673">
        <v>2018</v>
      </c>
    </row>
    <row r="2674" spans="1:12" x14ac:dyDescent="0.25">
      <c r="A2674">
        <v>5</v>
      </c>
      <c r="B2674">
        <v>13</v>
      </c>
      <c r="C2674">
        <v>137</v>
      </c>
      <c r="D2674" t="s">
        <v>2808</v>
      </c>
      <c r="E2674" t="s">
        <v>4506</v>
      </c>
      <c r="F2674" t="s">
        <v>30</v>
      </c>
      <c r="G2674" t="s">
        <v>2738</v>
      </c>
      <c r="H2674" t="s">
        <v>2885</v>
      </c>
      <c r="I2674">
        <v>164</v>
      </c>
      <c r="J2674" t="s">
        <v>2022</v>
      </c>
      <c r="K2674" t="s">
        <v>2326</v>
      </c>
      <c r="L2674">
        <v>2018</v>
      </c>
    </row>
    <row r="2675" spans="1:12" x14ac:dyDescent="0.25">
      <c r="A2675">
        <v>5</v>
      </c>
      <c r="B2675">
        <v>14</v>
      </c>
      <c r="C2675">
        <v>138</v>
      </c>
      <c r="D2675" t="s">
        <v>2732</v>
      </c>
      <c r="E2675" t="s">
        <v>4507</v>
      </c>
      <c r="F2675" t="s">
        <v>26</v>
      </c>
      <c r="G2675" t="s">
        <v>2734</v>
      </c>
      <c r="H2675" t="s">
        <v>3497</v>
      </c>
      <c r="I2675">
        <v>167</v>
      </c>
      <c r="J2675" t="s">
        <v>4053</v>
      </c>
      <c r="K2675" t="s">
        <v>2365</v>
      </c>
      <c r="L2675">
        <v>2018</v>
      </c>
    </row>
    <row r="2676" spans="1:12" x14ac:dyDescent="0.25">
      <c r="A2676">
        <v>5</v>
      </c>
      <c r="B2676">
        <v>15</v>
      </c>
      <c r="C2676">
        <v>139</v>
      </c>
      <c r="D2676" t="s">
        <v>2739</v>
      </c>
      <c r="E2676" t="s">
        <v>4508</v>
      </c>
      <c r="F2676" t="s">
        <v>30</v>
      </c>
      <c r="G2676" t="s">
        <v>2779</v>
      </c>
      <c r="H2676" t="s">
        <v>2750</v>
      </c>
      <c r="I2676">
        <v>193</v>
      </c>
      <c r="J2676" t="s">
        <v>2051</v>
      </c>
      <c r="K2676" t="s">
        <v>3961</v>
      </c>
      <c r="L2676">
        <v>2018</v>
      </c>
    </row>
    <row r="2677" spans="1:12" x14ac:dyDescent="0.25">
      <c r="A2677">
        <v>5</v>
      </c>
      <c r="B2677">
        <v>16</v>
      </c>
      <c r="C2677">
        <v>140</v>
      </c>
      <c r="D2677" t="s">
        <v>2785</v>
      </c>
      <c r="E2677" t="s">
        <v>4509</v>
      </c>
      <c r="F2677" t="s">
        <v>30</v>
      </c>
      <c r="G2677" t="s">
        <v>2738</v>
      </c>
      <c r="H2677" t="s">
        <v>2746</v>
      </c>
      <c r="I2677">
        <v>194</v>
      </c>
      <c r="J2677" t="s">
        <v>2022</v>
      </c>
      <c r="K2677" t="s">
        <v>3068</v>
      </c>
      <c r="L2677">
        <v>2018</v>
      </c>
    </row>
    <row r="2678" spans="1:12" x14ac:dyDescent="0.25">
      <c r="A2678">
        <v>5</v>
      </c>
      <c r="B2678">
        <v>17</v>
      </c>
      <c r="C2678">
        <v>141</v>
      </c>
      <c r="D2678" t="s">
        <v>2814</v>
      </c>
      <c r="E2678" t="s">
        <v>4510</v>
      </c>
      <c r="F2678" t="s">
        <v>30</v>
      </c>
      <c r="G2678" t="s">
        <v>3501</v>
      </c>
      <c r="H2678" t="s">
        <v>2741</v>
      </c>
      <c r="I2678">
        <v>196</v>
      </c>
      <c r="J2678" t="s">
        <v>2362</v>
      </c>
      <c r="K2678" t="s">
        <v>4511</v>
      </c>
      <c r="L2678">
        <v>2018</v>
      </c>
    </row>
    <row r="2679" spans="1:12" x14ac:dyDescent="0.25">
      <c r="A2679">
        <v>5</v>
      </c>
      <c r="B2679">
        <v>18</v>
      </c>
      <c r="C2679">
        <v>142</v>
      </c>
      <c r="D2679" t="s">
        <v>3996</v>
      </c>
      <c r="E2679" t="s">
        <v>4512</v>
      </c>
      <c r="F2679" t="s">
        <v>34</v>
      </c>
      <c r="G2679" t="s">
        <v>2734</v>
      </c>
      <c r="H2679" t="s">
        <v>2746</v>
      </c>
      <c r="I2679">
        <v>191</v>
      </c>
      <c r="J2679" t="s">
        <v>2051</v>
      </c>
      <c r="K2679" t="s">
        <v>3920</v>
      </c>
      <c r="L2679">
        <v>2018</v>
      </c>
    </row>
    <row r="2680" spans="1:12" x14ac:dyDescent="0.25">
      <c r="A2680">
        <v>5</v>
      </c>
      <c r="B2680">
        <v>19</v>
      </c>
      <c r="C2680">
        <v>143</v>
      </c>
      <c r="D2680" t="s">
        <v>2796</v>
      </c>
      <c r="E2680" t="s">
        <v>4513</v>
      </c>
      <c r="F2680" t="s">
        <v>12</v>
      </c>
      <c r="G2680" t="s">
        <v>2745</v>
      </c>
      <c r="H2680" t="s">
        <v>2741</v>
      </c>
      <c r="I2680">
        <v>176</v>
      </c>
      <c r="J2680" t="s">
        <v>2305</v>
      </c>
      <c r="K2680" t="s">
        <v>2316</v>
      </c>
      <c r="L2680">
        <v>2018</v>
      </c>
    </row>
    <row r="2681" spans="1:12" x14ac:dyDescent="0.25">
      <c r="A2681">
        <v>5</v>
      </c>
      <c r="B2681">
        <v>20</v>
      </c>
      <c r="C2681">
        <v>144</v>
      </c>
      <c r="D2681" t="s">
        <v>2766</v>
      </c>
      <c r="E2681" t="s">
        <v>4514</v>
      </c>
      <c r="F2681" t="s">
        <v>12</v>
      </c>
      <c r="G2681" t="s">
        <v>2960</v>
      </c>
      <c r="H2681" t="s">
        <v>2741</v>
      </c>
      <c r="I2681">
        <v>192</v>
      </c>
      <c r="J2681" t="s">
        <v>4053</v>
      </c>
      <c r="K2681" t="s">
        <v>2551</v>
      </c>
      <c r="L2681">
        <v>2018</v>
      </c>
    </row>
    <row r="2682" spans="1:12" x14ac:dyDescent="0.25">
      <c r="A2682">
        <v>5</v>
      </c>
      <c r="B2682">
        <v>21</v>
      </c>
      <c r="C2682">
        <v>145</v>
      </c>
      <c r="D2682" t="s">
        <v>3996</v>
      </c>
      <c r="E2682" t="s">
        <v>4515</v>
      </c>
      <c r="F2682" t="s">
        <v>34</v>
      </c>
      <c r="G2682" t="s">
        <v>2738</v>
      </c>
      <c r="H2682" t="s">
        <v>2835</v>
      </c>
      <c r="I2682">
        <v>188</v>
      </c>
      <c r="J2682" t="s">
        <v>2022</v>
      </c>
      <c r="K2682" t="s">
        <v>4073</v>
      </c>
      <c r="L2682">
        <v>2018</v>
      </c>
    </row>
    <row r="2683" spans="1:12" x14ac:dyDescent="0.25">
      <c r="A2683">
        <v>5</v>
      </c>
      <c r="B2683">
        <v>22</v>
      </c>
      <c r="C2683">
        <v>146</v>
      </c>
      <c r="D2683" t="s">
        <v>2785</v>
      </c>
      <c r="E2683" t="s">
        <v>4516</v>
      </c>
      <c r="F2683" t="s">
        <v>34</v>
      </c>
      <c r="G2683" t="s">
        <v>2799</v>
      </c>
      <c r="H2683" t="s">
        <v>2750</v>
      </c>
      <c r="I2683">
        <v>163</v>
      </c>
      <c r="J2683" t="s">
        <v>2320</v>
      </c>
      <c r="K2683" t="s">
        <v>4517</v>
      </c>
      <c r="L2683">
        <v>2018</v>
      </c>
    </row>
    <row r="2684" spans="1:12" x14ac:dyDescent="0.25">
      <c r="A2684">
        <v>5</v>
      </c>
      <c r="B2684">
        <v>23</v>
      </c>
      <c r="C2684">
        <v>147</v>
      </c>
      <c r="D2684" t="s">
        <v>2788</v>
      </c>
      <c r="E2684" t="s">
        <v>4518</v>
      </c>
      <c r="F2684" t="s">
        <v>12</v>
      </c>
      <c r="G2684" t="s">
        <v>2960</v>
      </c>
      <c r="H2684" t="s">
        <v>2741</v>
      </c>
      <c r="I2684">
        <v>201</v>
      </c>
      <c r="J2684" t="s">
        <v>2051</v>
      </c>
      <c r="K2684" t="s">
        <v>2756</v>
      </c>
      <c r="L2684">
        <v>2018</v>
      </c>
    </row>
    <row r="2685" spans="1:12" x14ac:dyDescent="0.25">
      <c r="A2685">
        <v>5</v>
      </c>
      <c r="B2685">
        <v>24</v>
      </c>
      <c r="C2685">
        <v>148</v>
      </c>
      <c r="D2685" t="s">
        <v>2760</v>
      </c>
      <c r="E2685" t="s">
        <v>4519</v>
      </c>
      <c r="F2685" t="s">
        <v>34</v>
      </c>
      <c r="G2685" t="s">
        <v>2745</v>
      </c>
      <c r="H2685" t="s">
        <v>2741</v>
      </c>
      <c r="I2685">
        <v>170</v>
      </c>
      <c r="J2685" t="s">
        <v>2305</v>
      </c>
      <c r="K2685" t="s">
        <v>2329</v>
      </c>
      <c r="L2685">
        <v>2018</v>
      </c>
    </row>
    <row r="2686" spans="1:12" x14ac:dyDescent="0.25">
      <c r="A2686">
        <v>5</v>
      </c>
      <c r="B2686">
        <v>25</v>
      </c>
      <c r="C2686">
        <v>149</v>
      </c>
      <c r="D2686" t="s">
        <v>2772</v>
      </c>
      <c r="E2686" t="s">
        <v>4520</v>
      </c>
      <c r="F2686" t="s">
        <v>34</v>
      </c>
      <c r="G2686" t="s">
        <v>2764</v>
      </c>
      <c r="H2686" t="s">
        <v>2746</v>
      </c>
      <c r="I2686">
        <v>171</v>
      </c>
      <c r="J2686" t="s">
        <v>2029</v>
      </c>
      <c r="K2686" t="s">
        <v>2336</v>
      </c>
      <c r="L2686">
        <v>2018</v>
      </c>
    </row>
    <row r="2687" spans="1:12" x14ac:dyDescent="0.25">
      <c r="A2687">
        <v>5</v>
      </c>
      <c r="B2687">
        <v>26</v>
      </c>
      <c r="C2687">
        <v>150</v>
      </c>
      <c r="D2687" t="s">
        <v>3917</v>
      </c>
      <c r="E2687" t="s">
        <v>4521</v>
      </c>
      <c r="F2687" t="s">
        <v>34</v>
      </c>
      <c r="G2687" t="s">
        <v>2738</v>
      </c>
      <c r="H2687" t="s">
        <v>2750</v>
      </c>
      <c r="I2687">
        <v>185</v>
      </c>
      <c r="J2687" t="s">
        <v>2022</v>
      </c>
      <c r="K2687" t="s">
        <v>2297</v>
      </c>
      <c r="L2687">
        <v>2018</v>
      </c>
    </row>
    <row r="2688" spans="1:12" x14ac:dyDescent="0.25">
      <c r="A2688">
        <v>5</v>
      </c>
      <c r="B2688">
        <v>27</v>
      </c>
      <c r="C2688">
        <v>151</v>
      </c>
      <c r="D2688" t="s">
        <v>2859</v>
      </c>
      <c r="E2688" t="s">
        <v>4522</v>
      </c>
      <c r="F2688" t="s">
        <v>34</v>
      </c>
      <c r="G2688" t="s">
        <v>3501</v>
      </c>
      <c r="H2688" t="s">
        <v>2768</v>
      </c>
      <c r="I2688">
        <v>185</v>
      </c>
      <c r="J2688" t="s">
        <v>2029</v>
      </c>
      <c r="K2688" t="s">
        <v>2113</v>
      </c>
      <c r="L2688">
        <v>2018</v>
      </c>
    </row>
    <row r="2689" spans="1:12" x14ac:dyDescent="0.25">
      <c r="A2689">
        <v>5</v>
      </c>
      <c r="B2689">
        <v>28</v>
      </c>
      <c r="C2689">
        <v>152</v>
      </c>
      <c r="D2689" t="s">
        <v>2777</v>
      </c>
      <c r="E2689" t="s">
        <v>4523</v>
      </c>
      <c r="F2689" t="s">
        <v>12</v>
      </c>
      <c r="G2689" t="s">
        <v>2745</v>
      </c>
      <c r="H2689" t="s">
        <v>2735</v>
      </c>
      <c r="I2689">
        <v>194</v>
      </c>
      <c r="J2689" t="s">
        <v>4524</v>
      </c>
      <c r="K2689" t="s">
        <v>4525</v>
      </c>
      <c r="L2689">
        <v>2018</v>
      </c>
    </row>
    <row r="2690" spans="1:12" x14ac:dyDescent="0.25">
      <c r="A2690">
        <v>5</v>
      </c>
      <c r="B2690">
        <v>29</v>
      </c>
      <c r="C2690">
        <v>153</v>
      </c>
      <c r="D2690" t="s">
        <v>3917</v>
      </c>
      <c r="E2690" t="s">
        <v>4526</v>
      </c>
      <c r="F2690" t="s">
        <v>34</v>
      </c>
      <c r="G2690" t="s">
        <v>2738</v>
      </c>
      <c r="H2690" t="s">
        <v>2746</v>
      </c>
      <c r="I2690">
        <v>184</v>
      </c>
      <c r="J2690" t="s">
        <v>2022</v>
      </c>
      <c r="K2690" t="s">
        <v>2326</v>
      </c>
      <c r="L2690">
        <v>2018</v>
      </c>
    </row>
    <row r="2691" spans="1:12" x14ac:dyDescent="0.25">
      <c r="A2691">
        <v>5</v>
      </c>
      <c r="B2691">
        <v>30</v>
      </c>
      <c r="C2691">
        <v>154</v>
      </c>
      <c r="D2691" t="s">
        <v>4111</v>
      </c>
      <c r="E2691" t="s">
        <v>4527</v>
      </c>
      <c r="F2691" t="s">
        <v>34</v>
      </c>
      <c r="G2691" t="s">
        <v>2738</v>
      </c>
      <c r="H2691" t="s">
        <v>2746</v>
      </c>
      <c r="I2691">
        <v>185</v>
      </c>
      <c r="J2691" t="s">
        <v>2022</v>
      </c>
      <c r="K2691" t="s">
        <v>2862</v>
      </c>
      <c r="L2691">
        <v>2018</v>
      </c>
    </row>
    <row r="2692" spans="1:12" x14ac:dyDescent="0.25">
      <c r="A2692">
        <v>5</v>
      </c>
      <c r="B2692">
        <v>31</v>
      </c>
      <c r="C2692">
        <v>155</v>
      </c>
      <c r="D2692" t="s">
        <v>2760</v>
      </c>
      <c r="E2692" t="s">
        <v>4528</v>
      </c>
      <c r="F2692" t="s">
        <v>30</v>
      </c>
      <c r="G2692" t="s">
        <v>2738</v>
      </c>
      <c r="H2692" t="s">
        <v>3497</v>
      </c>
      <c r="I2692">
        <v>177</v>
      </c>
      <c r="J2692" t="s">
        <v>2022</v>
      </c>
      <c r="K2692" t="s">
        <v>2277</v>
      </c>
      <c r="L2692">
        <v>2018</v>
      </c>
    </row>
    <row r="2693" spans="1:12" x14ac:dyDescent="0.25">
      <c r="A2693">
        <v>6</v>
      </c>
      <c r="B2693">
        <v>1</v>
      </c>
      <c r="C2693">
        <v>156</v>
      </c>
      <c r="D2693" t="s">
        <v>2772</v>
      </c>
      <c r="E2693" t="s">
        <v>4529</v>
      </c>
      <c r="F2693" t="s">
        <v>42</v>
      </c>
      <c r="G2693" t="s">
        <v>2745</v>
      </c>
      <c r="H2693" t="s">
        <v>2835</v>
      </c>
      <c r="I2693">
        <v>174</v>
      </c>
      <c r="J2693" t="s">
        <v>2348</v>
      </c>
      <c r="K2693" t="s">
        <v>2804</v>
      </c>
      <c r="L2693">
        <v>2018</v>
      </c>
    </row>
    <row r="2694" spans="1:12" x14ac:dyDescent="0.25">
      <c r="A2694">
        <v>6</v>
      </c>
      <c r="B2694">
        <v>2</v>
      </c>
      <c r="C2694">
        <v>157</v>
      </c>
      <c r="D2694" t="s">
        <v>2811</v>
      </c>
      <c r="E2694" t="s">
        <v>4530</v>
      </c>
      <c r="F2694" t="s">
        <v>12</v>
      </c>
      <c r="G2694" t="s">
        <v>2738</v>
      </c>
      <c r="H2694" t="s">
        <v>2735</v>
      </c>
      <c r="I2694">
        <v>177</v>
      </c>
      <c r="J2694" t="s">
        <v>2048</v>
      </c>
      <c r="K2694" t="s">
        <v>2287</v>
      </c>
      <c r="L2694">
        <v>2018</v>
      </c>
    </row>
    <row r="2695" spans="1:12" x14ac:dyDescent="0.25">
      <c r="A2695">
        <v>6</v>
      </c>
      <c r="B2695">
        <v>3</v>
      </c>
      <c r="C2695">
        <v>158</v>
      </c>
      <c r="D2695" t="s">
        <v>3996</v>
      </c>
      <c r="E2695" t="s">
        <v>4531</v>
      </c>
      <c r="F2695" t="s">
        <v>12</v>
      </c>
      <c r="G2695" t="s">
        <v>2738</v>
      </c>
      <c r="H2695" t="s">
        <v>2746</v>
      </c>
      <c r="I2695">
        <v>173</v>
      </c>
      <c r="J2695" t="s">
        <v>2029</v>
      </c>
      <c r="K2695" t="s">
        <v>2165</v>
      </c>
      <c r="L2695">
        <v>2018</v>
      </c>
    </row>
    <row r="2696" spans="1:12" x14ac:dyDescent="0.25">
      <c r="A2696">
        <v>6</v>
      </c>
      <c r="B2696">
        <v>4</v>
      </c>
      <c r="C2696">
        <v>159</v>
      </c>
      <c r="D2696" t="s">
        <v>2752</v>
      </c>
      <c r="E2696" t="s">
        <v>4532</v>
      </c>
      <c r="F2696" t="s">
        <v>34</v>
      </c>
      <c r="G2696" t="s">
        <v>2941</v>
      </c>
      <c r="H2696" t="s">
        <v>2768</v>
      </c>
      <c r="I2696">
        <v>174</v>
      </c>
      <c r="J2696" t="s">
        <v>4240</v>
      </c>
      <c r="K2696" t="s">
        <v>4533</v>
      </c>
      <c r="L2696">
        <v>2018</v>
      </c>
    </row>
    <row r="2697" spans="1:12" x14ac:dyDescent="0.25">
      <c r="A2697">
        <v>6</v>
      </c>
      <c r="B2697">
        <v>5</v>
      </c>
      <c r="C2697">
        <v>160</v>
      </c>
      <c r="D2697" t="s">
        <v>2832</v>
      </c>
      <c r="E2697" t="s">
        <v>4534</v>
      </c>
      <c r="F2697" t="s">
        <v>12</v>
      </c>
      <c r="G2697" t="s">
        <v>2745</v>
      </c>
      <c r="H2697" t="s">
        <v>2851</v>
      </c>
      <c r="I2697">
        <v>200</v>
      </c>
      <c r="J2697" t="s">
        <v>2305</v>
      </c>
      <c r="K2697" t="s">
        <v>3905</v>
      </c>
      <c r="L2697">
        <v>2018</v>
      </c>
    </row>
    <row r="2698" spans="1:12" x14ac:dyDescent="0.25">
      <c r="A2698">
        <v>6</v>
      </c>
      <c r="B2698">
        <v>6</v>
      </c>
      <c r="C2698">
        <v>161</v>
      </c>
      <c r="D2698" t="s">
        <v>2743</v>
      </c>
      <c r="E2698" t="s">
        <v>4535</v>
      </c>
      <c r="F2698" t="s">
        <v>34</v>
      </c>
      <c r="G2698" t="s">
        <v>4536</v>
      </c>
      <c r="H2698" t="s">
        <v>2768</v>
      </c>
      <c r="I2698">
        <v>193</v>
      </c>
      <c r="J2698" t="s">
        <v>2029</v>
      </c>
      <c r="K2698" t="s">
        <v>2165</v>
      </c>
      <c r="L2698">
        <v>2018</v>
      </c>
    </row>
    <row r="2699" spans="1:12" x14ac:dyDescent="0.25">
      <c r="A2699">
        <v>6</v>
      </c>
      <c r="B2699">
        <v>7</v>
      </c>
      <c r="C2699">
        <v>162</v>
      </c>
      <c r="D2699" t="s">
        <v>2739</v>
      </c>
      <c r="E2699" t="s">
        <v>4537</v>
      </c>
      <c r="F2699" t="s">
        <v>12</v>
      </c>
      <c r="G2699" t="s">
        <v>2952</v>
      </c>
      <c r="H2699" t="s">
        <v>2741</v>
      </c>
      <c r="I2699">
        <v>222</v>
      </c>
      <c r="J2699" t="s">
        <v>2048</v>
      </c>
      <c r="K2699" t="s">
        <v>2301</v>
      </c>
      <c r="L2699">
        <v>2018</v>
      </c>
    </row>
    <row r="2700" spans="1:12" x14ac:dyDescent="0.25">
      <c r="A2700">
        <v>6</v>
      </c>
      <c r="B2700">
        <v>8</v>
      </c>
      <c r="C2700">
        <v>163</v>
      </c>
      <c r="D2700" t="s">
        <v>2794</v>
      </c>
      <c r="E2700" t="s">
        <v>4538</v>
      </c>
      <c r="F2700" t="s">
        <v>34</v>
      </c>
      <c r="G2700" t="s">
        <v>2734</v>
      </c>
      <c r="H2700" t="s">
        <v>2780</v>
      </c>
      <c r="I2700">
        <v>190</v>
      </c>
      <c r="J2700" t="s">
        <v>2305</v>
      </c>
      <c r="K2700" t="s">
        <v>3934</v>
      </c>
      <c r="L2700">
        <v>2018</v>
      </c>
    </row>
    <row r="2701" spans="1:12" x14ac:dyDescent="0.25">
      <c r="A2701">
        <v>6</v>
      </c>
      <c r="B2701">
        <v>9</v>
      </c>
      <c r="C2701">
        <v>164</v>
      </c>
      <c r="D2701" t="s">
        <v>2840</v>
      </c>
      <c r="E2701" t="s">
        <v>4539</v>
      </c>
      <c r="F2701" t="s">
        <v>34</v>
      </c>
      <c r="G2701" t="s">
        <v>2734</v>
      </c>
      <c r="H2701" t="s">
        <v>2735</v>
      </c>
      <c r="I2701">
        <v>191</v>
      </c>
      <c r="J2701" t="s">
        <v>3791</v>
      </c>
      <c r="K2701" t="s">
        <v>4540</v>
      </c>
      <c r="L2701">
        <v>2018</v>
      </c>
    </row>
    <row r="2702" spans="1:12" x14ac:dyDescent="0.25">
      <c r="A2702">
        <v>6</v>
      </c>
      <c r="B2702">
        <v>10</v>
      </c>
      <c r="C2702">
        <v>165</v>
      </c>
      <c r="D2702" t="s">
        <v>2766</v>
      </c>
      <c r="E2702" t="s">
        <v>4541</v>
      </c>
      <c r="F2702" t="s">
        <v>42</v>
      </c>
      <c r="G2702" t="s">
        <v>2745</v>
      </c>
      <c r="H2702" t="s">
        <v>2741</v>
      </c>
      <c r="I2702">
        <v>205</v>
      </c>
      <c r="J2702" t="s">
        <v>2305</v>
      </c>
      <c r="K2702" t="s">
        <v>2304</v>
      </c>
      <c r="L2702">
        <v>2018</v>
      </c>
    </row>
    <row r="2703" spans="1:12" x14ac:dyDescent="0.25">
      <c r="A2703">
        <v>6</v>
      </c>
      <c r="B2703">
        <v>11</v>
      </c>
      <c r="C2703">
        <v>166</v>
      </c>
      <c r="D2703" t="s">
        <v>2872</v>
      </c>
      <c r="E2703" t="s">
        <v>4542</v>
      </c>
      <c r="F2703" t="s">
        <v>34</v>
      </c>
      <c r="G2703" t="s">
        <v>2745</v>
      </c>
      <c r="H2703" t="s">
        <v>2768</v>
      </c>
      <c r="I2703">
        <v>169</v>
      </c>
      <c r="J2703" t="s">
        <v>2373</v>
      </c>
      <c r="K2703" t="s">
        <v>3639</v>
      </c>
      <c r="L2703">
        <v>2018</v>
      </c>
    </row>
    <row r="2704" spans="1:12" x14ac:dyDescent="0.25">
      <c r="A2704">
        <v>6</v>
      </c>
      <c r="B2704">
        <v>12</v>
      </c>
      <c r="C2704">
        <v>167</v>
      </c>
      <c r="D2704" t="s">
        <v>2806</v>
      </c>
      <c r="E2704" t="s">
        <v>4543</v>
      </c>
      <c r="F2704" t="s">
        <v>30</v>
      </c>
      <c r="G2704" t="s">
        <v>3487</v>
      </c>
      <c r="H2704" t="s">
        <v>2885</v>
      </c>
      <c r="I2704">
        <v>170</v>
      </c>
      <c r="J2704" t="s">
        <v>2051</v>
      </c>
      <c r="K2704" t="s">
        <v>3961</v>
      </c>
      <c r="L2704">
        <v>2018</v>
      </c>
    </row>
    <row r="2705" spans="1:12" x14ac:dyDescent="0.25">
      <c r="A2705">
        <v>6</v>
      </c>
      <c r="B2705">
        <v>13</v>
      </c>
      <c r="C2705">
        <v>168</v>
      </c>
      <c r="D2705" t="s">
        <v>2808</v>
      </c>
      <c r="E2705" t="s">
        <v>4544</v>
      </c>
      <c r="F2705" t="s">
        <v>34</v>
      </c>
      <c r="G2705" t="s">
        <v>2738</v>
      </c>
      <c r="H2705" t="s">
        <v>2750</v>
      </c>
      <c r="I2705">
        <v>180</v>
      </c>
      <c r="J2705" t="s">
        <v>2029</v>
      </c>
      <c r="K2705" t="s">
        <v>2334</v>
      </c>
      <c r="L2705">
        <v>2018</v>
      </c>
    </row>
    <row r="2706" spans="1:12" x14ac:dyDescent="0.25">
      <c r="A2706">
        <v>6</v>
      </c>
      <c r="B2706">
        <v>14</v>
      </c>
      <c r="C2706">
        <v>169</v>
      </c>
      <c r="D2706" t="s">
        <v>2732</v>
      </c>
      <c r="E2706" t="s">
        <v>4545</v>
      </c>
      <c r="F2706" t="s">
        <v>42</v>
      </c>
      <c r="G2706" t="s">
        <v>2738</v>
      </c>
      <c r="H2706" t="s">
        <v>2746</v>
      </c>
      <c r="I2706">
        <v>175</v>
      </c>
      <c r="J2706" t="s">
        <v>2048</v>
      </c>
      <c r="K2706" t="s">
        <v>2287</v>
      </c>
      <c r="L2706">
        <v>2018</v>
      </c>
    </row>
    <row r="2707" spans="1:12" x14ac:dyDescent="0.25">
      <c r="A2707">
        <v>6</v>
      </c>
      <c r="B2707">
        <v>15</v>
      </c>
      <c r="C2707">
        <v>170</v>
      </c>
      <c r="D2707" t="s">
        <v>2762</v>
      </c>
      <c r="E2707" t="s">
        <v>4546</v>
      </c>
      <c r="F2707" t="s">
        <v>26</v>
      </c>
      <c r="G2707" t="s">
        <v>2952</v>
      </c>
      <c r="H2707" t="s">
        <v>2768</v>
      </c>
      <c r="I2707">
        <v>176</v>
      </c>
      <c r="J2707" t="s">
        <v>4547</v>
      </c>
      <c r="K2707" t="s">
        <v>4548</v>
      </c>
      <c r="L2707">
        <v>2018</v>
      </c>
    </row>
    <row r="2708" spans="1:12" x14ac:dyDescent="0.25">
      <c r="A2708">
        <v>6</v>
      </c>
      <c r="B2708">
        <v>16</v>
      </c>
      <c r="C2708">
        <v>171</v>
      </c>
      <c r="D2708" t="s">
        <v>2785</v>
      </c>
      <c r="E2708" t="s">
        <v>4549</v>
      </c>
      <c r="F2708" t="s">
        <v>42</v>
      </c>
      <c r="G2708" t="s">
        <v>2734</v>
      </c>
      <c r="H2708" t="s">
        <v>2835</v>
      </c>
      <c r="I2708">
        <v>174</v>
      </c>
      <c r="J2708" t="s">
        <v>2320</v>
      </c>
      <c r="K2708" t="s">
        <v>2801</v>
      </c>
      <c r="L2708">
        <v>2018</v>
      </c>
    </row>
    <row r="2709" spans="1:12" x14ac:dyDescent="0.25">
      <c r="A2709">
        <v>6</v>
      </c>
      <c r="B2709">
        <v>17</v>
      </c>
      <c r="C2709">
        <v>172</v>
      </c>
      <c r="D2709" t="s">
        <v>2814</v>
      </c>
      <c r="E2709" t="s">
        <v>4550</v>
      </c>
      <c r="F2709" t="s">
        <v>30</v>
      </c>
      <c r="G2709" t="s">
        <v>2738</v>
      </c>
      <c r="H2709" t="s">
        <v>2768</v>
      </c>
      <c r="I2709">
        <v>166</v>
      </c>
      <c r="J2709" t="s">
        <v>2022</v>
      </c>
      <c r="K2709" t="s">
        <v>2126</v>
      </c>
      <c r="L2709">
        <v>2018</v>
      </c>
    </row>
    <row r="2710" spans="1:12" x14ac:dyDescent="0.25">
      <c r="A2710">
        <v>6</v>
      </c>
      <c r="B2710">
        <v>18</v>
      </c>
      <c r="C2710">
        <v>173</v>
      </c>
      <c r="D2710" t="s">
        <v>2752</v>
      </c>
      <c r="E2710" t="s">
        <v>4551</v>
      </c>
      <c r="F2710" t="s">
        <v>12</v>
      </c>
      <c r="G2710" t="s">
        <v>2779</v>
      </c>
      <c r="H2710" t="s">
        <v>2746</v>
      </c>
      <c r="I2710">
        <v>183</v>
      </c>
      <c r="J2710" t="s">
        <v>2375</v>
      </c>
      <c r="K2710" t="s">
        <v>3924</v>
      </c>
      <c r="L2710">
        <v>2018</v>
      </c>
    </row>
    <row r="2711" spans="1:12" x14ac:dyDescent="0.25">
      <c r="A2711">
        <v>6</v>
      </c>
      <c r="B2711">
        <v>19</v>
      </c>
      <c r="C2711">
        <v>174</v>
      </c>
      <c r="D2711" t="s">
        <v>2796</v>
      </c>
      <c r="E2711" t="s">
        <v>4552</v>
      </c>
      <c r="F2711" t="s">
        <v>30</v>
      </c>
      <c r="G2711" t="s">
        <v>2734</v>
      </c>
      <c r="H2711" t="s">
        <v>2768</v>
      </c>
      <c r="I2711">
        <v>194</v>
      </c>
      <c r="J2711" t="s">
        <v>4127</v>
      </c>
      <c r="K2711" t="s">
        <v>2283</v>
      </c>
      <c r="L2711">
        <v>2018</v>
      </c>
    </row>
    <row r="2712" spans="1:12" x14ac:dyDescent="0.25">
      <c r="A2712">
        <v>6</v>
      </c>
      <c r="B2712">
        <v>20</v>
      </c>
      <c r="C2712">
        <v>175</v>
      </c>
      <c r="D2712" t="s">
        <v>2766</v>
      </c>
      <c r="E2712" t="s">
        <v>4553</v>
      </c>
      <c r="F2712" t="s">
        <v>12</v>
      </c>
      <c r="G2712" t="s">
        <v>2738</v>
      </c>
      <c r="H2712" t="s">
        <v>2780</v>
      </c>
      <c r="I2712">
        <v>191</v>
      </c>
      <c r="J2712" t="s">
        <v>2022</v>
      </c>
      <c r="K2712" t="s">
        <v>2928</v>
      </c>
      <c r="L2712">
        <v>2018</v>
      </c>
    </row>
    <row r="2713" spans="1:12" x14ac:dyDescent="0.25">
      <c r="A2713">
        <v>6</v>
      </c>
      <c r="B2713">
        <v>21</v>
      </c>
      <c r="C2713">
        <v>176</v>
      </c>
      <c r="D2713" t="s">
        <v>2781</v>
      </c>
      <c r="E2713" t="s">
        <v>4554</v>
      </c>
      <c r="F2713" t="s">
        <v>12</v>
      </c>
      <c r="G2713" t="s">
        <v>2738</v>
      </c>
      <c r="H2713" t="s">
        <v>2780</v>
      </c>
      <c r="I2713">
        <v>165</v>
      </c>
      <c r="J2713" t="s">
        <v>2048</v>
      </c>
      <c r="K2713" t="s">
        <v>2810</v>
      </c>
      <c r="L2713">
        <v>2018</v>
      </c>
    </row>
    <row r="2714" spans="1:12" x14ac:dyDescent="0.25">
      <c r="A2714">
        <v>6</v>
      </c>
      <c r="B2714">
        <v>22</v>
      </c>
      <c r="C2714">
        <v>177</v>
      </c>
      <c r="D2714" t="s">
        <v>2736</v>
      </c>
      <c r="E2714" t="s">
        <v>4555</v>
      </c>
      <c r="F2714" t="s">
        <v>30</v>
      </c>
      <c r="G2714" t="s">
        <v>2734</v>
      </c>
      <c r="H2714" t="s">
        <v>2741</v>
      </c>
      <c r="I2714">
        <v>188</v>
      </c>
      <c r="J2714" t="s">
        <v>2355</v>
      </c>
      <c r="K2714" t="s">
        <v>2967</v>
      </c>
      <c r="L2714">
        <v>2018</v>
      </c>
    </row>
    <row r="2715" spans="1:12" x14ac:dyDescent="0.25">
      <c r="A2715">
        <v>6</v>
      </c>
      <c r="B2715">
        <v>23</v>
      </c>
      <c r="C2715">
        <v>178</v>
      </c>
      <c r="D2715" t="s">
        <v>2788</v>
      </c>
      <c r="E2715" t="s">
        <v>4556</v>
      </c>
      <c r="F2715" t="s">
        <v>34</v>
      </c>
      <c r="G2715" t="s">
        <v>2738</v>
      </c>
      <c r="H2715" t="s">
        <v>2746</v>
      </c>
      <c r="I2715">
        <v>187</v>
      </c>
      <c r="J2715" t="s">
        <v>2048</v>
      </c>
      <c r="K2715" t="s">
        <v>3997</v>
      </c>
      <c r="L2715">
        <v>2018</v>
      </c>
    </row>
    <row r="2716" spans="1:12" x14ac:dyDescent="0.25">
      <c r="A2716">
        <v>6</v>
      </c>
      <c r="B2716">
        <v>24</v>
      </c>
      <c r="C2716">
        <v>179</v>
      </c>
      <c r="D2716" t="s">
        <v>2760</v>
      </c>
      <c r="E2716" t="s">
        <v>4557</v>
      </c>
      <c r="F2716" t="s">
        <v>42</v>
      </c>
      <c r="G2716" t="s">
        <v>2738</v>
      </c>
      <c r="H2716" t="s">
        <v>2780</v>
      </c>
      <c r="I2716">
        <v>197</v>
      </c>
      <c r="J2716" t="s">
        <v>2048</v>
      </c>
      <c r="K2716" t="s">
        <v>2306</v>
      </c>
      <c r="L2716">
        <v>2018</v>
      </c>
    </row>
    <row r="2717" spans="1:12" x14ac:dyDescent="0.25">
      <c r="A2717">
        <v>6</v>
      </c>
      <c r="B2717">
        <v>25</v>
      </c>
      <c r="C2717">
        <v>180</v>
      </c>
      <c r="D2717" t="s">
        <v>4111</v>
      </c>
      <c r="E2717" t="s">
        <v>4558</v>
      </c>
      <c r="F2717" t="s">
        <v>34</v>
      </c>
      <c r="G2717" t="s">
        <v>2738</v>
      </c>
      <c r="H2717" t="s">
        <v>2768</v>
      </c>
      <c r="I2717">
        <v>160</v>
      </c>
      <c r="J2717" t="s">
        <v>2350</v>
      </c>
      <c r="K2717" t="s">
        <v>2898</v>
      </c>
      <c r="L2717">
        <v>2018</v>
      </c>
    </row>
    <row r="2718" spans="1:12" x14ac:dyDescent="0.25">
      <c r="A2718">
        <v>6</v>
      </c>
      <c r="B2718">
        <v>26</v>
      </c>
      <c r="C2718">
        <v>181</v>
      </c>
      <c r="D2718" t="s">
        <v>2748</v>
      </c>
      <c r="E2718" t="s">
        <v>4559</v>
      </c>
      <c r="F2718" t="s">
        <v>34</v>
      </c>
      <c r="G2718" t="s">
        <v>2738</v>
      </c>
      <c r="H2718" t="s">
        <v>2741</v>
      </c>
      <c r="I2718">
        <v>185</v>
      </c>
      <c r="J2718" t="s">
        <v>2289</v>
      </c>
      <c r="K2718" t="s">
        <v>4560</v>
      </c>
      <c r="L2718">
        <v>2018</v>
      </c>
    </row>
    <row r="2719" spans="1:12" x14ac:dyDescent="0.25">
      <c r="A2719">
        <v>6</v>
      </c>
      <c r="B2719">
        <v>27</v>
      </c>
      <c r="C2719">
        <v>182</v>
      </c>
      <c r="D2719" t="s">
        <v>2781</v>
      </c>
      <c r="E2719" t="s">
        <v>4561</v>
      </c>
      <c r="F2719" t="s">
        <v>26</v>
      </c>
      <c r="G2719" t="s">
        <v>2734</v>
      </c>
      <c r="H2719" t="s">
        <v>2768</v>
      </c>
      <c r="I2719">
        <v>183</v>
      </c>
      <c r="J2719" t="s">
        <v>2324</v>
      </c>
      <c r="K2719" t="s">
        <v>4562</v>
      </c>
      <c r="L2719">
        <v>2018</v>
      </c>
    </row>
    <row r="2720" spans="1:12" x14ac:dyDescent="0.25">
      <c r="A2720">
        <v>6</v>
      </c>
      <c r="B2720">
        <v>28</v>
      </c>
      <c r="C2720">
        <v>183</v>
      </c>
      <c r="D2720" t="s">
        <v>2777</v>
      </c>
      <c r="E2720" t="s">
        <v>4563</v>
      </c>
      <c r="F2720" t="s">
        <v>26</v>
      </c>
      <c r="G2720" t="s">
        <v>2734</v>
      </c>
      <c r="H2720" t="s">
        <v>2746</v>
      </c>
      <c r="I2720">
        <v>196</v>
      </c>
      <c r="J2720" t="s">
        <v>2051</v>
      </c>
      <c r="K2720" t="s">
        <v>2366</v>
      </c>
      <c r="L2720">
        <v>2018</v>
      </c>
    </row>
    <row r="2721" spans="1:12" x14ac:dyDescent="0.25">
      <c r="A2721">
        <v>6</v>
      </c>
      <c r="B2721">
        <v>29</v>
      </c>
      <c r="C2721">
        <v>184</v>
      </c>
      <c r="D2721" t="s">
        <v>3917</v>
      </c>
      <c r="E2721" t="s">
        <v>4564</v>
      </c>
      <c r="F2721" t="s">
        <v>12</v>
      </c>
      <c r="G2721" t="s">
        <v>2734</v>
      </c>
      <c r="H2721" t="s">
        <v>2780</v>
      </c>
      <c r="I2721">
        <v>205</v>
      </c>
      <c r="J2721" t="s">
        <v>2051</v>
      </c>
      <c r="K2721" t="s">
        <v>3277</v>
      </c>
      <c r="L2721">
        <v>2018</v>
      </c>
    </row>
    <row r="2722" spans="1:12" x14ac:dyDescent="0.25">
      <c r="A2722">
        <v>6</v>
      </c>
      <c r="B2722">
        <v>30</v>
      </c>
      <c r="C2722">
        <v>185</v>
      </c>
      <c r="D2722" t="s">
        <v>4111</v>
      </c>
      <c r="E2722" t="s">
        <v>4565</v>
      </c>
      <c r="F2722" t="s">
        <v>34</v>
      </c>
      <c r="G2722" t="s">
        <v>2738</v>
      </c>
      <c r="H2722" t="s">
        <v>2780</v>
      </c>
      <c r="I2722">
        <v>190</v>
      </c>
      <c r="J2722" t="s">
        <v>2048</v>
      </c>
      <c r="K2722" t="s">
        <v>2341</v>
      </c>
      <c r="L2722">
        <v>2018</v>
      </c>
    </row>
    <row r="2723" spans="1:12" x14ac:dyDescent="0.25">
      <c r="A2723">
        <v>6</v>
      </c>
      <c r="B2723">
        <v>31</v>
      </c>
      <c r="C2723">
        <v>186</v>
      </c>
      <c r="D2723" t="s">
        <v>2774</v>
      </c>
      <c r="E2723" t="s">
        <v>4566</v>
      </c>
      <c r="F2723" t="s">
        <v>42</v>
      </c>
      <c r="G2723" t="s">
        <v>2799</v>
      </c>
      <c r="H2723" t="s">
        <v>3567</v>
      </c>
      <c r="I2723">
        <v>139</v>
      </c>
      <c r="J2723" t="s">
        <v>2320</v>
      </c>
      <c r="K2723" t="s">
        <v>4046</v>
      </c>
      <c r="L2723">
        <v>2018</v>
      </c>
    </row>
    <row r="2724" spans="1:12" x14ac:dyDescent="0.25">
      <c r="A2724">
        <v>7</v>
      </c>
      <c r="B2724">
        <v>1</v>
      </c>
      <c r="C2724">
        <v>187</v>
      </c>
      <c r="D2724" t="s">
        <v>2802</v>
      </c>
      <c r="E2724" t="s">
        <v>4567</v>
      </c>
      <c r="F2724" t="s">
        <v>34</v>
      </c>
      <c r="G2724" t="s">
        <v>2745</v>
      </c>
      <c r="H2724" t="s">
        <v>2868</v>
      </c>
      <c r="I2724">
        <v>172</v>
      </c>
      <c r="J2724" t="s">
        <v>2305</v>
      </c>
      <c r="K2724" t="s">
        <v>2304</v>
      </c>
      <c r="L2724">
        <v>2018</v>
      </c>
    </row>
    <row r="2725" spans="1:12" x14ac:dyDescent="0.25">
      <c r="A2725">
        <v>7</v>
      </c>
      <c r="B2725">
        <v>2</v>
      </c>
      <c r="C2725">
        <v>188</v>
      </c>
      <c r="D2725" t="s">
        <v>2811</v>
      </c>
      <c r="E2725" t="s">
        <v>4568</v>
      </c>
      <c r="F2725" t="s">
        <v>26</v>
      </c>
      <c r="G2725" t="s">
        <v>2738</v>
      </c>
      <c r="H2725" t="s">
        <v>2741</v>
      </c>
      <c r="I2725">
        <v>202</v>
      </c>
      <c r="J2725" t="s">
        <v>2703</v>
      </c>
      <c r="K2725" t="s">
        <v>4076</v>
      </c>
      <c r="L2725">
        <v>2018</v>
      </c>
    </row>
    <row r="2726" spans="1:12" x14ac:dyDescent="0.25">
      <c r="A2726">
        <v>7</v>
      </c>
      <c r="B2726">
        <v>3</v>
      </c>
      <c r="C2726">
        <v>189</v>
      </c>
      <c r="D2726" t="s">
        <v>3996</v>
      </c>
      <c r="E2726" t="s">
        <v>4569</v>
      </c>
      <c r="F2726" t="s">
        <v>26</v>
      </c>
      <c r="G2726" t="s">
        <v>3790</v>
      </c>
      <c r="H2726" t="s">
        <v>2750</v>
      </c>
      <c r="I2726">
        <v>161</v>
      </c>
      <c r="J2726" t="s">
        <v>4570</v>
      </c>
      <c r="K2726" t="s">
        <v>4571</v>
      </c>
      <c r="L2726">
        <v>2018</v>
      </c>
    </row>
    <row r="2727" spans="1:12" x14ac:dyDescent="0.25">
      <c r="A2727">
        <v>7</v>
      </c>
      <c r="B2727">
        <v>4</v>
      </c>
      <c r="C2727">
        <v>190</v>
      </c>
      <c r="D2727" t="s">
        <v>2790</v>
      </c>
      <c r="E2727" t="s">
        <v>4572</v>
      </c>
      <c r="F2727" t="s">
        <v>30</v>
      </c>
      <c r="G2727" t="s">
        <v>2738</v>
      </c>
      <c r="H2727" t="s">
        <v>2885</v>
      </c>
      <c r="I2727">
        <v>173</v>
      </c>
      <c r="J2727" t="s">
        <v>2065</v>
      </c>
      <c r="K2727" t="s">
        <v>3745</v>
      </c>
      <c r="L2727">
        <v>2018</v>
      </c>
    </row>
    <row r="2728" spans="1:12" x14ac:dyDescent="0.25">
      <c r="A2728">
        <v>7</v>
      </c>
      <c r="B2728">
        <v>5</v>
      </c>
      <c r="C2728">
        <v>191</v>
      </c>
      <c r="D2728" t="s">
        <v>2832</v>
      </c>
      <c r="E2728" t="s">
        <v>4573</v>
      </c>
      <c r="F2728" t="s">
        <v>30</v>
      </c>
      <c r="G2728" t="s">
        <v>2779</v>
      </c>
      <c r="H2728" t="s">
        <v>3497</v>
      </c>
      <c r="I2728">
        <v>137</v>
      </c>
      <c r="J2728" t="s">
        <v>4427</v>
      </c>
      <c r="K2728" t="s">
        <v>4002</v>
      </c>
      <c r="L2728">
        <v>2018</v>
      </c>
    </row>
    <row r="2729" spans="1:12" x14ac:dyDescent="0.25">
      <c r="A2729">
        <v>7</v>
      </c>
      <c r="B2729">
        <v>6</v>
      </c>
      <c r="C2729">
        <v>192</v>
      </c>
      <c r="D2729" t="s">
        <v>2774</v>
      </c>
      <c r="E2729" t="s">
        <v>4574</v>
      </c>
      <c r="F2729" t="s">
        <v>12</v>
      </c>
      <c r="G2729" t="s">
        <v>2738</v>
      </c>
      <c r="H2729" t="s">
        <v>2741</v>
      </c>
      <c r="I2729">
        <v>192</v>
      </c>
      <c r="J2729" t="s">
        <v>2197</v>
      </c>
      <c r="K2729" t="s">
        <v>4575</v>
      </c>
      <c r="L2729">
        <v>2018</v>
      </c>
    </row>
    <row r="2730" spans="1:12" x14ac:dyDescent="0.25">
      <c r="A2730">
        <v>7</v>
      </c>
      <c r="B2730">
        <v>7</v>
      </c>
      <c r="C2730">
        <v>193</v>
      </c>
      <c r="D2730" t="s">
        <v>2739</v>
      </c>
      <c r="E2730" t="s">
        <v>4576</v>
      </c>
      <c r="F2730" t="s">
        <v>26</v>
      </c>
      <c r="G2730" t="s">
        <v>2734</v>
      </c>
      <c r="H2730" t="s">
        <v>2780</v>
      </c>
      <c r="I2730">
        <v>189</v>
      </c>
      <c r="J2730" t="s">
        <v>2051</v>
      </c>
      <c r="K2730" t="s">
        <v>2388</v>
      </c>
      <c r="L2730">
        <v>2018</v>
      </c>
    </row>
    <row r="2731" spans="1:12" x14ac:dyDescent="0.25">
      <c r="A2731">
        <v>7</v>
      </c>
      <c r="B2731">
        <v>8</v>
      </c>
      <c r="C2731">
        <v>194</v>
      </c>
      <c r="D2731" t="s">
        <v>2811</v>
      </c>
      <c r="E2731" t="s">
        <v>4577</v>
      </c>
      <c r="F2731" t="s">
        <v>42</v>
      </c>
      <c r="G2731" t="s">
        <v>2734</v>
      </c>
      <c r="H2731" t="s">
        <v>2750</v>
      </c>
      <c r="I2731">
        <v>183</v>
      </c>
      <c r="J2731" t="s">
        <v>2285</v>
      </c>
      <c r="K2731" t="s">
        <v>3400</v>
      </c>
      <c r="L2731">
        <v>2018</v>
      </c>
    </row>
    <row r="2732" spans="1:12" x14ac:dyDescent="0.25">
      <c r="A2732">
        <v>7</v>
      </c>
      <c r="B2732">
        <v>9</v>
      </c>
      <c r="C2732">
        <v>195</v>
      </c>
      <c r="D2732" t="s">
        <v>2840</v>
      </c>
      <c r="E2732" t="s">
        <v>4578</v>
      </c>
      <c r="F2732" t="s">
        <v>30</v>
      </c>
      <c r="G2732" t="s">
        <v>2779</v>
      </c>
      <c r="H2732" t="s">
        <v>2746</v>
      </c>
      <c r="I2732">
        <v>198</v>
      </c>
      <c r="J2732" t="s">
        <v>4427</v>
      </c>
      <c r="K2732" t="s">
        <v>3624</v>
      </c>
      <c r="L2732">
        <v>2018</v>
      </c>
    </row>
    <row r="2733" spans="1:12" x14ac:dyDescent="0.25">
      <c r="A2733">
        <v>7</v>
      </c>
      <c r="B2733">
        <v>10</v>
      </c>
      <c r="C2733">
        <v>196</v>
      </c>
      <c r="D2733" t="s">
        <v>2754</v>
      </c>
      <c r="E2733" t="s">
        <v>4579</v>
      </c>
      <c r="F2733" t="s">
        <v>34</v>
      </c>
      <c r="G2733" t="s">
        <v>2734</v>
      </c>
      <c r="H2733" t="s">
        <v>2741</v>
      </c>
      <c r="I2733">
        <v>192</v>
      </c>
      <c r="J2733" t="s">
        <v>2051</v>
      </c>
      <c r="K2733" t="s">
        <v>2388</v>
      </c>
      <c r="L2733">
        <v>2018</v>
      </c>
    </row>
    <row r="2734" spans="1:12" x14ac:dyDescent="0.25">
      <c r="A2734">
        <v>7</v>
      </c>
      <c r="B2734">
        <v>11</v>
      </c>
      <c r="C2734">
        <v>197</v>
      </c>
      <c r="D2734" t="s">
        <v>2872</v>
      </c>
      <c r="E2734" t="s">
        <v>4580</v>
      </c>
      <c r="F2734" t="s">
        <v>12</v>
      </c>
      <c r="G2734" t="s">
        <v>2734</v>
      </c>
      <c r="H2734" t="s">
        <v>2780</v>
      </c>
      <c r="I2734">
        <v>215</v>
      </c>
      <c r="J2734" t="s">
        <v>2051</v>
      </c>
      <c r="K2734" t="s">
        <v>2756</v>
      </c>
      <c r="L2734">
        <v>2018</v>
      </c>
    </row>
    <row r="2735" spans="1:12" x14ac:dyDescent="0.25">
      <c r="A2735">
        <v>7</v>
      </c>
      <c r="B2735">
        <v>12</v>
      </c>
      <c r="C2735">
        <v>198</v>
      </c>
      <c r="D2735" t="s">
        <v>2806</v>
      </c>
      <c r="E2735" t="s">
        <v>4581</v>
      </c>
      <c r="F2735" t="s">
        <v>26</v>
      </c>
      <c r="G2735" t="s">
        <v>2799</v>
      </c>
      <c r="H2735" t="s">
        <v>2885</v>
      </c>
      <c r="I2735">
        <v>173</v>
      </c>
      <c r="J2735" t="s">
        <v>2048</v>
      </c>
      <c r="K2735" t="s">
        <v>3189</v>
      </c>
      <c r="L2735">
        <v>2018</v>
      </c>
    </row>
    <row r="2736" spans="1:12" x14ac:dyDescent="0.25">
      <c r="A2736">
        <v>7</v>
      </c>
      <c r="B2736">
        <v>13</v>
      </c>
      <c r="C2736">
        <v>199</v>
      </c>
      <c r="D2736" t="s">
        <v>2808</v>
      </c>
      <c r="E2736" t="s">
        <v>4582</v>
      </c>
      <c r="F2736" t="s">
        <v>26</v>
      </c>
      <c r="G2736" t="s">
        <v>4583</v>
      </c>
      <c r="H2736" t="s">
        <v>2735</v>
      </c>
      <c r="I2736">
        <v>216</v>
      </c>
      <c r="J2736" t="s">
        <v>2029</v>
      </c>
      <c r="K2736" t="s">
        <v>3003</v>
      </c>
      <c r="L2736">
        <v>2018</v>
      </c>
    </row>
    <row r="2737" spans="1:12" x14ac:dyDescent="0.25">
      <c r="A2737">
        <v>7</v>
      </c>
      <c r="B2737">
        <v>14</v>
      </c>
      <c r="C2737">
        <v>200</v>
      </c>
      <c r="D2737" t="s">
        <v>2732</v>
      </c>
      <c r="E2737" t="s">
        <v>4584</v>
      </c>
      <c r="F2737" t="s">
        <v>34</v>
      </c>
      <c r="G2737" t="s">
        <v>2738</v>
      </c>
      <c r="H2737" t="s">
        <v>2746</v>
      </c>
      <c r="I2737">
        <v>203</v>
      </c>
      <c r="J2737" t="s">
        <v>2022</v>
      </c>
      <c r="K2737" t="s">
        <v>2342</v>
      </c>
      <c r="L2737">
        <v>2018</v>
      </c>
    </row>
    <row r="2738" spans="1:12" x14ac:dyDescent="0.25">
      <c r="A2738">
        <v>7</v>
      </c>
      <c r="B2738">
        <v>15</v>
      </c>
      <c r="C2738">
        <v>201</v>
      </c>
      <c r="D2738" t="s">
        <v>2762</v>
      </c>
      <c r="E2738" t="s">
        <v>4585</v>
      </c>
      <c r="F2738" t="s">
        <v>34</v>
      </c>
      <c r="G2738" t="s">
        <v>2734</v>
      </c>
      <c r="H2738" t="s">
        <v>2741</v>
      </c>
      <c r="I2738">
        <v>192</v>
      </c>
      <c r="J2738" t="s">
        <v>2051</v>
      </c>
      <c r="K2738" t="s">
        <v>2388</v>
      </c>
      <c r="L2738">
        <v>2018</v>
      </c>
    </row>
    <row r="2739" spans="1:12" x14ac:dyDescent="0.25">
      <c r="A2739">
        <v>7</v>
      </c>
      <c r="B2739">
        <v>16</v>
      </c>
      <c r="C2739">
        <v>202</v>
      </c>
      <c r="D2739" t="s">
        <v>2785</v>
      </c>
      <c r="E2739" t="s">
        <v>4586</v>
      </c>
      <c r="F2739" t="s">
        <v>12</v>
      </c>
      <c r="G2739" t="s">
        <v>2799</v>
      </c>
      <c r="H2739" t="s">
        <v>2868</v>
      </c>
      <c r="I2739">
        <v>194</v>
      </c>
      <c r="J2739" t="s">
        <v>2320</v>
      </c>
      <c r="K2739" t="s">
        <v>4587</v>
      </c>
      <c r="L2739">
        <v>2018</v>
      </c>
    </row>
    <row r="2740" spans="1:12" x14ac:dyDescent="0.25">
      <c r="A2740">
        <v>7</v>
      </c>
      <c r="B2740">
        <v>17</v>
      </c>
      <c r="C2740">
        <v>203</v>
      </c>
      <c r="D2740" t="s">
        <v>2814</v>
      </c>
      <c r="E2740" t="s">
        <v>4588</v>
      </c>
      <c r="F2740" t="s">
        <v>26</v>
      </c>
      <c r="G2740" t="s">
        <v>2779</v>
      </c>
      <c r="H2740" t="s">
        <v>2750</v>
      </c>
      <c r="I2740">
        <v>167</v>
      </c>
      <c r="J2740" t="s">
        <v>4427</v>
      </c>
      <c r="K2740" t="s">
        <v>3877</v>
      </c>
      <c r="L2740">
        <v>2018</v>
      </c>
    </row>
    <row r="2741" spans="1:12" x14ac:dyDescent="0.25">
      <c r="A2741">
        <v>7</v>
      </c>
      <c r="B2741">
        <v>18</v>
      </c>
      <c r="C2741">
        <v>204</v>
      </c>
      <c r="D2741" t="s">
        <v>2752</v>
      </c>
      <c r="E2741" t="s">
        <v>4589</v>
      </c>
      <c r="F2741" t="s">
        <v>42</v>
      </c>
      <c r="G2741" t="s">
        <v>2738</v>
      </c>
      <c r="H2741" t="s">
        <v>4590</v>
      </c>
      <c r="I2741">
        <v>194</v>
      </c>
      <c r="J2741" t="s">
        <v>2029</v>
      </c>
      <c r="K2741" t="s">
        <v>2020</v>
      </c>
      <c r="L2741">
        <v>2018</v>
      </c>
    </row>
    <row r="2742" spans="1:12" x14ac:dyDescent="0.25">
      <c r="A2742">
        <v>7</v>
      </c>
      <c r="B2742">
        <v>19</v>
      </c>
      <c r="C2742">
        <v>205</v>
      </c>
      <c r="D2742" t="s">
        <v>2796</v>
      </c>
      <c r="E2742" t="s">
        <v>4591</v>
      </c>
      <c r="F2742" t="s">
        <v>30</v>
      </c>
      <c r="G2742" t="s">
        <v>2745</v>
      </c>
      <c r="H2742" t="s">
        <v>2780</v>
      </c>
      <c r="I2742">
        <v>203</v>
      </c>
      <c r="J2742" t="s">
        <v>2291</v>
      </c>
      <c r="K2742" t="s">
        <v>2747</v>
      </c>
      <c r="L2742">
        <v>2018</v>
      </c>
    </row>
    <row r="2743" spans="1:12" x14ac:dyDescent="0.25">
      <c r="A2743">
        <v>7</v>
      </c>
      <c r="B2743">
        <v>20</v>
      </c>
      <c r="C2743">
        <v>206</v>
      </c>
      <c r="D2743" t="s">
        <v>2777</v>
      </c>
      <c r="E2743" t="s">
        <v>4592</v>
      </c>
      <c r="F2743" t="s">
        <v>34</v>
      </c>
      <c r="G2743" t="s">
        <v>2764</v>
      </c>
      <c r="H2743" t="s">
        <v>2750</v>
      </c>
      <c r="I2743">
        <v>185</v>
      </c>
      <c r="J2743" t="s">
        <v>2048</v>
      </c>
      <c r="K2743" t="s">
        <v>2360</v>
      </c>
      <c r="L2743">
        <v>2018</v>
      </c>
    </row>
    <row r="2744" spans="1:12" x14ac:dyDescent="0.25">
      <c r="A2744">
        <v>7</v>
      </c>
      <c r="B2744">
        <v>21</v>
      </c>
      <c r="C2744">
        <v>207</v>
      </c>
      <c r="D2744" t="s">
        <v>2762</v>
      </c>
      <c r="E2744" t="s">
        <v>4593</v>
      </c>
      <c r="F2744" t="s">
        <v>34</v>
      </c>
      <c r="G2744" t="s">
        <v>2779</v>
      </c>
      <c r="H2744" t="s">
        <v>2741</v>
      </c>
      <c r="I2744">
        <v>154</v>
      </c>
      <c r="J2744" t="s">
        <v>4427</v>
      </c>
      <c r="K2744" t="s">
        <v>3995</v>
      </c>
      <c r="L2744">
        <v>2018</v>
      </c>
    </row>
    <row r="2745" spans="1:12" x14ac:dyDescent="0.25">
      <c r="A2745">
        <v>7</v>
      </c>
      <c r="B2745">
        <v>22</v>
      </c>
      <c r="C2745">
        <v>208</v>
      </c>
      <c r="D2745" t="s">
        <v>4111</v>
      </c>
      <c r="E2745" t="s">
        <v>4594</v>
      </c>
      <c r="F2745" t="s">
        <v>12</v>
      </c>
      <c r="G2745" t="s">
        <v>2738</v>
      </c>
      <c r="H2745" t="s">
        <v>2746</v>
      </c>
      <c r="I2745">
        <v>184</v>
      </c>
      <c r="J2745" t="s">
        <v>2022</v>
      </c>
      <c r="K2745" t="s">
        <v>2881</v>
      </c>
      <c r="L2745">
        <v>2018</v>
      </c>
    </row>
    <row r="2746" spans="1:12" x14ac:dyDescent="0.25">
      <c r="A2746">
        <v>7</v>
      </c>
      <c r="B2746">
        <v>23</v>
      </c>
      <c r="C2746">
        <v>209</v>
      </c>
      <c r="D2746" t="s">
        <v>2772</v>
      </c>
      <c r="E2746" t="s">
        <v>4595</v>
      </c>
      <c r="F2746" t="s">
        <v>12</v>
      </c>
      <c r="G2746" t="s">
        <v>2738</v>
      </c>
      <c r="H2746" t="s">
        <v>2741</v>
      </c>
      <c r="I2746">
        <v>185</v>
      </c>
      <c r="J2746" t="s">
        <v>2048</v>
      </c>
      <c r="K2746" t="s">
        <v>3424</v>
      </c>
      <c r="L2746">
        <v>2018</v>
      </c>
    </row>
    <row r="2747" spans="1:12" x14ac:dyDescent="0.25">
      <c r="A2747">
        <v>7</v>
      </c>
      <c r="B2747">
        <v>24</v>
      </c>
      <c r="C2747">
        <v>210</v>
      </c>
      <c r="D2747" t="s">
        <v>2760</v>
      </c>
      <c r="E2747" t="s">
        <v>4596</v>
      </c>
      <c r="F2747" t="s">
        <v>30</v>
      </c>
      <c r="G2747" t="s">
        <v>2734</v>
      </c>
      <c r="H2747" t="s">
        <v>2768</v>
      </c>
      <c r="I2747">
        <v>175</v>
      </c>
      <c r="J2747" t="s">
        <v>2051</v>
      </c>
      <c r="K2747" t="s">
        <v>2756</v>
      </c>
      <c r="L2747">
        <v>2018</v>
      </c>
    </row>
    <row r="2748" spans="1:12" x14ac:dyDescent="0.25">
      <c r="A2748">
        <v>7</v>
      </c>
      <c r="B2748">
        <v>25</v>
      </c>
      <c r="C2748">
        <v>211</v>
      </c>
      <c r="D2748" t="s">
        <v>2772</v>
      </c>
      <c r="E2748" t="s">
        <v>4597</v>
      </c>
      <c r="F2748" t="s">
        <v>42</v>
      </c>
      <c r="G2748" t="s">
        <v>2799</v>
      </c>
      <c r="H2748" t="s">
        <v>2750</v>
      </c>
      <c r="I2748">
        <v>176</v>
      </c>
      <c r="J2748" t="s">
        <v>2320</v>
      </c>
      <c r="K2748" t="s">
        <v>4032</v>
      </c>
      <c r="L2748">
        <v>2018</v>
      </c>
    </row>
    <row r="2749" spans="1:12" x14ac:dyDescent="0.25">
      <c r="A2749">
        <v>7</v>
      </c>
      <c r="B2749">
        <v>26</v>
      </c>
      <c r="C2749">
        <v>212</v>
      </c>
      <c r="D2749" t="s">
        <v>2748</v>
      </c>
      <c r="E2749" t="s">
        <v>4598</v>
      </c>
      <c r="F2749" t="s">
        <v>30</v>
      </c>
      <c r="G2749" t="s">
        <v>2799</v>
      </c>
      <c r="H2749" t="s">
        <v>2746</v>
      </c>
      <c r="I2749">
        <v>183</v>
      </c>
      <c r="J2749" t="s">
        <v>2320</v>
      </c>
      <c r="K2749" t="s">
        <v>4411</v>
      </c>
      <c r="L2749">
        <v>2018</v>
      </c>
    </row>
    <row r="2750" spans="1:12" x14ac:dyDescent="0.25">
      <c r="A2750">
        <v>7</v>
      </c>
      <c r="B2750">
        <v>27</v>
      </c>
      <c r="C2750">
        <v>213</v>
      </c>
      <c r="D2750" t="s">
        <v>2859</v>
      </c>
      <c r="E2750" t="s">
        <v>4599</v>
      </c>
      <c r="F2750" t="s">
        <v>12</v>
      </c>
      <c r="G2750" t="s">
        <v>2764</v>
      </c>
      <c r="H2750" t="s">
        <v>2780</v>
      </c>
      <c r="I2750">
        <v>196</v>
      </c>
      <c r="J2750" t="s">
        <v>4374</v>
      </c>
      <c r="K2750" t="s">
        <v>4044</v>
      </c>
      <c r="L2750">
        <v>2018</v>
      </c>
    </row>
    <row r="2751" spans="1:12" x14ac:dyDescent="0.25">
      <c r="A2751">
        <v>7</v>
      </c>
      <c r="B2751">
        <v>28</v>
      </c>
      <c r="C2751">
        <v>214</v>
      </c>
      <c r="D2751" t="s">
        <v>2777</v>
      </c>
      <c r="E2751" t="s">
        <v>4600</v>
      </c>
      <c r="F2751" t="s">
        <v>12</v>
      </c>
      <c r="G2751" t="s">
        <v>2738</v>
      </c>
      <c r="H2751" t="s">
        <v>2780</v>
      </c>
      <c r="I2751">
        <v>196</v>
      </c>
      <c r="J2751" t="s">
        <v>2065</v>
      </c>
      <c r="K2751" t="s">
        <v>3745</v>
      </c>
      <c r="L2751">
        <v>2018</v>
      </c>
    </row>
    <row r="2752" spans="1:12" x14ac:dyDescent="0.25">
      <c r="A2752">
        <v>7</v>
      </c>
      <c r="B2752">
        <v>29</v>
      </c>
      <c r="C2752">
        <v>215</v>
      </c>
      <c r="D2752" t="s">
        <v>3917</v>
      </c>
      <c r="E2752" t="s">
        <v>4601</v>
      </c>
      <c r="F2752" t="s">
        <v>30</v>
      </c>
      <c r="G2752" t="s">
        <v>2738</v>
      </c>
      <c r="H2752" t="s">
        <v>2835</v>
      </c>
      <c r="I2752">
        <v>189</v>
      </c>
      <c r="J2752" t="s">
        <v>2147</v>
      </c>
      <c r="K2752" t="s">
        <v>3290</v>
      </c>
      <c r="L2752">
        <v>2018</v>
      </c>
    </row>
    <row r="2753" spans="1:12" x14ac:dyDescent="0.25">
      <c r="A2753">
        <v>7</v>
      </c>
      <c r="B2753">
        <v>30</v>
      </c>
      <c r="C2753">
        <v>216</v>
      </c>
      <c r="D2753" t="s">
        <v>2794</v>
      </c>
      <c r="E2753" t="s">
        <v>4602</v>
      </c>
      <c r="F2753" t="s">
        <v>42</v>
      </c>
      <c r="G2753" t="s">
        <v>2734</v>
      </c>
      <c r="H2753" t="s">
        <v>2746</v>
      </c>
      <c r="I2753">
        <v>174</v>
      </c>
      <c r="J2753" t="s">
        <v>2355</v>
      </c>
      <c r="K2753" t="s">
        <v>2967</v>
      </c>
      <c r="L2753">
        <v>2018</v>
      </c>
    </row>
    <row r="2754" spans="1:12" x14ac:dyDescent="0.25">
      <c r="A2754">
        <v>7</v>
      </c>
      <c r="B2754">
        <v>31</v>
      </c>
      <c r="C2754">
        <v>217</v>
      </c>
      <c r="D2754" t="s">
        <v>2743</v>
      </c>
      <c r="E2754" t="s">
        <v>4603</v>
      </c>
      <c r="F2754" t="s">
        <v>30</v>
      </c>
      <c r="G2754" t="s">
        <v>2738</v>
      </c>
      <c r="H2754" t="s">
        <v>2746</v>
      </c>
      <c r="I2754">
        <v>175</v>
      </c>
      <c r="J2754" t="s">
        <v>2029</v>
      </c>
      <c r="K2754" t="s">
        <v>2343</v>
      </c>
      <c r="L2754">
        <v>2018</v>
      </c>
    </row>
    <row r="2755" spans="1:12" x14ac:dyDescent="0.25">
      <c r="A2755">
        <v>1</v>
      </c>
      <c r="B2755">
        <v>1</v>
      </c>
      <c r="C2755">
        <v>1</v>
      </c>
      <c r="D2755" t="s">
        <v>2814</v>
      </c>
      <c r="E2755" t="s">
        <v>4604</v>
      </c>
      <c r="F2755" t="s">
        <v>30</v>
      </c>
      <c r="G2755" t="s">
        <v>2734</v>
      </c>
      <c r="H2755" t="s">
        <v>2835</v>
      </c>
      <c r="I2755">
        <v>171</v>
      </c>
      <c r="J2755" t="s">
        <v>4127</v>
      </c>
      <c r="K2755" t="s">
        <v>2283</v>
      </c>
      <c r="L2755">
        <v>2019</v>
      </c>
    </row>
    <row r="2756" spans="1:12" x14ac:dyDescent="0.25">
      <c r="A2756">
        <v>1</v>
      </c>
      <c r="B2756">
        <v>2</v>
      </c>
      <c r="C2756">
        <v>2</v>
      </c>
      <c r="D2756" t="s">
        <v>2794</v>
      </c>
      <c r="E2756" t="s">
        <v>4605</v>
      </c>
      <c r="F2756" t="s">
        <v>42</v>
      </c>
      <c r="G2756" t="s">
        <v>2779</v>
      </c>
      <c r="H2756" t="s">
        <v>2741</v>
      </c>
      <c r="I2756">
        <v>194</v>
      </c>
      <c r="J2756" t="s">
        <v>2375</v>
      </c>
      <c r="K2756" t="s">
        <v>2502</v>
      </c>
      <c r="L2756">
        <v>2019</v>
      </c>
    </row>
    <row r="2757" spans="1:12" x14ac:dyDescent="0.25">
      <c r="A2757">
        <v>1</v>
      </c>
      <c r="B2757">
        <v>3</v>
      </c>
      <c r="C2757">
        <v>3</v>
      </c>
      <c r="D2757" t="s">
        <v>2739</v>
      </c>
      <c r="E2757" t="s">
        <v>4606</v>
      </c>
      <c r="F2757" t="s">
        <v>30</v>
      </c>
      <c r="G2757" t="s">
        <v>2738</v>
      </c>
      <c r="H2757" t="s">
        <v>2735</v>
      </c>
      <c r="I2757">
        <v>198</v>
      </c>
      <c r="J2757" t="s">
        <v>2029</v>
      </c>
      <c r="K2757" t="s">
        <v>2343</v>
      </c>
      <c r="L2757">
        <v>2019</v>
      </c>
    </row>
    <row r="2758" spans="1:12" x14ac:dyDescent="0.25">
      <c r="A2758">
        <v>1</v>
      </c>
      <c r="B2758">
        <v>4</v>
      </c>
      <c r="C2758">
        <v>4</v>
      </c>
      <c r="D2758" t="s">
        <v>2785</v>
      </c>
      <c r="E2758" t="s">
        <v>4607</v>
      </c>
      <c r="F2758" t="s">
        <v>34</v>
      </c>
      <c r="G2758" t="s">
        <v>2738</v>
      </c>
      <c r="H2758" t="s">
        <v>2750</v>
      </c>
      <c r="I2758">
        <v>195</v>
      </c>
      <c r="J2758" t="s">
        <v>2029</v>
      </c>
      <c r="K2758" t="s">
        <v>2165</v>
      </c>
      <c r="L2758">
        <v>2019</v>
      </c>
    </row>
    <row r="2759" spans="1:12" x14ac:dyDescent="0.25">
      <c r="A2759">
        <v>1</v>
      </c>
      <c r="B2759">
        <v>5</v>
      </c>
      <c r="C2759">
        <v>5</v>
      </c>
      <c r="D2759" t="s">
        <v>2766</v>
      </c>
      <c r="E2759" t="s">
        <v>4608</v>
      </c>
      <c r="F2759" t="s">
        <v>30</v>
      </c>
      <c r="G2759" t="s">
        <v>2734</v>
      </c>
      <c r="H2759" t="s">
        <v>2768</v>
      </c>
      <c r="I2759">
        <v>186</v>
      </c>
      <c r="J2759" t="s">
        <v>4127</v>
      </c>
      <c r="K2759" t="s">
        <v>2283</v>
      </c>
      <c r="L2759">
        <v>2019</v>
      </c>
    </row>
    <row r="2760" spans="1:12" x14ac:dyDescent="0.25">
      <c r="A2760">
        <v>1</v>
      </c>
      <c r="B2760">
        <v>6</v>
      </c>
      <c r="C2760">
        <v>6</v>
      </c>
      <c r="D2760" t="s">
        <v>2832</v>
      </c>
      <c r="E2760" t="s">
        <v>4609</v>
      </c>
      <c r="F2760" t="s">
        <v>34</v>
      </c>
      <c r="G2760" t="s">
        <v>2952</v>
      </c>
      <c r="H2760" t="s">
        <v>2780</v>
      </c>
      <c r="I2760">
        <v>208</v>
      </c>
      <c r="J2760" t="s">
        <v>2953</v>
      </c>
      <c r="K2760" t="s">
        <v>4610</v>
      </c>
      <c r="L2760">
        <v>2019</v>
      </c>
    </row>
    <row r="2761" spans="1:12" x14ac:dyDescent="0.25">
      <c r="A2761">
        <v>1</v>
      </c>
      <c r="B2761">
        <v>7</v>
      </c>
      <c r="C2761">
        <v>7</v>
      </c>
      <c r="D2761" t="s">
        <v>2802</v>
      </c>
      <c r="E2761" t="s">
        <v>4611</v>
      </c>
      <c r="F2761" t="s">
        <v>30</v>
      </c>
      <c r="G2761" t="s">
        <v>2738</v>
      </c>
      <c r="H2761" t="s">
        <v>2780</v>
      </c>
      <c r="I2761">
        <v>183</v>
      </c>
      <c r="J2761" t="s">
        <v>2029</v>
      </c>
      <c r="K2761" t="s">
        <v>2380</v>
      </c>
      <c r="L2761">
        <v>2019</v>
      </c>
    </row>
    <row r="2762" spans="1:12" x14ac:dyDescent="0.25">
      <c r="A2762">
        <v>1</v>
      </c>
      <c r="B2762">
        <v>8</v>
      </c>
      <c r="C2762">
        <v>8</v>
      </c>
      <c r="D2762" t="s">
        <v>2840</v>
      </c>
      <c r="E2762" t="s">
        <v>4612</v>
      </c>
      <c r="F2762" t="s">
        <v>34</v>
      </c>
      <c r="G2762" t="s">
        <v>2745</v>
      </c>
      <c r="H2762" t="s">
        <v>2780</v>
      </c>
      <c r="I2762">
        <v>200</v>
      </c>
      <c r="J2762" t="s">
        <v>2373</v>
      </c>
      <c r="K2762" t="s">
        <v>2203</v>
      </c>
      <c r="L2762">
        <v>2019</v>
      </c>
    </row>
    <row r="2763" spans="1:12" x14ac:dyDescent="0.25">
      <c r="A2763">
        <v>1</v>
      </c>
      <c r="B2763">
        <v>9</v>
      </c>
      <c r="C2763">
        <v>9</v>
      </c>
      <c r="D2763" t="s">
        <v>2788</v>
      </c>
      <c r="E2763" t="s">
        <v>4613</v>
      </c>
      <c r="F2763" t="s">
        <v>30</v>
      </c>
      <c r="G2763" t="s">
        <v>2734</v>
      </c>
      <c r="H2763" t="s">
        <v>2750</v>
      </c>
      <c r="I2763">
        <v>173</v>
      </c>
      <c r="J2763" t="s">
        <v>4127</v>
      </c>
      <c r="K2763" t="s">
        <v>2283</v>
      </c>
      <c r="L2763">
        <v>2019</v>
      </c>
    </row>
    <row r="2764" spans="1:12" x14ac:dyDescent="0.25">
      <c r="A2764">
        <v>1</v>
      </c>
      <c r="B2764">
        <v>10</v>
      </c>
      <c r="C2764">
        <v>10</v>
      </c>
      <c r="D2764" t="s">
        <v>2774</v>
      </c>
      <c r="E2764" t="s">
        <v>4614</v>
      </c>
      <c r="F2764" t="s">
        <v>42</v>
      </c>
      <c r="G2764" t="s">
        <v>2799</v>
      </c>
      <c r="H2764" t="s">
        <v>2750</v>
      </c>
      <c r="I2764">
        <v>196</v>
      </c>
      <c r="J2764" t="s">
        <v>3226</v>
      </c>
      <c r="K2764" t="s">
        <v>4615</v>
      </c>
      <c r="L2764">
        <v>2019</v>
      </c>
    </row>
    <row r="2765" spans="1:12" x14ac:dyDescent="0.25">
      <c r="A2765">
        <v>1</v>
      </c>
      <c r="B2765">
        <v>11</v>
      </c>
      <c r="C2765">
        <v>11</v>
      </c>
      <c r="D2765" t="s">
        <v>3996</v>
      </c>
      <c r="E2765" t="s">
        <v>4616</v>
      </c>
      <c r="F2765" t="s">
        <v>34</v>
      </c>
      <c r="G2765" t="s">
        <v>2745</v>
      </c>
      <c r="H2765" t="s">
        <v>2750</v>
      </c>
      <c r="I2765">
        <v>182</v>
      </c>
      <c r="J2765" t="s">
        <v>2291</v>
      </c>
      <c r="K2765" t="s">
        <v>2747</v>
      </c>
      <c r="L2765">
        <v>2019</v>
      </c>
    </row>
    <row r="2766" spans="1:12" x14ac:dyDescent="0.25">
      <c r="A2766">
        <v>1</v>
      </c>
      <c r="B2766">
        <v>12</v>
      </c>
      <c r="C2766">
        <v>12</v>
      </c>
      <c r="D2766" t="s">
        <v>2760</v>
      </c>
      <c r="E2766" t="s">
        <v>4617</v>
      </c>
      <c r="F2766" t="s">
        <v>26</v>
      </c>
      <c r="G2766" t="s">
        <v>2734</v>
      </c>
      <c r="H2766" t="s">
        <v>2741</v>
      </c>
      <c r="I2766">
        <v>196</v>
      </c>
      <c r="J2766" t="s">
        <v>4127</v>
      </c>
      <c r="K2766" t="s">
        <v>2283</v>
      </c>
      <c r="L2766">
        <v>2019</v>
      </c>
    </row>
    <row r="2767" spans="1:12" x14ac:dyDescent="0.25">
      <c r="A2767">
        <v>1</v>
      </c>
      <c r="B2767">
        <v>13</v>
      </c>
      <c r="C2767">
        <v>13</v>
      </c>
      <c r="D2767" t="s">
        <v>2762</v>
      </c>
      <c r="E2767" t="s">
        <v>4618</v>
      </c>
      <c r="F2767" t="s">
        <v>12</v>
      </c>
      <c r="G2767" t="s">
        <v>2734</v>
      </c>
      <c r="H2767" t="s">
        <v>2780</v>
      </c>
      <c r="I2767">
        <v>193</v>
      </c>
      <c r="J2767" t="s">
        <v>4127</v>
      </c>
      <c r="K2767" t="s">
        <v>2283</v>
      </c>
      <c r="L2767">
        <v>2019</v>
      </c>
    </row>
    <row r="2768" spans="1:12" x14ac:dyDescent="0.25">
      <c r="A2768">
        <v>1</v>
      </c>
      <c r="B2768">
        <v>14</v>
      </c>
      <c r="C2768">
        <v>14</v>
      </c>
      <c r="D2768" t="s">
        <v>2796</v>
      </c>
      <c r="E2768" t="s">
        <v>4619</v>
      </c>
      <c r="F2768" t="s">
        <v>34</v>
      </c>
      <c r="G2768" t="s">
        <v>2734</v>
      </c>
      <c r="H2768" t="s">
        <v>2768</v>
      </c>
      <c r="I2768">
        <v>172</v>
      </c>
      <c r="J2768" t="s">
        <v>4127</v>
      </c>
      <c r="K2768" t="s">
        <v>2283</v>
      </c>
      <c r="L2768">
        <v>2019</v>
      </c>
    </row>
    <row r="2769" spans="1:12" x14ac:dyDescent="0.25">
      <c r="A2769">
        <v>1</v>
      </c>
      <c r="B2769">
        <v>15</v>
      </c>
      <c r="C2769">
        <v>15</v>
      </c>
      <c r="D2769" t="s">
        <v>2790</v>
      </c>
      <c r="E2769" t="s">
        <v>4620</v>
      </c>
      <c r="F2769" t="s">
        <v>42</v>
      </c>
      <c r="G2769" t="s">
        <v>2734</v>
      </c>
      <c r="H2769" t="s">
        <v>3567</v>
      </c>
      <c r="I2769">
        <v>163</v>
      </c>
      <c r="J2769" t="s">
        <v>4127</v>
      </c>
      <c r="K2769" t="s">
        <v>2283</v>
      </c>
      <c r="L2769">
        <v>2019</v>
      </c>
    </row>
    <row r="2770" spans="1:12" x14ac:dyDescent="0.25">
      <c r="A2770">
        <v>1</v>
      </c>
      <c r="B2770">
        <v>16</v>
      </c>
      <c r="C2770">
        <v>16</v>
      </c>
      <c r="D2770" t="s">
        <v>2785</v>
      </c>
      <c r="E2770" t="s">
        <v>4621</v>
      </c>
      <c r="F2770" t="s">
        <v>30</v>
      </c>
      <c r="G2770" t="s">
        <v>2738</v>
      </c>
      <c r="H2770" t="s">
        <v>2835</v>
      </c>
      <c r="I2770">
        <v>192</v>
      </c>
      <c r="J2770" t="s">
        <v>2065</v>
      </c>
      <c r="K2770" t="s">
        <v>2345</v>
      </c>
      <c r="L2770">
        <v>2019</v>
      </c>
    </row>
    <row r="2771" spans="1:12" x14ac:dyDescent="0.25">
      <c r="A2771">
        <v>1</v>
      </c>
      <c r="B2771">
        <v>17</v>
      </c>
      <c r="C2771">
        <v>17</v>
      </c>
      <c r="D2771" t="s">
        <v>4111</v>
      </c>
      <c r="E2771" t="s">
        <v>4622</v>
      </c>
      <c r="F2771" t="s">
        <v>30</v>
      </c>
      <c r="G2771" t="s">
        <v>2738</v>
      </c>
      <c r="H2771" t="s">
        <v>2768</v>
      </c>
      <c r="I2771">
        <v>183</v>
      </c>
      <c r="J2771" t="s">
        <v>2029</v>
      </c>
      <c r="K2771" t="s">
        <v>2848</v>
      </c>
      <c r="L2771">
        <v>2019</v>
      </c>
    </row>
    <row r="2772" spans="1:12" x14ac:dyDescent="0.25">
      <c r="A2772">
        <v>1</v>
      </c>
      <c r="B2772">
        <v>18</v>
      </c>
      <c r="C2772">
        <v>18</v>
      </c>
      <c r="D2772" t="s">
        <v>2808</v>
      </c>
      <c r="E2772" t="s">
        <v>4623</v>
      </c>
      <c r="F2772" t="s">
        <v>34</v>
      </c>
      <c r="G2772" t="s">
        <v>2734</v>
      </c>
      <c r="H2772" t="s">
        <v>2780</v>
      </c>
      <c r="I2772">
        <v>193</v>
      </c>
      <c r="J2772" t="s">
        <v>2022</v>
      </c>
      <c r="K2772" t="s">
        <v>2928</v>
      </c>
      <c r="L2772">
        <v>2019</v>
      </c>
    </row>
    <row r="2773" spans="1:12" x14ac:dyDescent="0.25">
      <c r="A2773">
        <v>1</v>
      </c>
      <c r="B2773">
        <v>19</v>
      </c>
      <c r="C2773">
        <v>19</v>
      </c>
      <c r="D2773" t="s">
        <v>2811</v>
      </c>
      <c r="E2773" t="s">
        <v>4624</v>
      </c>
      <c r="F2773" t="s">
        <v>34</v>
      </c>
      <c r="G2773" t="s">
        <v>2779</v>
      </c>
      <c r="H2773" t="s">
        <v>2750</v>
      </c>
      <c r="I2773">
        <v>186</v>
      </c>
      <c r="J2773" t="s">
        <v>2029</v>
      </c>
      <c r="K2773" t="s">
        <v>2339</v>
      </c>
      <c r="L2773">
        <v>2019</v>
      </c>
    </row>
    <row r="2774" spans="1:12" x14ac:dyDescent="0.25">
      <c r="A2774">
        <v>1</v>
      </c>
      <c r="B2774">
        <v>20</v>
      </c>
      <c r="C2774">
        <v>20</v>
      </c>
      <c r="D2774" t="s">
        <v>3917</v>
      </c>
      <c r="E2774" t="s">
        <v>4625</v>
      </c>
      <c r="F2774" t="s">
        <v>34</v>
      </c>
      <c r="G2774" t="s">
        <v>2779</v>
      </c>
      <c r="H2774" t="s">
        <v>2768</v>
      </c>
      <c r="I2774">
        <v>178</v>
      </c>
      <c r="J2774" t="s">
        <v>2375</v>
      </c>
      <c r="K2774" t="s">
        <v>3372</v>
      </c>
      <c r="L2774">
        <v>2019</v>
      </c>
    </row>
    <row r="2775" spans="1:12" x14ac:dyDescent="0.25">
      <c r="A2775">
        <v>1</v>
      </c>
      <c r="B2775">
        <v>21</v>
      </c>
      <c r="C2775">
        <v>21</v>
      </c>
      <c r="D2775" t="s">
        <v>2736</v>
      </c>
      <c r="E2775" t="s">
        <v>4626</v>
      </c>
      <c r="F2775" t="s">
        <v>42</v>
      </c>
      <c r="G2775" t="s">
        <v>2738</v>
      </c>
      <c r="H2775" t="s">
        <v>2746</v>
      </c>
      <c r="I2775">
        <v>212</v>
      </c>
      <c r="J2775" t="s">
        <v>2048</v>
      </c>
      <c r="K2775" t="s">
        <v>4019</v>
      </c>
      <c r="L2775">
        <v>2019</v>
      </c>
    </row>
    <row r="2776" spans="1:12" x14ac:dyDescent="0.25">
      <c r="A2776">
        <v>1</v>
      </c>
      <c r="B2776">
        <v>22</v>
      </c>
      <c r="C2776">
        <v>22</v>
      </c>
      <c r="D2776" t="s">
        <v>2766</v>
      </c>
      <c r="E2776" t="s">
        <v>4627</v>
      </c>
      <c r="F2776" t="s">
        <v>34</v>
      </c>
      <c r="G2776" t="s">
        <v>2745</v>
      </c>
      <c r="H2776" t="s">
        <v>2750</v>
      </c>
      <c r="I2776">
        <v>193</v>
      </c>
      <c r="J2776" t="s">
        <v>2305</v>
      </c>
      <c r="K2776" t="s">
        <v>2329</v>
      </c>
      <c r="L2776">
        <v>2019</v>
      </c>
    </row>
    <row r="2777" spans="1:12" x14ac:dyDescent="0.25">
      <c r="A2777">
        <v>1</v>
      </c>
      <c r="B2777">
        <v>23</v>
      </c>
      <c r="C2777">
        <v>23</v>
      </c>
      <c r="D2777" t="s">
        <v>2754</v>
      </c>
      <c r="E2777" t="s">
        <v>4628</v>
      </c>
      <c r="F2777" t="s">
        <v>42</v>
      </c>
      <c r="G2777" t="s">
        <v>2745</v>
      </c>
      <c r="H2777" t="s">
        <v>2750</v>
      </c>
      <c r="I2777">
        <v>193</v>
      </c>
      <c r="J2777" t="s">
        <v>2305</v>
      </c>
      <c r="K2777" t="s">
        <v>2198</v>
      </c>
      <c r="L2777">
        <v>2019</v>
      </c>
    </row>
    <row r="2778" spans="1:12" x14ac:dyDescent="0.25">
      <c r="A2778">
        <v>1</v>
      </c>
      <c r="B2778">
        <v>24</v>
      </c>
      <c r="C2778">
        <v>24</v>
      </c>
      <c r="D2778" t="s">
        <v>2859</v>
      </c>
      <c r="E2778" t="s">
        <v>4629</v>
      </c>
      <c r="F2778" t="s">
        <v>30</v>
      </c>
      <c r="G2778" t="s">
        <v>2738</v>
      </c>
      <c r="H2778" t="s">
        <v>2768</v>
      </c>
      <c r="I2778">
        <v>183</v>
      </c>
      <c r="J2778" t="s">
        <v>2022</v>
      </c>
      <c r="K2778" t="s">
        <v>2376</v>
      </c>
      <c r="L2778">
        <v>2019</v>
      </c>
    </row>
    <row r="2779" spans="1:12" x14ac:dyDescent="0.25">
      <c r="A2779">
        <v>1</v>
      </c>
      <c r="B2779">
        <v>25</v>
      </c>
      <c r="C2779">
        <v>25</v>
      </c>
      <c r="D2779" t="s">
        <v>2743</v>
      </c>
      <c r="E2779" t="s">
        <v>4630</v>
      </c>
      <c r="F2779" t="s">
        <v>30</v>
      </c>
      <c r="G2779" t="s">
        <v>2738</v>
      </c>
      <c r="H2779" t="s">
        <v>2768</v>
      </c>
      <c r="I2779">
        <v>182</v>
      </c>
      <c r="J2779" t="s">
        <v>2022</v>
      </c>
      <c r="K2779" t="s">
        <v>2881</v>
      </c>
      <c r="L2779">
        <v>2019</v>
      </c>
    </row>
    <row r="2780" spans="1:12" x14ac:dyDescent="0.25">
      <c r="A2780">
        <v>1</v>
      </c>
      <c r="B2780">
        <v>26</v>
      </c>
      <c r="C2780">
        <v>26</v>
      </c>
      <c r="D2780" t="s">
        <v>2806</v>
      </c>
      <c r="E2780" t="s">
        <v>4631</v>
      </c>
      <c r="F2780" t="s">
        <v>26</v>
      </c>
      <c r="G2780" t="s">
        <v>2738</v>
      </c>
      <c r="H2780" t="s">
        <v>2885</v>
      </c>
      <c r="I2780">
        <v>165</v>
      </c>
      <c r="J2780" t="s">
        <v>2048</v>
      </c>
      <c r="K2780" t="s">
        <v>2886</v>
      </c>
      <c r="L2780">
        <v>2019</v>
      </c>
    </row>
    <row r="2781" spans="1:12" x14ac:dyDescent="0.25">
      <c r="A2781">
        <v>1</v>
      </c>
      <c r="B2781">
        <v>27</v>
      </c>
      <c r="C2781">
        <v>27</v>
      </c>
      <c r="D2781" t="s">
        <v>2777</v>
      </c>
      <c r="E2781" t="s">
        <v>4632</v>
      </c>
      <c r="F2781" t="s">
        <v>26</v>
      </c>
      <c r="G2781" t="s">
        <v>2734</v>
      </c>
      <c r="H2781" t="s">
        <v>2780</v>
      </c>
      <c r="I2781">
        <v>195</v>
      </c>
      <c r="J2781" t="s">
        <v>2029</v>
      </c>
      <c r="K2781" t="s">
        <v>2339</v>
      </c>
      <c r="L2781">
        <v>2019</v>
      </c>
    </row>
    <row r="2782" spans="1:12" x14ac:dyDescent="0.25">
      <c r="A2782">
        <v>1</v>
      </c>
      <c r="B2782">
        <v>28</v>
      </c>
      <c r="C2782">
        <v>28</v>
      </c>
      <c r="D2782" t="s">
        <v>2872</v>
      </c>
      <c r="E2782" t="s">
        <v>4633</v>
      </c>
      <c r="F2782" t="s">
        <v>30</v>
      </c>
      <c r="G2782" t="s">
        <v>2738</v>
      </c>
      <c r="H2782" t="s">
        <v>2750</v>
      </c>
      <c r="I2782">
        <v>180</v>
      </c>
      <c r="J2782" t="s">
        <v>2022</v>
      </c>
      <c r="K2782" t="s">
        <v>2342</v>
      </c>
      <c r="L2782">
        <v>2019</v>
      </c>
    </row>
    <row r="2783" spans="1:12" x14ac:dyDescent="0.25">
      <c r="A2783">
        <v>1</v>
      </c>
      <c r="B2783">
        <v>29</v>
      </c>
      <c r="C2783">
        <v>29</v>
      </c>
      <c r="D2783" t="s">
        <v>2788</v>
      </c>
      <c r="E2783" t="s">
        <v>4634</v>
      </c>
      <c r="F2783" t="s">
        <v>26</v>
      </c>
      <c r="G2783" t="s">
        <v>2738</v>
      </c>
      <c r="H2783" t="s">
        <v>2750</v>
      </c>
      <c r="I2783">
        <v>170</v>
      </c>
      <c r="J2783" t="s">
        <v>2029</v>
      </c>
      <c r="K2783" t="s">
        <v>2837</v>
      </c>
      <c r="L2783">
        <v>2019</v>
      </c>
    </row>
    <row r="2784" spans="1:12" x14ac:dyDescent="0.25">
      <c r="A2784">
        <v>1</v>
      </c>
      <c r="B2784">
        <v>30</v>
      </c>
      <c r="C2784">
        <v>30</v>
      </c>
      <c r="D2784" t="s">
        <v>2748</v>
      </c>
      <c r="E2784" t="s">
        <v>4635</v>
      </c>
      <c r="F2784" t="s">
        <v>30</v>
      </c>
      <c r="G2784" t="s">
        <v>2734</v>
      </c>
      <c r="H2784" t="s">
        <v>2780</v>
      </c>
      <c r="I2784">
        <v>212</v>
      </c>
      <c r="J2784" t="s">
        <v>4127</v>
      </c>
      <c r="K2784" t="s">
        <v>2283</v>
      </c>
      <c r="L2784">
        <v>2019</v>
      </c>
    </row>
    <row r="2785" spans="1:12" x14ac:dyDescent="0.25">
      <c r="A2785">
        <v>1</v>
      </c>
      <c r="B2785">
        <v>31</v>
      </c>
      <c r="C2785">
        <v>31</v>
      </c>
      <c r="D2785" t="s">
        <v>2802</v>
      </c>
      <c r="E2785" t="s">
        <v>4636</v>
      </c>
      <c r="F2785" t="s">
        <v>34</v>
      </c>
      <c r="G2785" t="s">
        <v>2734</v>
      </c>
      <c r="H2785" t="s">
        <v>2750</v>
      </c>
      <c r="I2785">
        <v>170</v>
      </c>
      <c r="J2785" t="s">
        <v>2051</v>
      </c>
      <c r="K2785" t="s">
        <v>2830</v>
      </c>
      <c r="L2785">
        <v>2019</v>
      </c>
    </row>
    <row r="2786" spans="1:12" x14ac:dyDescent="0.25">
      <c r="A2786">
        <v>2</v>
      </c>
      <c r="B2786">
        <v>1</v>
      </c>
      <c r="C2786">
        <v>32</v>
      </c>
      <c r="D2786" t="s">
        <v>2811</v>
      </c>
      <c r="E2786" t="s">
        <v>4637</v>
      </c>
      <c r="F2786" t="s">
        <v>30</v>
      </c>
      <c r="G2786" t="s">
        <v>2734</v>
      </c>
      <c r="H2786" t="s">
        <v>2741</v>
      </c>
      <c r="I2786">
        <v>195</v>
      </c>
      <c r="J2786" t="s">
        <v>2051</v>
      </c>
      <c r="K2786" t="s">
        <v>2328</v>
      </c>
      <c r="L2786">
        <v>2019</v>
      </c>
    </row>
    <row r="2787" spans="1:12" x14ac:dyDescent="0.25">
      <c r="A2787">
        <v>2</v>
      </c>
      <c r="B2787">
        <v>2</v>
      </c>
      <c r="C2787">
        <v>33</v>
      </c>
      <c r="D2787" t="s">
        <v>2766</v>
      </c>
      <c r="E2787" t="s">
        <v>4638</v>
      </c>
      <c r="F2787" t="s">
        <v>42</v>
      </c>
      <c r="G2787" t="s">
        <v>4639</v>
      </c>
      <c r="H2787" t="s">
        <v>2741</v>
      </c>
      <c r="I2787">
        <v>194</v>
      </c>
      <c r="J2787" t="s">
        <v>2022</v>
      </c>
      <c r="K2787" t="s">
        <v>3068</v>
      </c>
      <c r="L2787">
        <v>2019</v>
      </c>
    </row>
    <row r="2788" spans="1:12" x14ac:dyDescent="0.25">
      <c r="A2788">
        <v>2</v>
      </c>
      <c r="B2788">
        <v>3</v>
      </c>
      <c r="C2788">
        <v>34</v>
      </c>
      <c r="D2788" t="s">
        <v>2796</v>
      </c>
      <c r="E2788" t="s">
        <v>4640</v>
      </c>
      <c r="F2788" t="s">
        <v>42</v>
      </c>
      <c r="G2788" t="s">
        <v>2734</v>
      </c>
      <c r="H2788" t="s">
        <v>3497</v>
      </c>
      <c r="I2788">
        <v>165</v>
      </c>
      <c r="J2788" t="s">
        <v>2051</v>
      </c>
      <c r="K2788" t="s">
        <v>2366</v>
      </c>
      <c r="L2788">
        <v>2019</v>
      </c>
    </row>
    <row r="2789" spans="1:12" x14ac:dyDescent="0.25">
      <c r="A2789">
        <v>2</v>
      </c>
      <c r="B2789">
        <v>4</v>
      </c>
      <c r="C2789">
        <v>35</v>
      </c>
      <c r="D2789" t="s">
        <v>2832</v>
      </c>
      <c r="E2789" t="s">
        <v>4641</v>
      </c>
      <c r="F2789" t="s">
        <v>34</v>
      </c>
      <c r="G2789" t="s">
        <v>2779</v>
      </c>
      <c r="H2789" t="s">
        <v>2735</v>
      </c>
      <c r="I2789">
        <v>193</v>
      </c>
      <c r="J2789" t="s">
        <v>4427</v>
      </c>
      <c r="K2789" t="s">
        <v>4642</v>
      </c>
      <c r="L2789">
        <v>2019</v>
      </c>
    </row>
    <row r="2790" spans="1:12" x14ac:dyDescent="0.25">
      <c r="A2790">
        <v>2</v>
      </c>
      <c r="B2790">
        <v>5</v>
      </c>
      <c r="C2790">
        <v>36</v>
      </c>
      <c r="D2790" t="s">
        <v>2872</v>
      </c>
      <c r="E2790" t="s">
        <v>4643</v>
      </c>
      <c r="F2790" t="s">
        <v>12</v>
      </c>
      <c r="G2790" t="s">
        <v>2799</v>
      </c>
      <c r="H2790" t="s">
        <v>2780</v>
      </c>
      <c r="I2790">
        <v>180</v>
      </c>
      <c r="J2790" t="s">
        <v>3226</v>
      </c>
      <c r="K2790" t="s">
        <v>4644</v>
      </c>
      <c r="L2790">
        <v>2019</v>
      </c>
    </row>
    <row r="2791" spans="1:12" x14ac:dyDescent="0.25">
      <c r="A2791">
        <v>2</v>
      </c>
      <c r="B2791">
        <v>6</v>
      </c>
      <c r="C2791">
        <v>37</v>
      </c>
      <c r="D2791" t="s">
        <v>2811</v>
      </c>
      <c r="E2791" t="s">
        <v>4645</v>
      </c>
      <c r="F2791" t="s">
        <v>12</v>
      </c>
      <c r="G2791" t="s">
        <v>3123</v>
      </c>
      <c r="H2791" t="s">
        <v>2984</v>
      </c>
      <c r="I2791">
        <v>199</v>
      </c>
      <c r="J2791" t="s">
        <v>2029</v>
      </c>
      <c r="K2791" t="s">
        <v>2322</v>
      </c>
      <c r="L2791">
        <v>2019</v>
      </c>
    </row>
    <row r="2792" spans="1:12" x14ac:dyDescent="0.25">
      <c r="A2792">
        <v>2</v>
      </c>
      <c r="B2792">
        <v>7</v>
      </c>
      <c r="C2792">
        <v>38</v>
      </c>
      <c r="D2792" t="s">
        <v>2840</v>
      </c>
      <c r="E2792" t="s">
        <v>4646</v>
      </c>
      <c r="F2792" t="s">
        <v>30</v>
      </c>
      <c r="G2792" t="s">
        <v>2738</v>
      </c>
      <c r="H2792" t="s">
        <v>2735</v>
      </c>
      <c r="I2792">
        <v>199</v>
      </c>
      <c r="J2792" t="s">
        <v>2048</v>
      </c>
      <c r="K2792" t="s">
        <v>2301</v>
      </c>
      <c r="L2792">
        <v>2019</v>
      </c>
    </row>
    <row r="2793" spans="1:12" x14ac:dyDescent="0.25">
      <c r="A2793">
        <v>2</v>
      </c>
      <c r="B2793">
        <v>8</v>
      </c>
      <c r="C2793">
        <v>39</v>
      </c>
      <c r="D2793" t="s">
        <v>2788</v>
      </c>
      <c r="E2793" t="s">
        <v>4647</v>
      </c>
      <c r="F2793" t="s">
        <v>34</v>
      </c>
      <c r="G2793" t="s">
        <v>2734</v>
      </c>
      <c r="H2793" t="s">
        <v>2746</v>
      </c>
      <c r="I2793">
        <v>187</v>
      </c>
      <c r="J2793" t="s">
        <v>2285</v>
      </c>
      <c r="K2793" t="s">
        <v>2308</v>
      </c>
      <c r="L2793">
        <v>2019</v>
      </c>
    </row>
    <row r="2794" spans="1:12" x14ac:dyDescent="0.25">
      <c r="A2794">
        <v>2</v>
      </c>
      <c r="B2794">
        <v>9</v>
      </c>
      <c r="C2794">
        <v>40</v>
      </c>
      <c r="D2794" t="s">
        <v>2774</v>
      </c>
      <c r="E2794" t="s">
        <v>4648</v>
      </c>
      <c r="F2794" t="s">
        <v>26</v>
      </c>
      <c r="G2794" t="s">
        <v>2745</v>
      </c>
      <c r="H2794" t="s">
        <v>2885</v>
      </c>
      <c r="I2794">
        <v>188</v>
      </c>
      <c r="J2794" t="s">
        <v>2291</v>
      </c>
      <c r="K2794" t="s">
        <v>3322</v>
      </c>
      <c r="L2794">
        <v>2019</v>
      </c>
    </row>
    <row r="2795" spans="1:12" x14ac:dyDescent="0.25">
      <c r="A2795">
        <v>2</v>
      </c>
      <c r="B2795">
        <v>10</v>
      </c>
      <c r="C2795">
        <v>41</v>
      </c>
      <c r="D2795" t="s">
        <v>4111</v>
      </c>
      <c r="E2795" t="s">
        <v>4649</v>
      </c>
      <c r="F2795" t="s">
        <v>34</v>
      </c>
      <c r="G2795" t="s">
        <v>2738</v>
      </c>
      <c r="H2795" t="s">
        <v>2780</v>
      </c>
      <c r="I2795">
        <v>194</v>
      </c>
      <c r="J2795" t="s">
        <v>2029</v>
      </c>
      <c r="K2795" t="s">
        <v>2339</v>
      </c>
      <c r="L2795">
        <v>2019</v>
      </c>
    </row>
    <row r="2796" spans="1:12" x14ac:dyDescent="0.25">
      <c r="A2796">
        <v>2</v>
      </c>
      <c r="B2796">
        <v>11</v>
      </c>
      <c r="C2796">
        <v>42</v>
      </c>
      <c r="D2796" t="s">
        <v>2760</v>
      </c>
      <c r="E2796" t="s">
        <v>4650</v>
      </c>
      <c r="F2796" t="s">
        <v>26</v>
      </c>
      <c r="G2796" t="s">
        <v>2799</v>
      </c>
      <c r="H2796" t="s">
        <v>2750</v>
      </c>
      <c r="I2796">
        <v>181</v>
      </c>
      <c r="J2796" t="s">
        <v>2051</v>
      </c>
      <c r="K2796" t="s">
        <v>3277</v>
      </c>
      <c r="L2796">
        <v>2019</v>
      </c>
    </row>
    <row r="2797" spans="1:12" x14ac:dyDescent="0.25">
      <c r="A2797">
        <v>2</v>
      </c>
      <c r="B2797">
        <v>12</v>
      </c>
      <c r="C2797">
        <v>43</v>
      </c>
      <c r="D2797" t="s">
        <v>2739</v>
      </c>
      <c r="E2797" t="s">
        <v>4651</v>
      </c>
      <c r="F2797" t="s">
        <v>34</v>
      </c>
      <c r="G2797" t="s">
        <v>2734</v>
      </c>
      <c r="H2797" t="s">
        <v>2851</v>
      </c>
      <c r="I2797">
        <v>198</v>
      </c>
      <c r="J2797" t="s">
        <v>4127</v>
      </c>
      <c r="K2797" t="s">
        <v>2283</v>
      </c>
      <c r="L2797">
        <v>2019</v>
      </c>
    </row>
    <row r="2798" spans="1:12" x14ac:dyDescent="0.25">
      <c r="A2798">
        <v>2</v>
      </c>
      <c r="B2798">
        <v>13</v>
      </c>
      <c r="C2798">
        <v>44</v>
      </c>
      <c r="D2798" t="s">
        <v>2872</v>
      </c>
      <c r="E2798" t="s">
        <v>4652</v>
      </c>
      <c r="F2798" t="s">
        <v>30</v>
      </c>
      <c r="G2798" t="s">
        <v>2738</v>
      </c>
      <c r="H2798" t="s">
        <v>2835</v>
      </c>
      <c r="I2798">
        <v>182</v>
      </c>
      <c r="J2798" t="s">
        <v>2022</v>
      </c>
      <c r="K2798" t="s">
        <v>2923</v>
      </c>
      <c r="L2798">
        <v>2019</v>
      </c>
    </row>
    <row r="2799" spans="1:12" x14ac:dyDescent="0.25">
      <c r="A2799">
        <v>2</v>
      </c>
      <c r="B2799">
        <v>14</v>
      </c>
      <c r="C2799">
        <v>45</v>
      </c>
      <c r="D2799" t="s">
        <v>2859</v>
      </c>
      <c r="E2799" t="s">
        <v>4653</v>
      </c>
      <c r="F2799" t="s">
        <v>26</v>
      </c>
      <c r="G2799" t="s">
        <v>2799</v>
      </c>
      <c r="H2799" t="s">
        <v>2780</v>
      </c>
      <c r="I2799">
        <v>204</v>
      </c>
      <c r="J2799" t="s">
        <v>2051</v>
      </c>
      <c r="K2799" t="s">
        <v>3961</v>
      </c>
      <c r="L2799">
        <v>2019</v>
      </c>
    </row>
    <row r="2800" spans="1:12" x14ac:dyDescent="0.25">
      <c r="A2800">
        <v>2</v>
      </c>
      <c r="B2800">
        <v>15</v>
      </c>
      <c r="C2800">
        <v>46</v>
      </c>
      <c r="D2800" t="s">
        <v>2790</v>
      </c>
      <c r="E2800" t="s">
        <v>4654</v>
      </c>
      <c r="F2800" t="s">
        <v>34</v>
      </c>
      <c r="G2800" t="s">
        <v>2734</v>
      </c>
      <c r="H2800" t="s">
        <v>2750</v>
      </c>
      <c r="I2800">
        <v>205</v>
      </c>
      <c r="J2800" t="s">
        <v>2355</v>
      </c>
      <c r="K2800" t="s">
        <v>2967</v>
      </c>
      <c r="L2800">
        <v>2019</v>
      </c>
    </row>
    <row r="2801" spans="1:12" x14ac:dyDescent="0.25">
      <c r="A2801">
        <v>2</v>
      </c>
      <c r="B2801">
        <v>16</v>
      </c>
      <c r="C2801">
        <v>47</v>
      </c>
      <c r="D2801" t="s">
        <v>2785</v>
      </c>
      <c r="E2801" t="s">
        <v>4655</v>
      </c>
      <c r="F2801" t="s">
        <v>34</v>
      </c>
      <c r="G2801" t="s">
        <v>2734</v>
      </c>
      <c r="H2801" t="s">
        <v>2780</v>
      </c>
      <c r="I2801">
        <v>194</v>
      </c>
      <c r="J2801" t="s">
        <v>4127</v>
      </c>
      <c r="K2801" t="s">
        <v>2283</v>
      </c>
      <c r="L2801">
        <v>2019</v>
      </c>
    </row>
    <row r="2802" spans="1:12" x14ac:dyDescent="0.25">
      <c r="A2802">
        <v>2</v>
      </c>
      <c r="B2802">
        <v>17</v>
      </c>
      <c r="C2802">
        <v>48</v>
      </c>
      <c r="D2802" t="s">
        <v>2781</v>
      </c>
      <c r="E2802" t="s">
        <v>4656</v>
      </c>
      <c r="F2802" t="s">
        <v>34</v>
      </c>
      <c r="G2802" t="s">
        <v>2799</v>
      </c>
      <c r="H2802" t="s">
        <v>2835</v>
      </c>
      <c r="I2802">
        <v>182</v>
      </c>
      <c r="J2802" t="s">
        <v>2048</v>
      </c>
      <c r="K2802" t="s">
        <v>3424</v>
      </c>
      <c r="L2802">
        <v>2019</v>
      </c>
    </row>
    <row r="2803" spans="1:12" x14ac:dyDescent="0.25">
      <c r="A2803">
        <v>2</v>
      </c>
      <c r="B2803">
        <v>18</v>
      </c>
      <c r="C2803">
        <v>49</v>
      </c>
      <c r="D2803" t="s">
        <v>2794</v>
      </c>
      <c r="E2803" t="s">
        <v>4657</v>
      </c>
      <c r="F2803" t="s">
        <v>34</v>
      </c>
      <c r="G2803" t="s">
        <v>2738</v>
      </c>
      <c r="H2803" t="s">
        <v>2780</v>
      </c>
      <c r="I2803">
        <v>200</v>
      </c>
      <c r="J2803" t="s">
        <v>2029</v>
      </c>
      <c r="K2803" t="s">
        <v>2020</v>
      </c>
      <c r="L2803">
        <v>2019</v>
      </c>
    </row>
    <row r="2804" spans="1:12" x14ac:dyDescent="0.25">
      <c r="A2804">
        <v>2</v>
      </c>
      <c r="B2804">
        <v>19</v>
      </c>
      <c r="C2804">
        <v>50</v>
      </c>
      <c r="D2804" t="s">
        <v>2766</v>
      </c>
      <c r="E2804" t="s">
        <v>4658</v>
      </c>
      <c r="F2804" t="s">
        <v>26</v>
      </c>
      <c r="G2804" t="s">
        <v>2745</v>
      </c>
      <c r="H2804" t="s">
        <v>2750</v>
      </c>
      <c r="I2804">
        <v>190</v>
      </c>
      <c r="J2804" t="s">
        <v>2291</v>
      </c>
      <c r="K2804" t="s">
        <v>2394</v>
      </c>
      <c r="L2804">
        <v>2019</v>
      </c>
    </row>
    <row r="2805" spans="1:12" x14ac:dyDescent="0.25">
      <c r="A2805">
        <v>2</v>
      </c>
      <c r="B2805">
        <v>20</v>
      </c>
      <c r="C2805">
        <v>51</v>
      </c>
      <c r="D2805" t="s">
        <v>3917</v>
      </c>
      <c r="E2805" t="s">
        <v>4659</v>
      </c>
      <c r="F2805" t="s">
        <v>34</v>
      </c>
      <c r="G2805" t="s">
        <v>2745</v>
      </c>
      <c r="H2805" t="s">
        <v>2746</v>
      </c>
      <c r="I2805">
        <v>197</v>
      </c>
      <c r="J2805" t="s">
        <v>2305</v>
      </c>
      <c r="K2805" t="s">
        <v>2304</v>
      </c>
      <c r="L2805">
        <v>2019</v>
      </c>
    </row>
    <row r="2806" spans="1:12" x14ac:dyDescent="0.25">
      <c r="A2806">
        <v>2</v>
      </c>
      <c r="B2806">
        <v>21</v>
      </c>
      <c r="C2806">
        <v>52</v>
      </c>
      <c r="D2806" t="s">
        <v>2762</v>
      </c>
      <c r="E2806" t="s">
        <v>4660</v>
      </c>
      <c r="F2806" t="s">
        <v>34</v>
      </c>
      <c r="G2806" t="s">
        <v>3501</v>
      </c>
      <c r="H2806" t="s">
        <v>2746</v>
      </c>
      <c r="I2806">
        <v>189</v>
      </c>
      <c r="J2806" t="s">
        <v>2022</v>
      </c>
      <c r="K2806" t="s">
        <v>4073</v>
      </c>
      <c r="L2806">
        <v>2019</v>
      </c>
    </row>
    <row r="2807" spans="1:12" x14ac:dyDescent="0.25">
      <c r="A2807">
        <v>2</v>
      </c>
      <c r="B2807">
        <v>22</v>
      </c>
      <c r="C2807">
        <v>53</v>
      </c>
      <c r="D2807" t="s">
        <v>2772</v>
      </c>
      <c r="E2807" t="s">
        <v>4661</v>
      </c>
      <c r="F2807" t="s">
        <v>26</v>
      </c>
      <c r="G2807" t="s">
        <v>2734</v>
      </c>
      <c r="H2807" t="s">
        <v>3497</v>
      </c>
      <c r="I2807">
        <v>162</v>
      </c>
      <c r="J2807" t="s">
        <v>2022</v>
      </c>
      <c r="K2807" t="s">
        <v>2297</v>
      </c>
      <c r="L2807">
        <v>2019</v>
      </c>
    </row>
    <row r="2808" spans="1:12" x14ac:dyDescent="0.25">
      <c r="A2808">
        <v>2</v>
      </c>
      <c r="B2808">
        <v>23</v>
      </c>
      <c r="C2808">
        <v>54</v>
      </c>
      <c r="D2808" t="s">
        <v>2832</v>
      </c>
      <c r="E2808" t="s">
        <v>4662</v>
      </c>
      <c r="F2808" t="s">
        <v>26</v>
      </c>
      <c r="G2808" t="s">
        <v>2734</v>
      </c>
      <c r="H2808" t="s">
        <v>2835</v>
      </c>
      <c r="I2808">
        <v>159</v>
      </c>
      <c r="J2808" t="s">
        <v>2051</v>
      </c>
      <c r="K2808" t="s">
        <v>2073</v>
      </c>
      <c r="L2808">
        <v>2019</v>
      </c>
    </row>
    <row r="2809" spans="1:12" x14ac:dyDescent="0.25">
      <c r="A2809">
        <v>2</v>
      </c>
      <c r="B2809">
        <v>24</v>
      </c>
      <c r="C2809">
        <v>55</v>
      </c>
      <c r="D2809" t="s">
        <v>2781</v>
      </c>
      <c r="E2809" t="s">
        <v>4663</v>
      </c>
      <c r="F2809" t="s">
        <v>26</v>
      </c>
      <c r="G2809" t="s">
        <v>2738</v>
      </c>
      <c r="H2809" t="s">
        <v>2741</v>
      </c>
      <c r="I2809">
        <v>194</v>
      </c>
      <c r="J2809" t="s">
        <v>2029</v>
      </c>
      <c r="K2809" t="s">
        <v>2317</v>
      </c>
      <c r="L2809">
        <v>2019</v>
      </c>
    </row>
    <row r="2810" spans="1:12" x14ac:dyDescent="0.25">
      <c r="A2810">
        <v>2</v>
      </c>
      <c r="B2810">
        <v>25</v>
      </c>
      <c r="C2810">
        <v>56</v>
      </c>
      <c r="D2810" t="s">
        <v>2743</v>
      </c>
      <c r="E2810" t="s">
        <v>4664</v>
      </c>
      <c r="F2810" t="s">
        <v>42</v>
      </c>
      <c r="G2810" t="s">
        <v>2738</v>
      </c>
      <c r="H2810" t="s">
        <v>2735</v>
      </c>
      <c r="I2810">
        <v>210</v>
      </c>
      <c r="J2810" t="s">
        <v>2029</v>
      </c>
      <c r="K2810" t="s">
        <v>2296</v>
      </c>
      <c r="L2810">
        <v>2019</v>
      </c>
    </row>
    <row r="2811" spans="1:12" x14ac:dyDescent="0.25">
      <c r="A2811">
        <v>2</v>
      </c>
      <c r="B2811">
        <v>26</v>
      </c>
      <c r="C2811">
        <v>57</v>
      </c>
      <c r="D2811" t="s">
        <v>2754</v>
      </c>
      <c r="E2811" t="s">
        <v>4665</v>
      </c>
      <c r="F2811" t="s">
        <v>34</v>
      </c>
      <c r="G2811" t="s">
        <v>2738</v>
      </c>
      <c r="H2811" t="s">
        <v>2735</v>
      </c>
      <c r="I2811">
        <v>209</v>
      </c>
      <c r="J2811" t="s">
        <v>2048</v>
      </c>
      <c r="K2811" t="s">
        <v>3945</v>
      </c>
      <c r="L2811">
        <v>2019</v>
      </c>
    </row>
    <row r="2812" spans="1:12" x14ac:dyDescent="0.25">
      <c r="A2812">
        <v>2</v>
      </c>
      <c r="B2812">
        <v>27</v>
      </c>
      <c r="C2812">
        <v>58</v>
      </c>
      <c r="D2812" t="s">
        <v>2794</v>
      </c>
      <c r="E2812" t="s">
        <v>4666</v>
      </c>
      <c r="F2812" t="s">
        <v>30</v>
      </c>
      <c r="G2812" t="s">
        <v>2745</v>
      </c>
      <c r="H2812" t="s">
        <v>2885</v>
      </c>
      <c r="I2812">
        <v>176</v>
      </c>
      <c r="J2812" t="s">
        <v>2305</v>
      </c>
      <c r="K2812" t="s">
        <v>2385</v>
      </c>
      <c r="L2812">
        <v>2019</v>
      </c>
    </row>
    <row r="2813" spans="1:12" x14ac:dyDescent="0.25">
      <c r="A2813">
        <v>2</v>
      </c>
      <c r="B2813">
        <v>28</v>
      </c>
      <c r="C2813">
        <v>59</v>
      </c>
      <c r="D2813" t="s">
        <v>2760</v>
      </c>
      <c r="E2813" t="s">
        <v>4667</v>
      </c>
      <c r="F2813" t="s">
        <v>12</v>
      </c>
      <c r="G2813" t="s">
        <v>2738</v>
      </c>
      <c r="H2813" t="s">
        <v>2735</v>
      </c>
      <c r="I2813">
        <v>202</v>
      </c>
      <c r="J2813" t="s">
        <v>2022</v>
      </c>
      <c r="K2813" t="s">
        <v>2297</v>
      </c>
      <c r="L2813">
        <v>2019</v>
      </c>
    </row>
    <row r="2814" spans="1:12" x14ac:dyDescent="0.25">
      <c r="A2814">
        <v>2</v>
      </c>
      <c r="B2814">
        <v>29</v>
      </c>
      <c r="C2814">
        <v>60</v>
      </c>
      <c r="D2814" t="s">
        <v>2832</v>
      </c>
      <c r="E2814" t="s">
        <v>4668</v>
      </c>
      <c r="F2814" t="s">
        <v>34</v>
      </c>
      <c r="G2814" t="s">
        <v>2745</v>
      </c>
      <c r="H2814" t="s">
        <v>2768</v>
      </c>
      <c r="I2814">
        <v>165</v>
      </c>
      <c r="J2814" t="s">
        <v>2305</v>
      </c>
      <c r="K2814" t="s">
        <v>3101</v>
      </c>
      <c r="L2814">
        <v>2019</v>
      </c>
    </row>
    <row r="2815" spans="1:12" x14ac:dyDescent="0.25">
      <c r="A2815">
        <v>2</v>
      </c>
      <c r="B2815">
        <v>30</v>
      </c>
      <c r="C2815">
        <v>61</v>
      </c>
      <c r="D2815" t="s">
        <v>2814</v>
      </c>
      <c r="E2815" t="s">
        <v>4669</v>
      </c>
      <c r="F2815" t="s">
        <v>34</v>
      </c>
      <c r="G2815" t="s">
        <v>2799</v>
      </c>
      <c r="H2815" t="s">
        <v>2746</v>
      </c>
      <c r="I2815">
        <v>198</v>
      </c>
      <c r="J2815" t="s">
        <v>2022</v>
      </c>
      <c r="K2815" t="s">
        <v>2126</v>
      </c>
      <c r="L2815">
        <v>2019</v>
      </c>
    </row>
    <row r="2816" spans="1:12" x14ac:dyDescent="0.25">
      <c r="A2816">
        <v>2</v>
      </c>
      <c r="B2816">
        <v>31</v>
      </c>
      <c r="C2816">
        <v>62</v>
      </c>
      <c r="D2816" t="s">
        <v>2732</v>
      </c>
      <c r="E2816" t="s">
        <v>4670</v>
      </c>
      <c r="F2816" t="s">
        <v>30</v>
      </c>
      <c r="G2816" t="s">
        <v>2952</v>
      </c>
      <c r="H2816" t="s">
        <v>2750</v>
      </c>
      <c r="I2816">
        <v>190</v>
      </c>
      <c r="J2816" t="s">
        <v>2048</v>
      </c>
      <c r="K2816" t="s">
        <v>3997</v>
      </c>
      <c r="L2816">
        <v>2019</v>
      </c>
    </row>
    <row r="2817" spans="1:12" x14ac:dyDescent="0.25">
      <c r="A2817">
        <v>3</v>
      </c>
      <c r="B2817">
        <v>1</v>
      </c>
      <c r="C2817">
        <v>63</v>
      </c>
      <c r="D2817" t="s">
        <v>2785</v>
      </c>
      <c r="E2817" t="s">
        <v>4671</v>
      </c>
      <c r="F2817" t="s">
        <v>30</v>
      </c>
      <c r="G2817" t="s">
        <v>2738</v>
      </c>
      <c r="H2817" t="s">
        <v>2750</v>
      </c>
      <c r="I2817">
        <v>182</v>
      </c>
      <c r="J2817" t="s">
        <v>4004</v>
      </c>
      <c r="K2817" t="s">
        <v>4306</v>
      </c>
      <c r="L2817">
        <v>2019</v>
      </c>
    </row>
    <row r="2818" spans="1:12" x14ac:dyDescent="0.25">
      <c r="A2818">
        <v>3</v>
      </c>
      <c r="B2818">
        <v>2</v>
      </c>
      <c r="C2818">
        <v>64</v>
      </c>
      <c r="D2818" t="s">
        <v>2790</v>
      </c>
      <c r="E2818" t="s">
        <v>4672</v>
      </c>
      <c r="F2818" t="s">
        <v>34</v>
      </c>
      <c r="G2818" t="s">
        <v>2745</v>
      </c>
      <c r="H2818" t="s">
        <v>2750</v>
      </c>
      <c r="I2818">
        <v>187</v>
      </c>
      <c r="J2818" t="s">
        <v>2305</v>
      </c>
      <c r="K2818" t="s">
        <v>3888</v>
      </c>
      <c r="L2818">
        <v>2019</v>
      </c>
    </row>
    <row r="2819" spans="1:12" x14ac:dyDescent="0.25">
      <c r="A2819">
        <v>3</v>
      </c>
      <c r="B2819">
        <v>3</v>
      </c>
      <c r="C2819">
        <v>65</v>
      </c>
      <c r="D2819" t="s">
        <v>2859</v>
      </c>
      <c r="E2819" t="s">
        <v>4673</v>
      </c>
      <c r="F2819" t="s">
        <v>26</v>
      </c>
      <c r="G2819" t="s">
        <v>2738</v>
      </c>
      <c r="H2819" t="s">
        <v>2835</v>
      </c>
      <c r="I2819">
        <v>154</v>
      </c>
      <c r="J2819" t="s">
        <v>2065</v>
      </c>
      <c r="K2819" t="s">
        <v>2345</v>
      </c>
      <c r="L2819">
        <v>2019</v>
      </c>
    </row>
    <row r="2820" spans="1:12" x14ac:dyDescent="0.25">
      <c r="A2820">
        <v>3</v>
      </c>
      <c r="B2820">
        <v>4</v>
      </c>
      <c r="C2820">
        <v>66</v>
      </c>
      <c r="D2820" t="s">
        <v>2832</v>
      </c>
      <c r="E2820" t="s">
        <v>4674</v>
      </c>
      <c r="F2820" t="s">
        <v>42</v>
      </c>
      <c r="G2820" t="s">
        <v>2745</v>
      </c>
      <c r="H2820" t="s">
        <v>2768</v>
      </c>
      <c r="I2820">
        <v>190</v>
      </c>
      <c r="J2820" t="s">
        <v>2305</v>
      </c>
      <c r="K2820" t="s">
        <v>2329</v>
      </c>
      <c r="L2820">
        <v>2019</v>
      </c>
    </row>
    <row r="2821" spans="1:12" x14ac:dyDescent="0.25">
      <c r="A2821">
        <v>3</v>
      </c>
      <c r="B2821">
        <v>5</v>
      </c>
      <c r="C2821">
        <v>67</v>
      </c>
      <c r="D2821" t="s">
        <v>2802</v>
      </c>
      <c r="E2821" t="s">
        <v>4675</v>
      </c>
      <c r="F2821" t="s">
        <v>12</v>
      </c>
      <c r="G2821" t="s">
        <v>2745</v>
      </c>
      <c r="H2821" t="s">
        <v>2868</v>
      </c>
      <c r="I2821">
        <v>207</v>
      </c>
      <c r="J2821" t="s">
        <v>2305</v>
      </c>
      <c r="K2821" t="s">
        <v>2385</v>
      </c>
      <c r="L2821">
        <v>2019</v>
      </c>
    </row>
    <row r="2822" spans="1:12" x14ac:dyDescent="0.25">
      <c r="A2822">
        <v>3</v>
      </c>
      <c r="B2822">
        <v>6</v>
      </c>
      <c r="C2822">
        <v>68</v>
      </c>
      <c r="D2822" t="s">
        <v>2794</v>
      </c>
      <c r="E2822" t="s">
        <v>4676</v>
      </c>
      <c r="F2822" t="s">
        <v>34</v>
      </c>
      <c r="G2822" t="s">
        <v>2734</v>
      </c>
      <c r="H2822" t="s">
        <v>2835</v>
      </c>
      <c r="I2822">
        <v>172</v>
      </c>
      <c r="J2822" t="s">
        <v>2051</v>
      </c>
      <c r="K2822" t="s">
        <v>2328</v>
      </c>
      <c r="L2822">
        <v>2019</v>
      </c>
    </row>
    <row r="2823" spans="1:12" x14ac:dyDescent="0.25">
      <c r="A2823">
        <v>3</v>
      </c>
      <c r="B2823">
        <v>7</v>
      </c>
      <c r="C2823">
        <v>69</v>
      </c>
      <c r="D2823" t="s">
        <v>2762</v>
      </c>
      <c r="E2823" t="s">
        <v>4677</v>
      </c>
      <c r="F2823" t="s">
        <v>34</v>
      </c>
      <c r="G2823" t="s">
        <v>2764</v>
      </c>
      <c r="H2823" t="s">
        <v>2750</v>
      </c>
      <c r="I2823">
        <v>196</v>
      </c>
      <c r="J2823" t="s">
        <v>2029</v>
      </c>
      <c r="K2823" t="s">
        <v>3087</v>
      </c>
      <c r="L2823">
        <v>2019</v>
      </c>
    </row>
    <row r="2824" spans="1:12" x14ac:dyDescent="0.25">
      <c r="A2824">
        <v>3</v>
      </c>
      <c r="B2824">
        <v>8</v>
      </c>
      <c r="C2824">
        <v>70</v>
      </c>
      <c r="D2824" t="s">
        <v>2814</v>
      </c>
      <c r="E2824" t="s">
        <v>4678</v>
      </c>
      <c r="F2824" t="s">
        <v>34</v>
      </c>
      <c r="G2824" t="s">
        <v>3501</v>
      </c>
      <c r="H2824" t="s">
        <v>2780</v>
      </c>
      <c r="I2824">
        <v>176</v>
      </c>
      <c r="J2824" t="s">
        <v>2320</v>
      </c>
      <c r="K2824" t="s">
        <v>2801</v>
      </c>
      <c r="L2824">
        <v>2019</v>
      </c>
    </row>
    <row r="2825" spans="1:12" x14ac:dyDescent="0.25">
      <c r="A2825">
        <v>3</v>
      </c>
      <c r="B2825">
        <v>9</v>
      </c>
      <c r="C2825">
        <v>71</v>
      </c>
      <c r="D2825" t="s">
        <v>2777</v>
      </c>
      <c r="E2825" t="s">
        <v>4679</v>
      </c>
      <c r="F2825" t="s">
        <v>12</v>
      </c>
      <c r="G2825" t="s">
        <v>2745</v>
      </c>
      <c r="H2825" t="s">
        <v>2741</v>
      </c>
      <c r="I2825">
        <v>183</v>
      </c>
      <c r="J2825" t="s">
        <v>2305</v>
      </c>
      <c r="K2825" t="s">
        <v>2198</v>
      </c>
      <c r="L2825">
        <v>2019</v>
      </c>
    </row>
    <row r="2826" spans="1:12" x14ac:dyDescent="0.25">
      <c r="A2826">
        <v>3</v>
      </c>
      <c r="B2826">
        <v>10</v>
      </c>
      <c r="C2826">
        <v>72</v>
      </c>
      <c r="D2826" t="s">
        <v>2796</v>
      </c>
      <c r="E2826" t="s">
        <v>4680</v>
      </c>
      <c r="F2826" t="s">
        <v>34</v>
      </c>
      <c r="G2826" t="s">
        <v>2734</v>
      </c>
      <c r="H2826" t="s">
        <v>2780</v>
      </c>
      <c r="I2826">
        <v>205</v>
      </c>
      <c r="J2826" t="s">
        <v>2051</v>
      </c>
      <c r="K2826" t="s">
        <v>2328</v>
      </c>
      <c r="L2826">
        <v>2019</v>
      </c>
    </row>
    <row r="2827" spans="1:12" x14ac:dyDescent="0.25">
      <c r="A2827">
        <v>3</v>
      </c>
      <c r="B2827">
        <v>11</v>
      </c>
      <c r="C2827">
        <v>73</v>
      </c>
      <c r="D2827" t="s">
        <v>2872</v>
      </c>
      <c r="E2827" t="s">
        <v>4681</v>
      </c>
      <c r="F2827" t="s">
        <v>42</v>
      </c>
      <c r="G2827" t="s">
        <v>2779</v>
      </c>
      <c r="H2827" t="s">
        <v>2750</v>
      </c>
      <c r="I2827">
        <v>175</v>
      </c>
      <c r="J2827" t="s">
        <v>4427</v>
      </c>
      <c r="K2827" t="s">
        <v>3328</v>
      </c>
      <c r="L2827">
        <v>2019</v>
      </c>
    </row>
    <row r="2828" spans="1:12" x14ac:dyDescent="0.25">
      <c r="A2828">
        <v>3</v>
      </c>
      <c r="B2828">
        <v>12</v>
      </c>
      <c r="C2828">
        <v>74</v>
      </c>
      <c r="D2828" t="s">
        <v>2736</v>
      </c>
      <c r="E2828" t="s">
        <v>4682</v>
      </c>
      <c r="F2828" t="s">
        <v>42</v>
      </c>
      <c r="G2828" t="s">
        <v>2738</v>
      </c>
      <c r="H2828" t="s">
        <v>2750</v>
      </c>
      <c r="I2828">
        <v>206</v>
      </c>
      <c r="J2828" t="s">
        <v>2048</v>
      </c>
      <c r="K2828" t="s">
        <v>2341</v>
      </c>
      <c r="L2828">
        <v>2019</v>
      </c>
    </row>
    <row r="2829" spans="1:12" x14ac:dyDescent="0.25">
      <c r="A2829">
        <v>3</v>
      </c>
      <c r="B2829">
        <v>13</v>
      </c>
      <c r="C2829">
        <v>75</v>
      </c>
      <c r="D2829" t="s">
        <v>2760</v>
      </c>
      <c r="E2829" t="s">
        <v>4683</v>
      </c>
      <c r="F2829" t="s">
        <v>26</v>
      </c>
      <c r="G2829" t="s">
        <v>2738</v>
      </c>
      <c r="H2829" t="s">
        <v>2746</v>
      </c>
      <c r="I2829">
        <v>168</v>
      </c>
      <c r="J2829" t="s">
        <v>2029</v>
      </c>
      <c r="K2829" t="s">
        <v>2336</v>
      </c>
      <c r="L2829">
        <v>2019</v>
      </c>
    </row>
    <row r="2830" spans="1:12" x14ac:dyDescent="0.25">
      <c r="A2830">
        <v>3</v>
      </c>
      <c r="B2830">
        <v>14</v>
      </c>
      <c r="C2830">
        <v>76</v>
      </c>
      <c r="D2830" t="s">
        <v>3996</v>
      </c>
      <c r="E2830" t="s">
        <v>4684</v>
      </c>
      <c r="F2830" t="s">
        <v>30</v>
      </c>
      <c r="G2830" t="s">
        <v>2734</v>
      </c>
      <c r="H2830" t="s">
        <v>2768</v>
      </c>
      <c r="I2830">
        <v>190</v>
      </c>
      <c r="J2830" t="s">
        <v>2355</v>
      </c>
      <c r="K2830" t="s">
        <v>3987</v>
      </c>
      <c r="L2830">
        <v>2019</v>
      </c>
    </row>
    <row r="2831" spans="1:12" x14ac:dyDescent="0.25">
      <c r="A2831">
        <v>3</v>
      </c>
      <c r="B2831">
        <v>15</v>
      </c>
      <c r="C2831">
        <v>77</v>
      </c>
      <c r="D2831" t="s">
        <v>2790</v>
      </c>
      <c r="E2831" t="s">
        <v>4685</v>
      </c>
      <c r="F2831" t="s">
        <v>34</v>
      </c>
      <c r="G2831" t="s">
        <v>2738</v>
      </c>
      <c r="H2831" t="s">
        <v>2768</v>
      </c>
      <c r="I2831">
        <v>194</v>
      </c>
      <c r="J2831" t="s">
        <v>2029</v>
      </c>
      <c r="K2831" t="s">
        <v>2759</v>
      </c>
      <c r="L2831">
        <v>2019</v>
      </c>
    </row>
    <row r="2832" spans="1:12" x14ac:dyDescent="0.25">
      <c r="A2832">
        <v>3</v>
      </c>
      <c r="B2832">
        <v>16</v>
      </c>
      <c r="C2832">
        <v>78</v>
      </c>
      <c r="D2832" t="s">
        <v>2785</v>
      </c>
      <c r="E2832" t="s">
        <v>4686</v>
      </c>
      <c r="F2832" t="s">
        <v>42</v>
      </c>
      <c r="G2832" t="s">
        <v>2738</v>
      </c>
      <c r="H2832" t="s">
        <v>2746</v>
      </c>
      <c r="I2832">
        <v>192</v>
      </c>
      <c r="J2832" t="s">
        <v>2048</v>
      </c>
      <c r="K2832" t="s">
        <v>2810</v>
      </c>
      <c r="L2832">
        <v>2019</v>
      </c>
    </row>
    <row r="2833" spans="1:12" x14ac:dyDescent="0.25">
      <c r="A2833">
        <v>3</v>
      </c>
      <c r="B2833">
        <v>17</v>
      </c>
      <c r="C2833">
        <v>79</v>
      </c>
      <c r="D2833" t="s">
        <v>4111</v>
      </c>
      <c r="E2833" t="s">
        <v>4687</v>
      </c>
      <c r="F2833" t="s">
        <v>26</v>
      </c>
      <c r="G2833" t="s">
        <v>2799</v>
      </c>
      <c r="H2833" t="s">
        <v>2750</v>
      </c>
      <c r="I2833">
        <v>176</v>
      </c>
      <c r="J2833" t="s">
        <v>2362</v>
      </c>
      <c r="K2833" t="s">
        <v>2839</v>
      </c>
      <c r="L2833">
        <v>2019</v>
      </c>
    </row>
    <row r="2834" spans="1:12" x14ac:dyDescent="0.25">
      <c r="A2834">
        <v>3</v>
      </c>
      <c r="B2834">
        <v>18</v>
      </c>
      <c r="C2834">
        <v>80</v>
      </c>
      <c r="D2834" t="s">
        <v>2814</v>
      </c>
      <c r="E2834" t="s">
        <v>4688</v>
      </c>
      <c r="F2834" t="s">
        <v>42</v>
      </c>
      <c r="G2834" t="s">
        <v>2734</v>
      </c>
      <c r="H2834" t="s">
        <v>2768</v>
      </c>
      <c r="I2834">
        <v>175</v>
      </c>
      <c r="J2834" t="s">
        <v>2022</v>
      </c>
      <c r="K2834" t="s">
        <v>2126</v>
      </c>
      <c r="L2834">
        <v>2019</v>
      </c>
    </row>
    <row r="2835" spans="1:12" x14ac:dyDescent="0.25">
      <c r="A2835">
        <v>3</v>
      </c>
      <c r="B2835">
        <v>19</v>
      </c>
      <c r="C2835">
        <v>81</v>
      </c>
      <c r="D2835" t="s">
        <v>2762</v>
      </c>
      <c r="E2835" t="s">
        <v>4689</v>
      </c>
      <c r="F2835" t="s">
        <v>42</v>
      </c>
      <c r="G2835" t="s">
        <v>2738</v>
      </c>
      <c r="H2835" t="s">
        <v>2741</v>
      </c>
      <c r="I2835">
        <v>182</v>
      </c>
      <c r="J2835" t="s">
        <v>2022</v>
      </c>
      <c r="K2835" t="s">
        <v>2928</v>
      </c>
      <c r="L2835">
        <v>2019</v>
      </c>
    </row>
    <row r="2836" spans="1:12" x14ac:dyDescent="0.25">
      <c r="A2836">
        <v>3</v>
      </c>
      <c r="B2836">
        <v>20</v>
      </c>
      <c r="C2836">
        <v>82</v>
      </c>
      <c r="D2836" t="s">
        <v>2814</v>
      </c>
      <c r="E2836" t="s">
        <v>4690</v>
      </c>
      <c r="F2836" t="s">
        <v>34</v>
      </c>
      <c r="G2836" t="s">
        <v>2738</v>
      </c>
      <c r="H2836" t="s">
        <v>2780</v>
      </c>
      <c r="I2836">
        <v>212</v>
      </c>
      <c r="J2836" t="s">
        <v>2022</v>
      </c>
      <c r="K2836" t="s">
        <v>2326</v>
      </c>
      <c r="L2836">
        <v>2019</v>
      </c>
    </row>
    <row r="2837" spans="1:12" x14ac:dyDescent="0.25">
      <c r="A2837">
        <v>3</v>
      </c>
      <c r="B2837">
        <v>21</v>
      </c>
      <c r="C2837">
        <v>83</v>
      </c>
      <c r="D2837" t="s">
        <v>2872</v>
      </c>
      <c r="E2837" t="s">
        <v>4691</v>
      </c>
      <c r="F2837" t="s">
        <v>34</v>
      </c>
      <c r="G2837" t="s">
        <v>2779</v>
      </c>
      <c r="H2837" t="s">
        <v>2835</v>
      </c>
      <c r="I2837">
        <v>178</v>
      </c>
      <c r="J2837" t="s">
        <v>2375</v>
      </c>
      <c r="K2837" t="s">
        <v>4692</v>
      </c>
      <c r="L2837">
        <v>2019</v>
      </c>
    </row>
    <row r="2838" spans="1:12" x14ac:dyDescent="0.25">
      <c r="A2838">
        <v>3</v>
      </c>
      <c r="B2838">
        <v>22</v>
      </c>
      <c r="C2838">
        <v>84</v>
      </c>
      <c r="D2838" t="s">
        <v>2772</v>
      </c>
      <c r="E2838" t="s">
        <v>4693</v>
      </c>
      <c r="F2838" t="s">
        <v>34</v>
      </c>
      <c r="G2838" t="s">
        <v>2779</v>
      </c>
      <c r="H2838" t="s">
        <v>2768</v>
      </c>
      <c r="I2838">
        <v>200</v>
      </c>
      <c r="J2838" t="s">
        <v>2375</v>
      </c>
      <c r="K2838" t="s">
        <v>4692</v>
      </c>
      <c r="L2838">
        <v>2019</v>
      </c>
    </row>
    <row r="2839" spans="1:12" x14ac:dyDescent="0.25">
      <c r="A2839">
        <v>3</v>
      </c>
      <c r="B2839">
        <v>23</v>
      </c>
      <c r="C2839">
        <v>85</v>
      </c>
      <c r="D2839" t="s">
        <v>2840</v>
      </c>
      <c r="E2839" t="s">
        <v>4694</v>
      </c>
      <c r="F2839" t="s">
        <v>12</v>
      </c>
      <c r="G2839" t="s">
        <v>2799</v>
      </c>
      <c r="H2839" t="s">
        <v>2750</v>
      </c>
      <c r="I2839">
        <v>194</v>
      </c>
      <c r="J2839" t="s">
        <v>2362</v>
      </c>
      <c r="K2839" t="s">
        <v>2361</v>
      </c>
      <c r="L2839">
        <v>2019</v>
      </c>
    </row>
    <row r="2840" spans="1:12" x14ac:dyDescent="0.25">
      <c r="A2840">
        <v>3</v>
      </c>
      <c r="B2840">
        <v>24</v>
      </c>
      <c r="C2840">
        <v>86</v>
      </c>
      <c r="D2840" t="s">
        <v>4111</v>
      </c>
      <c r="E2840" t="s">
        <v>4695</v>
      </c>
      <c r="F2840" t="s">
        <v>34</v>
      </c>
      <c r="G2840" t="s">
        <v>2738</v>
      </c>
      <c r="H2840" t="s">
        <v>2741</v>
      </c>
      <c r="I2840">
        <v>190</v>
      </c>
      <c r="J2840" t="s">
        <v>2065</v>
      </c>
      <c r="K2840" t="s">
        <v>2783</v>
      </c>
      <c r="L2840">
        <v>2019</v>
      </c>
    </row>
    <row r="2841" spans="1:12" x14ac:dyDescent="0.25">
      <c r="A2841">
        <v>3</v>
      </c>
      <c r="B2841">
        <v>25</v>
      </c>
      <c r="C2841">
        <v>87</v>
      </c>
      <c r="D2841" t="s">
        <v>2766</v>
      </c>
      <c r="E2841" t="s">
        <v>4696</v>
      </c>
      <c r="F2841" t="s">
        <v>12</v>
      </c>
      <c r="G2841" t="s">
        <v>2764</v>
      </c>
      <c r="H2841" t="s">
        <v>2780</v>
      </c>
      <c r="I2841">
        <v>185</v>
      </c>
      <c r="J2841" t="s">
        <v>2358</v>
      </c>
      <c r="K2841" t="s">
        <v>3999</v>
      </c>
      <c r="L2841">
        <v>2019</v>
      </c>
    </row>
    <row r="2842" spans="1:12" x14ac:dyDescent="0.25">
      <c r="A2842">
        <v>3</v>
      </c>
      <c r="B2842">
        <v>26</v>
      </c>
      <c r="C2842">
        <v>88</v>
      </c>
      <c r="D2842" t="s">
        <v>2806</v>
      </c>
      <c r="E2842" t="s">
        <v>4697</v>
      </c>
      <c r="F2842" t="s">
        <v>30</v>
      </c>
      <c r="G2842" t="s">
        <v>2799</v>
      </c>
      <c r="H2842" t="s">
        <v>2768</v>
      </c>
      <c r="I2842">
        <v>190</v>
      </c>
      <c r="J2842" t="s">
        <v>2320</v>
      </c>
      <c r="K2842" t="s">
        <v>2801</v>
      </c>
      <c r="L2842">
        <v>2019</v>
      </c>
    </row>
    <row r="2843" spans="1:12" x14ac:dyDescent="0.25">
      <c r="A2843">
        <v>3</v>
      </c>
      <c r="B2843">
        <v>27</v>
      </c>
      <c r="C2843">
        <v>89</v>
      </c>
      <c r="D2843" t="s">
        <v>2777</v>
      </c>
      <c r="E2843" t="s">
        <v>4698</v>
      </c>
      <c r="F2843" t="s">
        <v>42</v>
      </c>
      <c r="G2843" t="s">
        <v>2960</v>
      </c>
      <c r="H2843" t="s">
        <v>2835</v>
      </c>
      <c r="I2843">
        <v>185</v>
      </c>
      <c r="J2843" t="s">
        <v>2048</v>
      </c>
      <c r="K2843" t="s">
        <v>2360</v>
      </c>
      <c r="L2843">
        <v>2019</v>
      </c>
    </row>
    <row r="2844" spans="1:12" x14ac:dyDescent="0.25">
      <c r="A2844">
        <v>3</v>
      </c>
      <c r="B2844">
        <v>28</v>
      </c>
      <c r="C2844">
        <v>90</v>
      </c>
      <c r="D2844" t="s">
        <v>2872</v>
      </c>
      <c r="E2844" t="s">
        <v>4699</v>
      </c>
      <c r="F2844" t="s">
        <v>34</v>
      </c>
      <c r="G2844" t="s">
        <v>2734</v>
      </c>
      <c r="H2844" t="s">
        <v>3567</v>
      </c>
      <c r="I2844">
        <v>153</v>
      </c>
      <c r="J2844" t="s">
        <v>4127</v>
      </c>
      <c r="K2844" t="s">
        <v>2283</v>
      </c>
      <c r="L2844">
        <v>2019</v>
      </c>
    </row>
    <row r="2845" spans="1:12" x14ac:dyDescent="0.25">
      <c r="A2845">
        <v>3</v>
      </c>
      <c r="B2845">
        <v>29</v>
      </c>
      <c r="C2845">
        <v>91</v>
      </c>
      <c r="D2845" t="s">
        <v>2743</v>
      </c>
      <c r="E2845" t="s">
        <v>4700</v>
      </c>
      <c r="F2845" t="s">
        <v>30</v>
      </c>
      <c r="G2845" t="s">
        <v>3501</v>
      </c>
      <c r="H2845" t="s">
        <v>2735</v>
      </c>
      <c r="I2845">
        <v>205</v>
      </c>
      <c r="J2845" t="s">
        <v>2029</v>
      </c>
      <c r="K2845" t="s">
        <v>2296</v>
      </c>
      <c r="L2845">
        <v>2019</v>
      </c>
    </row>
    <row r="2846" spans="1:12" x14ac:dyDescent="0.25">
      <c r="A2846">
        <v>3</v>
      </c>
      <c r="B2846">
        <v>30</v>
      </c>
      <c r="C2846">
        <v>92</v>
      </c>
      <c r="D2846" t="s">
        <v>2748</v>
      </c>
      <c r="E2846" t="s">
        <v>4701</v>
      </c>
      <c r="F2846" t="s">
        <v>26</v>
      </c>
      <c r="G2846" t="s">
        <v>2738</v>
      </c>
      <c r="H2846" t="s">
        <v>2835</v>
      </c>
      <c r="I2846">
        <v>170</v>
      </c>
      <c r="J2846" t="s">
        <v>2147</v>
      </c>
      <c r="K2846" t="s">
        <v>3290</v>
      </c>
      <c r="L2846">
        <v>2019</v>
      </c>
    </row>
    <row r="2847" spans="1:12" x14ac:dyDescent="0.25">
      <c r="A2847">
        <v>3</v>
      </c>
      <c r="B2847">
        <v>31</v>
      </c>
      <c r="C2847">
        <v>93</v>
      </c>
      <c r="D2847" t="s">
        <v>2732</v>
      </c>
      <c r="E2847" t="s">
        <v>4702</v>
      </c>
      <c r="F2847" t="s">
        <v>12</v>
      </c>
      <c r="G2847" t="s">
        <v>2738</v>
      </c>
      <c r="H2847" t="s">
        <v>2746</v>
      </c>
      <c r="I2847">
        <v>188</v>
      </c>
      <c r="J2847" t="s">
        <v>2048</v>
      </c>
      <c r="K2847" t="s">
        <v>3189</v>
      </c>
      <c r="L2847">
        <v>2019</v>
      </c>
    </row>
    <row r="2848" spans="1:12" x14ac:dyDescent="0.25">
      <c r="A2848">
        <v>4</v>
      </c>
      <c r="B2848">
        <v>1</v>
      </c>
      <c r="C2848">
        <v>94</v>
      </c>
      <c r="D2848" t="s">
        <v>2811</v>
      </c>
      <c r="E2848" t="s">
        <v>4703</v>
      </c>
      <c r="F2848" t="s">
        <v>30</v>
      </c>
      <c r="G2848" t="s">
        <v>2745</v>
      </c>
      <c r="H2848" t="s">
        <v>2741</v>
      </c>
      <c r="I2848">
        <v>185</v>
      </c>
      <c r="J2848" t="s">
        <v>2291</v>
      </c>
      <c r="K2848" t="s">
        <v>4704</v>
      </c>
      <c r="L2848">
        <v>2019</v>
      </c>
    </row>
    <row r="2849" spans="1:12" x14ac:dyDescent="0.25">
      <c r="A2849">
        <v>4</v>
      </c>
      <c r="B2849">
        <v>2</v>
      </c>
      <c r="C2849">
        <v>95</v>
      </c>
      <c r="D2849" t="s">
        <v>2766</v>
      </c>
      <c r="E2849" t="s">
        <v>4705</v>
      </c>
      <c r="F2849" t="s">
        <v>34</v>
      </c>
      <c r="G2849" t="s">
        <v>4706</v>
      </c>
      <c r="H2849" t="s">
        <v>2835</v>
      </c>
      <c r="I2849">
        <v>177</v>
      </c>
      <c r="J2849" t="s">
        <v>2048</v>
      </c>
      <c r="K2849" t="s">
        <v>2886</v>
      </c>
      <c r="L2849">
        <v>2019</v>
      </c>
    </row>
    <row r="2850" spans="1:12" x14ac:dyDescent="0.25">
      <c r="A2850">
        <v>4</v>
      </c>
      <c r="B2850">
        <v>3</v>
      </c>
      <c r="C2850">
        <v>96</v>
      </c>
      <c r="D2850" t="s">
        <v>2814</v>
      </c>
      <c r="E2850" t="s">
        <v>4707</v>
      </c>
      <c r="F2850" t="s">
        <v>42</v>
      </c>
      <c r="G2850" t="s">
        <v>2738</v>
      </c>
      <c r="H2850" t="s">
        <v>2746</v>
      </c>
      <c r="I2850">
        <v>178</v>
      </c>
      <c r="J2850" t="s">
        <v>2324</v>
      </c>
      <c r="K2850" t="s">
        <v>2999</v>
      </c>
      <c r="L2850">
        <v>2019</v>
      </c>
    </row>
    <row r="2851" spans="1:12" x14ac:dyDescent="0.25">
      <c r="A2851">
        <v>4</v>
      </c>
      <c r="B2851">
        <v>4</v>
      </c>
      <c r="C2851">
        <v>97</v>
      </c>
      <c r="D2851" t="s">
        <v>2832</v>
      </c>
      <c r="E2851" t="s">
        <v>4708</v>
      </c>
      <c r="F2851" t="s">
        <v>30</v>
      </c>
      <c r="G2851" t="s">
        <v>2738</v>
      </c>
      <c r="H2851" t="s">
        <v>2885</v>
      </c>
      <c r="I2851">
        <v>150</v>
      </c>
      <c r="J2851" t="s">
        <v>2051</v>
      </c>
      <c r="K2851" t="s">
        <v>2830</v>
      </c>
      <c r="L2851">
        <v>2019</v>
      </c>
    </row>
    <row r="2852" spans="1:12" x14ac:dyDescent="0.25">
      <c r="A2852">
        <v>4</v>
      </c>
      <c r="B2852">
        <v>5</v>
      </c>
      <c r="C2852">
        <v>98</v>
      </c>
      <c r="D2852" t="s">
        <v>3996</v>
      </c>
      <c r="E2852" t="s">
        <v>4709</v>
      </c>
      <c r="F2852" t="s">
        <v>26</v>
      </c>
      <c r="G2852" t="s">
        <v>2779</v>
      </c>
      <c r="H2852" t="s">
        <v>2768</v>
      </c>
      <c r="I2852">
        <v>165</v>
      </c>
      <c r="J2852" t="s">
        <v>2051</v>
      </c>
      <c r="K2852" t="s">
        <v>2315</v>
      </c>
      <c r="L2852">
        <v>2019</v>
      </c>
    </row>
    <row r="2853" spans="1:12" x14ac:dyDescent="0.25">
      <c r="A2853">
        <v>4</v>
      </c>
      <c r="B2853">
        <v>6</v>
      </c>
      <c r="C2853">
        <v>99</v>
      </c>
      <c r="D2853" t="s">
        <v>2872</v>
      </c>
      <c r="E2853" t="s">
        <v>4710</v>
      </c>
      <c r="F2853" t="s">
        <v>34</v>
      </c>
      <c r="G2853" t="s">
        <v>2734</v>
      </c>
      <c r="H2853" t="s">
        <v>2851</v>
      </c>
      <c r="I2853">
        <v>205</v>
      </c>
      <c r="J2853" t="s">
        <v>2355</v>
      </c>
      <c r="K2853" t="s">
        <v>4006</v>
      </c>
      <c r="L2853">
        <v>2019</v>
      </c>
    </row>
    <row r="2854" spans="1:12" x14ac:dyDescent="0.25">
      <c r="A2854">
        <v>4</v>
      </c>
      <c r="B2854">
        <v>7</v>
      </c>
      <c r="C2854">
        <v>100</v>
      </c>
      <c r="D2854" t="s">
        <v>2840</v>
      </c>
      <c r="E2854" t="s">
        <v>4711</v>
      </c>
      <c r="F2854" t="s">
        <v>42</v>
      </c>
      <c r="G2854" t="s">
        <v>2764</v>
      </c>
      <c r="H2854" t="s">
        <v>2768</v>
      </c>
      <c r="I2854">
        <v>198</v>
      </c>
      <c r="J2854" t="s">
        <v>2051</v>
      </c>
      <c r="K2854" t="s">
        <v>3277</v>
      </c>
      <c r="L2854">
        <v>2019</v>
      </c>
    </row>
    <row r="2855" spans="1:12" x14ac:dyDescent="0.25">
      <c r="A2855">
        <v>4</v>
      </c>
      <c r="B2855">
        <v>8</v>
      </c>
      <c r="C2855">
        <v>101</v>
      </c>
      <c r="D2855" t="s">
        <v>2788</v>
      </c>
      <c r="E2855" t="s">
        <v>4712</v>
      </c>
      <c r="F2855" t="s">
        <v>34</v>
      </c>
      <c r="G2855" t="s">
        <v>2734</v>
      </c>
      <c r="H2855" t="s">
        <v>2741</v>
      </c>
      <c r="I2855">
        <v>188</v>
      </c>
      <c r="J2855" t="s">
        <v>4127</v>
      </c>
      <c r="K2855" t="s">
        <v>2283</v>
      </c>
      <c r="L2855">
        <v>2019</v>
      </c>
    </row>
    <row r="2856" spans="1:12" x14ac:dyDescent="0.25">
      <c r="A2856">
        <v>4</v>
      </c>
      <c r="B2856">
        <v>9</v>
      </c>
      <c r="C2856">
        <v>102</v>
      </c>
      <c r="D2856" t="s">
        <v>2802</v>
      </c>
      <c r="E2856" t="s">
        <v>4713</v>
      </c>
      <c r="F2856" t="s">
        <v>42</v>
      </c>
      <c r="G2856" t="s">
        <v>2734</v>
      </c>
      <c r="H2856" t="s">
        <v>2768</v>
      </c>
      <c r="I2856">
        <v>166</v>
      </c>
      <c r="J2856" t="s">
        <v>2285</v>
      </c>
      <c r="K2856" t="s">
        <v>4714</v>
      </c>
      <c r="L2856">
        <v>2019</v>
      </c>
    </row>
    <row r="2857" spans="1:12" x14ac:dyDescent="0.25">
      <c r="A2857">
        <v>4</v>
      </c>
      <c r="B2857">
        <v>10</v>
      </c>
      <c r="C2857">
        <v>103</v>
      </c>
      <c r="D2857" t="s">
        <v>2796</v>
      </c>
      <c r="E2857" t="s">
        <v>4715</v>
      </c>
      <c r="F2857" t="s">
        <v>34</v>
      </c>
      <c r="G2857" t="s">
        <v>2738</v>
      </c>
      <c r="H2857" t="s">
        <v>2750</v>
      </c>
      <c r="I2857">
        <v>175</v>
      </c>
      <c r="J2857" t="s">
        <v>2022</v>
      </c>
      <c r="K2857" t="s">
        <v>2277</v>
      </c>
      <c r="L2857">
        <v>2019</v>
      </c>
    </row>
    <row r="2858" spans="1:12" x14ac:dyDescent="0.25">
      <c r="A2858">
        <v>4</v>
      </c>
      <c r="B2858">
        <v>11</v>
      </c>
      <c r="C2858">
        <v>104</v>
      </c>
      <c r="D2858" t="s">
        <v>2752</v>
      </c>
      <c r="E2858" t="s">
        <v>4716</v>
      </c>
      <c r="F2858" t="s">
        <v>34</v>
      </c>
      <c r="G2858" t="s">
        <v>2745</v>
      </c>
      <c r="H2858" t="s">
        <v>2780</v>
      </c>
      <c r="I2858">
        <v>192</v>
      </c>
      <c r="J2858" t="s">
        <v>2305</v>
      </c>
      <c r="K2858" t="s">
        <v>2304</v>
      </c>
      <c r="L2858">
        <v>2019</v>
      </c>
    </row>
    <row r="2859" spans="1:12" x14ac:dyDescent="0.25">
      <c r="A2859">
        <v>4</v>
      </c>
      <c r="B2859">
        <v>12</v>
      </c>
      <c r="C2859">
        <v>105</v>
      </c>
      <c r="D2859" t="s">
        <v>2739</v>
      </c>
      <c r="E2859" t="s">
        <v>4717</v>
      </c>
      <c r="F2859" t="s">
        <v>26</v>
      </c>
      <c r="G2859" t="s">
        <v>2764</v>
      </c>
      <c r="H2859" t="s">
        <v>2780</v>
      </c>
      <c r="I2859">
        <v>187</v>
      </c>
      <c r="J2859" t="s">
        <v>4039</v>
      </c>
      <c r="K2859" t="s">
        <v>4429</v>
      </c>
      <c r="L2859">
        <v>2019</v>
      </c>
    </row>
    <row r="2860" spans="1:12" x14ac:dyDescent="0.25">
      <c r="A2860">
        <v>4</v>
      </c>
      <c r="B2860">
        <v>13</v>
      </c>
      <c r="C2860">
        <v>106</v>
      </c>
      <c r="D2860" t="s">
        <v>2762</v>
      </c>
      <c r="E2860" t="s">
        <v>4718</v>
      </c>
      <c r="F2860" t="s">
        <v>34</v>
      </c>
      <c r="G2860" t="s">
        <v>2738</v>
      </c>
      <c r="H2860" t="s">
        <v>2750</v>
      </c>
      <c r="I2860">
        <v>200</v>
      </c>
      <c r="J2860" t="s">
        <v>2065</v>
      </c>
      <c r="K2860" t="s">
        <v>2345</v>
      </c>
      <c r="L2860">
        <v>2019</v>
      </c>
    </row>
    <row r="2861" spans="1:12" x14ac:dyDescent="0.25">
      <c r="A2861">
        <v>4</v>
      </c>
      <c r="B2861">
        <v>14</v>
      </c>
      <c r="C2861">
        <v>107</v>
      </c>
      <c r="D2861" t="s">
        <v>3996</v>
      </c>
      <c r="E2861" t="s">
        <v>4719</v>
      </c>
      <c r="F2861" t="s">
        <v>42</v>
      </c>
      <c r="G2861" t="s">
        <v>2799</v>
      </c>
      <c r="H2861" t="s">
        <v>2768</v>
      </c>
      <c r="I2861">
        <v>159</v>
      </c>
      <c r="J2861" t="s">
        <v>2320</v>
      </c>
      <c r="K2861" t="s">
        <v>2801</v>
      </c>
      <c r="L2861">
        <v>2019</v>
      </c>
    </row>
    <row r="2862" spans="1:12" x14ac:dyDescent="0.25">
      <c r="A2862">
        <v>4</v>
      </c>
      <c r="B2862">
        <v>15</v>
      </c>
      <c r="C2862">
        <v>108</v>
      </c>
      <c r="D2862" t="s">
        <v>2781</v>
      </c>
      <c r="E2862" t="s">
        <v>4720</v>
      </c>
      <c r="F2862" t="s">
        <v>30</v>
      </c>
      <c r="G2862" t="s">
        <v>2799</v>
      </c>
      <c r="H2862" t="s">
        <v>2741</v>
      </c>
      <c r="I2862">
        <v>190</v>
      </c>
      <c r="J2862" t="s">
        <v>2320</v>
      </c>
      <c r="K2862" t="s">
        <v>2333</v>
      </c>
      <c r="L2862">
        <v>2019</v>
      </c>
    </row>
    <row r="2863" spans="1:12" x14ac:dyDescent="0.25">
      <c r="A2863">
        <v>4</v>
      </c>
      <c r="B2863">
        <v>16</v>
      </c>
      <c r="C2863">
        <v>109</v>
      </c>
      <c r="D2863" t="s">
        <v>2859</v>
      </c>
      <c r="E2863" t="s">
        <v>4721</v>
      </c>
      <c r="F2863" t="s">
        <v>34</v>
      </c>
      <c r="G2863" t="s">
        <v>2734</v>
      </c>
      <c r="H2863" t="s">
        <v>2885</v>
      </c>
      <c r="I2863">
        <v>188</v>
      </c>
      <c r="J2863" t="s">
        <v>2324</v>
      </c>
      <c r="K2863" t="s">
        <v>4562</v>
      </c>
      <c r="L2863">
        <v>2019</v>
      </c>
    </row>
    <row r="2864" spans="1:12" x14ac:dyDescent="0.25">
      <c r="A2864">
        <v>4</v>
      </c>
      <c r="B2864">
        <v>17</v>
      </c>
      <c r="C2864">
        <v>110</v>
      </c>
      <c r="D2864" t="s">
        <v>4111</v>
      </c>
      <c r="E2864" t="s">
        <v>4722</v>
      </c>
      <c r="F2864" t="s">
        <v>30</v>
      </c>
      <c r="G2864" t="s">
        <v>2734</v>
      </c>
      <c r="H2864" t="s">
        <v>2780</v>
      </c>
      <c r="I2864">
        <v>186</v>
      </c>
      <c r="J2864" t="s">
        <v>2285</v>
      </c>
      <c r="K2864" t="s">
        <v>3867</v>
      </c>
      <c r="L2864">
        <v>2019</v>
      </c>
    </row>
    <row r="2865" spans="1:12" x14ac:dyDescent="0.25">
      <c r="A2865">
        <v>4</v>
      </c>
      <c r="B2865">
        <v>18</v>
      </c>
      <c r="C2865">
        <v>111</v>
      </c>
      <c r="D2865" t="s">
        <v>2808</v>
      </c>
      <c r="E2865" t="s">
        <v>4723</v>
      </c>
      <c r="F2865" t="s">
        <v>34</v>
      </c>
      <c r="G2865" t="s">
        <v>2745</v>
      </c>
      <c r="H2865" t="s">
        <v>2746</v>
      </c>
      <c r="I2865">
        <v>172</v>
      </c>
      <c r="J2865" t="s">
        <v>2305</v>
      </c>
      <c r="K2865" t="s">
        <v>3882</v>
      </c>
      <c r="L2865">
        <v>2019</v>
      </c>
    </row>
    <row r="2866" spans="1:12" x14ac:dyDescent="0.25">
      <c r="A2866">
        <v>4</v>
      </c>
      <c r="B2866">
        <v>19</v>
      </c>
      <c r="C2866">
        <v>112</v>
      </c>
      <c r="D2866" t="s">
        <v>2794</v>
      </c>
      <c r="E2866" t="s">
        <v>4724</v>
      </c>
      <c r="F2866" t="s">
        <v>34</v>
      </c>
      <c r="G2866" t="s">
        <v>2734</v>
      </c>
      <c r="H2866" t="s">
        <v>2741</v>
      </c>
      <c r="I2866">
        <v>176</v>
      </c>
      <c r="J2866" t="s">
        <v>2051</v>
      </c>
      <c r="K2866" t="s">
        <v>2388</v>
      </c>
      <c r="L2866">
        <v>2019</v>
      </c>
    </row>
    <row r="2867" spans="1:12" x14ac:dyDescent="0.25">
      <c r="A2867">
        <v>4</v>
      </c>
      <c r="B2867">
        <v>20</v>
      </c>
      <c r="C2867">
        <v>113</v>
      </c>
      <c r="D2867" t="s">
        <v>3917</v>
      </c>
      <c r="E2867" t="s">
        <v>4725</v>
      </c>
      <c r="F2867" t="s">
        <v>30</v>
      </c>
      <c r="G2867" t="s">
        <v>2779</v>
      </c>
      <c r="H2867" t="s">
        <v>2780</v>
      </c>
      <c r="I2867">
        <v>200</v>
      </c>
      <c r="J2867" t="s">
        <v>4427</v>
      </c>
      <c r="K2867" t="s">
        <v>4726</v>
      </c>
      <c r="L2867">
        <v>2019</v>
      </c>
    </row>
    <row r="2868" spans="1:12" x14ac:dyDescent="0.25">
      <c r="A2868">
        <v>4</v>
      </c>
      <c r="B2868">
        <v>21</v>
      </c>
      <c r="C2868">
        <v>114</v>
      </c>
      <c r="D2868" t="s">
        <v>2752</v>
      </c>
      <c r="E2868" t="s">
        <v>4727</v>
      </c>
      <c r="F2868" t="s">
        <v>26</v>
      </c>
      <c r="G2868" t="s">
        <v>2799</v>
      </c>
      <c r="H2868" t="s">
        <v>2735</v>
      </c>
      <c r="I2868">
        <v>190</v>
      </c>
      <c r="J2868" t="s">
        <v>3226</v>
      </c>
      <c r="K2868" t="s">
        <v>4246</v>
      </c>
      <c r="L2868">
        <v>2019</v>
      </c>
    </row>
    <row r="2869" spans="1:12" x14ac:dyDescent="0.25">
      <c r="A2869">
        <v>4</v>
      </c>
      <c r="B2869">
        <v>22</v>
      </c>
      <c r="C2869">
        <v>115</v>
      </c>
      <c r="D2869" t="s">
        <v>2772</v>
      </c>
      <c r="E2869" t="s">
        <v>4728</v>
      </c>
      <c r="F2869" t="s">
        <v>30</v>
      </c>
      <c r="G2869" t="s">
        <v>2799</v>
      </c>
      <c r="H2869" t="s">
        <v>2835</v>
      </c>
      <c r="I2869">
        <v>161</v>
      </c>
      <c r="J2869" t="s">
        <v>2048</v>
      </c>
      <c r="K2869" t="s">
        <v>2340</v>
      </c>
      <c r="L2869">
        <v>2019</v>
      </c>
    </row>
    <row r="2870" spans="1:12" x14ac:dyDescent="0.25">
      <c r="A2870">
        <v>4</v>
      </c>
      <c r="B2870">
        <v>23</v>
      </c>
      <c r="C2870">
        <v>116</v>
      </c>
      <c r="D2870" t="s">
        <v>2806</v>
      </c>
      <c r="E2870" t="s">
        <v>4729</v>
      </c>
      <c r="F2870" t="s">
        <v>26</v>
      </c>
      <c r="G2870" t="s">
        <v>2745</v>
      </c>
      <c r="H2870" t="s">
        <v>2750</v>
      </c>
      <c r="I2870">
        <v>183</v>
      </c>
      <c r="J2870" t="s">
        <v>2305</v>
      </c>
      <c r="K2870" t="s">
        <v>2893</v>
      </c>
      <c r="L2870">
        <v>2019</v>
      </c>
    </row>
    <row r="2871" spans="1:12" x14ac:dyDescent="0.25">
      <c r="A2871">
        <v>4</v>
      </c>
      <c r="B2871">
        <v>24</v>
      </c>
      <c r="C2871">
        <v>117</v>
      </c>
      <c r="D2871" t="s">
        <v>2859</v>
      </c>
      <c r="E2871" t="s">
        <v>4730</v>
      </c>
      <c r="F2871" t="s">
        <v>34</v>
      </c>
      <c r="G2871" t="s">
        <v>2799</v>
      </c>
      <c r="H2871" t="s">
        <v>2835</v>
      </c>
      <c r="I2871">
        <v>167</v>
      </c>
      <c r="J2871" t="s">
        <v>2320</v>
      </c>
      <c r="K2871" t="s">
        <v>3936</v>
      </c>
      <c r="L2871">
        <v>2019</v>
      </c>
    </row>
    <row r="2872" spans="1:12" x14ac:dyDescent="0.25">
      <c r="A2872">
        <v>4</v>
      </c>
      <c r="B2872">
        <v>25</v>
      </c>
      <c r="C2872">
        <v>118</v>
      </c>
      <c r="D2872" t="s">
        <v>2814</v>
      </c>
      <c r="E2872" t="s">
        <v>4731</v>
      </c>
      <c r="F2872" t="s">
        <v>34</v>
      </c>
      <c r="G2872" t="s">
        <v>2734</v>
      </c>
      <c r="H2872" t="s">
        <v>2746</v>
      </c>
      <c r="I2872">
        <v>198</v>
      </c>
      <c r="J2872" t="s">
        <v>4127</v>
      </c>
      <c r="K2872" t="s">
        <v>2283</v>
      </c>
      <c r="L2872">
        <v>2019</v>
      </c>
    </row>
    <row r="2873" spans="1:12" x14ac:dyDescent="0.25">
      <c r="A2873">
        <v>4</v>
      </c>
      <c r="B2873">
        <v>26</v>
      </c>
      <c r="C2873">
        <v>119</v>
      </c>
      <c r="D2873" t="s">
        <v>2766</v>
      </c>
      <c r="E2873" t="s">
        <v>4732</v>
      </c>
      <c r="F2873" t="s">
        <v>34</v>
      </c>
      <c r="G2873" t="s">
        <v>2779</v>
      </c>
      <c r="H2873" t="s">
        <v>2885</v>
      </c>
      <c r="I2873">
        <v>170</v>
      </c>
      <c r="J2873" t="s">
        <v>4427</v>
      </c>
      <c r="K2873" t="s">
        <v>3013</v>
      </c>
      <c r="L2873">
        <v>2019</v>
      </c>
    </row>
    <row r="2874" spans="1:12" x14ac:dyDescent="0.25">
      <c r="A2874">
        <v>4</v>
      </c>
      <c r="B2874">
        <v>27</v>
      </c>
      <c r="C2874">
        <v>120</v>
      </c>
      <c r="D2874" t="s">
        <v>2777</v>
      </c>
      <c r="E2874" t="s">
        <v>4733</v>
      </c>
      <c r="F2874" t="s">
        <v>34</v>
      </c>
      <c r="G2874" t="s">
        <v>2738</v>
      </c>
      <c r="H2874" t="s">
        <v>2746</v>
      </c>
      <c r="I2874">
        <v>195</v>
      </c>
      <c r="J2874" t="s">
        <v>2051</v>
      </c>
      <c r="K2874" t="s">
        <v>2830</v>
      </c>
      <c r="L2874">
        <v>2019</v>
      </c>
    </row>
    <row r="2875" spans="1:12" x14ac:dyDescent="0.25">
      <c r="A2875">
        <v>4</v>
      </c>
      <c r="B2875">
        <v>28</v>
      </c>
      <c r="C2875">
        <v>121</v>
      </c>
      <c r="D2875" t="s">
        <v>2872</v>
      </c>
      <c r="E2875" t="s">
        <v>4734</v>
      </c>
      <c r="F2875" t="s">
        <v>42</v>
      </c>
      <c r="G2875" t="s">
        <v>2779</v>
      </c>
      <c r="H2875" t="s">
        <v>2885</v>
      </c>
      <c r="I2875">
        <v>146</v>
      </c>
      <c r="J2875" t="s">
        <v>4427</v>
      </c>
      <c r="K2875" t="s">
        <v>3877</v>
      </c>
      <c r="L2875">
        <v>2019</v>
      </c>
    </row>
    <row r="2876" spans="1:12" x14ac:dyDescent="0.25">
      <c r="A2876">
        <v>4</v>
      </c>
      <c r="B2876">
        <v>29</v>
      </c>
      <c r="C2876">
        <v>122</v>
      </c>
      <c r="D2876" t="s">
        <v>2774</v>
      </c>
      <c r="E2876" t="s">
        <v>4735</v>
      </c>
      <c r="F2876" t="s">
        <v>26</v>
      </c>
      <c r="G2876" t="s">
        <v>2738</v>
      </c>
      <c r="H2876" t="s">
        <v>2746</v>
      </c>
      <c r="I2876">
        <v>212</v>
      </c>
      <c r="J2876" t="s">
        <v>2022</v>
      </c>
      <c r="K2876" t="s">
        <v>4073</v>
      </c>
      <c r="L2876">
        <v>2019</v>
      </c>
    </row>
    <row r="2877" spans="1:12" x14ac:dyDescent="0.25">
      <c r="A2877">
        <v>4</v>
      </c>
      <c r="B2877">
        <v>30</v>
      </c>
      <c r="C2877">
        <v>123</v>
      </c>
      <c r="D2877" t="s">
        <v>2739</v>
      </c>
      <c r="E2877" t="s">
        <v>4736</v>
      </c>
      <c r="F2877" t="s">
        <v>30</v>
      </c>
      <c r="G2877" t="s">
        <v>2779</v>
      </c>
      <c r="H2877" t="s">
        <v>2768</v>
      </c>
      <c r="I2877">
        <v>190</v>
      </c>
      <c r="J2877" t="s">
        <v>2375</v>
      </c>
      <c r="K2877" t="s">
        <v>3372</v>
      </c>
      <c r="L2877">
        <v>2019</v>
      </c>
    </row>
    <row r="2878" spans="1:12" x14ac:dyDescent="0.25">
      <c r="A2878">
        <v>4</v>
      </c>
      <c r="B2878">
        <v>31</v>
      </c>
      <c r="C2878">
        <v>124</v>
      </c>
      <c r="D2878" t="s">
        <v>2772</v>
      </c>
      <c r="E2878" t="s">
        <v>4737</v>
      </c>
      <c r="F2878" t="s">
        <v>30</v>
      </c>
      <c r="G2878" t="s">
        <v>2734</v>
      </c>
      <c r="H2878" t="s">
        <v>2885</v>
      </c>
      <c r="I2878">
        <v>160</v>
      </c>
      <c r="J2878" t="s">
        <v>2051</v>
      </c>
      <c r="K2878" t="s">
        <v>2073</v>
      </c>
      <c r="L2878">
        <v>2019</v>
      </c>
    </row>
    <row r="2879" spans="1:12" x14ac:dyDescent="0.25">
      <c r="A2879">
        <v>5</v>
      </c>
      <c r="B2879">
        <v>1</v>
      </c>
      <c r="C2879">
        <v>125</v>
      </c>
      <c r="D2879" t="s">
        <v>2811</v>
      </c>
      <c r="E2879" t="s">
        <v>4738</v>
      </c>
      <c r="F2879" t="s">
        <v>30</v>
      </c>
      <c r="G2879" t="s">
        <v>2734</v>
      </c>
      <c r="H2879" t="s">
        <v>2780</v>
      </c>
      <c r="I2879">
        <v>213</v>
      </c>
      <c r="J2879" t="s">
        <v>2029</v>
      </c>
      <c r="K2879" t="s">
        <v>2113</v>
      </c>
      <c r="L2879">
        <v>2019</v>
      </c>
    </row>
    <row r="2880" spans="1:12" x14ac:dyDescent="0.25">
      <c r="A2880">
        <v>5</v>
      </c>
      <c r="B2880">
        <v>2</v>
      </c>
      <c r="C2880">
        <v>126</v>
      </c>
      <c r="D2880" t="s">
        <v>2790</v>
      </c>
      <c r="E2880" t="s">
        <v>4739</v>
      </c>
      <c r="F2880" t="s">
        <v>34</v>
      </c>
      <c r="G2880" t="s">
        <v>2738</v>
      </c>
      <c r="H2880" t="s">
        <v>2746</v>
      </c>
      <c r="I2880">
        <v>200</v>
      </c>
      <c r="J2880" t="s">
        <v>2022</v>
      </c>
      <c r="K2880" t="s">
        <v>2282</v>
      </c>
      <c r="L2880">
        <v>2019</v>
      </c>
    </row>
    <row r="2881" spans="1:12" x14ac:dyDescent="0.25">
      <c r="A2881">
        <v>5</v>
      </c>
      <c r="B2881">
        <v>3</v>
      </c>
      <c r="C2881">
        <v>127</v>
      </c>
      <c r="D2881" t="s">
        <v>2814</v>
      </c>
      <c r="E2881" t="s">
        <v>4740</v>
      </c>
      <c r="F2881" t="s">
        <v>12</v>
      </c>
      <c r="G2881" t="s">
        <v>2738</v>
      </c>
      <c r="H2881" t="s">
        <v>2735</v>
      </c>
      <c r="I2881">
        <v>175</v>
      </c>
      <c r="J2881" t="s">
        <v>2703</v>
      </c>
      <c r="K2881" t="s">
        <v>4076</v>
      </c>
      <c r="L2881">
        <v>2019</v>
      </c>
    </row>
    <row r="2882" spans="1:12" x14ac:dyDescent="0.25">
      <c r="A2882">
        <v>5</v>
      </c>
      <c r="B2882">
        <v>4</v>
      </c>
      <c r="C2882">
        <v>128</v>
      </c>
      <c r="D2882" t="s">
        <v>2832</v>
      </c>
      <c r="E2882" t="s">
        <v>4741</v>
      </c>
      <c r="F2882" t="s">
        <v>34</v>
      </c>
      <c r="G2882" t="s">
        <v>2734</v>
      </c>
      <c r="H2882" t="s">
        <v>2746</v>
      </c>
      <c r="I2882">
        <v>175</v>
      </c>
      <c r="J2882" t="s">
        <v>2350</v>
      </c>
      <c r="K2882" t="s">
        <v>4742</v>
      </c>
      <c r="L2882">
        <v>2019</v>
      </c>
    </row>
    <row r="2883" spans="1:12" x14ac:dyDescent="0.25">
      <c r="A2883">
        <v>5</v>
      </c>
      <c r="B2883">
        <v>5</v>
      </c>
      <c r="C2883">
        <v>129</v>
      </c>
      <c r="D2883" t="s">
        <v>2814</v>
      </c>
      <c r="E2883" t="s">
        <v>4743</v>
      </c>
      <c r="F2883" t="s">
        <v>42</v>
      </c>
      <c r="G2883" t="s">
        <v>2799</v>
      </c>
      <c r="H2883" t="s">
        <v>2835</v>
      </c>
      <c r="I2883">
        <v>169</v>
      </c>
      <c r="J2883" t="s">
        <v>2320</v>
      </c>
      <c r="K2883" t="s">
        <v>4046</v>
      </c>
      <c r="L2883">
        <v>2019</v>
      </c>
    </row>
    <row r="2884" spans="1:12" x14ac:dyDescent="0.25">
      <c r="A2884">
        <v>5</v>
      </c>
      <c r="B2884">
        <v>6</v>
      </c>
      <c r="C2884">
        <v>130</v>
      </c>
      <c r="D2884" t="s">
        <v>2794</v>
      </c>
      <c r="E2884" t="s">
        <v>4744</v>
      </c>
      <c r="F2884" t="s">
        <v>42</v>
      </c>
      <c r="G2884" t="s">
        <v>2779</v>
      </c>
      <c r="H2884" t="s">
        <v>3497</v>
      </c>
      <c r="I2884">
        <v>177</v>
      </c>
      <c r="J2884" t="s">
        <v>4427</v>
      </c>
      <c r="K2884" t="s">
        <v>3013</v>
      </c>
      <c r="L2884">
        <v>2019</v>
      </c>
    </row>
    <row r="2885" spans="1:12" x14ac:dyDescent="0.25">
      <c r="A2885">
        <v>5</v>
      </c>
      <c r="B2885">
        <v>7</v>
      </c>
      <c r="C2885">
        <v>131</v>
      </c>
      <c r="D2885" t="s">
        <v>2790</v>
      </c>
      <c r="E2885" t="s">
        <v>4745</v>
      </c>
      <c r="F2885" t="s">
        <v>26</v>
      </c>
      <c r="G2885" t="s">
        <v>2734</v>
      </c>
      <c r="H2885" t="s">
        <v>3497</v>
      </c>
      <c r="I2885">
        <v>160</v>
      </c>
      <c r="J2885" t="s">
        <v>2285</v>
      </c>
      <c r="K2885" t="s">
        <v>4746</v>
      </c>
      <c r="L2885">
        <v>2019</v>
      </c>
    </row>
    <row r="2886" spans="1:12" x14ac:dyDescent="0.25">
      <c r="A2886">
        <v>5</v>
      </c>
      <c r="B2886">
        <v>8</v>
      </c>
      <c r="C2886">
        <v>132</v>
      </c>
      <c r="D2886" t="s">
        <v>2788</v>
      </c>
      <c r="E2886" t="s">
        <v>4747</v>
      </c>
      <c r="F2886" t="s">
        <v>30</v>
      </c>
      <c r="G2886" t="s">
        <v>2734</v>
      </c>
      <c r="H2886" t="s">
        <v>2835</v>
      </c>
      <c r="I2886">
        <v>190</v>
      </c>
      <c r="J2886" t="s">
        <v>2051</v>
      </c>
      <c r="K2886" t="s">
        <v>4748</v>
      </c>
      <c r="L2886">
        <v>2019</v>
      </c>
    </row>
    <row r="2887" spans="1:12" x14ac:dyDescent="0.25">
      <c r="A2887">
        <v>5</v>
      </c>
      <c r="B2887">
        <v>9</v>
      </c>
      <c r="C2887">
        <v>133</v>
      </c>
      <c r="D2887" t="s">
        <v>2774</v>
      </c>
      <c r="E2887" t="s">
        <v>4749</v>
      </c>
      <c r="F2887" t="s">
        <v>30</v>
      </c>
      <c r="G2887" t="s">
        <v>2738</v>
      </c>
      <c r="H2887" t="s">
        <v>2750</v>
      </c>
      <c r="I2887">
        <v>178</v>
      </c>
      <c r="J2887" t="s">
        <v>2029</v>
      </c>
      <c r="K2887" t="s">
        <v>2113</v>
      </c>
      <c r="L2887">
        <v>2019</v>
      </c>
    </row>
    <row r="2888" spans="1:12" x14ac:dyDescent="0.25">
      <c r="A2888">
        <v>5</v>
      </c>
      <c r="B2888">
        <v>10</v>
      </c>
      <c r="C2888">
        <v>134</v>
      </c>
      <c r="D2888" t="s">
        <v>3917</v>
      </c>
      <c r="E2888" t="s">
        <v>4750</v>
      </c>
      <c r="F2888" t="s">
        <v>30</v>
      </c>
      <c r="G2888" t="s">
        <v>3790</v>
      </c>
      <c r="H2888" t="s">
        <v>2768</v>
      </c>
      <c r="I2888">
        <v>186</v>
      </c>
      <c r="J2888" t="s">
        <v>2065</v>
      </c>
      <c r="K2888" t="s">
        <v>3170</v>
      </c>
      <c r="L2888">
        <v>2019</v>
      </c>
    </row>
    <row r="2889" spans="1:12" x14ac:dyDescent="0.25">
      <c r="A2889">
        <v>5</v>
      </c>
      <c r="B2889">
        <v>11</v>
      </c>
      <c r="C2889">
        <v>135</v>
      </c>
      <c r="D2889" t="s">
        <v>4111</v>
      </c>
      <c r="E2889" t="s">
        <v>4751</v>
      </c>
      <c r="F2889" t="s">
        <v>12</v>
      </c>
      <c r="G2889" t="s">
        <v>2734</v>
      </c>
      <c r="H2889" t="s">
        <v>2746</v>
      </c>
      <c r="I2889">
        <v>198</v>
      </c>
      <c r="J2889" t="s">
        <v>2051</v>
      </c>
      <c r="K2889" t="s">
        <v>2328</v>
      </c>
      <c r="L2889">
        <v>2019</v>
      </c>
    </row>
    <row r="2890" spans="1:12" x14ac:dyDescent="0.25">
      <c r="A2890">
        <v>5</v>
      </c>
      <c r="B2890">
        <v>12</v>
      </c>
      <c r="C2890">
        <v>136</v>
      </c>
      <c r="D2890" t="s">
        <v>2762</v>
      </c>
      <c r="E2890" t="s">
        <v>4752</v>
      </c>
      <c r="F2890" t="s">
        <v>42</v>
      </c>
      <c r="G2890" t="s">
        <v>2738</v>
      </c>
      <c r="H2890" t="s">
        <v>2750</v>
      </c>
      <c r="I2890">
        <v>176</v>
      </c>
      <c r="J2890" t="s">
        <v>2029</v>
      </c>
      <c r="K2890" t="s">
        <v>2317</v>
      </c>
      <c r="L2890">
        <v>2019</v>
      </c>
    </row>
    <row r="2891" spans="1:12" x14ac:dyDescent="0.25">
      <c r="A2891">
        <v>5</v>
      </c>
      <c r="B2891">
        <v>13</v>
      </c>
      <c r="C2891">
        <v>137</v>
      </c>
      <c r="D2891" t="s">
        <v>2762</v>
      </c>
      <c r="E2891" t="s">
        <v>4753</v>
      </c>
      <c r="F2891" t="s">
        <v>30</v>
      </c>
      <c r="G2891" t="s">
        <v>2734</v>
      </c>
      <c r="H2891" t="s">
        <v>2750</v>
      </c>
      <c r="I2891">
        <v>193</v>
      </c>
      <c r="J2891" t="s">
        <v>4127</v>
      </c>
      <c r="K2891" t="s">
        <v>2283</v>
      </c>
      <c r="L2891">
        <v>2019</v>
      </c>
    </row>
    <row r="2892" spans="1:12" x14ac:dyDescent="0.25">
      <c r="A2892">
        <v>5</v>
      </c>
      <c r="B2892">
        <v>14</v>
      </c>
      <c r="C2892">
        <v>138</v>
      </c>
      <c r="D2892" t="s">
        <v>2790</v>
      </c>
      <c r="E2892" t="s">
        <v>4754</v>
      </c>
      <c r="F2892" t="s">
        <v>12</v>
      </c>
      <c r="G2892" t="s">
        <v>3123</v>
      </c>
      <c r="H2892" t="s">
        <v>2851</v>
      </c>
      <c r="I2892">
        <v>191</v>
      </c>
      <c r="J2892" t="s">
        <v>4755</v>
      </c>
      <c r="K2892" t="s">
        <v>4756</v>
      </c>
      <c r="L2892">
        <v>2019</v>
      </c>
    </row>
    <row r="2893" spans="1:12" x14ac:dyDescent="0.25">
      <c r="A2893">
        <v>5</v>
      </c>
      <c r="B2893">
        <v>15</v>
      </c>
      <c r="C2893">
        <v>139</v>
      </c>
      <c r="D2893" t="s">
        <v>4111</v>
      </c>
      <c r="E2893" t="s">
        <v>4757</v>
      </c>
      <c r="F2893" t="s">
        <v>26</v>
      </c>
      <c r="G2893" t="s">
        <v>2779</v>
      </c>
      <c r="H2893" t="s">
        <v>2741</v>
      </c>
      <c r="I2893">
        <v>195</v>
      </c>
      <c r="J2893" t="s">
        <v>2051</v>
      </c>
      <c r="K2893" t="s">
        <v>2366</v>
      </c>
      <c r="L2893">
        <v>2019</v>
      </c>
    </row>
    <row r="2894" spans="1:12" x14ac:dyDescent="0.25">
      <c r="A2894">
        <v>5</v>
      </c>
      <c r="B2894">
        <v>16</v>
      </c>
      <c r="C2894">
        <v>140</v>
      </c>
      <c r="D2894" t="s">
        <v>2785</v>
      </c>
      <c r="E2894" t="s">
        <v>4758</v>
      </c>
      <c r="F2894" t="s">
        <v>42</v>
      </c>
      <c r="G2894" t="s">
        <v>2738</v>
      </c>
      <c r="H2894" t="s">
        <v>2750</v>
      </c>
      <c r="I2894">
        <v>200</v>
      </c>
      <c r="J2894" t="s">
        <v>2029</v>
      </c>
      <c r="K2894" t="s">
        <v>2328</v>
      </c>
      <c r="L2894">
        <v>2019</v>
      </c>
    </row>
    <row r="2895" spans="1:12" x14ac:dyDescent="0.25">
      <c r="A2895">
        <v>5</v>
      </c>
      <c r="B2895">
        <v>17</v>
      </c>
      <c r="C2895">
        <v>141</v>
      </c>
      <c r="D2895" t="s">
        <v>4111</v>
      </c>
      <c r="E2895" t="s">
        <v>4759</v>
      </c>
      <c r="F2895" t="s">
        <v>30</v>
      </c>
      <c r="G2895" t="s">
        <v>2738</v>
      </c>
      <c r="H2895" t="s">
        <v>2851</v>
      </c>
      <c r="I2895">
        <v>205</v>
      </c>
      <c r="J2895" t="s">
        <v>2022</v>
      </c>
      <c r="K2895" t="s">
        <v>4008</v>
      </c>
      <c r="L2895">
        <v>2019</v>
      </c>
    </row>
    <row r="2896" spans="1:12" x14ac:dyDescent="0.25">
      <c r="A2896">
        <v>5</v>
      </c>
      <c r="B2896">
        <v>18</v>
      </c>
      <c r="C2896">
        <v>142</v>
      </c>
      <c r="D2896" t="s">
        <v>2808</v>
      </c>
      <c r="E2896" t="s">
        <v>4760</v>
      </c>
      <c r="F2896" t="s">
        <v>26</v>
      </c>
      <c r="G2896" t="s">
        <v>2738</v>
      </c>
      <c r="H2896" t="s">
        <v>2768</v>
      </c>
      <c r="I2896">
        <v>177</v>
      </c>
      <c r="J2896" t="s">
        <v>2022</v>
      </c>
      <c r="K2896" t="s">
        <v>2277</v>
      </c>
      <c r="L2896">
        <v>2019</v>
      </c>
    </row>
    <row r="2897" spans="1:12" x14ac:dyDescent="0.25">
      <c r="A2897">
        <v>5</v>
      </c>
      <c r="B2897">
        <v>19</v>
      </c>
      <c r="C2897">
        <v>143</v>
      </c>
      <c r="D2897" t="s">
        <v>2802</v>
      </c>
      <c r="E2897" t="s">
        <v>4761</v>
      </c>
      <c r="F2897" t="s">
        <v>26</v>
      </c>
      <c r="G2897" t="s">
        <v>2745</v>
      </c>
      <c r="H2897" t="s">
        <v>2746</v>
      </c>
      <c r="I2897">
        <v>187</v>
      </c>
      <c r="J2897" t="s">
        <v>2291</v>
      </c>
      <c r="K2897" t="s">
        <v>4762</v>
      </c>
      <c r="L2897">
        <v>2019</v>
      </c>
    </row>
    <row r="2898" spans="1:12" x14ac:dyDescent="0.25">
      <c r="A2898">
        <v>5</v>
      </c>
      <c r="B2898">
        <v>20</v>
      </c>
      <c r="C2898">
        <v>144</v>
      </c>
      <c r="D2898" t="s">
        <v>3917</v>
      </c>
      <c r="E2898" t="s">
        <v>4763</v>
      </c>
      <c r="F2898" t="s">
        <v>12</v>
      </c>
      <c r="G2898" t="s">
        <v>2734</v>
      </c>
      <c r="H2898" t="s">
        <v>2780</v>
      </c>
      <c r="I2898">
        <v>190</v>
      </c>
      <c r="J2898" t="s">
        <v>2065</v>
      </c>
      <c r="K2898" t="s">
        <v>2783</v>
      </c>
      <c r="L2898">
        <v>2019</v>
      </c>
    </row>
    <row r="2899" spans="1:12" x14ac:dyDescent="0.25">
      <c r="A2899">
        <v>5</v>
      </c>
      <c r="B2899">
        <v>21</v>
      </c>
      <c r="C2899">
        <v>145</v>
      </c>
      <c r="D2899" t="s">
        <v>2736</v>
      </c>
      <c r="E2899" t="s">
        <v>4764</v>
      </c>
      <c r="F2899" t="s">
        <v>42</v>
      </c>
      <c r="G2899" t="s">
        <v>2734</v>
      </c>
      <c r="H2899" t="s">
        <v>2780</v>
      </c>
      <c r="I2899">
        <v>205</v>
      </c>
      <c r="J2899" t="s">
        <v>4127</v>
      </c>
      <c r="K2899" t="s">
        <v>2283</v>
      </c>
      <c r="L2899">
        <v>2019</v>
      </c>
    </row>
    <row r="2900" spans="1:12" x14ac:dyDescent="0.25">
      <c r="A2900">
        <v>5</v>
      </c>
      <c r="B2900">
        <v>22</v>
      </c>
      <c r="C2900">
        <v>146</v>
      </c>
      <c r="D2900" t="s">
        <v>2772</v>
      </c>
      <c r="E2900" t="s">
        <v>4765</v>
      </c>
      <c r="F2900" t="s">
        <v>34</v>
      </c>
      <c r="G2900" t="s">
        <v>2734</v>
      </c>
      <c r="H2900" t="s">
        <v>3497</v>
      </c>
      <c r="I2900">
        <v>172</v>
      </c>
      <c r="J2900" t="s">
        <v>2285</v>
      </c>
      <c r="K2900" t="s">
        <v>4746</v>
      </c>
      <c r="L2900">
        <v>2019</v>
      </c>
    </row>
    <row r="2901" spans="1:12" x14ac:dyDescent="0.25">
      <c r="A2901">
        <v>5</v>
      </c>
      <c r="B2901">
        <v>23</v>
      </c>
      <c r="C2901">
        <v>147</v>
      </c>
      <c r="D2901" t="s">
        <v>2754</v>
      </c>
      <c r="E2901" t="s">
        <v>4766</v>
      </c>
      <c r="F2901" t="s">
        <v>30</v>
      </c>
      <c r="G2901" t="s">
        <v>2738</v>
      </c>
      <c r="H2901" t="s">
        <v>2835</v>
      </c>
      <c r="I2901">
        <v>172</v>
      </c>
      <c r="J2901" t="s">
        <v>2029</v>
      </c>
      <c r="K2901" t="s">
        <v>3087</v>
      </c>
      <c r="L2901">
        <v>2019</v>
      </c>
    </row>
    <row r="2902" spans="1:12" x14ac:dyDescent="0.25">
      <c r="A2902">
        <v>5</v>
      </c>
      <c r="B2902">
        <v>24</v>
      </c>
      <c r="C2902">
        <v>148</v>
      </c>
      <c r="D2902" t="s">
        <v>2859</v>
      </c>
      <c r="E2902" t="s">
        <v>4767</v>
      </c>
      <c r="F2902" t="s">
        <v>12</v>
      </c>
      <c r="G2902" t="s">
        <v>2734</v>
      </c>
      <c r="H2902" t="s">
        <v>2741</v>
      </c>
      <c r="I2902">
        <v>200</v>
      </c>
      <c r="J2902" t="s">
        <v>2703</v>
      </c>
      <c r="K2902" t="s">
        <v>4768</v>
      </c>
      <c r="L2902">
        <v>2019</v>
      </c>
    </row>
    <row r="2903" spans="1:12" x14ac:dyDescent="0.25">
      <c r="A2903">
        <v>5</v>
      </c>
      <c r="B2903">
        <v>25</v>
      </c>
      <c r="C2903">
        <v>149</v>
      </c>
      <c r="D2903" t="s">
        <v>2760</v>
      </c>
      <c r="E2903" t="s">
        <v>4769</v>
      </c>
      <c r="F2903" t="s">
        <v>30</v>
      </c>
      <c r="G2903" t="s">
        <v>2799</v>
      </c>
      <c r="H2903" t="s">
        <v>2746</v>
      </c>
      <c r="I2903">
        <v>182</v>
      </c>
      <c r="J2903" t="s">
        <v>2022</v>
      </c>
      <c r="K2903" t="s">
        <v>2881</v>
      </c>
      <c r="L2903">
        <v>2019</v>
      </c>
    </row>
    <row r="2904" spans="1:12" x14ac:dyDescent="0.25">
      <c r="A2904">
        <v>5</v>
      </c>
      <c r="B2904">
        <v>26</v>
      </c>
      <c r="C2904">
        <v>150</v>
      </c>
      <c r="D2904" t="s">
        <v>2806</v>
      </c>
      <c r="E2904" t="s">
        <v>4770</v>
      </c>
      <c r="F2904" t="s">
        <v>30</v>
      </c>
      <c r="G2904" t="s">
        <v>2734</v>
      </c>
      <c r="H2904" t="s">
        <v>2768</v>
      </c>
      <c r="I2904">
        <v>194</v>
      </c>
      <c r="J2904" t="s">
        <v>2051</v>
      </c>
      <c r="K2904" t="s">
        <v>2391</v>
      </c>
      <c r="L2904">
        <v>2019</v>
      </c>
    </row>
    <row r="2905" spans="1:12" x14ac:dyDescent="0.25">
      <c r="A2905">
        <v>5</v>
      </c>
      <c r="B2905">
        <v>27</v>
      </c>
      <c r="C2905">
        <v>151</v>
      </c>
      <c r="D2905" t="s">
        <v>3996</v>
      </c>
      <c r="E2905" t="s">
        <v>4771</v>
      </c>
      <c r="F2905" t="s">
        <v>42</v>
      </c>
      <c r="G2905" t="s">
        <v>2779</v>
      </c>
      <c r="H2905" t="s">
        <v>2768</v>
      </c>
      <c r="I2905">
        <v>170</v>
      </c>
      <c r="J2905" t="s">
        <v>4427</v>
      </c>
      <c r="K2905" t="s">
        <v>3877</v>
      </c>
      <c r="L2905">
        <v>2019</v>
      </c>
    </row>
    <row r="2906" spans="1:12" x14ac:dyDescent="0.25">
      <c r="A2906">
        <v>5</v>
      </c>
      <c r="B2906">
        <v>28</v>
      </c>
      <c r="C2906">
        <v>152</v>
      </c>
      <c r="D2906" t="s">
        <v>2872</v>
      </c>
      <c r="E2906" t="s">
        <v>4772</v>
      </c>
      <c r="F2906" t="s">
        <v>42</v>
      </c>
      <c r="G2906" t="s">
        <v>2799</v>
      </c>
      <c r="H2906" t="s">
        <v>2835</v>
      </c>
      <c r="I2906">
        <v>165</v>
      </c>
      <c r="J2906" t="s">
        <v>2320</v>
      </c>
      <c r="K2906" t="s">
        <v>2801</v>
      </c>
      <c r="L2906">
        <v>2019</v>
      </c>
    </row>
    <row r="2907" spans="1:12" x14ac:dyDescent="0.25">
      <c r="A2907">
        <v>5</v>
      </c>
      <c r="B2907">
        <v>29</v>
      </c>
      <c r="C2907">
        <v>153</v>
      </c>
      <c r="D2907" t="s">
        <v>2743</v>
      </c>
      <c r="E2907" t="s">
        <v>4773</v>
      </c>
      <c r="F2907" t="s">
        <v>34</v>
      </c>
      <c r="G2907" t="s">
        <v>2764</v>
      </c>
      <c r="H2907" t="s">
        <v>2735</v>
      </c>
      <c r="I2907">
        <v>192</v>
      </c>
      <c r="J2907" t="s">
        <v>4427</v>
      </c>
      <c r="K2907" t="s">
        <v>3328</v>
      </c>
      <c r="L2907">
        <v>2019</v>
      </c>
    </row>
    <row r="2908" spans="1:12" x14ac:dyDescent="0.25">
      <c r="A2908">
        <v>5</v>
      </c>
      <c r="B2908">
        <v>30</v>
      </c>
      <c r="C2908">
        <v>154</v>
      </c>
      <c r="D2908" t="s">
        <v>2748</v>
      </c>
      <c r="E2908" t="s">
        <v>4774</v>
      </c>
      <c r="F2908" t="s">
        <v>34</v>
      </c>
      <c r="G2908" t="s">
        <v>2799</v>
      </c>
      <c r="H2908" t="s">
        <v>2768</v>
      </c>
      <c r="I2908">
        <v>170</v>
      </c>
      <c r="J2908" t="s">
        <v>2320</v>
      </c>
      <c r="K2908" t="s">
        <v>2801</v>
      </c>
      <c r="L2908">
        <v>2019</v>
      </c>
    </row>
    <row r="2909" spans="1:12" x14ac:dyDescent="0.25">
      <c r="A2909">
        <v>5</v>
      </c>
      <c r="B2909">
        <v>31</v>
      </c>
      <c r="C2909">
        <v>155</v>
      </c>
      <c r="D2909" t="s">
        <v>2732</v>
      </c>
      <c r="E2909" t="s">
        <v>4775</v>
      </c>
      <c r="F2909" t="s">
        <v>30</v>
      </c>
      <c r="G2909" t="s">
        <v>2738</v>
      </c>
      <c r="H2909" t="s">
        <v>2835</v>
      </c>
      <c r="I2909">
        <v>184</v>
      </c>
      <c r="J2909" t="s">
        <v>2022</v>
      </c>
      <c r="K2909" t="s">
        <v>2928</v>
      </c>
      <c r="L2909">
        <v>2019</v>
      </c>
    </row>
    <row r="2910" spans="1:12" x14ac:dyDescent="0.25">
      <c r="A2910">
        <v>6</v>
      </c>
      <c r="B2910">
        <v>1</v>
      </c>
      <c r="C2910">
        <v>156</v>
      </c>
      <c r="D2910" t="s">
        <v>2774</v>
      </c>
      <c r="E2910" t="s">
        <v>4776</v>
      </c>
      <c r="F2910" t="s">
        <v>12</v>
      </c>
      <c r="G2910" t="s">
        <v>2917</v>
      </c>
      <c r="H2910" t="s">
        <v>2735</v>
      </c>
      <c r="I2910">
        <v>203</v>
      </c>
      <c r="J2910" t="s">
        <v>2320</v>
      </c>
      <c r="K2910" t="s">
        <v>3982</v>
      </c>
      <c r="L2910">
        <v>2019</v>
      </c>
    </row>
    <row r="2911" spans="1:12" x14ac:dyDescent="0.25">
      <c r="A2911">
        <v>6</v>
      </c>
      <c r="B2911">
        <v>2</v>
      </c>
      <c r="C2911">
        <v>157</v>
      </c>
      <c r="D2911" t="s">
        <v>2766</v>
      </c>
      <c r="E2911" t="s">
        <v>4777</v>
      </c>
      <c r="F2911" t="s">
        <v>34</v>
      </c>
      <c r="G2911" t="s">
        <v>2734</v>
      </c>
      <c r="H2911" t="s">
        <v>2768</v>
      </c>
      <c r="I2911">
        <v>162</v>
      </c>
      <c r="J2911" t="s">
        <v>2355</v>
      </c>
      <c r="K2911" t="s">
        <v>4041</v>
      </c>
      <c r="L2911">
        <v>2019</v>
      </c>
    </row>
    <row r="2912" spans="1:12" x14ac:dyDescent="0.25">
      <c r="A2912">
        <v>6</v>
      </c>
      <c r="B2912">
        <v>3</v>
      </c>
      <c r="C2912">
        <v>158</v>
      </c>
      <c r="D2912" t="s">
        <v>2814</v>
      </c>
      <c r="E2912" t="s">
        <v>4778</v>
      </c>
      <c r="F2912" t="s">
        <v>42</v>
      </c>
      <c r="G2912" t="s">
        <v>2734</v>
      </c>
      <c r="H2912" t="s">
        <v>2768</v>
      </c>
      <c r="I2912">
        <v>183</v>
      </c>
      <c r="J2912" t="s">
        <v>4127</v>
      </c>
      <c r="K2912" t="s">
        <v>2283</v>
      </c>
      <c r="L2912">
        <v>2019</v>
      </c>
    </row>
    <row r="2913" spans="1:12" x14ac:dyDescent="0.25">
      <c r="A2913">
        <v>6</v>
      </c>
      <c r="B2913">
        <v>4</v>
      </c>
      <c r="C2913">
        <v>159</v>
      </c>
      <c r="D2913" t="s">
        <v>2832</v>
      </c>
      <c r="E2913" t="s">
        <v>4779</v>
      </c>
      <c r="F2913" t="s">
        <v>42</v>
      </c>
      <c r="G2913" t="s">
        <v>2745</v>
      </c>
      <c r="H2913" t="s">
        <v>2868</v>
      </c>
      <c r="I2913">
        <v>219</v>
      </c>
      <c r="J2913" t="s">
        <v>2305</v>
      </c>
      <c r="K2913" t="s">
        <v>2385</v>
      </c>
      <c r="L2913">
        <v>2019</v>
      </c>
    </row>
    <row r="2914" spans="1:12" x14ac:dyDescent="0.25">
      <c r="A2914">
        <v>6</v>
      </c>
      <c r="B2914">
        <v>5</v>
      </c>
      <c r="C2914">
        <v>160</v>
      </c>
      <c r="D2914" t="s">
        <v>2802</v>
      </c>
      <c r="E2914" t="s">
        <v>4780</v>
      </c>
      <c r="F2914" t="s">
        <v>42</v>
      </c>
      <c r="G2914" t="s">
        <v>2764</v>
      </c>
      <c r="H2914" t="s">
        <v>2768</v>
      </c>
      <c r="I2914">
        <v>165</v>
      </c>
      <c r="J2914" t="s">
        <v>4374</v>
      </c>
      <c r="K2914" t="s">
        <v>4781</v>
      </c>
      <c r="L2914">
        <v>2019</v>
      </c>
    </row>
    <row r="2915" spans="1:12" x14ac:dyDescent="0.25">
      <c r="A2915">
        <v>6</v>
      </c>
      <c r="B2915">
        <v>6</v>
      </c>
      <c r="C2915">
        <v>161</v>
      </c>
      <c r="D2915" t="s">
        <v>2794</v>
      </c>
      <c r="E2915" t="s">
        <v>4782</v>
      </c>
      <c r="F2915" t="s">
        <v>30</v>
      </c>
      <c r="G2915" t="s">
        <v>2745</v>
      </c>
      <c r="H2915" t="s">
        <v>2868</v>
      </c>
      <c r="I2915">
        <v>209</v>
      </c>
      <c r="J2915" t="s">
        <v>2305</v>
      </c>
      <c r="K2915" t="s">
        <v>2309</v>
      </c>
      <c r="L2915">
        <v>2019</v>
      </c>
    </row>
    <row r="2916" spans="1:12" x14ac:dyDescent="0.25">
      <c r="A2916">
        <v>6</v>
      </c>
      <c r="B2916">
        <v>7</v>
      </c>
      <c r="C2916">
        <v>162</v>
      </c>
      <c r="D2916" t="s">
        <v>2840</v>
      </c>
      <c r="E2916" t="s">
        <v>4783</v>
      </c>
      <c r="F2916" t="s">
        <v>30</v>
      </c>
      <c r="G2916" t="s">
        <v>2764</v>
      </c>
      <c r="H2916" t="s">
        <v>2741</v>
      </c>
      <c r="I2916">
        <v>170</v>
      </c>
      <c r="J2916" t="s">
        <v>3791</v>
      </c>
      <c r="K2916" t="s">
        <v>2451</v>
      </c>
      <c r="L2916">
        <v>2019</v>
      </c>
    </row>
    <row r="2917" spans="1:12" x14ac:dyDescent="0.25">
      <c r="A2917">
        <v>6</v>
      </c>
      <c r="B2917">
        <v>8</v>
      </c>
      <c r="C2917">
        <v>163</v>
      </c>
      <c r="D2917" t="s">
        <v>2788</v>
      </c>
      <c r="E2917" t="s">
        <v>4784</v>
      </c>
      <c r="F2917" t="s">
        <v>34</v>
      </c>
      <c r="G2917" t="s">
        <v>2734</v>
      </c>
      <c r="H2917" t="s">
        <v>2735</v>
      </c>
      <c r="I2917">
        <v>207</v>
      </c>
      <c r="J2917" t="s">
        <v>2051</v>
      </c>
      <c r="K2917" t="s">
        <v>2307</v>
      </c>
      <c r="L2917">
        <v>2019</v>
      </c>
    </row>
    <row r="2918" spans="1:12" x14ac:dyDescent="0.25">
      <c r="A2918">
        <v>6</v>
      </c>
      <c r="B2918">
        <v>9</v>
      </c>
      <c r="C2918">
        <v>164</v>
      </c>
      <c r="D2918" t="s">
        <v>2781</v>
      </c>
      <c r="E2918" t="s">
        <v>4785</v>
      </c>
      <c r="F2918" t="s">
        <v>26</v>
      </c>
      <c r="G2918" t="s">
        <v>2799</v>
      </c>
      <c r="H2918" t="s">
        <v>2746</v>
      </c>
      <c r="I2918">
        <v>183</v>
      </c>
      <c r="J2918" t="s">
        <v>2320</v>
      </c>
      <c r="K2918" t="s">
        <v>4025</v>
      </c>
      <c r="L2918">
        <v>2019</v>
      </c>
    </row>
    <row r="2919" spans="1:12" x14ac:dyDescent="0.25">
      <c r="A2919">
        <v>6</v>
      </c>
      <c r="B2919">
        <v>10</v>
      </c>
      <c r="C2919">
        <v>165</v>
      </c>
      <c r="D2919" t="s">
        <v>2796</v>
      </c>
      <c r="E2919" t="s">
        <v>4786</v>
      </c>
      <c r="F2919" t="s">
        <v>42</v>
      </c>
      <c r="G2919" t="s">
        <v>2799</v>
      </c>
      <c r="H2919" t="s">
        <v>2835</v>
      </c>
      <c r="I2919">
        <v>158</v>
      </c>
      <c r="J2919" t="s">
        <v>2048</v>
      </c>
      <c r="K2919" t="s">
        <v>2340</v>
      </c>
      <c r="L2919">
        <v>2019</v>
      </c>
    </row>
    <row r="2920" spans="1:12" x14ac:dyDescent="0.25">
      <c r="A2920">
        <v>6</v>
      </c>
      <c r="B2920">
        <v>11</v>
      </c>
      <c r="C2920">
        <v>166</v>
      </c>
      <c r="D2920" t="s">
        <v>2760</v>
      </c>
      <c r="E2920" t="s">
        <v>4787</v>
      </c>
      <c r="F2920" t="s">
        <v>34</v>
      </c>
      <c r="G2920" t="s">
        <v>2734</v>
      </c>
      <c r="H2920" t="s">
        <v>2768</v>
      </c>
      <c r="I2920">
        <v>170</v>
      </c>
      <c r="J2920" t="s">
        <v>4127</v>
      </c>
      <c r="K2920" t="s">
        <v>2283</v>
      </c>
      <c r="L2920">
        <v>2019</v>
      </c>
    </row>
    <row r="2921" spans="1:12" x14ac:dyDescent="0.25">
      <c r="A2921">
        <v>6</v>
      </c>
      <c r="B2921">
        <v>12</v>
      </c>
      <c r="C2921">
        <v>167</v>
      </c>
      <c r="D2921" t="s">
        <v>2739</v>
      </c>
      <c r="E2921" t="s">
        <v>4788</v>
      </c>
      <c r="F2921" t="s">
        <v>12</v>
      </c>
      <c r="G2921" t="s">
        <v>2734</v>
      </c>
      <c r="H2921" t="s">
        <v>2851</v>
      </c>
      <c r="I2921">
        <v>179</v>
      </c>
      <c r="J2921" t="s">
        <v>2350</v>
      </c>
      <c r="K2921" t="s">
        <v>4789</v>
      </c>
      <c r="L2921">
        <v>2019</v>
      </c>
    </row>
    <row r="2922" spans="1:12" x14ac:dyDescent="0.25">
      <c r="A2922">
        <v>6</v>
      </c>
      <c r="B2922">
        <v>13</v>
      </c>
      <c r="C2922">
        <v>168</v>
      </c>
      <c r="D2922" t="s">
        <v>2762</v>
      </c>
      <c r="E2922" t="s">
        <v>4790</v>
      </c>
      <c r="F2922" t="s">
        <v>30</v>
      </c>
      <c r="G2922" t="s">
        <v>2738</v>
      </c>
      <c r="H2922" t="s">
        <v>2885</v>
      </c>
      <c r="I2922">
        <v>186</v>
      </c>
      <c r="J2922" t="s">
        <v>2022</v>
      </c>
      <c r="K2922" t="s">
        <v>2326</v>
      </c>
      <c r="L2922">
        <v>2019</v>
      </c>
    </row>
    <row r="2923" spans="1:12" x14ac:dyDescent="0.25">
      <c r="A2923">
        <v>6</v>
      </c>
      <c r="B2923">
        <v>14</v>
      </c>
      <c r="C2923">
        <v>169</v>
      </c>
      <c r="D2923" t="s">
        <v>2796</v>
      </c>
      <c r="E2923" t="s">
        <v>4791</v>
      </c>
      <c r="F2923" t="s">
        <v>12</v>
      </c>
      <c r="G2923" t="s">
        <v>2738</v>
      </c>
      <c r="H2923" t="s">
        <v>2741</v>
      </c>
      <c r="I2923">
        <v>180</v>
      </c>
      <c r="J2923" t="s">
        <v>2029</v>
      </c>
      <c r="K2923" t="s">
        <v>2317</v>
      </c>
      <c r="L2923">
        <v>2019</v>
      </c>
    </row>
    <row r="2924" spans="1:12" x14ac:dyDescent="0.25">
      <c r="A2924">
        <v>6</v>
      </c>
      <c r="B2924">
        <v>15</v>
      </c>
      <c r="C2924">
        <v>170</v>
      </c>
      <c r="D2924" t="s">
        <v>2790</v>
      </c>
      <c r="E2924" t="s">
        <v>4792</v>
      </c>
      <c r="F2924" t="s">
        <v>30</v>
      </c>
      <c r="G2924" t="s">
        <v>2799</v>
      </c>
      <c r="H2924" t="s">
        <v>2780</v>
      </c>
      <c r="I2924">
        <v>205</v>
      </c>
      <c r="J2924" t="s">
        <v>2320</v>
      </c>
      <c r="K2924" t="s">
        <v>3975</v>
      </c>
      <c r="L2924">
        <v>2019</v>
      </c>
    </row>
    <row r="2925" spans="1:12" x14ac:dyDescent="0.25">
      <c r="A2925">
        <v>6</v>
      </c>
      <c r="B2925">
        <v>16</v>
      </c>
      <c r="C2925">
        <v>171</v>
      </c>
      <c r="D2925" t="s">
        <v>2785</v>
      </c>
      <c r="E2925" t="s">
        <v>4793</v>
      </c>
      <c r="F2925" t="s">
        <v>42</v>
      </c>
      <c r="G2925" t="s">
        <v>2738</v>
      </c>
      <c r="H2925" t="s">
        <v>2750</v>
      </c>
      <c r="I2925">
        <v>184</v>
      </c>
      <c r="J2925" t="s">
        <v>2029</v>
      </c>
      <c r="K2925" t="s">
        <v>2377</v>
      </c>
      <c r="L2925">
        <v>2019</v>
      </c>
    </row>
    <row r="2926" spans="1:12" x14ac:dyDescent="0.25">
      <c r="A2926">
        <v>6</v>
      </c>
      <c r="B2926">
        <v>17</v>
      </c>
      <c r="C2926">
        <v>172</v>
      </c>
      <c r="D2926" t="s">
        <v>2760</v>
      </c>
      <c r="E2926" t="s">
        <v>4794</v>
      </c>
      <c r="F2926" t="s">
        <v>30</v>
      </c>
      <c r="G2926" t="s">
        <v>2734</v>
      </c>
      <c r="H2926" t="s">
        <v>2750</v>
      </c>
      <c r="I2926">
        <v>157</v>
      </c>
      <c r="J2926" t="s">
        <v>3772</v>
      </c>
      <c r="K2926" t="s">
        <v>4057</v>
      </c>
      <c r="L2926">
        <v>2019</v>
      </c>
    </row>
    <row r="2927" spans="1:12" x14ac:dyDescent="0.25">
      <c r="A2927">
        <v>6</v>
      </c>
      <c r="B2927">
        <v>18</v>
      </c>
      <c r="C2927">
        <v>173</v>
      </c>
      <c r="D2927" t="s">
        <v>2808</v>
      </c>
      <c r="E2927" t="s">
        <v>4795</v>
      </c>
      <c r="F2927" t="s">
        <v>34</v>
      </c>
      <c r="G2927" t="s">
        <v>2734</v>
      </c>
      <c r="H2927" t="s">
        <v>2750</v>
      </c>
      <c r="I2927">
        <v>215</v>
      </c>
      <c r="J2927" t="s">
        <v>4013</v>
      </c>
      <c r="K2927" t="s">
        <v>2038</v>
      </c>
      <c r="L2927">
        <v>2019</v>
      </c>
    </row>
    <row r="2928" spans="1:12" x14ac:dyDescent="0.25">
      <c r="A2928">
        <v>6</v>
      </c>
      <c r="B2928">
        <v>19</v>
      </c>
      <c r="C2928">
        <v>174</v>
      </c>
      <c r="D2928" t="s">
        <v>3996</v>
      </c>
      <c r="E2928" t="s">
        <v>4796</v>
      </c>
      <c r="F2928" t="s">
        <v>26</v>
      </c>
      <c r="G2928" t="s">
        <v>2799</v>
      </c>
      <c r="H2928" t="s">
        <v>2835</v>
      </c>
      <c r="I2928">
        <v>147</v>
      </c>
      <c r="J2928" t="s">
        <v>3226</v>
      </c>
      <c r="K2928" t="s">
        <v>4797</v>
      </c>
      <c r="L2928">
        <v>2019</v>
      </c>
    </row>
    <row r="2929" spans="1:12" x14ac:dyDescent="0.25">
      <c r="A2929">
        <v>6</v>
      </c>
      <c r="B2929">
        <v>20</v>
      </c>
      <c r="C2929">
        <v>175</v>
      </c>
      <c r="D2929" t="s">
        <v>2774</v>
      </c>
      <c r="E2929" t="s">
        <v>4798</v>
      </c>
      <c r="F2929" t="s">
        <v>42</v>
      </c>
      <c r="G2929" t="s">
        <v>2764</v>
      </c>
      <c r="H2929" t="s">
        <v>2768</v>
      </c>
      <c r="I2929">
        <v>154</v>
      </c>
      <c r="J2929" t="s">
        <v>4374</v>
      </c>
      <c r="K2929" t="s">
        <v>4029</v>
      </c>
      <c r="L2929">
        <v>2019</v>
      </c>
    </row>
    <row r="2930" spans="1:12" x14ac:dyDescent="0.25">
      <c r="A2930">
        <v>6</v>
      </c>
      <c r="B2930">
        <v>21</v>
      </c>
      <c r="C2930">
        <v>176</v>
      </c>
      <c r="D2930" t="s">
        <v>3996</v>
      </c>
      <c r="E2930" t="s">
        <v>4799</v>
      </c>
      <c r="F2930" t="s">
        <v>30</v>
      </c>
      <c r="G2930" t="s">
        <v>2738</v>
      </c>
      <c r="H2930" t="s">
        <v>2835</v>
      </c>
      <c r="I2930">
        <v>182</v>
      </c>
      <c r="J2930" t="s">
        <v>2051</v>
      </c>
      <c r="K2930" t="s">
        <v>2830</v>
      </c>
      <c r="L2930">
        <v>2019</v>
      </c>
    </row>
    <row r="2931" spans="1:12" x14ac:dyDescent="0.25">
      <c r="A2931">
        <v>6</v>
      </c>
      <c r="B2931">
        <v>22</v>
      </c>
      <c r="C2931">
        <v>177</v>
      </c>
      <c r="D2931" t="s">
        <v>2832</v>
      </c>
      <c r="E2931" t="s">
        <v>4800</v>
      </c>
      <c r="F2931" t="s">
        <v>34</v>
      </c>
      <c r="G2931" t="s">
        <v>2745</v>
      </c>
      <c r="H2931" t="s">
        <v>2741</v>
      </c>
      <c r="I2931">
        <v>194</v>
      </c>
      <c r="J2931" t="s">
        <v>4524</v>
      </c>
      <c r="K2931" t="s">
        <v>4026</v>
      </c>
      <c r="L2931">
        <v>2019</v>
      </c>
    </row>
    <row r="2932" spans="1:12" x14ac:dyDescent="0.25">
      <c r="A2932">
        <v>6</v>
      </c>
      <c r="B2932">
        <v>23</v>
      </c>
      <c r="C2932">
        <v>178</v>
      </c>
      <c r="D2932" t="s">
        <v>2754</v>
      </c>
      <c r="E2932" t="s">
        <v>4801</v>
      </c>
      <c r="F2932" t="s">
        <v>30</v>
      </c>
      <c r="G2932" t="s">
        <v>2738</v>
      </c>
      <c r="H2932" t="s">
        <v>2768</v>
      </c>
      <c r="I2932">
        <v>186</v>
      </c>
      <c r="J2932" t="s">
        <v>2048</v>
      </c>
      <c r="K2932" t="s">
        <v>2810</v>
      </c>
      <c r="L2932">
        <v>2019</v>
      </c>
    </row>
    <row r="2933" spans="1:12" x14ac:dyDescent="0.25">
      <c r="A2933">
        <v>6</v>
      </c>
      <c r="B2933">
        <v>24</v>
      </c>
      <c r="C2933">
        <v>179</v>
      </c>
      <c r="D2933" t="s">
        <v>2859</v>
      </c>
      <c r="E2933" t="s">
        <v>4802</v>
      </c>
      <c r="F2933" t="s">
        <v>42</v>
      </c>
      <c r="G2933" t="s">
        <v>2745</v>
      </c>
      <c r="H2933" t="s">
        <v>2780</v>
      </c>
      <c r="I2933">
        <v>170</v>
      </c>
      <c r="J2933" t="s">
        <v>4524</v>
      </c>
      <c r="K2933" t="s">
        <v>4803</v>
      </c>
      <c r="L2933">
        <v>2019</v>
      </c>
    </row>
    <row r="2934" spans="1:12" x14ac:dyDescent="0.25">
      <c r="A2934">
        <v>6</v>
      </c>
      <c r="B2934">
        <v>25</v>
      </c>
      <c r="C2934">
        <v>180</v>
      </c>
      <c r="D2934" t="s">
        <v>2774</v>
      </c>
      <c r="E2934" t="s">
        <v>4804</v>
      </c>
      <c r="F2934" t="s">
        <v>42</v>
      </c>
      <c r="G2934" t="s">
        <v>2734</v>
      </c>
      <c r="H2934" t="s">
        <v>2750</v>
      </c>
      <c r="I2934">
        <v>191</v>
      </c>
      <c r="J2934" t="s">
        <v>2051</v>
      </c>
      <c r="K2934" t="s">
        <v>3920</v>
      </c>
      <c r="L2934">
        <v>2019</v>
      </c>
    </row>
    <row r="2935" spans="1:12" x14ac:dyDescent="0.25">
      <c r="A2935">
        <v>6</v>
      </c>
      <c r="B2935">
        <v>26</v>
      </c>
      <c r="C2935">
        <v>181</v>
      </c>
      <c r="D2935" t="s">
        <v>2872</v>
      </c>
      <c r="E2935" t="s">
        <v>4805</v>
      </c>
      <c r="F2935" t="s">
        <v>42</v>
      </c>
      <c r="G2935" t="s">
        <v>2734</v>
      </c>
      <c r="H2935" t="s">
        <v>2750</v>
      </c>
      <c r="I2935">
        <v>188</v>
      </c>
      <c r="J2935" t="s">
        <v>2065</v>
      </c>
      <c r="K2935" t="s">
        <v>3170</v>
      </c>
      <c r="L2935">
        <v>2019</v>
      </c>
    </row>
    <row r="2936" spans="1:12" x14ac:dyDescent="0.25">
      <c r="A2936">
        <v>6</v>
      </c>
      <c r="B2936">
        <v>27</v>
      </c>
      <c r="C2936">
        <v>182</v>
      </c>
      <c r="D2936" t="s">
        <v>2777</v>
      </c>
      <c r="E2936" t="s">
        <v>4806</v>
      </c>
      <c r="F2936" t="s">
        <v>34</v>
      </c>
      <c r="G2936" t="s">
        <v>2738</v>
      </c>
      <c r="H2936" t="s">
        <v>2746</v>
      </c>
      <c r="I2936">
        <v>185</v>
      </c>
      <c r="J2936" t="s">
        <v>2029</v>
      </c>
      <c r="K2936" t="s">
        <v>3003</v>
      </c>
      <c r="L2936">
        <v>2019</v>
      </c>
    </row>
    <row r="2937" spans="1:12" x14ac:dyDescent="0.25">
      <c r="A2937">
        <v>6</v>
      </c>
      <c r="B2937">
        <v>28</v>
      </c>
      <c r="C2937">
        <v>183</v>
      </c>
      <c r="D2937" t="s">
        <v>2872</v>
      </c>
      <c r="E2937" t="s">
        <v>4807</v>
      </c>
      <c r="F2937" t="s">
        <v>30</v>
      </c>
      <c r="G2937" t="s">
        <v>2738</v>
      </c>
      <c r="H2937" t="s">
        <v>2746</v>
      </c>
      <c r="I2937">
        <v>187</v>
      </c>
      <c r="J2937" t="s">
        <v>2022</v>
      </c>
      <c r="K2937" t="s">
        <v>2299</v>
      </c>
      <c r="L2937">
        <v>2019</v>
      </c>
    </row>
    <row r="2938" spans="1:12" x14ac:dyDescent="0.25">
      <c r="A2938">
        <v>6</v>
      </c>
      <c r="B2938">
        <v>29</v>
      </c>
      <c r="C2938">
        <v>184</v>
      </c>
      <c r="D2938" t="s">
        <v>2781</v>
      </c>
      <c r="E2938" t="s">
        <v>4808</v>
      </c>
      <c r="F2938" t="s">
        <v>34</v>
      </c>
      <c r="G2938" t="s">
        <v>2779</v>
      </c>
      <c r="H2938" t="s">
        <v>2750</v>
      </c>
      <c r="I2938">
        <v>174</v>
      </c>
      <c r="J2938" t="s">
        <v>4427</v>
      </c>
      <c r="K2938" t="s">
        <v>3022</v>
      </c>
      <c r="L2938">
        <v>2019</v>
      </c>
    </row>
    <row r="2939" spans="1:12" x14ac:dyDescent="0.25">
      <c r="A2939">
        <v>6</v>
      </c>
      <c r="B2939">
        <v>30</v>
      </c>
      <c r="C2939">
        <v>185</v>
      </c>
      <c r="D2939" t="s">
        <v>2748</v>
      </c>
      <c r="E2939" t="s">
        <v>4809</v>
      </c>
      <c r="F2939" t="s">
        <v>30</v>
      </c>
      <c r="G2939" t="s">
        <v>2779</v>
      </c>
      <c r="H2939" t="s">
        <v>2768</v>
      </c>
      <c r="I2939">
        <v>161</v>
      </c>
      <c r="J2939" t="s">
        <v>4427</v>
      </c>
      <c r="K2939" t="s">
        <v>4810</v>
      </c>
      <c r="L2939">
        <v>2019</v>
      </c>
    </row>
    <row r="2940" spans="1:12" x14ac:dyDescent="0.25">
      <c r="A2940">
        <v>6</v>
      </c>
      <c r="B2940">
        <v>31</v>
      </c>
      <c r="C2940">
        <v>186</v>
      </c>
      <c r="D2940" t="s">
        <v>2788</v>
      </c>
      <c r="E2940" t="s">
        <v>4811</v>
      </c>
      <c r="F2940" t="s">
        <v>34</v>
      </c>
      <c r="G2940" t="s">
        <v>2738</v>
      </c>
      <c r="H2940" t="s">
        <v>2735</v>
      </c>
      <c r="I2940">
        <v>197</v>
      </c>
      <c r="J2940" t="s">
        <v>2022</v>
      </c>
      <c r="K2940" t="s">
        <v>2342</v>
      </c>
      <c r="L2940">
        <v>2019</v>
      </c>
    </row>
    <row r="2941" spans="1:12" x14ac:dyDescent="0.25">
      <c r="A2941">
        <v>7</v>
      </c>
      <c r="B2941">
        <v>1</v>
      </c>
      <c r="C2941">
        <v>187</v>
      </c>
      <c r="D2941" t="s">
        <v>2811</v>
      </c>
      <c r="E2941" t="s">
        <v>4812</v>
      </c>
      <c r="F2941" t="s">
        <v>34</v>
      </c>
      <c r="G2941" t="s">
        <v>2738</v>
      </c>
      <c r="H2941" t="s">
        <v>2746</v>
      </c>
      <c r="I2941">
        <v>181</v>
      </c>
      <c r="J2941" t="s">
        <v>2048</v>
      </c>
      <c r="K2941" t="s">
        <v>2318</v>
      </c>
      <c r="L2941">
        <v>2019</v>
      </c>
    </row>
    <row r="2942" spans="1:12" x14ac:dyDescent="0.25">
      <c r="A2942">
        <v>7</v>
      </c>
      <c r="B2942">
        <v>2</v>
      </c>
      <c r="C2942">
        <v>188</v>
      </c>
      <c r="D2942" t="s">
        <v>2766</v>
      </c>
      <c r="E2942" t="s">
        <v>4813</v>
      </c>
      <c r="F2942" t="s">
        <v>26</v>
      </c>
      <c r="G2942" t="s">
        <v>2745</v>
      </c>
      <c r="H2942" t="s">
        <v>2735</v>
      </c>
      <c r="I2942">
        <v>206</v>
      </c>
      <c r="J2942" t="s">
        <v>2051</v>
      </c>
      <c r="K2942" t="s">
        <v>2830</v>
      </c>
      <c r="L2942">
        <v>2019</v>
      </c>
    </row>
    <row r="2943" spans="1:12" x14ac:dyDescent="0.25">
      <c r="A2943">
        <v>7</v>
      </c>
      <c r="B2943">
        <v>3</v>
      </c>
      <c r="C2943">
        <v>189</v>
      </c>
      <c r="D2943" t="s">
        <v>2814</v>
      </c>
      <c r="E2943" t="s">
        <v>4814</v>
      </c>
      <c r="F2943" t="s">
        <v>42</v>
      </c>
      <c r="G2943" t="s">
        <v>2745</v>
      </c>
      <c r="H2943" t="s">
        <v>2835</v>
      </c>
      <c r="I2943">
        <v>187</v>
      </c>
      <c r="J2943" t="s">
        <v>2305</v>
      </c>
      <c r="K2943" t="s">
        <v>2304</v>
      </c>
      <c r="L2943">
        <v>2019</v>
      </c>
    </row>
    <row r="2944" spans="1:12" x14ac:dyDescent="0.25">
      <c r="A2944">
        <v>7</v>
      </c>
      <c r="B2944">
        <v>4</v>
      </c>
      <c r="C2944">
        <v>190</v>
      </c>
      <c r="D2944" t="s">
        <v>2832</v>
      </c>
      <c r="E2944" t="s">
        <v>4815</v>
      </c>
      <c r="F2944" t="s">
        <v>26</v>
      </c>
      <c r="G2944" t="s">
        <v>2799</v>
      </c>
      <c r="H2944" t="s">
        <v>2885</v>
      </c>
      <c r="I2944">
        <v>146</v>
      </c>
      <c r="J2944" t="s">
        <v>2320</v>
      </c>
      <c r="K2944" t="s">
        <v>4816</v>
      </c>
      <c r="L2944">
        <v>2019</v>
      </c>
    </row>
    <row r="2945" spans="1:12" x14ac:dyDescent="0.25">
      <c r="A2945">
        <v>7</v>
      </c>
      <c r="B2945">
        <v>5</v>
      </c>
      <c r="C2945">
        <v>191</v>
      </c>
      <c r="D2945" t="s">
        <v>2832</v>
      </c>
      <c r="E2945" t="s">
        <v>4817</v>
      </c>
      <c r="F2945" t="s">
        <v>12</v>
      </c>
      <c r="G2945" t="s">
        <v>2738</v>
      </c>
      <c r="H2945" t="s">
        <v>2851</v>
      </c>
      <c r="I2945">
        <v>171</v>
      </c>
      <c r="J2945" t="s">
        <v>2147</v>
      </c>
      <c r="K2945" t="s">
        <v>2947</v>
      </c>
      <c r="L2945">
        <v>2019</v>
      </c>
    </row>
    <row r="2946" spans="1:12" x14ac:dyDescent="0.25">
      <c r="A2946">
        <v>7</v>
      </c>
      <c r="B2946">
        <v>6</v>
      </c>
      <c r="C2946">
        <v>192</v>
      </c>
      <c r="D2946" t="s">
        <v>2748</v>
      </c>
      <c r="E2946" t="s">
        <v>4818</v>
      </c>
      <c r="F2946" t="s">
        <v>26</v>
      </c>
      <c r="G2946" t="s">
        <v>2734</v>
      </c>
      <c r="H2946" t="s">
        <v>2750</v>
      </c>
      <c r="I2946">
        <v>167</v>
      </c>
      <c r="J2946" t="s">
        <v>2051</v>
      </c>
      <c r="K2946" t="s">
        <v>2073</v>
      </c>
      <c r="L2946">
        <v>2019</v>
      </c>
    </row>
    <row r="2947" spans="1:12" x14ac:dyDescent="0.25">
      <c r="A2947">
        <v>7</v>
      </c>
      <c r="B2947">
        <v>7</v>
      </c>
      <c r="C2947">
        <v>193</v>
      </c>
      <c r="D2947" t="s">
        <v>2840</v>
      </c>
      <c r="E2947" t="s">
        <v>4819</v>
      </c>
      <c r="F2947" t="s">
        <v>30</v>
      </c>
      <c r="G2947" t="s">
        <v>2799</v>
      </c>
      <c r="H2947" t="s">
        <v>2835</v>
      </c>
      <c r="I2947">
        <v>165</v>
      </c>
      <c r="J2947" t="s">
        <v>2320</v>
      </c>
      <c r="K2947" t="s">
        <v>2801</v>
      </c>
      <c r="L2947">
        <v>2019</v>
      </c>
    </row>
    <row r="2948" spans="1:12" x14ac:dyDescent="0.25">
      <c r="A2948">
        <v>7</v>
      </c>
      <c r="B2948">
        <v>8</v>
      </c>
      <c r="C2948">
        <v>194</v>
      </c>
      <c r="D2948" t="s">
        <v>2739</v>
      </c>
      <c r="E2948" t="s">
        <v>4820</v>
      </c>
      <c r="F2948" t="s">
        <v>34</v>
      </c>
      <c r="G2948" t="s">
        <v>2738</v>
      </c>
      <c r="H2948" t="s">
        <v>2741</v>
      </c>
      <c r="I2948">
        <v>187</v>
      </c>
      <c r="J2948" t="s">
        <v>2029</v>
      </c>
      <c r="K2948" t="s">
        <v>2783</v>
      </c>
      <c r="L2948">
        <v>2019</v>
      </c>
    </row>
    <row r="2949" spans="1:12" x14ac:dyDescent="0.25">
      <c r="A2949">
        <v>7</v>
      </c>
      <c r="B2949">
        <v>9</v>
      </c>
      <c r="C2949">
        <v>195</v>
      </c>
      <c r="D2949" t="s">
        <v>2774</v>
      </c>
      <c r="E2949" t="s">
        <v>4821</v>
      </c>
      <c r="F2949" t="s">
        <v>26</v>
      </c>
      <c r="G2949" t="s">
        <v>2734</v>
      </c>
      <c r="H2949" t="s">
        <v>2780</v>
      </c>
      <c r="I2949">
        <v>190</v>
      </c>
      <c r="J2949" t="s">
        <v>2051</v>
      </c>
      <c r="K2949" t="s">
        <v>2307</v>
      </c>
      <c r="L2949">
        <v>2019</v>
      </c>
    </row>
    <row r="2950" spans="1:12" x14ac:dyDescent="0.25">
      <c r="A2950">
        <v>7</v>
      </c>
      <c r="B2950">
        <v>10</v>
      </c>
      <c r="C2950">
        <v>196</v>
      </c>
      <c r="D2950" t="s">
        <v>2796</v>
      </c>
      <c r="E2950" t="s">
        <v>4822</v>
      </c>
      <c r="F2950" t="s">
        <v>42</v>
      </c>
      <c r="G2950" t="s">
        <v>2734</v>
      </c>
      <c r="H2950" t="s">
        <v>2768</v>
      </c>
      <c r="I2950">
        <v>197</v>
      </c>
      <c r="J2950" t="s">
        <v>2285</v>
      </c>
      <c r="K2950" t="s">
        <v>3879</v>
      </c>
      <c r="L2950">
        <v>2019</v>
      </c>
    </row>
    <row r="2951" spans="1:12" x14ac:dyDescent="0.25">
      <c r="A2951">
        <v>7</v>
      </c>
      <c r="B2951">
        <v>11</v>
      </c>
      <c r="C2951">
        <v>197</v>
      </c>
      <c r="D2951" t="s">
        <v>2760</v>
      </c>
      <c r="E2951" t="s">
        <v>4823</v>
      </c>
      <c r="F2951" t="s">
        <v>12</v>
      </c>
      <c r="G2951" t="s">
        <v>2779</v>
      </c>
      <c r="H2951" t="s">
        <v>2750</v>
      </c>
      <c r="I2951">
        <v>180</v>
      </c>
      <c r="J2951" t="s">
        <v>2324</v>
      </c>
      <c r="K2951" t="s">
        <v>4562</v>
      </c>
      <c r="L2951">
        <v>2019</v>
      </c>
    </row>
    <row r="2952" spans="1:12" x14ac:dyDescent="0.25">
      <c r="A2952">
        <v>7</v>
      </c>
      <c r="B2952">
        <v>12</v>
      </c>
      <c r="C2952">
        <v>198</v>
      </c>
      <c r="D2952" t="s">
        <v>2777</v>
      </c>
      <c r="E2952" t="s">
        <v>4824</v>
      </c>
      <c r="F2952" t="s">
        <v>26</v>
      </c>
      <c r="G2952" t="s">
        <v>2799</v>
      </c>
      <c r="H2952" t="s">
        <v>2735</v>
      </c>
      <c r="I2952">
        <v>185</v>
      </c>
      <c r="J2952" t="s">
        <v>2320</v>
      </c>
      <c r="K2952" t="s">
        <v>3965</v>
      </c>
      <c r="L2952">
        <v>2019</v>
      </c>
    </row>
    <row r="2953" spans="1:12" x14ac:dyDescent="0.25">
      <c r="A2953">
        <v>7</v>
      </c>
      <c r="B2953">
        <v>13</v>
      </c>
      <c r="C2953">
        <v>199</v>
      </c>
      <c r="D2953" t="s">
        <v>2762</v>
      </c>
      <c r="E2953" t="s">
        <v>4825</v>
      </c>
      <c r="F2953" t="s">
        <v>30</v>
      </c>
      <c r="G2953" t="s">
        <v>2738</v>
      </c>
      <c r="H2953" t="s">
        <v>2741</v>
      </c>
      <c r="I2953">
        <v>197</v>
      </c>
      <c r="J2953" t="s">
        <v>2029</v>
      </c>
      <c r="K2953" t="s">
        <v>2317</v>
      </c>
      <c r="L2953">
        <v>2019</v>
      </c>
    </row>
    <row r="2954" spans="1:12" x14ac:dyDescent="0.25">
      <c r="A2954">
        <v>7</v>
      </c>
      <c r="B2954">
        <v>14</v>
      </c>
      <c r="C2954">
        <v>200</v>
      </c>
      <c r="D2954" t="s">
        <v>3996</v>
      </c>
      <c r="E2954" t="s">
        <v>4826</v>
      </c>
      <c r="F2954" t="s">
        <v>34</v>
      </c>
      <c r="G2954" t="s">
        <v>2745</v>
      </c>
      <c r="H2954" t="s">
        <v>2885</v>
      </c>
      <c r="I2954">
        <v>200</v>
      </c>
      <c r="J2954" t="s">
        <v>2305</v>
      </c>
      <c r="K2954" t="s">
        <v>4236</v>
      </c>
      <c r="L2954">
        <v>2019</v>
      </c>
    </row>
    <row r="2955" spans="1:12" x14ac:dyDescent="0.25">
      <c r="A2955">
        <v>7</v>
      </c>
      <c r="B2955">
        <v>15</v>
      </c>
      <c r="C2955">
        <v>201</v>
      </c>
      <c r="D2955" t="s">
        <v>2790</v>
      </c>
      <c r="E2955" t="s">
        <v>4827</v>
      </c>
      <c r="F2955" t="s">
        <v>26</v>
      </c>
      <c r="G2955" t="s">
        <v>2738</v>
      </c>
      <c r="H2955" t="s">
        <v>3497</v>
      </c>
      <c r="I2955">
        <v>166</v>
      </c>
      <c r="J2955" t="s">
        <v>2048</v>
      </c>
      <c r="K2955" t="s">
        <v>2810</v>
      </c>
      <c r="L2955">
        <v>2019</v>
      </c>
    </row>
    <row r="2956" spans="1:12" x14ac:dyDescent="0.25">
      <c r="A2956">
        <v>7</v>
      </c>
      <c r="B2956">
        <v>16</v>
      </c>
      <c r="C2956">
        <v>202</v>
      </c>
      <c r="D2956" t="s">
        <v>2785</v>
      </c>
      <c r="E2956" t="s">
        <v>4828</v>
      </c>
      <c r="F2956" t="s">
        <v>12</v>
      </c>
      <c r="G2956" t="s">
        <v>2738</v>
      </c>
      <c r="H2956" t="s">
        <v>2746</v>
      </c>
      <c r="I2956">
        <v>187</v>
      </c>
      <c r="J2956" t="s">
        <v>2029</v>
      </c>
      <c r="K2956" t="s">
        <v>2165</v>
      </c>
      <c r="L2956">
        <v>2019</v>
      </c>
    </row>
    <row r="2957" spans="1:12" x14ac:dyDescent="0.25">
      <c r="A2957">
        <v>7</v>
      </c>
      <c r="B2957">
        <v>17</v>
      </c>
      <c r="C2957">
        <v>203</v>
      </c>
      <c r="D2957" t="s">
        <v>2736</v>
      </c>
      <c r="E2957" t="s">
        <v>4829</v>
      </c>
      <c r="F2957" t="s">
        <v>42</v>
      </c>
      <c r="G2957" t="s">
        <v>2779</v>
      </c>
      <c r="H2957" t="s">
        <v>2885</v>
      </c>
      <c r="I2957">
        <v>183</v>
      </c>
      <c r="J2957" t="s">
        <v>2375</v>
      </c>
      <c r="K2957" t="s">
        <v>2701</v>
      </c>
      <c r="L2957">
        <v>2019</v>
      </c>
    </row>
    <row r="2958" spans="1:12" x14ac:dyDescent="0.25">
      <c r="A2958">
        <v>7</v>
      </c>
      <c r="B2958">
        <v>18</v>
      </c>
      <c r="C2958">
        <v>204</v>
      </c>
      <c r="D2958" t="s">
        <v>2772</v>
      </c>
      <c r="E2958" t="s">
        <v>4830</v>
      </c>
      <c r="F2958" t="s">
        <v>34</v>
      </c>
      <c r="G2958" t="s">
        <v>2779</v>
      </c>
      <c r="H2958" t="s">
        <v>2885</v>
      </c>
      <c r="I2958">
        <v>186</v>
      </c>
      <c r="J2958" t="s">
        <v>3990</v>
      </c>
      <c r="K2958" t="s">
        <v>4831</v>
      </c>
      <c r="L2958">
        <v>2019</v>
      </c>
    </row>
    <row r="2959" spans="1:12" x14ac:dyDescent="0.25">
      <c r="A2959">
        <v>7</v>
      </c>
      <c r="B2959">
        <v>19</v>
      </c>
      <c r="C2959">
        <v>205</v>
      </c>
      <c r="D2959" t="s">
        <v>2794</v>
      </c>
      <c r="E2959" t="s">
        <v>4832</v>
      </c>
      <c r="F2959" t="s">
        <v>42</v>
      </c>
      <c r="G2959" t="s">
        <v>2738</v>
      </c>
      <c r="H2959" t="s">
        <v>2835</v>
      </c>
      <c r="I2959">
        <v>160</v>
      </c>
      <c r="J2959" t="s">
        <v>2289</v>
      </c>
      <c r="K2959" t="s">
        <v>3962</v>
      </c>
      <c r="L2959">
        <v>2019</v>
      </c>
    </row>
    <row r="2960" spans="1:12" x14ac:dyDescent="0.25">
      <c r="A2960">
        <v>7</v>
      </c>
      <c r="B2960">
        <v>20</v>
      </c>
      <c r="C2960">
        <v>206</v>
      </c>
      <c r="D2960" t="s">
        <v>2790</v>
      </c>
      <c r="E2960" t="s">
        <v>4833</v>
      </c>
      <c r="F2960" t="s">
        <v>34</v>
      </c>
      <c r="G2960" t="s">
        <v>2738</v>
      </c>
      <c r="H2960" t="s">
        <v>2868</v>
      </c>
      <c r="I2960">
        <v>201</v>
      </c>
      <c r="J2960" t="s">
        <v>4834</v>
      </c>
      <c r="K2960" t="s">
        <v>4835</v>
      </c>
      <c r="L2960">
        <v>2019</v>
      </c>
    </row>
    <row r="2961" spans="1:12" x14ac:dyDescent="0.25">
      <c r="A2961">
        <v>7</v>
      </c>
      <c r="B2961">
        <v>21</v>
      </c>
      <c r="C2961">
        <v>207</v>
      </c>
      <c r="D2961" t="s">
        <v>3996</v>
      </c>
      <c r="E2961" t="s">
        <v>4836</v>
      </c>
      <c r="F2961" t="s">
        <v>30</v>
      </c>
      <c r="G2961" t="s">
        <v>2941</v>
      </c>
      <c r="H2961" t="s">
        <v>2835</v>
      </c>
      <c r="I2961">
        <v>165</v>
      </c>
      <c r="J2961" t="s">
        <v>2048</v>
      </c>
      <c r="K2961" t="s">
        <v>2300</v>
      </c>
      <c r="L2961">
        <v>2019</v>
      </c>
    </row>
    <row r="2962" spans="1:12" x14ac:dyDescent="0.25">
      <c r="A2962">
        <v>7</v>
      </c>
      <c r="B2962">
        <v>22</v>
      </c>
      <c r="C2962">
        <v>208</v>
      </c>
      <c r="D2962" t="s">
        <v>2732</v>
      </c>
      <c r="E2962" t="s">
        <v>4837</v>
      </c>
      <c r="F2962" t="s">
        <v>12</v>
      </c>
      <c r="G2962" t="s">
        <v>2799</v>
      </c>
      <c r="H2962" t="s">
        <v>2746</v>
      </c>
      <c r="I2962">
        <v>176</v>
      </c>
      <c r="J2962" t="s">
        <v>2320</v>
      </c>
      <c r="K2962" t="s">
        <v>3757</v>
      </c>
      <c r="L2962">
        <v>2019</v>
      </c>
    </row>
    <row r="2963" spans="1:12" x14ac:dyDescent="0.25">
      <c r="A2963">
        <v>7</v>
      </c>
      <c r="B2963">
        <v>23</v>
      </c>
      <c r="C2963">
        <v>209</v>
      </c>
      <c r="D2963" t="s">
        <v>2754</v>
      </c>
      <c r="E2963" t="s">
        <v>4838</v>
      </c>
      <c r="F2963" t="s">
        <v>42</v>
      </c>
      <c r="G2963" t="s">
        <v>2734</v>
      </c>
      <c r="H2963" t="s">
        <v>2750</v>
      </c>
      <c r="I2963">
        <v>198</v>
      </c>
      <c r="J2963" t="s">
        <v>2022</v>
      </c>
      <c r="K2963" t="s">
        <v>2277</v>
      </c>
      <c r="L2963">
        <v>2019</v>
      </c>
    </row>
    <row r="2964" spans="1:12" x14ac:dyDescent="0.25">
      <c r="A2964">
        <v>7</v>
      </c>
      <c r="B2964">
        <v>24</v>
      </c>
      <c r="C2964">
        <v>210</v>
      </c>
      <c r="D2964" t="s">
        <v>2859</v>
      </c>
      <c r="E2964" t="s">
        <v>4839</v>
      </c>
      <c r="F2964" t="s">
        <v>30</v>
      </c>
      <c r="G2964" t="s">
        <v>2779</v>
      </c>
      <c r="H2964" t="s">
        <v>2741</v>
      </c>
      <c r="I2964">
        <v>203</v>
      </c>
      <c r="J2964" t="s">
        <v>4427</v>
      </c>
      <c r="K2964" t="s">
        <v>3829</v>
      </c>
      <c r="L2964">
        <v>2019</v>
      </c>
    </row>
    <row r="2965" spans="1:12" x14ac:dyDescent="0.25">
      <c r="A2965">
        <v>7</v>
      </c>
      <c r="B2965">
        <v>25</v>
      </c>
      <c r="C2965">
        <v>211</v>
      </c>
      <c r="D2965" t="s">
        <v>2736</v>
      </c>
      <c r="E2965" t="s">
        <v>4840</v>
      </c>
      <c r="F2965" t="s">
        <v>34</v>
      </c>
      <c r="G2965" t="s">
        <v>2779</v>
      </c>
      <c r="H2965" t="s">
        <v>2768</v>
      </c>
      <c r="I2965">
        <v>163</v>
      </c>
      <c r="J2965" t="s">
        <v>4427</v>
      </c>
      <c r="K2965" t="s">
        <v>4810</v>
      </c>
      <c r="L2965">
        <v>2019</v>
      </c>
    </row>
    <row r="2966" spans="1:12" x14ac:dyDescent="0.25">
      <c r="A2966">
        <v>7</v>
      </c>
      <c r="B2966">
        <v>26</v>
      </c>
      <c r="C2966">
        <v>212</v>
      </c>
      <c r="D2966" t="s">
        <v>2752</v>
      </c>
      <c r="E2966" t="s">
        <v>4841</v>
      </c>
      <c r="F2966" t="s">
        <v>30</v>
      </c>
      <c r="G2966" t="s">
        <v>2738</v>
      </c>
      <c r="H2966" t="s">
        <v>2885</v>
      </c>
      <c r="I2966">
        <v>167</v>
      </c>
      <c r="J2966" t="s">
        <v>2022</v>
      </c>
      <c r="K2966" t="s">
        <v>2862</v>
      </c>
      <c r="L2966">
        <v>2019</v>
      </c>
    </row>
    <row r="2967" spans="1:12" x14ac:dyDescent="0.25">
      <c r="A2967">
        <v>7</v>
      </c>
      <c r="B2967">
        <v>27</v>
      </c>
      <c r="C2967">
        <v>213</v>
      </c>
      <c r="D2967" t="s">
        <v>2777</v>
      </c>
      <c r="E2967" t="s">
        <v>4842</v>
      </c>
      <c r="F2967" t="s">
        <v>26</v>
      </c>
      <c r="G2967" t="s">
        <v>2734</v>
      </c>
      <c r="H2967" t="s">
        <v>2835</v>
      </c>
      <c r="I2967">
        <v>167</v>
      </c>
      <c r="J2967" t="s">
        <v>2051</v>
      </c>
      <c r="K2967" t="s">
        <v>2295</v>
      </c>
      <c r="L2967">
        <v>2019</v>
      </c>
    </row>
    <row r="2968" spans="1:12" x14ac:dyDescent="0.25">
      <c r="A2968">
        <v>7</v>
      </c>
      <c r="B2968">
        <v>28</v>
      </c>
      <c r="C2968">
        <v>214</v>
      </c>
      <c r="D2968" t="s">
        <v>2806</v>
      </c>
      <c r="E2968" t="s">
        <v>4843</v>
      </c>
      <c r="F2968" t="s">
        <v>12</v>
      </c>
      <c r="G2968" t="s">
        <v>2734</v>
      </c>
      <c r="H2968" t="s">
        <v>2768</v>
      </c>
      <c r="I2968">
        <v>156</v>
      </c>
      <c r="J2968" t="s">
        <v>2029</v>
      </c>
      <c r="K2968" t="s">
        <v>2759</v>
      </c>
      <c r="L2968">
        <v>2019</v>
      </c>
    </row>
    <row r="2969" spans="1:12" x14ac:dyDescent="0.25">
      <c r="A2969">
        <v>7</v>
      </c>
      <c r="B2969">
        <v>29</v>
      </c>
      <c r="C2969">
        <v>215</v>
      </c>
      <c r="D2969" t="s">
        <v>2774</v>
      </c>
      <c r="E2969" t="s">
        <v>4844</v>
      </c>
      <c r="F2969" t="s">
        <v>30</v>
      </c>
      <c r="G2969" t="s">
        <v>2745</v>
      </c>
      <c r="H2969" t="s">
        <v>2835</v>
      </c>
      <c r="I2969">
        <v>180</v>
      </c>
      <c r="J2969" t="s">
        <v>2305</v>
      </c>
      <c r="K2969" t="s">
        <v>2304</v>
      </c>
      <c r="L2969">
        <v>2019</v>
      </c>
    </row>
    <row r="2970" spans="1:12" x14ac:dyDescent="0.25">
      <c r="A2970">
        <v>7</v>
      </c>
      <c r="B2970">
        <v>30</v>
      </c>
      <c r="C2970">
        <v>216</v>
      </c>
      <c r="D2970" t="s">
        <v>2872</v>
      </c>
      <c r="E2970" t="s">
        <v>4845</v>
      </c>
      <c r="F2970" t="s">
        <v>30</v>
      </c>
      <c r="G2970" t="s">
        <v>2738</v>
      </c>
      <c r="H2970" t="s">
        <v>2835</v>
      </c>
      <c r="I2970">
        <v>175</v>
      </c>
      <c r="J2970" t="s">
        <v>2065</v>
      </c>
      <c r="K2970" t="s">
        <v>2945</v>
      </c>
      <c r="L2970">
        <v>2019</v>
      </c>
    </row>
    <row r="2971" spans="1:12" x14ac:dyDescent="0.25">
      <c r="A2971">
        <v>7</v>
      </c>
      <c r="B2971">
        <v>31</v>
      </c>
      <c r="C2971">
        <v>217</v>
      </c>
      <c r="D2971" t="s">
        <v>2732</v>
      </c>
      <c r="E2971" t="s">
        <v>4846</v>
      </c>
      <c r="F2971" t="s">
        <v>26</v>
      </c>
      <c r="G2971" t="s">
        <v>2738</v>
      </c>
      <c r="H2971" t="s">
        <v>2750</v>
      </c>
      <c r="I2971">
        <v>165</v>
      </c>
      <c r="J2971" t="s">
        <v>2048</v>
      </c>
      <c r="K2971" t="s">
        <v>2318</v>
      </c>
      <c r="L2971">
        <v>2019</v>
      </c>
    </row>
    <row r="2972" spans="1:12" x14ac:dyDescent="0.25">
      <c r="A2972">
        <v>1</v>
      </c>
      <c r="B2972">
        <v>1</v>
      </c>
      <c r="C2972">
        <v>1</v>
      </c>
      <c r="D2972" t="s">
        <v>2794</v>
      </c>
      <c r="E2972" t="s">
        <v>4847</v>
      </c>
      <c r="F2972" t="s">
        <v>26</v>
      </c>
      <c r="G2972" t="s">
        <v>2738</v>
      </c>
      <c r="H2972" t="s">
        <v>2746</v>
      </c>
      <c r="I2972">
        <v>193</v>
      </c>
      <c r="J2972" t="s">
        <v>2048</v>
      </c>
      <c r="K2972" t="s">
        <v>3189</v>
      </c>
      <c r="L2972">
        <v>2020</v>
      </c>
    </row>
    <row r="2973" spans="1:12" x14ac:dyDescent="0.25">
      <c r="A2973">
        <v>1</v>
      </c>
      <c r="B2973">
        <v>2</v>
      </c>
      <c r="C2973">
        <v>2</v>
      </c>
      <c r="D2973" t="s">
        <v>2766</v>
      </c>
      <c r="E2973" t="s">
        <v>4848</v>
      </c>
      <c r="F2973" t="s">
        <v>30</v>
      </c>
      <c r="G2973" t="s">
        <v>2738</v>
      </c>
      <c r="H2973" t="s">
        <v>2735</v>
      </c>
      <c r="I2973">
        <v>215</v>
      </c>
      <c r="J2973" t="s">
        <v>2022</v>
      </c>
      <c r="K2973" t="s">
        <v>2299</v>
      </c>
      <c r="L2973">
        <v>2020</v>
      </c>
    </row>
    <row r="2974" spans="1:12" x14ac:dyDescent="0.25">
      <c r="A2974">
        <v>1</v>
      </c>
      <c r="B2974">
        <v>3</v>
      </c>
      <c r="C2974">
        <v>3</v>
      </c>
      <c r="D2974" t="s">
        <v>2811</v>
      </c>
      <c r="E2974" t="s">
        <v>4849</v>
      </c>
      <c r="F2974" t="s">
        <v>26</v>
      </c>
      <c r="G2974" t="s">
        <v>2952</v>
      </c>
      <c r="H2974" t="s">
        <v>2746</v>
      </c>
      <c r="I2974">
        <v>187</v>
      </c>
      <c r="J2974" t="s">
        <v>2953</v>
      </c>
      <c r="K2974" t="s">
        <v>4610</v>
      </c>
      <c r="L2974">
        <v>2020</v>
      </c>
    </row>
    <row r="2975" spans="1:12" x14ac:dyDescent="0.25">
      <c r="A2975">
        <v>1</v>
      </c>
      <c r="B2975">
        <v>4</v>
      </c>
      <c r="C2975">
        <v>4</v>
      </c>
      <c r="D2975" t="s">
        <v>2832</v>
      </c>
      <c r="E2975" t="s">
        <v>4850</v>
      </c>
      <c r="F2975" t="s">
        <v>26</v>
      </c>
      <c r="G2975" t="s">
        <v>2745</v>
      </c>
      <c r="H2975" t="s">
        <v>2768</v>
      </c>
      <c r="I2975">
        <v>170</v>
      </c>
      <c r="J2975" t="s">
        <v>2291</v>
      </c>
      <c r="K2975" t="s">
        <v>2394</v>
      </c>
      <c r="L2975">
        <v>2020</v>
      </c>
    </row>
    <row r="2976" spans="1:12" x14ac:dyDescent="0.25">
      <c r="A2976">
        <v>1</v>
      </c>
      <c r="B2976">
        <v>5</v>
      </c>
      <c r="C2976">
        <v>5</v>
      </c>
      <c r="D2976" t="s">
        <v>2811</v>
      </c>
      <c r="E2976" t="s">
        <v>4851</v>
      </c>
      <c r="F2976" t="s">
        <v>34</v>
      </c>
      <c r="G2976" t="s">
        <v>2734</v>
      </c>
      <c r="H2976" t="s">
        <v>2746</v>
      </c>
      <c r="I2976">
        <v>185</v>
      </c>
      <c r="J2976" t="s">
        <v>4127</v>
      </c>
      <c r="K2976" t="s">
        <v>2283</v>
      </c>
      <c r="L2976">
        <v>2020</v>
      </c>
    </row>
    <row r="2977" spans="1:12" x14ac:dyDescent="0.25">
      <c r="A2977">
        <v>1</v>
      </c>
      <c r="B2977">
        <v>6</v>
      </c>
      <c r="C2977">
        <v>6</v>
      </c>
      <c r="D2977" t="s">
        <v>2788</v>
      </c>
      <c r="E2977" t="s">
        <v>4852</v>
      </c>
      <c r="F2977" t="s">
        <v>34</v>
      </c>
      <c r="G2977" t="s">
        <v>2738</v>
      </c>
      <c r="H2977" t="s">
        <v>2768</v>
      </c>
      <c r="I2977">
        <v>175</v>
      </c>
      <c r="J2977" t="s">
        <v>2022</v>
      </c>
      <c r="K2977" t="s">
        <v>3206</v>
      </c>
      <c r="L2977">
        <v>2020</v>
      </c>
    </row>
    <row r="2978" spans="1:12" x14ac:dyDescent="0.25">
      <c r="A2978">
        <v>1</v>
      </c>
      <c r="B2978">
        <v>7</v>
      </c>
      <c r="C2978">
        <v>7</v>
      </c>
      <c r="D2978" t="s">
        <v>2814</v>
      </c>
      <c r="E2978" t="s">
        <v>4853</v>
      </c>
      <c r="F2978" t="s">
        <v>42</v>
      </c>
      <c r="G2978" t="s">
        <v>2745</v>
      </c>
      <c r="H2978" t="s">
        <v>2768</v>
      </c>
      <c r="I2978">
        <v>192</v>
      </c>
      <c r="J2978" t="s">
        <v>2291</v>
      </c>
      <c r="K2978" t="s">
        <v>2335</v>
      </c>
      <c r="L2978">
        <v>2020</v>
      </c>
    </row>
    <row r="2979" spans="1:12" x14ac:dyDescent="0.25">
      <c r="A2979">
        <v>1</v>
      </c>
      <c r="B2979">
        <v>8</v>
      </c>
      <c r="C2979">
        <v>8</v>
      </c>
      <c r="D2979" t="s">
        <v>2802</v>
      </c>
      <c r="E2979" t="s">
        <v>4854</v>
      </c>
      <c r="F2979" t="s">
        <v>42</v>
      </c>
      <c r="G2979" t="s">
        <v>2738</v>
      </c>
      <c r="H2979" t="s">
        <v>2750</v>
      </c>
      <c r="I2979">
        <v>176</v>
      </c>
      <c r="J2979" t="s">
        <v>2022</v>
      </c>
      <c r="K2979" t="s">
        <v>2126</v>
      </c>
      <c r="L2979">
        <v>2020</v>
      </c>
    </row>
    <row r="2980" spans="1:12" x14ac:dyDescent="0.25">
      <c r="A2980">
        <v>1</v>
      </c>
      <c r="B2980">
        <v>9</v>
      </c>
      <c r="C2980">
        <v>9</v>
      </c>
      <c r="D2980" t="s">
        <v>2760</v>
      </c>
      <c r="E2980" t="s">
        <v>4855</v>
      </c>
      <c r="F2980" t="s">
        <v>30</v>
      </c>
      <c r="G2980" t="s">
        <v>2776</v>
      </c>
      <c r="H2980" t="s">
        <v>2885</v>
      </c>
      <c r="I2980">
        <v>183</v>
      </c>
      <c r="J2980" t="s">
        <v>2022</v>
      </c>
      <c r="K2980" t="s">
        <v>2126</v>
      </c>
      <c r="L2980">
        <v>2020</v>
      </c>
    </row>
    <row r="2981" spans="1:12" x14ac:dyDescent="0.25">
      <c r="A2981">
        <v>1</v>
      </c>
      <c r="B2981">
        <v>10</v>
      </c>
      <c r="C2981">
        <v>10</v>
      </c>
      <c r="D2981" t="s">
        <v>3917</v>
      </c>
      <c r="E2981" t="s">
        <v>4856</v>
      </c>
      <c r="F2981" t="s">
        <v>30</v>
      </c>
      <c r="G2981" t="s">
        <v>2738</v>
      </c>
      <c r="H2981" t="s">
        <v>2835</v>
      </c>
      <c r="I2981">
        <v>177</v>
      </c>
      <c r="J2981" t="s">
        <v>2022</v>
      </c>
      <c r="K2981" t="s">
        <v>2277</v>
      </c>
      <c r="L2981">
        <v>2020</v>
      </c>
    </row>
    <row r="2982" spans="1:12" x14ac:dyDescent="0.25">
      <c r="A2982">
        <v>1</v>
      </c>
      <c r="B2982">
        <v>11</v>
      </c>
      <c r="C2982">
        <v>11</v>
      </c>
      <c r="D2982" t="s">
        <v>2859</v>
      </c>
      <c r="E2982" t="s">
        <v>4857</v>
      </c>
      <c r="F2982" t="s">
        <v>12</v>
      </c>
      <c r="G2982" t="s">
        <v>2799</v>
      </c>
      <c r="H2982" t="s">
        <v>2780</v>
      </c>
      <c r="I2982">
        <v>176</v>
      </c>
      <c r="J2982" t="s">
        <v>3226</v>
      </c>
      <c r="K2982" t="s">
        <v>4615</v>
      </c>
      <c r="L2982">
        <v>2020</v>
      </c>
    </row>
    <row r="2983" spans="1:12" x14ac:dyDescent="0.25">
      <c r="A2983">
        <v>1</v>
      </c>
      <c r="B2983">
        <v>12</v>
      </c>
      <c r="C2983">
        <v>12</v>
      </c>
      <c r="D2983" t="s">
        <v>2762</v>
      </c>
      <c r="E2983" t="s">
        <v>4858</v>
      </c>
      <c r="F2983" t="s">
        <v>30</v>
      </c>
      <c r="G2983" t="s">
        <v>2779</v>
      </c>
      <c r="H2983" t="s">
        <v>2746</v>
      </c>
      <c r="I2983">
        <v>185</v>
      </c>
      <c r="J2983" t="s">
        <v>2375</v>
      </c>
      <c r="K2983" t="s">
        <v>2039</v>
      </c>
      <c r="L2983">
        <v>2020</v>
      </c>
    </row>
    <row r="2984" spans="1:12" x14ac:dyDescent="0.25">
      <c r="A2984">
        <v>1</v>
      </c>
      <c r="B2984">
        <v>13</v>
      </c>
      <c r="C2984">
        <v>13</v>
      </c>
      <c r="D2984" t="s">
        <v>2872</v>
      </c>
      <c r="E2984" t="s">
        <v>4859</v>
      </c>
      <c r="F2984" t="s">
        <v>30</v>
      </c>
      <c r="G2984" t="s">
        <v>2738</v>
      </c>
      <c r="H2984" t="s">
        <v>2885</v>
      </c>
      <c r="I2984">
        <v>175</v>
      </c>
      <c r="J2984" t="s">
        <v>2029</v>
      </c>
      <c r="K2984" t="s">
        <v>3087</v>
      </c>
      <c r="L2984">
        <v>2020</v>
      </c>
    </row>
    <row r="2985" spans="1:12" x14ac:dyDescent="0.25">
      <c r="A2985">
        <v>1</v>
      </c>
      <c r="B2985">
        <v>14</v>
      </c>
      <c r="C2985">
        <v>14</v>
      </c>
      <c r="D2985" t="s">
        <v>2840</v>
      </c>
      <c r="E2985" t="s">
        <v>4860</v>
      </c>
      <c r="F2985" t="s">
        <v>30</v>
      </c>
      <c r="G2985" t="s">
        <v>2738</v>
      </c>
      <c r="H2985" t="s">
        <v>2750</v>
      </c>
      <c r="I2985">
        <v>203</v>
      </c>
      <c r="J2985" t="s">
        <v>4013</v>
      </c>
      <c r="K2985" t="s">
        <v>4861</v>
      </c>
      <c r="L2985">
        <v>2020</v>
      </c>
    </row>
    <row r="2986" spans="1:12" x14ac:dyDescent="0.25">
      <c r="A2986">
        <v>1</v>
      </c>
      <c r="B2986">
        <v>15</v>
      </c>
      <c r="C2986">
        <v>15</v>
      </c>
      <c r="D2986" t="s">
        <v>2772</v>
      </c>
      <c r="E2986" t="s">
        <v>4862</v>
      </c>
      <c r="F2986" t="s">
        <v>26</v>
      </c>
      <c r="G2986" t="s">
        <v>2799</v>
      </c>
      <c r="H2986" t="s">
        <v>2750</v>
      </c>
      <c r="I2986">
        <v>177</v>
      </c>
      <c r="J2986" t="s">
        <v>2362</v>
      </c>
      <c r="K2986" t="s">
        <v>3976</v>
      </c>
      <c r="L2986">
        <v>2020</v>
      </c>
    </row>
    <row r="2987" spans="1:12" x14ac:dyDescent="0.25">
      <c r="A2987">
        <v>1</v>
      </c>
      <c r="B2987">
        <v>16</v>
      </c>
      <c r="C2987">
        <v>16</v>
      </c>
      <c r="D2987" t="s">
        <v>2790</v>
      </c>
      <c r="E2987" t="s">
        <v>4863</v>
      </c>
      <c r="F2987" t="s">
        <v>34</v>
      </c>
      <c r="G2987" t="s">
        <v>2738</v>
      </c>
      <c r="H2987" t="s">
        <v>2741</v>
      </c>
      <c r="I2987">
        <v>186</v>
      </c>
      <c r="J2987" t="s">
        <v>2029</v>
      </c>
      <c r="K2987" t="s">
        <v>2296</v>
      </c>
      <c r="L2987">
        <v>2020</v>
      </c>
    </row>
    <row r="2988" spans="1:12" x14ac:dyDescent="0.25">
      <c r="A2988">
        <v>1</v>
      </c>
      <c r="B2988">
        <v>17</v>
      </c>
      <c r="C2988">
        <v>17</v>
      </c>
      <c r="D2988" t="s">
        <v>2739</v>
      </c>
      <c r="E2988" t="s">
        <v>4864</v>
      </c>
      <c r="F2988" t="s">
        <v>26</v>
      </c>
      <c r="G2988" t="s">
        <v>2952</v>
      </c>
      <c r="H2988" t="s">
        <v>2750</v>
      </c>
      <c r="I2988">
        <v>170</v>
      </c>
      <c r="J2988" t="s">
        <v>2953</v>
      </c>
      <c r="K2988" t="s">
        <v>3233</v>
      </c>
      <c r="L2988">
        <v>2020</v>
      </c>
    </row>
    <row r="2989" spans="1:12" x14ac:dyDescent="0.25">
      <c r="A2989">
        <v>1</v>
      </c>
      <c r="B2989">
        <v>18</v>
      </c>
      <c r="C2989">
        <v>18</v>
      </c>
      <c r="D2989" t="s">
        <v>2814</v>
      </c>
      <c r="E2989" t="s">
        <v>4865</v>
      </c>
      <c r="F2989" t="s">
        <v>30</v>
      </c>
      <c r="G2989" t="s">
        <v>2738</v>
      </c>
      <c r="H2989" t="s">
        <v>2750</v>
      </c>
      <c r="I2989">
        <v>180</v>
      </c>
      <c r="J2989" t="s">
        <v>2048</v>
      </c>
      <c r="K2989" t="s">
        <v>3424</v>
      </c>
      <c r="L2989">
        <v>2020</v>
      </c>
    </row>
    <row r="2990" spans="1:12" x14ac:dyDescent="0.25">
      <c r="A2990">
        <v>1</v>
      </c>
      <c r="B2990">
        <v>19</v>
      </c>
      <c r="C2990">
        <v>19</v>
      </c>
      <c r="D2990" t="s">
        <v>2794</v>
      </c>
      <c r="E2990" t="s">
        <v>4866</v>
      </c>
      <c r="F2990" t="s">
        <v>34</v>
      </c>
      <c r="G2990" t="s">
        <v>2738</v>
      </c>
      <c r="H2990" t="s">
        <v>2741</v>
      </c>
      <c r="I2990">
        <v>202</v>
      </c>
      <c r="J2990" t="s">
        <v>2029</v>
      </c>
      <c r="K2990" t="s">
        <v>2377</v>
      </c>
      <c r="L2990">
        <v>2020</v>
      </c>
    </row>
    <row r="2991" spans="1:12" x14ac:dyDescent="0.25">
      <c r="A2991">
        <v>1</v>
      </c>
      <c r="B2991">
        <v>20</v>
      </c>
      <c r="C2991">
        <v>20</v>
      </c>
      <c r="D2991" t="s">
        <v>2814</v>
      </c>
      <c r="E2991" t="s">
        <v>4867</v>
      </c>
      <c r="F2991" t="s">
        <v>34</v>
      </c>
      <c r="G2991" t="s">
        <v>2799</v>
      </c>
      <c r="H2991" t="s">
        <v>2780</v>
      </c>
      <c r="I2991">
        <v>178</v>
      </c>
      <c r="J2991" t="s">
        <v>2362</v>
      </c>
      <c r="K2991" t="s">
        <v>3976</v>
      </c>
      <c r="L2991">
        <v>2020</v>
      </c>
    </row>
    <row r="2992" spans="1:12" x14ac:dyDescent="0.25">
      <c r="A2992">
        <v>1</v>
      </c>
      <c r="B2992">
        <v>21</v>
      </c>
      <c r="C2992">
        <v>21</v>
      </c>
      <c r="D2992" t="s">
        <v>2752</v>
      </c>
      <c r="E2992" t="s">
        <v>4868</v>
      </c>
      <c r="F2992" t="s">
        <v>42</v>
      </c>
      <c r="G2992" t="s">
        <v>2799</v>
      </c>
      <c r="H2992" t="s">
        <v>2750</v>
      </c>
      <c r="I2992">
        <v>178</v>
      </c>
      <c r="J2992" t="s">
        <v>2320</v>
      </c>
      <c r="K2992" t="s">
        <v>4046</v>
      </c>
      <c r="L2992">
        <v>2020</v>
      </c>
    </row>
    <row r="2993" spans="1:12" x14ac:dyDescent="0.25">
      <c r="A2993">
        <v>1</v>
      </c>
      <c r="B2993">
        <v>22</v>
      </c>
      <c r="C2993">
        <v>22</v>
      </c>
      <c r="D2993" t="s">
        <v>2743</v>
      </c>
      <c r="E2993" t="s">
        <v>4869</v>
      </c>
      <c r="F2993" t="s">
        <v>30</v>
      </c>
      <c r="G2993" t="s">
        <v>2738</v>
      </c>
      <c r="H2993" t="s">
        <v>2768</v>
      </c>
      <c r="I2993">
        <v>179</v>
      </c>
      <c r="J2993" t="s">
        <v>2048</v>
      </c>
      <c r="K2993" t="s">
        <v>3424</v>
      </c>
      <c r="L2993">
        <v>2020</v>
      </c>
    </row>
    <row r="2994" spans="1:12" x14ac:dyDescent="0.25">
      <c r="A2994">
        <v>1</v>
      </c>
      <c r="B2994">
        <v>23</v>
      </c>
      <c r="C2994">
        <v>23</v>
      </c>
      <c r="D2994" t="s">
        <v>2796</v>
      </c>
      <c r="E2994" t="s">
        <v>4870</v>
      </c>
      <c r="F2994" t="s">
        <v>42</v>
      </c>
      <c r="G2994" t="s">
        <v>2738</v>
      </c>
      <c r="H2994" t="s">
        <v>2746</v>
      </c>
      <c r="I2994">
        <v>194</v>
      </c>
      <c r="J2994" t="s">
        <v>2022</v>
      </c>
      <c r="K2994" t="s">
        <v>2342</v>
      </c>
      <c r="L2994">
        <v>2020</v>
      </c>
    </row>
    <row r="2995" spans="1:12" x14ac:dyDescent="0.25">
      <c r="A2995">
        <v>1</v>
      </c>
      <c r="B2995">
        <v>24</v>
      </c>
      <c r="C2995">
        <v>24</v>
      </c>
      <c r="D2995" t="s">
        <v>2806</v>
      </c>
      <c r="E2995" t="s">
        <v>4871</v>
      </c>
      <c r="F2995" t="s">
        <v>30</v>
      </c>
      <c r="G2995" t="s">
        <v>2738</v>
      </c>
      <c r="H2995" t="s">
        <v>2750</v>
      </c>
      <c r="I2995">
        <v>178</v>
      </c>
      <c r="J2995" t="s">
        <v>2029</v>
      </c>
      <c r="K2995" t="s">
        <v>3003</v>
      </c>
      <c r="L2995">
        <v>2020</v>
      </c>
    </row>
    <row r="2996" spans="1:12" x14ac:dyDescent="0.25">
      <c r="A2996">
        <v>1</v>
      </c>
      <c r="B2996">
        <v>25</v>
      </c>
      <c r="C2996">
        <v>25</v>
      </c>
      <c r="D2996" t="s">
        <v>2785</v>
      </c>
      <c r="E2996" t="s">
        <v>4872</v>
      </c>
      <c r="F2996" t="s">
        <v>34</v>
      </c>
      <c r="G2996" t="s">
        <v>2738</v>
      </c>
      <c r="H2996" t="s">
        <v>2746</v>
      </c>
      <c r="I2996">
        <v>195</v>
      </c>
      <c r="J2996" t="s">
        <v>2048</v>
      </c>
      <c r="K2996" t="s">
        <v>2301</v>
      </c>
      <c r="L2996">
        <v>2020</v>
      </c>
    </row>
    <row r="2997" spans="1:12" x14ac:dyDescent="0.25">
      <c r="A2997">
        <v>1</v>
      </c>
      <c r="B2997">
        <v>26</v>
      </c>
      <c r="C2997">
        <v>26</v>
      </c>
      <c r="D2997" t="s">
        <v>2732</v>
      </c>
      <c r="E2997" t="s">
        <v>4873</v>
      </c>
      <c r="F2997" t="s">
        <v>26</v>
      </c>
      <c r="G2997" t="s">
        <v>2738</v>
      </c>
      <c r="H2997" t="s">
        <v>2768</v>
      </c>
      <c r="I2997">
        <v>195</v>
      </c>
      <c r="J2997" t="s">
        <v>2029</v>
      </c>
      <c r="K2997" t="s">
        <v>2020</v>
      </c>
      <c r="L2997">
        <v>2020</v>
      </c>
    </row>
    <row r="2998" spans="1:12" x14ac:dyDescent="0.25">
      <c r="A2998">
        <v>1</v>
      </c>
      <c r="B2998">
        <v>27</v>
      </c>
      <c r="C2998">
        <v>27</v>
      </c>
      <c r="D2998" t="s">
        <v>2788</v>
      </c>
      <c r="E2998" t="s">
        <v>4874</v>
      </c>
      <c r="F2998" t="s">
        <v>42</v>
      </c>
      <c r="G2998" t="s">
        <v>2738</v>
      </c>
      <c r="H2998" t="s">
        <v>2768</v>
      </c>
      <c r="I2998">
        <v>192</v>
      </c>
      <c r="J2998" t="s">
        <v>2022</v>
      </c>
      <c r="K2998" t="s">
        <v>2923</v>
      </c>
      <c r="L2998">
        <v>2020</v>
      </c>
    </row>
    <row r="2999" spans="1:12" x14ac:dyDescent="0.25">
      <c r="A2999">
        <v>1</v>
      </c>
      <c r="B2999">
        <v>28</v>
      </c>
      <c r="C2999">
        <v>28</v>
      </c>
      <c r="D2999" t="s">
        <v>2811</v>
      </c>
      <c r="E2999" t="s">
        <v>4875</v>
      </c>
      <c r="F2999" t="s">
        <v>30</v>
      </c>
      <c r="G2999" t="s">
        <v>2738</v>
      </c>
      <c r="H2999" t="s">
        <v>2768</v>
      </c>
      <c r="I2999">
        <v>163</v>
      </c>
      <c r="J2999" t="s">
        <v>2029</v>
      </c>
      <c r="K2999" t="s">
        <v>2377</v>
      </c>
      <c r="L2999">
        <v>2020</v>
      </c>
    </row>
    <row r="3000" spans="1:12" x14ac:dyDescent="0.25">
      <c r="A3000">
        <v>1</v>
      </c>
      <c r="B3000">
        <v>29</v>
      </c>
      <c r="C3000">
        <v>29</v>
      </c>
      <c r="D3000" t="s">
        <v>4111</v>
      </c>
      <c r="E3000" t="s">
        <v>4876</v>
      </c>
      <c r="F3000" t="s">
        <v>30</v>
      </c>
      <c r="G3000" t="s">
        <v>2734</v>
      </c>
      <c r="H3000" t="s">
        <v>2835</v>
      </c>
      <c r="I3000">
        <v>179</v>
      </c>
      <c r="J3000" t="s">
        <v>2051</v>
      </c>
      <c r="K3000" t="s">
        <v>2073</v>
      </c>
      <c r="L3000">
        <v>2020</v>
      </c>
    </row>
    <row r="3001" spans="1:12" x14ac:dyDescent="0.25">
      <c r="A3001">
        <v>1</v>
      </c>
      <c r="B3001">
        <v>30</v>
      </c>
      <c r="C3001">
        <v>30</v>
      </c>
      <c r="D3001" t="s">
        <v>2808</v>
      </c>
      <c r="E3001" t="s">
        <v>4877</v>
      </c>
      <c r="F3001" t="s">
        <v>30</v>
      </c>
      <c r="G3001" t="s">
        <v>2738</v>
      </c>
      <c r="H3001" t="s">
        <v>2835</v>
      </c>
      <c r="I3001">
        <v>178</v>
      </c>
      <c r="J3001" t="s">
        <v>2048</v>
      </c>
      <c r="K3001" t="s">
        <v>2300</v>
      </c>
      <c r="L3001">
        <v>2020</v>
      </c>
    </row>
    <row r="3002" spans="1:12" x14ac:dyDescent="0.25">
      <c r="A3002">
        <v>1</v>
      </c>
      <c r="B3002">
        <v>31</v>
      </c>
      <c r="C3002">
        <v>31</v>
      </c>
      <c r="D3002" t="s">
        <v>2781</v>
      </c>
      <c r="E3002" t="s">
        <v>4878</v>
      </c>
      <c r="F3002" t="s">
        <v>30</v>
      </c>
      <c r="G3002" t="s">
        <v>2738</v>
      </c>
      <c r="H3002" t="s">
        <v>2885</v>
      </c>
      <c r="I3002">
        <v>183</v>
      </c>
      <c r="J3002" t="s">
        <v>2029</v>
      </c>
      <c r="K3002" t="s">
        <v>2296</v>
      </c>
      <c r="L3002">
        <v>2020</v>
      </c>
    </row>
    <row r="3003" spans="1:12" x14ac:dyDescent="0.25">
      <c r="A3003">
        <v>2</v>
      </c>
      <c r="B3003">
        <v>1</v>
      </c>
      <c r="C3003">
        <v>32</v>
      </c>
      <c r="D3003" t="s">
        <v>2832</v>
      </c>
      <c r="E3003" t="s">
        <v>4879</v>
      </c>
      <c r="F3003" t="s">
        <v>34</v>
      </c>
      <c r="G3003" t="s">
        <v>2745</v>
      </c>
      <c r="H3003" t="s">
        <v>2735</v>
      </c>
      <c r="I3003">
        <v>191</v>
      </c>
      <c r="J3003" t="s">
        <v>2305</v>
      </c>
      <c r="K3003" t="s">
        <v>3888</v>
      </c>
      <c r="L3003">
        <v>2020</v>
      </c>
    </row>
    <row r="3004" spans="1:12" x14ac:dyDescent="0.25">
      <c r="A3004">
        <v>2</v>
      </c>
      <c r="B3004">
        <v>2</v>
      </c>
      <c r="C3004">
        <v>33</v>
      </c>
      <c r="D3004" t="s">
        <v>2811</v>
      </c>
      <c r="E3004" t="s">
        <v>4880</v>
      </c>
      <c r="F3004" t="s">
        <v>26</v>
      </c>
      <c r="G3004" t="s">
        <v>2779</v>
      </c>
      <c r="H3004" t="s">
        <v>2741</v>
      </c>
      <c r="I3004">
        <v>191</v>
      </c>
      <c r="J3004" t="s">
        <v>3990</v>
      </c>
      <c r="K3004" t="s">
        <v>4881</v>
      </c>
      <c r="L3004">
        <v>2020</v>
      </c>
    </row>
    <row r="3005" spans="1:12" x14ac:dyDescent="0.25">
      <c r="A3005">
        <v>2</v>
      </c>
      <c r="B3005">
        <v>3</v>
      </c>
      <c r="C3005">
        <v>34</v>
      </c>
      <c r="D3005" t="s">
        <v>2802</v>
      </c>
      <c r="E3005" t="s">
        <v>4882</v>
      </c>
      <c r="F3005" t="s">
        <v>42</v>
      </c>
      <c r="G3005" t="s">
        <v>2952</v>
      </c>
      <c r="H3005" t="s">
        <v>2768</v>
      </c>
      <c r="I3005">
        <v>192</v>
      </c>
      <c r="J3005" t="s">
        <v>2953</v>
      </c>
      <c r="K3005" t="s">
        <v>4883</v>
      </c>
      <c r="L3005">
        <v>2020</v>
      </c>
    </row>
    <row r="3006" spans="1:12" x14ac:dyDescent="0.25">
      <c r="A3006">
        <v>2</v>
      </c>
      <c r="B3006">
        <v>4</v>
      </c>
      <c r="C3006">
        <v>35</v>
      </c>
      <c r="D3006" t="s">
        <v>2766</v>
      </c>
      <c r="E3006" t="s">
        <v>4884</v>
      </c>
      <c r="F3006" t="s">
        <v>34</v>
      </c>
      <c r="G3006" t="s">
        <v>2745</v>
      </c>
      <c r="H3006" t="s">
        <v>2741</v>
      </c>
      <c r="I3006">
        <v>206</v>
      </c>
      <c r="J3006" t="s">
        <v>2305</v>
      </c>
      <c r="K3006" t="s">
        <v>2346</v>
      </c>
      <c r="L3006">
        <v>2020</v>
      </c>
    </row>
    <row r="3007" spans="1:12" x14ac:dyDescent="0.25">
      <c r="A3007">
        <v>2</v>
      </c>
      <c r="B3007">
        <v>5</v>
      </c>
      <c r="C3007">
        <v>36</v>
      </c>
      <c r="D3007" t="s">
        <v>2788</v>
      </c>
      <c r="E3007" t="s">
        <v>4885</v>
      </c>
      <c r="F3007" t="s">
        <v>42</v>
      </c>
      <c r="G3007" t="s">
        <v>2734</v>
      </c>
      <c r="H3007" t="s">
        <v>2746</v>
      </c>
      <c r="I3007">
        <v>205</v>
      </c>
      <c r="J3007" t="s">
        <v>2051</v>
      </c>
      <c r="K3007" t="s">
        <v>2073</v>
      </c>
      <c r="L3007">
        <v>2020</v>
      </c>
    </row>
    <row r="3008" spans="1:12" x14ac:dyDescent="0.25">
      <c r="A3008">
        <v>2</v>
      </c>
      <c r="B3008">
        <v>6</v>
      </c>
      <c r="C3008">
        <v>37</v>
      </c>
      <c r="D3008" t="s">
        <v>2760</v>
      </c>
      <c r="E3008" t="s">
        <v>4886</v>
      </c>
      <c r="F3008" t="s">
        <v>30</v>
      </c>
      <c r="G3008" t="s">
        <v>2799</v>
      </c>
      <c r="H3008" t="s">
        <v>2768</v>
      </c>
      <c r="I3008">
        <v>176</v>
      </c>
      <c r="J3008" t="s">
        <v>2320</v>
      </c>
      <c r="K3008" t="s">
        <v>4025</v>
      </c>
      <c r="L3008">
        <v>2020</v>
      </c>
    </row>
    <row r="3009" spans="1:12" x14ac:dyDescent="0.25">
      <c r="A3009">
        <v>2</v>
      </c>
      <c r="B3009">
        <v>7</v>
      </c>
      <c r="C3009">
        <v>38</v>
      </c>
      <c r="D3009" t="s">
        <v>2781</v>
      </c>
      <c r="E3009" t="s">
        <v>4887</v>
      </c>
      <c r="F3009" t="s">
        <v>30</v>
      </c>
      <c r="G3009" t="s">
        <v>2734</v>
      </c>
      <c r="H3009" t="s">
        <v>2885</v>
      </c>
      <c r="I3009">
        <v>175</v>
      </c>
      <c r="J3009" t="s">
        <v>4127</v>
      </c>
      <c r="K3009" t="s">
        <v>2283</v>
      </c>
      <c r="L3009">
        <v>2020</v>
      </c>
    </row>
    <row r="3010" spans="1:12" x14ac:dyDescent="0.25">
      <c r="A3010">
        <v>2</v>
      </c>
      <c r="B3010">
        <v>8</v>
      </c>
      <c r="C3010">
        <v>39</v>
      </c>
      <c r="D3010" t="s">
        <v>2760</v>
      </c>
      <c r="E3010" t="s">
        <v>4888</v>
      </c>
      <c r="F3010" t="s">
        <v>34</v>
      </c>
      <c r="G3010" t="s">
        <v>2738</v>
      </c>
      <c r="H3010" t="s">
        <v>2750</v>
      </c>
      <c r="I3010">
        <v>178</v>
      </c>
      <c r="J3010" t="s">
        <v>2022</v>
      </c>
      <c r="K3010" t="s">
        <v>2282</v>
      </c>
      <c r="L3010">
        <v>2020</v>
      </c>
    </row>
    <row r="3011" spans="1:12" x14ac:dyDescent="0.25">
      <c r="A3011">
        <v>2</v>
      </c>
      <c r="B3011">
        <v>9</v>
      </c>
      <c r="C3011">
        <v>40</v>
      </c>
      <c r="D3011" t="s">
        <v>3917</v>
      </c>
      <c r="E3011" t="s">
        <v>4889</v>
      </c>
      <c r="F3011" t="s">
        <v>26</v>
      </c>
      <c r="G3011" t="s">
        <v>2745</v>
      </c>
      <c r="H3011" t="s">
        <v>2741</v>
      </c>
      <c r="I3011">
        <v>199</v>
      </c>
      <c r="J3011" t="s">
        <v>2305</v>
      </c>
      <c r="K3011" t="s">
        <v>2385</v>
      </c>
      <c r="L3011">
        <v>2020</v>
      </c>
    </row>
    <row r="3012" spans="1:12" x14ac:dyDescent="0.25">
      <c r="A3012">
        <v>2</v>
      </c>
      <c r="B3012">
        <v>10</v>
      </c>
      <c r="C3012">
        <v>41</v>
      </c>
      <c r="D3012" t="s">
        <v>2872</v>
      </c>
      <c r="E3012" t="s">
        <v>4890</v>
      </c>
      <c r="F3012" t="s">
        <v>42</v>
      </c>
      <c r="G3012" t="s">
        <v>2745</v>
      </c>
      <c r="H3012" t="s">
        <v>2741</v>
      </c>
      <c r="I3012">
        <v>176</v>
      </c>
      <c r="J3012" t="s">
        <v>2291</v>
      </c>
      <c r="K3012" t="s">
        <v>3231</v>
      </c>
      <c r="L3012">
        <v>2020</v>
      </c>
    </row>
    <row r="3013" spans="1:12" x14ac:dyDescent="0.25">
      <c r="A3013">
        <v>2</v>
      </c>
      <c r="B3013">
        <v>11</v>
      </c>
      <c r="C3013">
        <v>42</v>
      </c>
      <c r="D3013" t="s">
        <v>2859</v>
      </c>
      <c r="E3013" t="s">
        <v>4891</v>
      </c>
      <c r="F3013" t="s">
        <v>42</v>
      </c>
      <c r="G3013" t="s">
        <v>2738</v>
      </c>
      <c r="H3013" t="s">
        <v>2768</v>
      </c>
      <c r="I3013">
        <v>166</v>
      </c>
      <c r="J3013" t="s">
        <v>2022</v>
      </c>
      <c r="K3013" t="s">
        <v>2881</v>
      </c>
      <c r="L3013">
        <v>2020</v>
      </c>
    </row>
    <row r="3014" spans="1:12" x14ac:dyDescent="0.25">
      <c r="A3014">
        <v>2</v>
      </c>
      <c r="B3014">
        <v>12</v>
      </c>
      <c r="C3014">
        <v>43</v>
      </c>
      <c r="D3014" t="s">
        <v>2762</v>
      </c>
      <c r="E3014" t="s">
        <v>4892</v>
      </c>
      <c r="F3014" t="s">
        <v>26</v>
      </c>
      <c r="G3014" t="s">
        <v>2745</v>
      </c>
      <c r="H3014" t="s">
        <v>2746</v>
      </c>
      <c r="I3014">
        <v>185</v>
      </c>
      <c r="J3014" t="s">
        <v>2305</v>
      </c>
      <c r="K3014" t="s">
        <v>4236</v>
      </c>
      <c r="L3014">
        <v>2020</v>
      </c>
    </row>
    <row r="3015" spans="1:12" x14ac:dyDescent="0.25">
      <c r="A3015">
        <v>2</v>
      </c>
      <c r="B3015">
        <v>13</v>
      </c>
      <c r="C3015">
        <v>44</v>
      </c>
      <c r="D3015" t="s">
        <v>2811</v>
      </c>
      <c r="E3015" t="s">
        <v>4893</v>
      </c>
      <c r="F3015" t="s">
        <v>34</v>
      </c>
      <c r="G3015" t="s">
        <v>2734</v>
      </c>
      <c r="H3015" t="s">
        <v>2735</v>
      </c>
      <c r="I3015">
        <v>200</v>
      </c>
      <c r="J3015" t="s">
        <v>4127</v>
      </c>
      <c r="K3015" t="s">
        <v>2283</v>
      </c>
      <c r="L3015">
        <v>2020</v>
      </c>
    </row>
    <row r="3016" spans="1:12" x14ac:dyDescent="0.25">
      <c r="A3016">
        <v>2</v>
      </c>
      <c r="B3016">
        <v>14</v>
      </c>
      <c r="C3016">
        <v>45</v>
      </c>
      <c r="D3016" t="s">
        <v>2766</v>
      </c>
      <c r="E3016" t="s">
        <v>4894</v>
      </c>
      <c r="F3016" t="s">
        <v>34</v>
      </c>
      <c r="G3016" t="s">
        <v>2734</v>
      </c>
      <c r="H3016" t="s">
        <v>2750</v>
      </c>
      <c r="I3016">
        <v>190</v>
      </c>
      <c r="J3016" t="s">
        <v>4127</v>
      </c>
      <c r="K3016" t="s">
        <v>2283</v>
      </c>
      <c r="L3016">
        <v>2020</v>
      </c>
    </row>
    <row r="3017" spans="1:12" x14ac:dyDescent="0.25">
      <c r="A3017">
        <v>2</v>
      </c>
      <c r="B3017">
        <v>15</v>
      </c>
      <c r="C3017">
        <v>46</v>
      </c>
      <c r="D3017" t="s">
        <v>2739</v>
      </c>
      <c r="E3017" t="s">
        <v>4895</v>
      </c>
      <c r="F3017" t="s">
        <v>12</v>
      </c>
      <c r="G3017" t="s">
        <v>2734</v>
      </c>
      <c r="H3017" t="s">
        <v>2741</v>
      </c>
      <c r="I3017">
        <v>180</v>
      </c>
      <c r="J3017" t="s">
        <v>4127</v>
      </c>
      <c r="K3017" t="s">
        <v>2283</v>
      </c>
      <c r="L3017">
        <v>2020</v>
      </c>
    </row>
    <row r="3018" spans="1:12" x14ac:dyDescent="0.25">
      <c r="A3018">
        <v>2</v>
      </c>
      <c r="B3018">
        <v>16</v>
      </c>
      <c r="C3018">
        <v>47</v>
      </c>
      <c r="D3018" t="s">
        <v>2790</v>
      </c>
      <c r="E3018" t="s">
        <v>4896</v>
      </c>
      <c r="F3018" t="s">
        <v>26</v>
      </c>
      <c r="G3018" t="s">
        <v>2734</v>
      </c>
      <c r="H3018" t="s">
        <v>2741</v>
      </c>
      <c r="I3018">
        <v>203</v>
      </c>
      <c r="J3018" t="s">
        <v>4127</v>
      </c>
      <c r="K3018" t="s">
        <v>2283</v>
      </c>
      <c r="L3018">
        <v>2020</v>
      </c>
    </row>
    <row r="3019" spans="1:12" x14ac:dyDescent="0.25">
      <c r="A3019">
        <v>2</v>
      </c>
      <c r="B3019">
        <v>17</v>
      </c>
      <c r="C3019">
        <v>48</v>
      </c>
      <c r="D3019" t="s">
        <v>2790</v>
      </c>
      <c r="E3019" t="s">
        <v>4897</v>
      </c>
      <c r="F3019" t="s">
        <v>30</v>
      </c>
      <c r="G3019" t="s">
        <v>2764</v>
      </c>
      <c r="H3019" t="s">
        <v>2835</v>
      </c>
      <c r="I3019">
        <v>175</v>
      </c>
      <c r="J3019" t="s">
        <v>2022</v>
      </c>
      <c r="K3019" t="s">
        <v>3068</v>
      </c>
      <c r="L3019">
        <v>2020</v>
      </c>
    </row>
    <row r="3020" spans="1:12" x14ac:dyDescent="0.25">
      <c r="A3020">
        <v>2</v>
      </c>
      <c r="B3020">
        <v>18</v>
      </c>
      <c r="C3020">
        <v>49</v>
      </c>
      <c r="D3020" t="s">
        <v>3996</v>
      </c>
      <c r="E3020" t="s">
        <v>4898</v>
      </c>
      <c r="L3020">
        <v>2020</v>
      </c>
    </row>
    <row r="3021" spans="1:12" x14ac:dyDescent="0.25">
      <c r="A3021">
        <v>2</v>
      </c>
      <c r="B3021">
        <v>19</v>
      </c>
      <c r="C3021">
        <v>50</v>
      </c>
      <c r="D3021" t="s">
        <v>2806</v>
      </c>
      <c r="E3021" t="s">
        <v>4899</v>
      </c>
      <c r="F3021" t="s">
        <v>34</v>
      </c>
      <c r="G3021" t="s">
        <v>2799</v>
      </c>
      <c r="H3021" t="s">
        <v>4900</v>
      </c>
      <c r="I3021">
        <v>209</v>
      </c>
      <c r="J3021" t="s">
        <v>2324</v>
      </c>
      <c r="K3021" t="s">
        <v>4901</v>
      </c>
      <c r="L3021">
        <v>2020</v>
      </c>
    </row>
    <row r="3022" spans="1:12" x14ac:dyDescent="0.25">
      <c r="A3022">
        <v>2</v>
      </c>
      <c r="B3022">
        <v>20</v>
      </c>
      <c r="C3022">
        <v>51</v>
      </c>
      <c r="D3022" t="s">
        <v>2832</v>
      </c>
      <c r="E3022" t="s">
        <v>4902</v>
      </c>
      <c r="F3022" t="s">
        <v>30</v>
      </c>
      <c r="G3022" t="s">
        <v>2745</v>
      </c>
      <c r="H3022" t="s">
        <v>4903</v>
      </c>
      <c r="I3022">
        <v>172</v>
      </c>
      <c r="J3022" t="s">
        <v>2305</v>
      </c>
      <c r="K3022" t="s">
        <v>2385</v>
      </c>
      <c r="L3022">
        <v>2020</v>
      </c>
    </row>
    <row r="3023" spans="1:12" x14ac:dyDescent="0.25">
      <c r="A3023">
        <v>2</v>
      </c>
      <c r="B3023">
        <v>21</v>
      </c>
      <c r="C3023">
        <v>52</v>
      </c>
      <c r="D3023" t="s">
        <v>2736</v>
      </c>
      <c r="E3023" t="s">
        <v>4904</v>
      </c>
      <c r="F3023" t="s">
        <v>12</v>
      </c>
      <c r="G3023" t="s">
        <v>2779</v>
      </c>
      <c r="H3023" t="s">
        <v>4905</v>
      </c>
      <c r="I3023">
        <v>183</v>
      </c>
      <c r="J3023" t="s">
        <v>4427</v>
      </c>
      <c r="K3023" t="s">
        <v>3877</v>
      </c>
      <c r="L3023">
        <v>2020</v>
      </c>
    </row>
    <row r="3024" spans="1:12" x14ac:dyDescent="0.25">
      <c r="A3024">
        <v>2</v>
      </c>
      <c r="B3024">
        <v>22</v>
      </c>
      <c r="C3024">
        <v>53</v>
      </c>
      <c r="D3024" t="s">
        <v>2872</v>
      </c>
      <c r="E3024" t="s">
        <v>4906</v>
      </c>
      <c r="F3024" t="s">
        <v>30</v>
      </c>
      <c r="G3024" t="s">
        <v>2799</v>
      </c>
      <c r="H3024" t="s">
        <v>4907</v>
      </c>
      <c r="I3024">
        <v>180</v>
      </c>
      <c r="J3024" t="s">
        <v>2048</v>
      </c>
      <c r="K3024" t="s">
        <v>2300</v>
      </c>
      <c r="L3024">
        <v>2020</v>
      </c>
    </row>
    <row r="3025" spans="1:12" x14ac:dyDescent="0.25">
      <c r="A3025">
        <v>2</v>
      </c>
      <c r="B3025">
        <v>23</v>
      </c>
      <c r="C3025">
        <v>54</v>
      </c>
      <c r="D3025" t="s">
        <v>2796</v>
      </c>
      <c r="E3025" t="s">
        <v>4908</v>
      </c>
      <c r="F3025" t="s">
        <v>34</v>
      </c>
      <c r="G3025" t="s">
        <v>2745</v>
      </c>
      <c r="H3025" t="s">
        <v>4909</v>
      </c>
      <c r="I3025">
        <v>181</v>
      </c>
      <c r="J3025" t="s">
        <v>2305</v>
      </c>
      <c r="K3025" t="s">
        <v>4910</v>
      </c>
      <c r="L3025">
        <v>2020</v>
      </c>
    </row>
    <row r="3026" spans="1:12" x14ac:dyDescent="0.25">
      <c r="A3026">
        <v>2</v>
      </c>
      <c r="B3026">
        <v>24</v>
      </c>
      <c r="C3026">
        <v>55</v>
      </c>
      <c r="D3026" t="s">
        <v>2832</v>
      </c>
      <c r="E3026" t="s">
        <v>4911</v>
      </c>
      <c r="F3026" t="s">
        <v>26</v>
      </c>
      <c r="G3026" t="s">
        <v>2734</v>
      </c>
      <c r="H3026" t="s">
        <v>4912</v>
      </c>
      <c r="I3026">
        <v>167</v>
      </c>
      <c r="J3026" t="s">
        <v>2029</v>
      </c>
      <c r="K3026" t="s">
        <v>3087</v>
      </c>
      <c r="L3026">
        <v>2020</v>
      </c>
    </row>
    <row r="3027" spans="1:12" x14ac:dyDescent="0.25">
      <c r="A3027">
        <v>2</v>
      </c>
      <c r="B3027">
        <v>25</v>
      </c>
      <c r="C3027">
        <v>56</v>
      </c>
      <c r="D3027" t="s">
        <v>2781</v>
      </c>
      <c r="E3027" t="s">
        <v>4913</v>
      </c>
      <c r="F3027" t="s">
        <v>30</v>
      </c>
      <c r="G3027" t="s">
        <v>3790</v>
      </c>
      <c r="H3027" t="s">
        <v>4907</v>
      </c>
      <c r="I3027">
        <v>176</v>
      </c>
      <c r="J3027" t="s">
        <v>2029</v>
      </c>
      <c r="K3027" t="s">
        <v>2343</v>
      </c>
      <c r="L3027">
        <v>2020</v>
      </c>
    </row>
    <row r="3028" spans="1:12" x14ac:dyDescent="0.25">
      <c r="A3028">
        <v>2</v>
      </c>
      <c r="B3028">
        <v>26</v>
      </c>
      <c r="C3028">
        <v>57</v>
      </c>
      <c r="D3028" t="s">
        <v>2777</v>
      </c>
      <c r="E3028" t="s">
        <v>4914</v>
      </c>
      <c r="F3028" t="s">
        <v>30</v>
      </c>
      <c r="G3028" t="s">
        <v>2734</v>
      </c>
      <c r="H3028" t="s">
        <v>4915</v>
      </c>
      <c r="I3028">
        <v>213</v>
      </c>
      <c r="J3028" t="s">
        <v>2029</v>
      </c>
      <c r="K3028" t="s">
        <v>2336</v>
      </c>
      <c r="L3028">
        <v>2020</v>
      </c>
    </row>
    <row r="3029" spans="1:12" x14ac:dyDescent="0.25">
      <c r="A3029">
        <v>2</v>
      </c>
      <c r="B3029">
        <v>27</v>
      </c>
      <c r="C3029">
        <v>58</v>
      </c>
      <c r="D3029" t="s">
        <v>2748</v>
      </c>
      <c r="E3029" t="s">
        <v>4916</v>
      </c>
      <c r="F3029" t="s">
        <v>34</v>
      </c>
      <c r="G3029" t="s">
        <v>2734</v>
      </c>
      <c r="H3029" t="s">
        <v>4917</v>
      </c>
      <c r="I3029">
        <v>195</v>
      </c>
      <c r="J3029" t="s">
        <v>2051</v>
      </c>
      <c r="K3029" t="s">
        <v>2295</v>
      </c>
      <c r="L3029">
        <v>2020</v>
      </c>
    </row>
    <row r="3030" spans="1:12" x14ac:dyDescent="0.25">
      <c r="A3030">
        <v>2</v>
      </c>
      <c r="B3030">
        <v>28</v>
      </c>
      <c r="C3030">
        <v>59</v>
      </c>
      <c r="D3030" t="s">
        <v>2772</v>
      </c>
      <c r="E3030" t="s">
        <v>4918</v>
      </c>
      <c r="F3030" t="s">
        <v>30</v>
      </c>
      <c r="G3030" t="s">
        <v>2779</v>
      </c>
      <c r="H3030" t="s">
        <v>4919</v>
      </c>
      <c r="I3030">
        <v>170</v>
      </c>
      <c r="J3030" t="s">
        <v>2375</v>
      </c>
      <c r="K3030" t="s">
        <v>2866</v>
      </c>
      <c r="L3030">
        <v>2020</v>
      </c>
    </row>
    <row r="3031" spans="1:12" x14ac:dyDescent="0.25">
      <c r="A3031">
        <v>2</v>
      </c>
      <c r="B3031">
        <v>29</v>
      </c>
      <c r="C3031">
        <v>60</v>
      </c>
      <c r="D3031" t="s">
        <v>2794</v>
      </c>
      <c r="E3031" t="s">
        <v>4920</v>
      </c>
      <c r="F3031" t="s">
        <v>26</v>
      </c>
      <c r="G3031" t="s">
        <v>2738</v>
      </c>
      <c r="H3031" t="s">
        <v>4921</v>
      </c>
      <c r="I3031">
        <v>204</v>
      </c>
      <c r="J3031" t="s">
        <v>2022</v>
      </c>
      <c r="K3031" t="s">
        <v>2862</v>
      </c>
      <c r="L3031">
        <v>2020</v>
      </c>
    </row>
    <row r="3032" spans="1:12" x14ac:dyDescent="0.25">
      <c r="A3032">
        <v>2</v>
      </c>
      <c r="B3032">
        <v>30</v>
      </c>
      <c r="C3032">
        <v>61</v>
      </c>
      <c r="D3032" t="s">
        <v>2811</v>
      </c>
      <c r="E3032" t="s">
        <v>4922</v>
      </c>
      <c r="F3032" t="s">
        <v>26</v>
      </c>
      <c r="G3032" t="s">
        <v>2799</v>
      </c>
      <c r="H3032" t="s">
        <v>4900</v>
      </c>
      <c r="I3032">
        <v>235</v>
      </c>
      <c r="J3032" t="s">
        <v>2048</v>
      </c>
      <c r="K3032" t="s">
        <v>2287</v>
      </c>
      <c r="L3032">
        <v>2020</v>
      </c>
    </row>
    <row r="3033" spans="1:12" x14ac:dyDescent="0.25">
      <c r="A3033">
        <v>2</v>
      </c>
      <c r="B3033">
        <v>31</v>
      </c>
      <c r="C3033">
        <v>62</v>
      </c>
      <c r="D3033" t="s">
        <v>2777</v>
      </c>
      <c r="E3033" t="s">
        <v>4923</v>
      </c>
      <c r="F3033" t="s">
        <v>30</v>
      </c>
      <c r="G3033" t="s">
        <v>2738</v>
      </c>
      <c r="H3033" t="s">
        <v>4912</v>
      </c>
      <c r="I3033">
        <v>165</v>
      </c>
      <c r="J3033" t="s">
        <v>2029</v>
      </c>
      <c r="K3033" t="s">
        <v>2759</v>
      </c>
      <c r="L3033">
        <v>2020</v>
      </c>
    </row>
    <row r="3034" spans="1:12" x14ac:dyDescent="0.25">
      <c r="A3034">
        <v>3</v>
      </c>
      <c r="B3034">
        <v>1</v>
      </c>
      <c r="C3034">
        <v>63</v>
      </c>
      <c r="D3034" t="s">
        <v>2832</v>
      </c>
      <c r="E3034" t="s">
        <v>4924</v>
      </c>
      <c r="F3034" t="s">
        <v>34</v>
      </c>
      <c r="G3034" t="s">
        <v>2738</v>
      </c>
      <c r="H3034" t="s">
        <v>4905</v>
      </c>
      <c r="I3034">
        <v>189</v>
      </c>
      <c r="J3034" t="s">
        <v>2022</v>
      </c>
      <c r="K3034" t="s">
        <v>2326</v>
      </c>
      <c r="L3034">
        <v>2020</v>
      </c>
    </row>
    <row r="3035" spans="1:12" x14ac:dyDescent="0.25">
      <c r="A3035">
        <v>3</v>
      </c>
      <c r="B3035">
        <v>2</v>
      </c>
      <c r="C3035">
        <v>64</v>
      </c>
      <c r="D3035" t="s">
        <v>2772</v>
      </c>
      <c r="E3035" t="s">
        <v>4925</v>
      </c>
      <c r="F3035" t="s">
        <v>34</v>
      </c>
      <c r="G3035" t="s">
        <v>2779</v>
      </c>
      <c r="H3035" t="s">
        <v>4903</v>
      </c>
      <c r="I3035">
        <v>162</v>
      </c>
      <c r="J3035" t="s">
        <v>2375</v>
      </c>
      <c r="K3035" t="s">
        <v>3924</v>
      </c>
      <c r="L3035">
        <v>2020</v>
      </c>
    </row>
    <row r="3036" spans="1:12" x14ac:dyDescent="0.25">
      <c r="A3036">
        <v>3</v>
      </c>
      <c r="B3036">
        <v>3</v>
      </c>
      <c r="C3036">
        <v>65</v>
      </c>
      <c r="D3036" t="s">
        <v>2760</v>
      </c>
      <c r="E3036" t="s">
        <v>4926</v>
      </c>
      <c r="F3036" t="s">
        <v>34</v>
      </c>
      <c r="G3036" t="s">
        <v>2738</v>
      </c>
      <c r="H3036" t="s">
        <v>4912</v>
      </c>
      <c r="I3036">
        <v>198</v>
      </c>
      <c r="J3036" t="s">
        <v>2029</v>
      </c>
      <c r="K3036" t="s">
        <v>2837</v>
      </c>
      <c r="L3036">
        <v>2020</v>
      </c>
    </row>
    <row r="3037" spans="1:12" x14ac:dyDescent="0.25">
      <c r="A3037">
        <v>3</v>
      </c>
      <c r="B3037">
        <v>4</v>
      </c>
      <c r="C3037">
        <v>66</v>
      </c>
      <c r="D3037" t="s">
        <v>2766</v>
      </c>
      <c r="E3037" t="s">
        <v>4927</v>
      </c>
      <c r="F3037" t="s">
        <v>42</v>
      </c>
      <c r="G3037" t="s">
        <v>2779</v>
      </c>
      <c r="H3037" t="s">
        <v>4928</v>
      </c>
      <c r="I3037">
        <v>179</v>
      </c>
      <c r="J3037" t="s">
        <v>4427</v>
      </c>
      <c r="K3037" t="s">
        <v>3328</v>
      </c>
      <c r="L3037">
        <v>2020</v>
      </c>
    </row>
    <row r="3038" spans="1:12" x14ac:dyDescent="0.25">
      <c r="A3038">
        <v>3</v>
      </c>
      <c r="B3038">
        <v>5</v>
      </c>
      <c r="C3038">
        <v>67</v>
      </c>
      <c r="D3038" t="s">
        <v>2788</v>
      </c>
      <c r="E3038" t="s">
        <v>4929</v>
      </c>
      <c r="F3038" t="s">
        <v>34</v>
      </c>
      <c r="G3038" t="s">
        <v>2734</v>
      </c>
      <c r="H3038" t="s">
        <v>4921</v>
      </c>
      <c r="I3038">
        <v>171</v>
      </c>
      <c r="J3038" t="s">
        <v>2355</v>
      </c>
      <c r="K3038" t="s">
        <v>4930</v>
      </c>
      <c r="L3038">
        <v>2020</v>
      </c>
    </row>
    <row r="3039" spans="1:12" x14ac:dyDescent="0.25">
      <c r="A3039">
        <v>3</v>
      </c>
      <c r="B3039">
        <v>6</v>
      </c>
      <c r="C3039">
        <v>68</v>
      </c>
      <c r="D3039" t="s">
        <v>4111</v>
      </c>
      <c r="E3039" t="s">
        <v>4931</v>
      </c>
      <c r="F3039" t="s">
        <v>34</v>
      </c>
      <c r="G3039" t="s">
        <v>2738</v>
      </c>
      <c r="H3039" t="s">
        <v>4919</v>
      </c>
      <c r="I3039">
        <v>180</v>
      </c>
      <c r="J3039" t="s">
        <v>2048</v>
      </c>
      <c r="K3039" t="s">
        <v>3997</v>
      </c>
      <c r="L3039">
        <v>2020</v>
      </c>
    </row>
    <row r="3040" spans="1:12" x14ac:dyDescent="0.25">
      <c r="A3040">
        <v>3</v>
      </c>
      <c r="B3040">
        <v>7</v>
      </c>
      <c r="C3040">
        <v>69</v>
      </c>
      <c r="D3040" t="s">
        <v>2872</v>
      </c>
      <c r="E3040" t="s">
        <v>4932</v>
      </c>
      <c r="F3040" t="s">
        <v>34</v>
      </c>
      <c r="G3040" t="s">
        <v>2799</v>
      </c>
      <c r="H3040" t="s">
        <v>4917</v>
      </c>
      <c r="I3040">
        <v>196</v>
      </c>
      <c r="J3040" t="s">
        <v>2362</v>
      </c>
      <c r="K3040" t="s">
        <v>4933</v>
      </c>
      <c r="L3040">
        <v>2020</v>
      </c>
    </row>
    <row r="3041" spans="1:12" x14ac:dyDescent="0.25">
      <c r="A3041">
        <v>3</v>
      </c>
      <c r="B3041">
        <v>8</v>
      </c>
      <c r="C3041">
        <v>70</v>
      </c>
      <c r="D3041" t="s">
        <v>2832</v>
      </c>
      <c r="E3041" t="s">
        <v>4934</v>
      </c>
      <c r="F3041" t="s">
        <v>34</v>
      </c>
      <c r="G3041" t="s">
        <v>2779</v>
      </c>
      <c r="H3041" t="s">
        <v>4912</v>
      </c>
      <c r="I3041">
        <v>168</v>
      </c>
      <c r="J3041" t="s">
        <v>2375</v>
      </c>
      <c r="K3041" t="s">
        <v>2502</v>
      </c>
      <c r="L3041">
        <v>2020</v>
      </c>
    </row>
    <row r="3042" spans="1:12" x14ac:dyDescent="0.25">
      <c r="A3042">
        <v>3</v>
      </c>
      <c r="B3042">
        <v>9</v>
      </c>
      <c r="C3042">
        <v>71</v>
      </c>
      <c r="D3042" t="s">
        <v>2811</v>
      </c>
      <c r="E3042" t="s">
        <v>4935</v>
      </c>
      <c r="F3042" t="s">
        <v>12</v>
      </c>
      <c r="G3042" t="s">
        <v>2779</v>
      </c>
      <c r="H3042" t="s">
        <v>4921</v>
      </c>
      <c r="I3042">
        <v>158</v>
      </c>
      <c r="J3042" t="s">
        <v>4427</v>
      </c>
      <c r="K3042" t="s">
        <v>3877</v>
      </c>
      <c r="L3042">
        <v>2020</v>
      </c>
    </row>
    <row r="3043" spans="1:12" x14ac:dyDescent="0.25">
      <c r="A3043">
        <v>3</v>
      </c>
      <c r="B3043">
        <v>10</v>
      </c>
      <c r="C3043">
        <v>72</v>
      </c>
      <c r="D3043" t="s">
        <v>2806</v>
      </c>
      <c r="E3043" t="s">
        <v>4936</v>
      </c>
      <c r="F3043" t="s">
        <v>34</v>
      </c>
      <c r="G3043" t="s">
        <v>2738</v>
      </c>
      <c r="H3043" t="s">
        <v>4912</v>
      </c>
      <c r="I3043">
        <v>196</v>
      </c>
      <c r="J3043" t="s">
        <v>2048</v>
      </c>
      <c r="K3043" t="s">
        <v>2360</v>
      </c>
      <c r="L3043">
        <v>2020</v>
      </c>
    </row>
    <row r="3044" spans="1:12" x14ac:dyDescent="0.25">
      <c r="A3044">
        <v>3</v>
      </c>
      <c r="B3044">
        <v>11</v>
      </c>
      <c r="C3044">
        <v>73</v>
      </c>
      <c r="D3044" t="s">
        <v>2859</v>
      </c>
      <c r="E3044" t="s">
        <v>4937</v>
      </c>
      <c r="F3044" t="s">
        <v>34</v>
      </c>
      <c r="G3044" t="s">
        <v>2738</v>
      </c>
      <c r="H3044" t="s">
        <v>4900</v>
      </c>
      <c r="I3044">
        <v>217</v>
      </c>
      <c r="J3044" t="s">
        <v>2029</v>
      </c>
      <c r="K3044" t="s">
        <v>2113</v>
      </c>
      <c r="L3044">
        <v>2020</v>
      </c>
    </row>
    <row r="3045" spans="1:12" x14ac:dyDescent="0.25">
      <c r="A3045">
        <v>3</v>
      </c>
      <c r="B3045">
        <v>12</v>
      </c>
      <c r="C3045">
        <v>74</v>
      </c>
      <c r="D3045" t="s">
        <v>2762</v>
      </c>
      <c r="E3045" t="s">
        <v>4938</v>
      </c>
      <c r="F3045" t="s">
        <v>30</v>
      </c>
      <c r="G3045" t="s">
        <v>2734</v>
      </c>
      <c r="H3045" t="s">
        <v>4905</v>
      </c>
      <c r="I3045">
        <v>175</v>
      </c>
      <c r="J3045" t="s">
        <v>4127</v>
      </c>
      <c r="K3045" t="s">
        <v>2283</v>
      </c>
      <c r="L3045">
        <v>2020</v>
      </c>
    </row>
    <row r="3046" spans="1:12" x14ac:dyDescent="0.25">
      <c r="A3046">
        <v>3</v>
      </c>
      <c r="B3046">
        <v>13</v>
      </c>
      <c r="C3046">
        <v>75</v>
      </c>
      <c r="D3046" t="s">
        <v>2785</v>
      </c>
      <c r="E3046" t="s">
        <v>4939</v>
      </c>
      <c r="F3046" t="s">
        <v>30</v>
      </c>
      <c r="G3046" t="s">
        <v>2738</v>
      </c>
      <c r="H3046" t="s">
        <v>4903</v>
      </c>
      <c r="I3046">
        <v>177</v>
      </c>
      <c r="J3046" t="s">
        <v>2022</v>
      </c>
      <c r="K3046" t="s">
        <v>2862</v>
      </c>
      <c r="L3046">
        <v>2020</v>
      </c>
    </row>
    <row r="3047" spans="1:12" x14ac:dyDescent="0.25">
      <c r="A3047">
        <v>3</v>
      </c>
      <c r="B3047">
        <v>14</v>
      </c>
      <c r="C3047">
        <v>76</v>
      </c>
      <c r="D3047" t="s">
        <v>2781</v>
      </c>
      <c r="E3047" t="s">
        <v>4940</v>
      </c>
      <c r="F3047" t="s">
        <v>26</v>
      </c>
      <c r="G3047" t="s">
        <v>2799</v>
      </c>
      <c r="H3047" t="s">
        <v>4909</v>
      </c>
      <c r="I3047">
        <v>165</v>
      </c>
      <c r="J3047" t="s">
        <v>2051</v>
      </c>
      <c r="K3047" t="s">
        <v>3961</v>
      </c>
      <c r="L3047">
        <v>2020</v>
      </c>
    </row>
    <row r="3048" spans="1:12" x14ac:dyDescent="0.25">
      <c r="A3048">
        <v>3</v>
      </c>
      <c r="B3048">
        <v>15</v>
      </c>
      <c r="C3048">
        <v>77</v>
      </c>
      <c r="D3048" t="s">
        <v>2736</v>
      </c>
      <c r="E3048" t="s">
        <v>4941</v>
      </c>
      <c r="F3048" t="s">
        <v>12</v>
      </c>
      <c r="G3048" t="s">
        <v>2745</v>
      </c>
      <c r="H3048" t="s">
        <v>4921</v>
      </c>
      <c r="I3048">
        <v>194</v>
      </c>
      <c r="J3048" t="s">
        <v>2305</v>
      </c>
      <c r="K3048" t="s">
        <v>3934</v>
      </c>
      <c r="L3048">
        <v>2020</v>
      </c>
    </row>
    <row r="3049" spans="1:12" x14ac:dyDescent="0.25">
      <c r="A3049">
        <v>3</v>
      </c>
      <c r="B3049">
        <v>16</v>
      </c>
      <c r="C3049">
        <v>78</v>
      </c>
      <c r="D3049" t="s">
        <v>2752</v>
      </c>
      <c r="E3049" t="s">
        <v>4942</v>
      </c>
      <c r="F3049" t="s">
        <v>34</v>
      </c>
      <c r="G3049" t="s">
        <v>2960</v>
      </c>
      <c r="H3049" t="s">
        <v>4912</v>
      </c>
      <c r="I3049">
        <v>191</v>
      </c>
      <c r="J3049" t="s">
        <v>4427</v>
      </c>
      <c r="K3049" t="s">
        <v>3829</v>
      </c>
      <c r="L3049">
        <v>2020</v>
      </c>
    </row>
    <row r="3050" spans="1:12" x14ac:dyDescent="0.25">
      <c r="A3050">
        <v>3</v>
      </c>
      <c r="B3050">
        <v>17</v>
      </c>
      <c r="C3050">
        <v>79</v>
      </c>
      <c r="D3050" t="s">
        <v>2739</v>
      </c>
      <c r="E3050" t="s">
        <v>4943</v>
      </c>
      <c r="F3050" t="s">
        <v>26</v>
      </c>
      <c r="G3050" t="s">
        <v>2734</v>
      </c>
      <c r="H3050" t="s">
        <v>4903</v>
      </c>
      <c r="I3050">
        <v>180</v>
      </c>
      <c r="J3050" t="s">
        <v>4127</v>
      </c>
      <c r="K3050" t="s">
        <v>2283</v>
      </c>
      <c r="L3050">
        <v>2020</v>
      </c>
    </row>
    <row r="3051" spans="1:12" x14ac:dyDescent="0.25">
      <c r="A3051">
        <v>3</v>
      </c>
      <c r="B3051">
        <v>18</v>
      </c>
      <c r="C3051">
        <v>80</v>
      </c>
      <c r="D3051" t="s">
        <v>2806</v>
      </c>
      <c r="E3051" t="s">
        <v>4944</v>
      </c>
      <c r="F3051" t="s">
        <v>34</v>
      </c>
      <c r="G3051" t="s">
        <v>2734</v>
      </c>
      <c r="H3051" t="s">
        <v>4912</v>
      </c>
      <c r="I3051">
        <v>188</v>
      </c>
      <c r="J3051" t="s">
        <v>2285</v>
      </c>
      <c r="K3051" t="s">
        <v>4337</v>
      </c>
      <c r="L3051">
        <v>2020</v>
      </c>
    </row>
    <row r="3052" spans="1:12" x14ac:dyDescent="0.25">
      <c r="A3052">
        <v>3</v>
      </c>
      <c r="B3052">
        <v>19</v>
      </c>
      <c r="C3052">
        <v>81</v>
      </c>
      <c r="D3052" t="s">
        <v>2739</v>
      </c>
      <c r="E3052" t="s">
        <v>4945</v>
      </c>
      <c r="F3052" t="s">
        <v>34</v>
      </c>
      <c r="G3052" t="s">
        <v>2734</v>
      </c>
      <c r="H3052" t="s">
        <v>4903</v>
      </c>
      <c r="I3052">
        <v>173</v>
      </c>
      <c r="J3052" t="s">
        <v>2285</v>
      </c>
      <c r="K3052" t="s">
        <v>3658</v>
      </c>
      <c r="L3052">
        <v>2020</v>
      </c>
    </row>
    <row r="3053" spans="1:12" x14ac:dyDescent="0.25">
      <c r="A3053">
        <v>3</v>
      </c>
      <c r="B3053">
        <v>20</v>
      </c>
      <c r="C3053">
        <v>82</v>
      </c>
      <c r="D3053" t="s">
        <v>2774</v>
      </c>
      <c r="E3053" t="s">
        <v>4946</v>
      </c>
      <c r="F3053" t="s">
        <v>34</v>
      </c>
      <c r="G3053" t="s">
        <v>2779</v>
      </c>
      <c r="H3053" t="s">
        <v>4900</v>
      </c>
      <c r="I3053">
        <v>192</v>
      </c>
      <c r="J3053" t="s">
        <v>4427</v>
      </c>
      <c r="K3053" t="s">
        <v>3022</v>
      </c>
      <c r="L3053">
        <v>2020</v>
      </c>
    </row>
    <row r="3054" spans="1:12" x14ac:dyDescent="0.25">
      <c r="A3054">
        <v>3</v>
      </c>
      <c r="B3054">
        <v>21</v>
      </c>
      <c r="C3054">
        <v>83</v>
      </c>
      <c r="D3054" t="s">
        <v>2766</v>
      </c>
      <c r="E3054" t="s">
        <v>4947</v>
      </c>
      <c r="F3054" t="s">
        <v>42</v>
      </c>
      <c r="G3054" t="s">
        <v>2734</v>
      </c>
      <c r="H3054" t="s">
        <v>4903</v>
      </c>
      <c r="I3054">
        <v>173</v>
      </c>
      <c r="J3054" t="s">
        <v>2051</v>
      </c>
      <c r="K3054" t="s">
        <v>2756</v>
      </c>
      <c r="L3054">
        <v>2020</v>
      </c>
    </row>
    <row r="3055" spans="1:12" x14ac:dyDescent="0.25">
      <c r="A3055">
        <v>3</v>
      </c>
      <c r="B3055">
        <v>22</v>
      </c>
      <c r="C3055">
        <v>84</v>
      </c>
      <c r="D3055" t="s">
        <v>2814</v>
      </c>
      <c r="E3055" t="s">
        <v>4948</v>
      </c>
      <c r="F3055" t="s">
        <v>12</v>
      </c>
      <c r="G3055" t="s">
        <v>2952</v>
      </c>
      <c r="H3055" t="s">
        <v>4917</v>
      </c>
      <c r="I3055">
        <v>199</v>
      </c>
      <c r="J3055" t="s">
        <v>2022</v>
      </c>
      <c r="K3055" t="s">
        <v>2276</v>
      </c>
      <c r="L3055">
        <v>2020</v>
      </c>
    </row>
    <row r="3056" spans="1:12" x14ac:dyDescent="0.25">
      <c r="A3056">
        <v>3</v>
      </c>
      <c r="B3056">
        <v>23</v>
      </c>
      <c r="C3056">
        <v>85</v>
      </c>
      <c r="D3056" t="s">
        <v>2777</v>
      </c>
      <c r="E3056" t="s">
        <v>4949</v>
      </c>
      <c r="F3056" t="s">
        <v>42</v>
      </c>
      <c r="G3056" t="s">
        <v>2799</v>
      </c>
      <c r="H3056" t="s">
        <v>4921</v>
      </c>
      <c r="I3056">
        <v>194</v>
      </c>
      <c r="J3056" t="s">
        <v>2362</v>
      </c>
      <c r="K3056" t="s">
        <v>4950</v>
      </c>
      <c r="L3056">
        <v>2020</v>
      </c>
    </row>
    <row r="3057" spans="1:12" x14ac:dyDescent="0.25">
      <c r="A3057">
        <v>3</v>
      </c>
      <c r="B3057">
        <v>24</v>
      </c>
      <c r="C3057">
        <v>86</v>
      </c>
      <c r="D3057" t="s">
        <v>2732</v>
      </c>
      <c r="E3057" t="s">
        <v>4951</v>
      </c>
      <c r="F3057" t="s">
        <v>30</v>
      </c>
      <c r="G3057" t="s">
        <v>2734</v>
      </c>
      <c r="H3057" t="s">
        <v>4900</v>
      </c>
      <c r="I3057">
        <v>192</v>
      </c>
      <c r="J3057" t="s">
        <v>4127</v>
      </c>
      <c r="K3057" t="s">
        <v>2283</v>
      </c>
      <c r="L3057">
        <v>2020</v>
      </c>
    </row>
    <row r="3058" spans="1:12" x14ac:dyDescent="0.25">
      <c r="A3058">
        <v>3</v>
      </c>
      <c r="B3058">
        <v>25</v>
      </c>
      <c r="C3058">
        <v>87</v>
      </c>
      <c r="D3058" t="s">
        <v>2762</v>
      </c>
      <c r="E3058" t="s">
        <v>4952</v>
      </c>
      <c r="F3058" t="s">
        <v>42</v>
      </c>
      <c r="G3058" t="s">
        <v>2738</v>
      </c>
      <c r="H3058" t="s">
        <v>4907</v>
      </c>
      <c r="I3058">
        <v>173</v>
      </c>
      <c r="J3058" t="s">
        <v>2029</v>
      </c>
      <c r="K3058" t="s">
        <v>2165</v>
      </c>
      <c r="L3058">
        <v>2020</v>
      </c>
    </row>
    <row r="3059" spans="1:12" x14ac:dyDescent="0.25">
      <c r="A3059">
        <v>3</v>
      </c>
      <c r="B3059">
        <v>26</v>
      </c>
      <c r="C3059">
        <v>88</v>
      </c>
      <c r="D3059" t="s">
        <v>2732</v>
      </c>
      <c r="E3059" t="s">
        <v>4953</v>
      </c>
      <c r="F3059" t="s">
        <v>34</v>
      </c>
      <c r="G3059" t="s">
        <v>2745</v>
      </c>
      <c r="H3059" t="s">
        <v>4905</v>
      </c>
      <c r="I3059">
        <v>176</v>
      </c>
      <c r="J3059" t="s">
        <v>2305</v>
      </c>
      <c r="K3059" t="s">
        <v>3101</v>
      </c>
      <c r="L3059">
        <v>2020</v>
      </c>
    </row>
    <row r="3060" spans="1:12" x14ac:dyDescent="0.25">
      <c r="A3060">
        <v>3</v>
      </c>
      <c r="B3060">
        <v>27</v>
      </c>
      <c r="C3060">
        <v>89</v>
      </c>
      <c r="D3060" t="s">
        <v>2748</v>
      </c>
      <c r="E3060" t="s">
        <v>4954</v>
      </c>
      <c r="F3060" t="s">
        <v>30</v>
      </c>
      <c r="G3060" t="s">
        <v>2734</v>
      </c>
      <c r="H3060" t="s">
        <v>4903</v>
      </c>
      <c r="I3060">
        <v>197</v>
      </c>
      <c r="J3060" t="s">
        <v>2051</v>
      </c>
      <c r="K3060" t="s">
        <v>3920</v>
      </c>
      <c r="L3060">
        <v>2020</v>
      </c>
    </row>
    <row r="3061" spans="1:12" x14ac:dyDescent="0.25">
      <c r="A3061">
        <v>3</v>
      </c>
      <c r="B3061">
        <v>28</v>
      </c>
      <c r="C3061">
        <v>90</v>
      </c>
      <c r="D3061" t="s">
        <v>2754</v>
      </c>
      <c r="E3061" t="s">
        <v>4955</v>
      </c>
      <c r="F3061" t="s">
        <v>42</v>
      </c>
      <c r="G3061" t="s">
        <v>2745</v>
      </c>
      <c r="H3061" t="s">
        <v>4912</v>
      </c>
      <c r="I3061">
        <v>179</v>
      </c>
      <c r="J3061" t="s">
        <v>2305</v>
      </c>
      <c r="K3061" t="s">
        <v>2316</v>
      </c>
      <c r="L3061">
        <v>2020</v>
      </c>
    </row>
    <row r="3062" spans="1:12" x14ac:dyDescent="0.25">
      <c r="A3062">
        <v>3</v>
      </c>
      <c r="B3062">
        <v>29</v>
      </c>
      <c r="C3062">
        <v>91</v>
      </c>
      <c r="D3062" t="s">
        <v>4111</v>
      </c>
      <c r="E3062" t="s">
        <v>4956</v>
      </c>
      <c r="F3062" t="s">
        <v>26</v>
      </c>
      <c r="G3062" t="s">
        <v>2734</v>
      </c>
      <c r="H3062" t="s">
        <v>4903</v>
      </c>
      <c r="I3062">
        <v>163</v>
      </c>
      <c r="J3062" t="s">
        <v>2285</v>
      </c>
      <c r="K3062" t="s">
        <v>3913</v>
      </c>
      <c r="L3062">
        <v>2020</v>
      </c>
    </row>
    <row r="3063" spans="1:12" x14ac:dyDescent="0.25">
      <c r="A3063">
        <v>3</v>
      </c>
      <c r="B3063">
        <v>30</v>
      </c>
      <c r="C3063">
        <v>92</v>
      </c>
      <c r="D3063" t="s">
        <v>2794</v>
      </c>
      <c r="E3063" t="s">
        <v>4957</v>
      </c>
      <c r="F3063" t="s">
        <v>30</v>
      </c>
      <c r="G3063" t="s">
        <v>2745</v>
      </c>
      <c r="H3063" t="s">
        <v>4912</v>
      </c>
      <c r="I3063">
        <v>158</v>
      </c>
      <c r="J3063" t="s">
        <v>2305</v>
      </c>
      <c r="K3063" t="s">
        <v>3882</v>
      </c>
      <c r="L3063">
        <v>2020</v>
      </c>
    </row>
    <row r="3064" spans="1:12" x14ac:dyDescent="0.25">
      <c r="A3064">
        <v>3</v>
      </c>
      <c r="B3064">
        <v>31</v>
      </c>
      <c r="C3064">
        <v>93</v>
      </c>
      <c r="D3064" t="s">
        <v>2777</v>
      </c>
      <c r="E3064" t="s">
        <v>4958</v>
      </c>
      <c r="F3064" t="s">
        <v>34</v>
      </c>
      <c r="G3064" t="s">
        <v>2738</v>
      </c>
      <c r="H3064" t="s">
        <v>4912</v>
      </c>
      <c r="I3064">
        <v>178</v>
      </c>
      <c r="J3064" t="s">
        <v>2022</v>
      </c>
      <c r="K3064" t="s">
        <v>2299</v>
      </c>
      <c r="L3064">
        <v>2020</v>
      </c>
    </row>
    <row r="3065" spans="1:12" x14ac:dyDescent="0.25">
      <c r="A3065">
        <v>4</v>
      </c>
      <c r="B3065">
        <v>1</v>
      </c>
      <c r="C3065">
        <v>94</v>
      </c>
      <c r="D3065" t="s">
        <v>2796</v>
      </c>
      <c r="E3065" t="s">
        <v>4959</v>
      </c>
      <c r="F3065" t="s">
        <v>42</v>
      </c>
      <c r="G3065" t="s">
        <v>2738</v>
      </c>
      <c r="H3065" t="s">
        <v>4907</v>
      </c>
      <c r="I3065">
        <v>195</v>
      </c>
      <c r="J3065" t="s">
        <v>2022</v>
      </c>
      <c r="K3065" t="s">
        <v>2787</v>
      </c>
      <c r="L3065">
        <v>2020</v>
      </c>
    </row>
    <row r="3066" spans="1:12" x14ac:dyDescent="0.25">
      <c r="A3066">
        <v>4</v>
      </c>
      <c r="B3066">
        <v>2</v>
      </c>
      <c r="C3066">
        <v>95</v>
      </c>
      <c r="D3066" t="s">
        <v>2762</v>
      </c>
      <c r="E3066" t="s">
        <v>4960</v>
      </c>
      <c r="F3066" t="s">
        <v>34</v>
      </c>
      <c r="G3066" t="s">
        <v>2738</v>
      </c>
      <c r="H3066" t="s">
        <v>4909</v>
      </c>
      <c r="I3066">
        <v>177</v>
      </c>
      <c r="J3066" t="s">
        <v>2147</v>
      </c>
      <c r="K3066" t="s">
        <v>2947</v>
      </c>
      <c r="L3066">
        <v>2020</v>
      </c>
    </row>
    <row r="3067" spans="1:12" x14ac:dyDescent="0.25">
      <c r="A3067">
        <v>4</v>
      </c>
      <c r="B3067">
        <v>3</v>
      </c>
      <c r="C3067">
        <v>96</v>
      </c>
      <c r="D3067" t="s">
        <v>2806</v>
      </c>
      <c r="E3067" t="s">
        <v>4961</v>
      </c>
      <c r="F3067" t="s">
        <v>12</v>
      </c>
      <c r="G3067" t="s">
        <v>2799</v>
      </c>
      <c r="H3067" t="s">
        <v>4917</v>
      </c>
      <c r="I3067">
        <v>187</v>
      </c>
      <c r="J3067" t="s">
        <v>2320</v>
      </c>
      <c r="K3067" t="s">
        <v>4962</v>
      </c>
      <c r="L3067">
        <v>2020</v>
      </c>
    </row>
    <row r="3068" spans="1:12" x14ac:dyDescent="0.25">
      <c r="A3068">
        <v>4</v>
      </c>
      <c r="B3068">
        <v>4</v>
      </c>
      <c r="C3068">
        <v>97</v>
      </c>
      <c r="D3068" t="s">
        <v>2832</v>
      </c>
      <c r="E3068" t="s">
        <v>4963</v>
      </c>
      <c r="F3068" t="s">
        <v>42</v>
      </c>
      <c r="G3068" t="s">
        <v>2734</v>
      </c>
      <c r="H3068" t="s">
        <v>4912</v>
      </c>
      <c r="I3068">
        <v>200</v>
      </c>
      <c r="J3068" t="s">
        <v>2051</v>
      </c>
      <c r="K3068" t="s">
        <v>2830</v>
      </c>
      <c r="L3068">
        <v>2020</v>
      </c>
    </row>
    <row r="3069" spans="1:12" x14ac:dyDescent="0.25">
      <c r="A3069">
        <v>4</v>
      </c>
      <c r="B3069">
        <v>5</v>
      </c>
      <c r="C3069">
        <v>98</v>
      </c>
      <c r="D3069" t="s">
        <v>2781</v>
      </c>
      <c r="E3069" t="s">
        <v>4964</v>
      </c>
      <c r="F3069" t="s">
        <v>42</v>
      </c>
      <c r="G3069" t="s">
        <v>2738</v>
      </c>
      <c r="H3069" t="s">
        <v>4900</v>
      </c>
      <c r="I3069">
        <v>188</v>
      </c>
      <c r="J3069" t="s">
        <v>2022</v>
      </c>
      <c r="K3069" t="s">
        <v>4008</v>
      </c>
      <c r="L3069">
        <v>2020</v>
      </c>
    </row>
    <row r="3070" spans="1:12" x14ac:dyDescent="0.25">
      <c r="A3070">
        <v>4</v>
      </c>
      <c r="B3070">
        <v>6</v>
      </c>
      <c r="C3070">
        <v>99</v>
      </c>
      <c r="D3070" t="s">
        <v>2814</v>
      </c>
      <c r="E3070" t="s">
        <v>4965</v>
      </c>
      <c r="F3070" t="s">
        <v>30</v>
      </c>
      <c r="G3070" t="s">
        <v>2764</v>
      </c>
      <c r="H3070" t="s">
        <v>4921</v>
      </c>
      <c r="I3070">
        <v>200</v>
      </c>
      <c r="J3070" t="s">
        <v>2022</v>
      </c>
      <c r="K3070" t="s">
        <v>2282</v>
      </c>
      <c r="L3070">
        <v>2020</v>
      </c>
    </row>
    <row r="3071" spans="1:12" x14ac:dyDescent="0.25">
      <c r="A3071">
        <v>4</v>
      </c>
      <c r="B3071">
        <v>7</v>
      </c>
      <c r="C3071">
        <v>100</v>
      </c>
      <c r="D3071" t="s">
        <v>2840</v>
      </c>
      <c r="E3071" t="s">
        <v>4966</v>
      </c>
      <c r="F3071" t="s">
        <v>26</v>
      </c>
      <c r="G3071" t="s">
        <v>2738</v>
      </c>
      <c r="H3071" t="s">
        <v>4919</v>
      </c>
      <c r="I3071">
        <v>192</v>
      </c>
      <c r="J3071" t="s">
        <v>2147</v>
      </c>
      <c r="K3071" t="s">
        <v>2947</v>
      </c>
      <c r="L3071">
        <v>2020</v>
      </c>
    </row>
    <row r="3072" spans="1:12" x14ac:dyDescent="0.25">
      <c r="A3072">
        <v>4</v>
      </c>
      <c r="B3072">
        <v>8</v>
      </c>
      <c r="C3072">
        <v>101</v>
      </c>
      <c r="D3072" t="s">
        <v>2859</v>
      </c>
      <c r="E3072" t="s">
        <v>4967</v>
      </c>
      <c r="F3072" t="s">
        <v>34</v>
      </c>
      <c r="G3072" t="s">
        <v>2745</v>
      </c>
      <c r="H3072" t="s">
        <v>4912</v>
      </c>
      <c r="I3072">
        <v>183</v>
      </c>
      <c r="J3072" t="s">
        <v>2373</v>
      </c>
      <c r="K3072" t="s">
        <v>2843</v>
      </c>
      <c r="L3072">
        <v>2020</v>
      </c>
    </row>
    <row r="3073" spans="1:12" x14ac:dyDescent="0.25">
      <c r="A3073">
        <v>4</v>
      </c>
      <c r="B3073">
        <v>9</v>
      </c>
      <c r="C3073">
        <v>102</v>
      </c>
      <c r="D3073" t="s">
        <v>2790</v>
      </c>
      <c r="E3073" t="s">
        <v>4968</v>
      </c>
      <c r="F3073" t="s">
        <v>30</v>
      </c>
      <c r="G3073" t="s">
        <v>2734</v>
      </c>
      <c r="H3073" t="s">
        <v>4903</v>
      </c>
      <c r="I3073">
        <v>182</v>
      </c>
      <c r="J3073" t="s">
        <v>2285</v>
      </c>
      <c r="K3073" t="s">
        <v>4969</v>
      </c>
      <c r="L3073">
        <v>2020</v>
      </c>
    </row>
    <row r="3074" spans="1:12" x14ac:dyDescent="0.25">
      <c r="A3074">
        <v>4</v>
      </c>
      <c r="B3074">
        <v>10</v>
      </c>
      <c r="C3074">
        <v>103</v>
      </c>
      <c r="D3074" t="s">
        <v>2794</v>
      </c>
      <c r="E3074" t="s">
        <v>4970</v>
      </c>
      <c r="F3074" t="s">
        <v>12</v>
      </c>
      <c r="G3074" t="s">
        <v>2738</v>
      </c>
      <c r="H3074" t="s">
        <v>4912</v>
      </c>
      <c r="I3074">
        <v>173</v>
      </c>
      <c r="J3074" t="s">
        <v>2029</v>
      </c>
      <c r="K3074" t="s">
        <v>3003</v>
      </c>
      <c r="L3074">
        <v>2020</v>
      </c>
    </row>
    <row r="3075" spans="1:12" x14ac:dyDescent="0.25">
      <c r="A3075">
        <v>4</v>
      </c>
      <c r="B3075">
        <v>11</v>
      </c>
      <c r="C3075">
        <v>104</v>
      </c>
      <c r="D3075" t="s">
        <v>2788</v>
      </c>
      <c r="E3075" t="s">
        <v>4971</v>
      </c>
      <c r="F3075" t="s">
        <v>34</v>
      </c>
      <c r="G3075" t="s">
        <v>2776</v>
      </c>
      <c r="H3075" t="s">
        <v>4921</v>
      </c>
      <c r="I3075">
        <v>176</v>
      </c>
      <c r="J3075" t="s">
        <v>2048</v>
      </c>
      <c r="K3075" t="s">
        <v>2392</v>
      </c>
      <c r="L3075">
        <v>2020</v>
      </c>
    </row>
    <row r="3076" spans="1:12" x14ac:dyDescent="0.25">
      <c r="A3076">
        <v>4</v>
      </c>
      <c r="B3076">
        <v>12</v>
      </c>
      <c r="C3076">
        <v>105</v>
      </c>
      <c r="D3076" t="s">
        <v>2762</v>
      </c>
      <c r="E3076" t="s">
        <v>4972</v>
      </c>
      <c r="F3076" t="s">
        <v>34</v>
      </c>
      <c r="G3076" t="s">
        <v>2738</v>
      </c>
      <c r="H3076" t="s">
        <v>4905</v>
      </c>
      <c r="I3076">
        <v>180</v>
      </c>
      <c r="J3076" t="s">
        <v>2324</v>
      </c>
      <c r="K3076" t="s">
        <v>3832</v>
      </c>
      <c r="L3076">
        <v>2020</v>
      </c>
    </row>
    <row r="3077" spans="1:12" x14ac:dyDescent="0.25">
      <c r="A3077">
        <v>4</v>
      </c>
      <c r="B3077">
        <v>13</v>
      </c>
      <c r="C3077">
        <v>106</v>
      </c>
      <c r="D3077" t="s">
        <v>2772</v>
      </c>
      <c r="E3077" t="s">
        <v>4973</v>
      </c>
      <c r="F3077" t="s">
        <v>12</v>
      </c>
      <c r="G3077" t="s">
        <v>2799</v>
      </c>
      <c r="H3077" t="s">
        <v>4905</v>
      </c>
      <c r="I3077">
        <v>167</v>
      </c>
      <c r="J3077" t="s">
        <v>2320</v>
      </c>
      <c r="K3077" t="s">
        <v>4517</v>
      </c>
      <c r="L3077">
        <v>2020</v>
      </c>
    </row>
    <row r="3078" spans="1:12" x14ac:dyDescent="0.25">
      <c r="A3078">
        <v>4</v>
      </c>
      <c r="B3078">
        <v>14</v>
      </c>
      <c r="C3078">
        <v>107</v>
      </c>
      <c r="D3078" t="s">
        <v>2832</v>
      </c>
      <c r="E3078" t="s">
        <v>4974</v>
      </c>
      <c r="F3078" t="s">
        <v>12</v>
      </c>
      <c r="G3078" t="s">
        <v>2764</v>
      </c>
      <c r="H3078" t="s">
        <v>4900</v>
      </c>
      <c r="I3078">
        <v>196</v>
      </c>
      <c r="J3078" t="s">
        <v>4039</v>
      </c>
      <c r="K3078" t="s">
        <v>4975</v>
      </c>
      <c r="L3078">
        <v>2020</v>
      </c>
    </row>
    <row r="3079" spans="1:12" x14ac:dyDescent="0.25">
      <c r="A3079">
        <v>4</v>
      </c>
      <c r="B3079">
        <v>15</v>
      </c>
      <c r="C3079">
        <v>108</v>
      </c>
      <c r="D3079" t="s">
        <v>2736</v>
      </c>
      <c r="E3079" t="s">
        <v>4976</v>
      </c>
      <c r="F3079" t="s">
        <v>30</v>
      </c>
      <c r="G3079" t="s">
        <v>2734</v>
      </c>
      <c r="H3079" t="s">
        <v>4907</v>
      </c>
      <c r="I3079">
        <v>165</v>
      </c>
      <c r="J3079" t="s">
        <v>2029</v>
      </c>
      <c r="K3079" t="s">
        <v>2322</v>
      </c>
      <c r="L3079">
        <v>2020</v>
      </c>
    </row>
    <row r="3080" spans="1:12" x14ac:dyDescent="0.25">
      <c r="A3080">
        <v>4</v>
      </c>
      <c r="B3080">
        <v>16</v>
      </c>
      <c r="C3080">
        <v>109</v>
      </c>
      <c r="D3080" t="s">
        <v>2790</v>
      </c>
      <c r="E3080" t="s">
        <v>4977</v>
      </c>
      <c r="F3080" t="s">
        <v>30</v>
      </c>
      <c r="G3080" t="s">
        <v>2734</v>
      </c>
      <c r="H3080" t="s">
        <v>4912</v>
      </c>
      <c r="I3080">
        <v>191</v>
      </c>
      <c r="J3080" t="s">
        <v>2285</v>
      </c>
      <c r="K3080" t="s">
        <v>4153</v>
      </c>
      <c r="L3080">
        <v>2020</v>
      </c>
    </row>
    <row r="3081" spans="1:12" x14ac:dyDescent="0.25">
      <c r="A3081">
        <v>4</v>
      </c>
      <c r="B3081">
        <v>17</v>
      </c>
      <c r="C3081">
        <v>110</v>
      </c>
      <c r="D3081" t="s">
        <v>2739</v>
      </c>
      <c r="E3081" t="s">
        <v>4978</v>
      </c>
      <c r="F3081" t="s">
        <v>34</v>
      </c>
      <c r="G3081" t="s">
        <v>2764</v>
      </c>
      <c r="H3081" t="s">
        <v>4917</v>
      </c>
      <c r="I3081">
        <v>202</v>
      </c>
      <c r="J3081" t="s">
        <v>2358</v>
      </c>
      <c r="K3081" t="s">
        <v>2363</v>
      </c>
      <c r="L3081">
        <v>2020</v>
      </c>
    </row>
    <row r="3082" spans="1:12" x14ac:dyDescent="0.25">
      <c r="A3082">
        <v>4</v>
      </c>
      <c r="B3082">
        <v>18</v>
      </c>
      <c r="C3082">
        <v>111</v>
      </c>
      <c r="D3082" t="s">
        <v>3996</v>
      </c>
      <c r="E3082" t="s">
        <v>4979</v>
      </c>
      <c r="F3082" t="s">
        <v>34</v>
      </c>
      <c r="G3082" t="s">
        <v>2734</v>
      </c>
      <c r="H3082" t="s">
        <v>4907</v>
      </c>
      <c r="I3082">
        <v>180</v>
      </c>
      <c r="J3082" t="s">
        <v>2051</v>
      </c>
      <c r="K3082" t="s">
        <v>2328</v>
      </c>
      <c r="L3082">
        <v>2020</v>
      </c>
    </row>
    <row r="3083" spans="1:12" x14ac:dyDescent="0.25">
      <c r="A3083">
        <v>4</v>
      </c>
      <c r="B3083">
        <v>19</v>
      </c>
      <c r="C3083">
        <v>112</v>
      </c>
      <c r="D3083" t="s">
        <v>2766</v>
      </c>
      <c r="E3083" t="s">
        <v>4980</v>
      </c>
      <c r="F3083" t="s">
        <v>12</v>
      </c>
      <c r="G3083" t="s">
        <v>2738</v>
      </c>
      <c r="H3083" t="s">
        <v>4921</v>
      </c>
      <c r="I3083">
        <v>146</v>
      </c>
      <c r="J3083" t="s">
        <v>4427</v>
      </c>
      <c r="K3083" t="s">
        <v>4810</v>
      </c>
      <c r="L3083">
        <v>2020</v>
      </c>
    </row>
    <row r="3084" spans="1:12" x14ac:dyDescent="0.25">
      <c r="A3084">
        <v>4</v>
      </c>
      <c r="B3084">
        <v>20</v>
      </c>
      <c r="C3084">
        <v>113</v>
      </c>
      <c r="D3084" t="s">
        <v>2774</v>
      </c>
      <c r="E3084" t="s">
        <v>4981</v>
      </c>
      <c r="F3084" t="s">
        <v>26</v>
      </c>
      <c r="G3084" t="s">
        <v>2734</v>
      </c>
      <c r="H3084" t="s">
        <v>4917</v>
      </c>
      <c r="I3084">
        <v>210</v>
      </c>
      <c r="J3084" t="s">
        <v>2285</v>
      </c>
      <c r="K3084" t="s">
        <v>2308</v>
      </c>
      <c r="L3084">
        <v>2020</v>
      </c>
    </row>
    <row r="3085" spans="1:12" x14ac:dyDescent="0.25">
      <c r="A3085">
        <v>4</v>
      </c>
      <c r="B3085">
        <v>21</v>
      </c>
      <c r="C3085">
        <v>114</v>
      </c>
      <c r="D3085" t="s">
        <v>2752</v>
      </c>
      <c r="E3085" t="s">
        <v>4982</v>
      </c>
      <c r="F3085" t="s">
        <v>26</v>
      </c>
      <c r="G3085" t="s">
        <v>2779</v>
      </c>
      <c r="H3085" t="s">
        <v>4903</v>
      </c>
      <c r="I3085">
        <v>154</v>
      </c>
      <c r="J3085" t="s">
        <v>4427</v>
      </c>
      <c r="K3085" t="s">
        <v>3829</v>
      </c>
      <c r="L3085">
        <v>2020</v>
      </c>
    </row>
    <row r="3086" spans="1:12" x14ac:dyDescent="0.25">
      <c r="A3086">
        <v>4</v>
      </c>
      <c r="B3086">
        <v>22</v>
      </c>
      <c r="C3086">
        <v>115</v>
      </c>
      <c r="D3086" t="s">
        <v>2872</v>
      </c>
      <c r="E3086" t="s">
        <v>4983</v>
      </c>
      <c r="F3086" t="s">
        <v>26</v>
      </c>
      <c r="G3086" t="s">
        <v>2745</v>
      </c>
      <c r="H3086" t="s">
        <v>4984</v>
      </c>
      <c r="I3086">
        <v>182</v>
      </c>
      <c r="J3086" t="s">
        <v>2305</v>
      </c>
      <c r="K3086" t="s">
        <v>4910</v>
      </c>
      <c r="L3086">
        <v>2020</v>
      </c>
    </row>
    <row r="3087" spans="1:12" x14ac:dyDescent="0.25">
      <c r="A3087">
        <v>4</v>
      </c>
      <c r="B3087">
        <v>23</v>
      </c>
      <c r="C3087">
        <v>116</v>
      </c>
      <c r="D3087" t="s">
        <v>2777</v>
      </c>
      <c r="E3087" t="s">
        <v>4985</v>
      </c>
      <c r="F3087" t="s">
        <v>34</v>
      </c>
      <c r="G3087" t="s">
        <v>2734</v>
      </c>
      <c r="H3087" t="s">
        <v>4903</v>
      </c>
      <c r="I3087">
        <v>165</v>
      </c>
      <c r="J3087" t="s">
        <v>4127</v>
      </c>
      <c r="K3087" t="s">
        <v>2283</v>
      </c>
      <c r="L3087">
        <v>2020</v>
      </c>
    </row>
    <row r="3088" spans="1:12" x14ac:dyDescent="0.25">
      <c r="A3088">
        <v>4</v>
      </c>
      <c r="B3088">
        <v>24</v>
      </c>
      <c r="C3088">
        <v>117</v>
      </c>
      <c r="D3088" t="s">
        <v>2743</v>
      </c>
      <c r="E3088" t="s">
        <v>4986</v>
      </c>
      <c r="F3088" t="s">
        <v>42</v>
      </c>
      <c r="G3088" t="s">
        <v>2799</v>
      </c>
      <c r="H3088" t="s">
        <v>4917</v>
      </c>
      <c r="I3088">
        <v>198</v>
      </c>
      <c r="J3088" t="s">
        <v>2320</v>
      </c>
      <c r="K3088" t="s">
        <v>3757</v>
      </c>
      <c r="L3088">
        <v>2020</v>
      </c>
    </row>
    <row r="3089" spans="1:12" x14ac:dyDescent="0.25">
      <c r="A3089">
        <v>4</v>
      </c>
      <c r="B3089">
        <v>25</v>
      </c>
      <c r="C3089">
        <v>118</v>
      </c>
      <c r="D3089" t="s">
        <v>2785</v>
      </c>
      <c r="E3089" t="s">
        <v>4987</v>
      </c>
      <c r="F3089" t="s">
        <v>30</v>
      </c>
      <c r="G3089" t="s">
        <v>2738</v>
      </c>
      <c r="H3089" t="s">
        <v>4909</v>
      </c>
      <c r="I3089">
        <v>170</v>
      </c>
      <c r="J3089" t="s">
        <v>2051</v>
      </c>
      <c r="K3089" t="s">
        <v>2328</v>
      </c>
      <c r="L3089">
        <v>2020</v>
      </c>
    </row>
    <row r="3090" spans="1:12" x14ac:dyDescent="0.25">
      <c r="A3090">
        <v>4</v>
      </c>
      <c r="B3090">
        <v>26</v>
      </c>
      <c r="C3090">
        <v>119</v>
      </c>
      <c r="D3090" t="s">
        <v>2732</v>
      </c>
      <c r="E3090" t="s">
        <v>4988</v>
      </c>
      <c r="F3090" t="s">
        <v>30</v>
      </c>
      <c r="G3090" t="s">
        <v>2734</v>
      </c>
      <c r="H3090" t="s">
        <v>4903</v>
      </c>
      <c r="I3090">
        <v>150</v>
      </c>
      <c r="J3090" t="s">
        <v>2022</v>
      </c>
      <c r="K3090" t="s">
        <v>2282</v>
      </c>
      <c r="L3090">
        <v>2020</v>
      </c>
    </row>
    <row r="3091" spans="1:12" x14ac:dyDescent="0.25">
      <c r="A3091">
        <v>4</v>
      </c>
      <c r="B3091">
        <v>27</v>
      </c>
      <c r="C3091">
        <v>120</v>
      </c>
      <c r="D3091" t="s">
        <v>2814</v>
      </c>
      <c r="E3091" t="s">
        <v>4989</v>
      </c>
      <c r="F3091" t="s">
        <v>34</v>
      </c>
      <c r="G3091" t="s">
        <v>2738</v>
      </c>
      <c r="H3091" t="s">
        <v>4919</v>
      </c>
      <c r="I3091">
        <v>166</v>
      </c>
      <c r="J3091" t="s">
        <v>2147</v>
      </c>
      <c r="K3091" t="s">
        <v>3081</v>
      </c>
      <c r="L3091">
        <v>2020</v>
      </c>
    </row>
    <row r="3092" spans="1:12" x14ac:dyDescent="0.25">
      <c r="A3092">
        <v>4</v>
      </c>
      <c r="B3092">
        <v>28</v>
      </c>
      <c r="C3092">
        <v>121</v>
      </c>
      <c r="D3092" t="s">
        <v>2754</v>
      </c>
      <c r="E3092" t="s">
        <v>4990</v>
      </c>
      <c r="F3092" t="s">
        <v>26</v>
      </c>
      <c r="G3092" t="s">
        <v>2734</v>
      </c>
      <c r="H3092" t="s">
        <v>4903</v>
      </c>
      <c r="I3092">
        <v>195</v>
      </c>
      <c r="J3092" t="s">
        <v>2350</v>
      </c>
      <c r="K3092" t="s">
        <v>3271</v>
      </c>
      <c r="L3092">
        <v>2020</v>
      </c>
    </row>
    <row r="3093" spans="1:12" x14ac:dyDescent="0.25">
      <c r="A3093">
        <v>4</v>
      </c>
      <c r="B3093">
        <v>29</v>
      </c>
      <c r="C3093">
        <v>122</v>
      </c>
      <c r="D3093" t="s">
        <v>2772</v>
      </c>
      <c r="E3093" t="s">
        <v>4991</v>
      </c>
      <c r="F3093" t="s">
        <v>34</v>
      </c>
      <c r="G3093" t="s">
        <v>2738</v>
      </c>
      <c r="H3093" t="s">
        <v>4905</v>
      </c>
      <c r="I3093">
        <v>175</v>
      </c>
      <c r="J3093" t="s">
        <v>2048</v>
      </c>
      <c r="K3093" t="s">
        <v>2360</v>
      </c>
      <c r="L3093">
        <v>2020</v>
      </c>
    </row>
    <row r="3094" spans="1:12" x14ac:dyDescent="0.25">
      <c r="A3094">
        <v>4</v>
      </c>
      <c r="B3094">
        <v>30</v>
      </c>
      <c r="C3094">
        <v>123</v>
      </c>
      <c r="D3094" t="s">
        <v>2808</v>
      </c>
      <c r="E3094" t="s">
        <v>4992</v>
      </c>
      <c r="F3094" t="s">
        <v>26</v>
      </c>
      <c r="G3094" t="s">
        <v>2734</v>
      </c>
      <c r="H3094" t="s">
        <v>4907</v>
      </c>
      <c r="I3094">
        <v>168</v>
      </c>
      <c r="J3094" t="s">
        <v>2022</v>
      </c>
      <c r="K3094" t="s">
        <v>2881</v>
      </c>
      <c r="L3094">
        <v>2020</v>
      </c>
    </row>
    <row r="3095" spans="1:12" x14ac:dyDescent="0.25">
      <c r="A3095">
        <v>4</v>
      </c>
      <c r="B3095">
        <v>31</v>
      </c>
      <c r="C3095">
        <v>124</v>
      </c>
      <c r="D3095" t="s">
        <v>2790</v>
      </c>
      <c r="E3095" t="s">
        <v>4993</v>
      </c>
      <c r="F3095" t="s">
        <v>30</v>
      </c>
      <c r="G3095" t="s">
        <v>2734</v>
      </c>
      <c r="H3095" t="s">
        <v>4909</v>
      </c>
      <c r="I3095">
        <v>175</v>
      </c>
      <c r="J3095" t="s">
        <v>2051</v>
      </c>
      <c r="K3095" t="s">
        <v>2073</v>
      </c>
      <c r="L3095">
        <v>2020</v>
      </c>
    </row>
    <row r="3096" spans="1:12" x14ac:dyDescent="0.25">
      <c r="A3096">
        <v>5</v>
      </c>
      <c r="B3096">
        <v>1</v>
      </c>
      <c r="C3096">
        <v>125</v>
      </c>
      <c r="D3096" t="s">
        <v>4111</v>
      </c>
      <c r="E3096" t="s">
        <v>4994</v>
      </c>
      <c r="F3096" t="s">
        <v>12</v>
      </c>
      <c r="G3096" t="s">
        <v>2745</v>
      </c>
      <c r="H3096" t="s">
        <v>4917</v>
      </c>
      <c r="I3096">
        <v>179</v>
      </c>
      <c r="J3096" t="s">
        <v>2305</v>
      </c>
      <c r="K3096" t="s">
        <v>3882</v>
      </c>
      <c r="L3096">
        <v>2020</v>
      </c>
    </row>
    <row r="3097" spans="1:12" x14ac:dyDescent="0.25">
      <c r="A3097">
        <v>5</v>
      </c>
      <c r="B3097">
        <v>2</v>
      </c>
      <c r="C3097">
        <v>126</v>
      </c>
      <c r="D3097" t="s">
        <v>2840</v>
      </c>
      <c r="E3097" t="s">
        <v>4995</v>
      </c>
      <c r="F3097" t="s">
        <v>42</v>
      </c>
      <c r="G3097" t="s">
        <v>2734</v>
      </c>
      <c r="H3097" t="s">
        <v>4907</v>
      </c>
      <c r="I3097">
        <v>165</v>
      </c>
      <c r="J3097" t="s">
        <v>2022</v>
      </c>
      <c r="K3097" t="s">
        <v>2292</v>
      </c>
      <c r="L3097">
        <v>2020</v>
      </c>
    </row>
    <row r="3098" spans="1:12" x14ac:dyDescent="0.25">
      <c r="A3098">
        <v>5</v>
      </c>
      <c r="B3098">
        <v>3</v>
      </c>
      <c r="C3098">
        <v>127</v>
      </c>
      <c r="D3098" t="s">
        <v>2794</v>
      </c>
      <c r="E3098" t="s">
        <v>4996</v>
      </c>
      <c r="F3098" t="s">
        <v>30</v>
      </c>
      <c r="G3098" t="s">
        <v>2738</v>
      </c>
      <c r="H3098" t="s">
        <v>4912</v>
      </c>
      <c r="I3098">
        <v>167</v>
      </c>
      <c r="J3098" t="s">
        <v>2022</v>
      </c>
      <c r="K3098" t="s">
        <v>2342</v>
      </c>
      <c r="L3098">
        <v>2020</v>
      </c>
    </row>
    <row r="3099" spans="1:12" x14ac:dyDescent="0.25">
      <c r="A3099">
        <v>5</v>
      </c>
      <c r="B3099">
        <v>4</v>
      </c>
      <c r="C3099">
        <v>128</v>
      </c>
      <c r="D3099" t="s">
        <v>2766</v>
      </c>
      <c r="E3099" t="s">
        <v>4997</v>
      </c>
      <c r="F3099" t="s">
        <v>42</v>
      </c>
      <c r="G3099" t="s">
        <v>2960</v>
      </c>
      <c r="H3099" t="s">
        <v>4903</v>
      </c>
      <c r="I3099">
        <v>187</v>
      </c>
      <c r="J3099" t="s">
        <v>2022</v>
      </c>
      <c r="K3099" t="s">
        <v>2787</v>
      </c>
      <c r="L3099">
        <v>2020</v>
      </c>
    </row>
    <row r="3100" spans="1:12" x14ac:dyDescent="0.25">
      <c r="A3100">
        <v>5</v>
      </c>
      <c r="B3100">
        <v>5</v>
      </c>
      <c r="C3100">
        <v>129</v>
      </c>
      <c r="D3100" t="s">
        <v>2788</v>
      </c>
      <c r="E3100" t="s">
        <v>4998</v>
      </c>
      <c r="F3100" t="s">
        <v>26</v>
      </c>
      <c r="G3100" t="s">
        <v>2799</v>
      </c>
      <c r="H3100" t="s">
        <v>4912</v>
      </c>
      <c r="I3100">
        <v>176</v>
      </c>
      <c r="J3100" t="s">
        <v>2362</v>
      </c>
      <c r="K3100" t="s">
        <v>3469</v>
      </c>
      <c r="L3100">
        <v>2020</v>
      </c>
    </row>
    <row r="3101" spans="1:12" x14ac:dyDescent="0.25">
      <c r="A3101">
        <v>5</v>
      </c>
      <c r="B3101">
        <v>6</v>
      </c>
      <c r="C3101">
        <v>130</v>
      </c>
      <c r="D3101" t="s">
        <v>2814</v>
      </c>
      <c r="E3101" t="s">
        <v>4999</v>
      </c>
      <c r="F3101" t="s">
        <v>30</v>
      </c>
      <c r="G3101" t="s">
        <v>2799</v>
      </c>
      <c r="H3101" t="s">
        <v>4905</v>
      </c>
      <c r="I3101">
        <v>165</v>
      </c>
      <c r="J3101" t="s">
        <v>2285</v>
      </c>
      <c r="K3101" t="s">
        <v>2308</v>
      </c>
      <c r="L3101">
        <v>2020</v>
      </c>
    </row>
    <row r="3102" spans="1:12" x14ac:dyDescent="0.25">
      <c r="A3102">
        <v>5</v>
      </c>
      <c r="B3102">
        <v>7</v>
      </c>
      <c r="C3102">
        <v>131</v>
      </c>
      <c r="D3102" t="s">
        <v>2802</v>
      </c>
      <c r="E3102" t="s">
        <v>5000</v>
      </c>
      <c r="F3102" t="s">
        <v>30</v>
      </c>
      <c r="G3102" t="s">
        <v>2738</v>
      </c>
      <c r="H3102" t="s">
        <v>4903</v>
      </c>
      <c r="I3102">
        <v>173</v>
      </c>
      <c r="J3102" t="s">
        <v>2289</v>
      </c>
      <c r="K3102" t="s">
        <v>5001</v>
      </c>
      <c r="L3102">
        <v>2020</v>
      </c>
    </row>
    <row r="3103" spans="1:12" x14ac:dyDescent="0.25">
      <c r="A3103">
        <v>5</v>
      </c>
      <c r="B3103">
        <v>8</v>
      </c>
      <c r="C3103">
        <v>132</v>
      </c>
      <c r="D3103" t="s">
        <v>2832</v>
      </c>
      <c r="E3103" t="s">
        <v>5002</v>
      </c>
      <c r="F3103" t="s">
        <v>34</v>
      </c>
      <c r="G3103" t="s">
        <v>2738</v>
      </c>
      <c r="H3103" t="s">
        <v>4905</v>
      </c>
      <c r="I3103">
        <v>175</v>
      </c>
      <c r="J3103" t="s">
        <v>2029</v>
      </c>
      <c r="K3103" t="s">
        <v>2380</v>
      </c>
      <c r="L3103">
        <v>2020</v>
      </c>
    </row>
    <row r="3104" spans="1:12" x14ac:dyDescent="0.25">
      <c r="A3104">
        <v>5</v>
      </c>
      <c r="B3104">
        <v>9</v>
      </c>
      <c r="C3104">
        <v>133</v>
      </c>
      <c r="D3104" t="s">
        <v>3917</v>
      </c>
      <c r="E3104" t="s">
        <v>5003</v>
      </c>
      <c r="F3104" t="s">
        <v>34</v>
      </c>
      <c r="G3104" t="s">
        <v>2745</v>
      </c>
      <c r="H3104" t="s">
        <v>4919</v>
      </c>
      <c r="I3104">
        <v>144</v>
      </c>
      <c r="J3104" t="s">
        <v>2305</v>
      </c>
      <c r="K3104" t="s">
        <v>4910</v>
      </c>
      <c r="L3104">
        <v>2020</v>
      </c>
    </row>
    <row r="3105" spans="1:12" x14ac:dyDescent="0.25">
      <c r="A3105">
        <v>5</v>
      </c>
      <c r="B3105">
        <v>10</v>
      </c>
      <c r="C3105">
        <v>134</v>
      </c>
      <c r="D3105" t="s">
        <v>2794</v>
      </c>
      <c r="E3105" t="s">
        <v>5004</v>
      </c>
      <c r="F3105" t="s">
        <v>26</v>
      </c>
      <c r="G3105" t="s">
        <v>2734</v>
      </c>
      <c r="H3105" t="s">
        <v>4919</v>
      </c>
      <c r="I3105">
        <v>155</v>
      </c>
      <c r="J3105" t="s">
        <v>4127</v>
      </c>
      <c r="K3105" t="s">
        <v>2283</v>
      </c>
      <c r="L3105">
        <v>2020</v>
      </c>
    </row>
    <row r="3106" spans="1:12" x14ac:dyDescent="0.25">
      <c r="A3106">
        <v>5</v>
      </c>
      <c r="B3106">
        <v>11</v>
      </c>
      <c r="C3106">
        <v>135</v>
      </c>
      <c r="D3106" t="s">
        <v>2796</v>
      </c>
      <c r="E3106" t="s">
        <v>5005</v>
      </c>
      <c r="F3106" t="s">
        <v>26</v>
      </c>
      <c r="G3106" t="s">
        <v>2738</v>
      </c>
      <c r="H3106" t="s">
        <v>4907</v>
      </c>
      <c r="I3106">
        <v>183</v>
      </c>
      <c r="J3106" t="s">
        <v>2048</v>
      </c>
      <c r="K3106" t="s">
        <v>2886</v>
      </c>
      <c r="L3106">
        <v>2020</v>
      </c>
    </row>
    <row r="3107" spans="1:12" x14ac:dyDescent="0.25">
      <c r="A3107">
        <v>5</v>
      </c>
      <c r="B3107">
        <v>12</v>
      </c>
      <c r="C3107">
        <v>136</v>
      </c>
      <c r="D3107" t="s">
        <v>2790</v>
      </c>
      <c r="E3107" t="s">
        <v>5006</v>
      </c>
      <c r="F3107" t="s">
        <v>12</v>
      </c>
      <c r="G3107" t="s">
        <v>2764</v>
      </c>
      <c r="H3107" t="s">
        <v>4917</v>
      </c>
      <c r="I3107">
        <v>200</v>
      </c>
      <c r="J3107" t="s">
        <v>2051</v>
      </c>
      <c r="K3107" t="s">
        <v>2337</v>
      </c>
      <c r="L3107">
        <v>2020</v>
      </c>
    </row>
    <row r="3108" spans="1:12" x14ac:dyDescent="0.25">
      <c r="A3108">
        <v>5</v>
      </c>
      <c r="B3108">
        <v>13</v>
      </c>
      <c r="C3108">
        <v>137</v>
      </c>
      <c r="D3108" t="s">
        <v>2772</v>
      </c>
      <c r="E3108" t="s">
        <v>5007</v>
      </c>
      <c r="F3108" t="s">
        <v>30</v>
      </c>
      <c r="G3108" t="s">
        <v>2799</v>
      </c>
      <c r="H3108" t="s">
        <v>4903</v>
      </c>
      <c r="I3108">
        <v>161</v>
      </c>
      <c r="J3108" t="s">
        <v>2320</v>
      </c>
      <c r="K3108" t="s">
        <v>4587</v>
      </c>
      <c r="L3108">
        <v>2020</v>
      </c>
    </row>
    <row r="3109" spans="1:12" x14ac:dyDescent="0.25">
      <c r="A3109">
        <v>5</v>
      </c>
      <c r="B3109">
        <v>14</v>
      </c>
      <c r="C3109">
        <v>138</v>
      </c>
      <c r="D3109" t="s">
        <v>2840</v>
      </c>
      <c r="E3109" t="s">
        <v>5008</v>
      </c>
      <c r="F3109" t="s">
        <v>26</v>
      </c>
      <c r="G3109" t="s">
        <v>2799</v>
      </c>
      <c r="H3109" t="s">
        <v>4921</v>
      </c>
      <c r="I3109">
        <v>201</v>
      </c>
      <c r="J3109" t="s">
        <v>2320</v>
      </c>
      <c r="K3109" t="s">
        <v>2801</v>
      </c>
      <c r="L3109">
        <v>2020</v>
      </c>
    </row>
    <row r="3110" spans="1:12" x14ac:dyDescent="0.25">
      <c r="A3110">
        <v>5</v>
      </c>
      <c r="B3110">
        <v>15</v>
      </c>
      <c r="C3110">
        <v>139</v>
      </c>
      <c r="D3110" t="s">
        <v>2785</v>
      </c>
      <c r="E3110" t="s">
        <v>5009</v>
      </c>
      <c r="F3110" t="s">
        <v>42</v>
      </c>
      <c r="G3110" t="s">
        <v>2734</v>
      </c>
      <c r="H3110" t="s">
        <v>4912</v>
      </c>
      <c r="I3110">
        <v>175</v>
      </c>
      <c r="J3110" t="s">
        <v>2051</v>
      </c>
      <c r="K3110" t="s">
        <v>3277</v>
      </c>
      <c r="L3110">
        <v>2020</v>
      </c>
    </row>
    <row r="3111" spans="1:12" x14ac:dyDescent="0.25">
      <c r="A3111">
        <v>5</v>
      </c>
      <c r="B3111">
        <v>16</v>
      </c>
      <c r="C3111">
        <v>140</v>
      </c>
      <c r="D3111" t="s">
        <v>2766</v>
      </c>
      <c r="E3111" t="s">
        <v>5010</v>
      </c>
      <c r="F3111" t="s">
        <v>34</v>
      </c>
      <c r="G3111" t="s">
        <v>2734</v>
      </c>
      <c r="H3111" t="s">
        <v>4912</v>
      </c>
      <c r="I3111">
        <v>178</v>
      </c>
      <c r="J3111" t="s">
        <v>2051</v>
      </c>
      <c r="K3111" t="s">
        <v>2307</v>
      </c>
      <c r="L3111">
        <v>2020</v>
      </c>
    </row>
    <row r="3112" spans="1:12" x14ac:dyDescent="0.25">
      <c r="A3112">
        <v>5</v>
      </c>
      <c r="B3112">
        <v>17</v>
      </c>
      <c r="C3112">
        <v>141</v>
      </c>
      <c r="D3112" t="s">
        <v>2739</v>
      </c>
      <c r="E3112" t="s">
        <v>5011</v>
      </c>
      <c r="F3112" t="s">
        <v>34</v>
      </c>
      <c r="G3112" t="s">
        <v>2738</v>
      </c>
      <c r="H3112" t="s">
        <v>4921</v>
      </c>
      <c r="I3112">
        <v>193</v>
      </c>
      <c r="J3112" t="s">
        <v>2022</v>
      </c>
      <c r="K3112" t="s">
        <v>2299</v>
      </c>
      <c r="L3112">
        <v>2020</v>
      </c>
    </row>
    <row r="3113" spans="1:12" x14ac:dyDescent="0.25">
      <c r="A3113">
        <v>5</v>
      </c>
      <c r="B3113">
        <v>18</v>
      </c>
      <c r="C3113">
        <v>142</v>
      </c>
      <c r="D3113" t="s">
        <v>3996</v>
      </c>
      <c r="E3113" t="s">
        <v>5012</v>
      </c>
      <c r="F3113" t="s">
        <v>26</v>
      </c>
      <c r="G3113" t="s">
        <v>2734</v>
      </c>
      <c r="H3113" t="s">
        <v>4900</v>
      </c>
      <c r="I3113">
        <v>194</v>
      </c>
      <c r="J3113" t="s">
        <v>2051</v>
      </c>
      <c r="K3113" t="s">
        <v>4058</v>
      </c>
      <c r="L3113">
        <v>2020</v>
      </c>
    </row>
    <row r="3114" spans="1:12" x14ac:dyDescent="0.25">
      <c r="A3114">
        <v>5</v>
      </c>
      <c r="B3114">
        <v>19</v>
      </c>
      <c r="C3114">
        <v>143</v>
      </c>
      <c r="D3114" t="s">
        <v>2806</v>
      </c>
      <c r="E3114" t="s">
        <v>5013</v>
      </c>
      <c r="F3114" t="s">
        <v>42</v>
      </c>
      <c r="G3114" t="s">
        <v>2738</v>
      </c>
      <c r="H3114" t="s">
        <v>4919</v>
      </c>
      <c r="I3114">
        <v>170</v>
      </c>
      <c r="J3114" t="s">
        <v>2048</v>
      </c>
      <c r="K3114" t="s">
        <v>2287</v>
      </c>
      <c r="L3114">
        <v>2020</v>
      </c>
    </row>
    <row r="3115" spans="1:12" x14ac:dyDescent="0.25">
      <c r="A3115">
        <v>5</v>
      </c>
      <c r="B3115">
        <v>20</v>
      </c>
      <c r="C3115">
        <v>144</v>
      </c>
      <c r="D3115" t="s">
        <v>2774</v>
      </c>
      <c r="E3115" t="s">
        <v>5014</v>
      </c>
      <c r="F3115" t="s">
        <v>34</v>
      </c>
      <c r="G3115" t="s">
        <v>2734</v>
      </c>
      <c r="H3115" t="s">
        <v>4912</v>
      </c>
      <c r="I3115">
        <v>170</v>
      </c>
      <c r="J3115" t="s">
        <v>4127</v>
      </c>
      <c r="K3115" t="s">
        <v>2283</v>
      </c>
      <c r="L3115">
        <v>2020</v>
      </c>
    </row>
    <row r="3116" spans="1:12" x14ac:dyDescent="0.25">
      <c r="A3116">
        <v>5</v>
      </c>
      <c r="B3116">
        <v>21</v>
      </c>
      <c r="C3116">
        <v>145</v>
      </c>
      <c r="D3116" t="s">
        <v>2752</v>
      </c>
      <c r="E3116" t="s">
        <v>5015</v>
      </c>
      <c r="F3116" t="s">
        <v>34</v>
      </c>
      <c r="G3116" t="s">
        <v>3487</v>
      </c>
      <c r="H3116" t="s">
        <v>4921</v>
      </c>
      <c r="I3116">
        <v>190</v>
      </c>
      <c r="J3116" t="s">
        <v>2022</v>
      </c>
      <c r="K3116" t="s">
        <v>2928</v>
      </c>
      <c r="L3116">
        <v>2020</v>
      </c>
    </row>
    <row r="3117" spans="1:12" x14ac:dyDescent="0.25">
      <c r="A3117">
        <v>5</v>
      </c>
      <c r="B3117">
        <v>22</v>
      </c>
      <c r="C3117">
        <v>146</v>
      </c>
      <c r="D3117" t="s">
        <v>2760</v>
      </c>
      <c r="E3117" t="s">
        <v>5016</v>
      </c>
      <c r="F3117" t="s">
        <v>42</v>
      </c>
      <c r="G3117" t="s">
        <v>2764</v>
      </c>
      <c r="H3117" t="s">
        <v>4919</v>
      </c>
      <c r="I3117">
        <v>170</v>
      </c>
      <c r="J3117" t="s">
        <v>2029</v>
      </c>
      <c r="K3117" t="s">
        <v>2339</v>
      </c>
      <c r="L3117">
        <v>2020</v>
      </c>
    </row>
    <row r="3118" spans="1:12" x14ac:dyDescent="0.25">
      <c r="A3118">
        <v>5</v>
      </c>
      <c r="B3118">
        <v>23</v>
      </c>
      <c r="C3118">
        <v>147</v>
      </c>
      <c r="D3118" t="s">
        <v>2777</v>
      </c>
      <c r="E3118" t="s">
        <v>5017</v>
      </c>
      <c r="F3118" t="s">
        <v>26</v>
      </c>
      <c r="G3118" t="s">
        <v>2738</v>
      </c>
      <c r="H3118" t="s">
        <v>4903</v>
      </c>
      <c r="I3118">
        <v>173</v>
      </c>
      <c r="J3118" t="s">
        <v>2029</v>
      </c>
      <c r="K3118" t="s">
        <v>3087</v>
      </c>
      <c r="L3118">
        <v>2020</v>
      </c>
    </row>
    <row r="3119" spans="1:12" x14ac:dyDescent="0.25">
      <c r="A3119">
        <v>5</v>
      </c>
      <c r="B3119">
        <v>24</v>
      </c>
      <c r="C3119">
        <v>148</v>
      </c>
      <c r="D3119" t="s">
        <v>2743</v>
      </c>
      <c r="E3119" t="s">
        <v>5018</v>
      </c>
      <c r="F3119" t="s">
        <v>30</v>
      </c>
      <c r="G3119" t="s">
        <v>2734</v>
      </c>
      <c r="H3119" t="s">
        <v>4912</v>
      </c>
      <c r="I3119">
        <v>171</v>
      </c>
      <c r="J3119" t="s">
        <v>2029</v>
      </c>
      <c r="K3119" t="s">
        <v>2336</v>
      </c>
      <c r="L3119">
        <v>2020</v>
      </c>
    </row>
    <row r="3120" spans="1:12" x14ac:dyDescent="0.25">
      <c r="A3120">
        <v>5</v>
      </c>
      <c r="B3120">
        <v>25</v>
      </c>
      <c r="C3120">
        <v>149</v>
      </c>
      <c r="D3120" t="s">
        <v>2736</v>
      </c>
      <c r="E3120" t="s">
        <v>5019</v>
      </c>
      <c r="F3120" t="s">
        <v>42</v>
      </c>
      <c r="G3120" t="s">
        <v>2917</v>
      </c>
      <c r="H3120" t="s">
        <v>4912</v>
      </c>
      <c r="I3120">
        <v>191</v>
      </c>
      <c r="J3120" t="s">
        <v>2048</v>
      </c>
      <c r="K3120" t="s">
        <v>2341</v>
      </c>
      <c r="L3120">
        <v>2020</v>
      </c>
    </row>
    <row r="3121" spans="1:12" x14ac:dyDescent="0.25">
      <c r="A3121">
        <v>5</v>
      </c>
      <c r="B3121">
        <v>26</v>
      </c>
      <c r="C3121">
        <v>150</v>
      </c>
      <c r="D3121" t="s">
        <v>2732</v>
      </c>
      <c r="E3121" t="s">
        <v>5020</v>
      </c>
      <c r="F3121" t="s">
        <v>34</v>
      </c>
      <c r="G3121" t="s">
        <v>2734</v>
      </c>
      <c r="H3121" t="s">
        <v>4921</v>
      </c>
      <c r="I3121">
        <v>205</v>
      </c>
      <c r="J3121" t="s">
        <v>2324</v>
      </c>
      <c r="K3121" t="s">
        <v>4562</v>
      </c>
      <c r="L3121">
        <v>2020</v>
      </c>
    </row>
    <row r="3122" spans="1:12" x14ac:dyDescent="0.25">
      <c r="A3122">
        <v>5</v>
      </c>
      <c r="B3122">
        <v>27</v>
      </c>
      <c r="C3122">
        <v>151</v>
      </c>
      <c r="D3122" t="s">
        <v>2748</v>
      </c>
      <c r="E3122" t="s">
        <v>5021</v>
      </c>
      <c r="F3122" t="s">
        <v>34</v>
      </c>
      <c r="G3122" t="s">
        <v>2734</v>
      </c>
      <c r="H3122" t="s">
        <v>4921</v>
      </c>
      <c r="I3122">
        <v>166</v>
      </c>
      <c r="J3122" t="s">
        <v>2285</v>
      </c>
      <c r="K3122" t="s">
        <v>2302</v>
      </c>
      <c r="L3122">
        <v>2020</v>
      </c>
    </row>
    <row r="3123" spans="1:12" x14ac:dyDescent="0.25">
      <c r="A3123">
        <v>5</v>
      </c>
      <c r="B3123">
        <v>28</v>
      </c>
      <c r="C3123">
        <v>152</v>
      </c>
      <c r="D3123" t="s">
        <v>2754</v>
      </c>
      <c r="E3123" t="s">
        <v>5022</v>
      </c>
      <c r="F3123" t="s">
        <v>42</v>
      </c>
      <c r="G3123" t="s">
        <v>2738</v>
      </c>
      <c r="H3123" t="s">
        <v>4921</v>
      </c>
      <c r="I3123">
        <v>195</v>
      </c>
      <c r="J3123" t="s">
        <v>2048</v>
      </c>
      <c r="K3123" t="s">
        <v>2392</v>
      </c>
      <c r="L3123">
        <v>2020</v>
      </c>
    </row>
    <row r="3124" spans="1:12" x14ac:dyDescent="0.25">
      <c r="A3124">
        <v>5</v>
      </c>
      <c r="B3124">
        <v>29</v>
      </c>
      <c r="C3124">
        <v>153</v>
      </c>
      <c r="D3124" t="s">
        <v>2762</v>
      </c>
      <c r="E3124" t="s">
        <v>5023</v>
      </c>
      <c r="F3124" t="s">
        <v>34</v>
      </c>
      <c r="G3124" t="s">
        <v>2779</v>
      </c>
      <c r="H3124" t="s">
        <v>4903</v>
      </c>
      <c r="I3124">
        <v>180</v>
      </c>
      <c r="J3124" t="s">
        <v>2029</v>
      </c>
      <c r="K3124" t="s">
        <v>2759</v>
      </c>
      <c r="L3124">
        <v>2020</v>
      </c>
    </row>
    <row r="3125" spans="1:12" x14ac:dyDescent="0.25">
      <c r="A3125">
        <v>5</v>
      </c>
      <c r="B3125">
        <v>30</v>
      </c>
      <c r="C3125">
        <v>154</v>
      </c>
      <c r="D3125" t="s">
        <v>2808</v>
      </c>
      <c r="E3125" t="s">
        <v>5024</v>
      </c>
      <c r="F3125" t="s">
        <v>30</v>
      </c>
      <c r="G3125" t="s">
        <v>2745</v>
      </c>
      <c r="H3125" t="s">
        <v>4912</v>
      </c>
      <c r="I3125">
        <v>166</v>
      </c>
      <c r="J3125" t="s">
        <v>2305</v>
      </c>
      <c r="K3125" t="s">
        <v>2304</v>
      </c>
      <c r="L3125">
        <v>2020</v>
      </c>
    </row>
    <row r="3126" spans="1:12" x14ac:dyDescent="0.25">
      <c r="A3126">
        <v>5</v>
      </c>
      <c r="B3126">
        <v>31</v>
      </c>
      <c r="C3126">
        <v>155</v>
      </c>
      <c r="D3126" t="s">
        <v>2811</v>
      </c>
      <c r="E3126" t="s">
        <v>5025</v>
      </c>
      <c r="F3126" t="s">
        <v>26</v>
      </c>
      <c r="G3126" t="s">
        <v>2745</v>
      </c>
      <c r="H3126" t="s">
        <v>4900</v>
      </c>
      <c r="I3126">
        <v>209</v>
      </c>
      <c r="J3126" t="s">
        <v>2305</v>
      </c>
      <c r="K3126" t="s">
        <v>2346</v>
      </c>
      <c r="L3126">
        <v>2020</v>
      </c>
    </row>
    <row r="3127" spans="1:12" x14ac:dyDescent="0.25">
      <c r="A3127">
        <v>6</v>
      </c>
      <c r="B3127">
        <v>1</v>
      </c>
      <c r="C3127">
        <v>156</v>
      </c>
      <c r="D3127" t="s">
        <v>2832</v>
      </c>
      <c r="E3127" t="s">
        <v>5026</v>
      </c>
      <c r="F3127" t="s">
        <v>34</v>
      </c>
      <c r="G3127" t="s">
        <v>2738</v>
      </c>
      <c r="H3127" t="s">
        <v>4907</v>
      </c>
      <c r="I3127">
        <v>164</v>
      </c>
      <c r="J3127" t="s">
        <v>2051</v>
      </c>
      <c r="K3127" t="s">
        <v>2328</v>
      </c>
      <c r="L3127">
        <v>2020</v>
      </c>
    </row>
    <row r="3128" spans="1:12" x14ac:dyDescent="0.25">
      <c r="A3128">
        <v>6</v>
      </c>
      <c r="B3128">
        <v>2</v>
      </c>
      <c r="C3128">
        <v>157</v>
      </c>
      <c r="D3128" t="s">
        <v>2777</v>
      </c>
      <c r="E3128" t="s">
        <v>5027</v>
      </c>
      <c r="F3128" t="s">
        <v>42</v>
      </c>
      <c r="G3128" t="s">
        <v>2734</v>
      </c>
      <c r="H3128" t="s">
        <v>4905</v>
      </c>
      <c r="I3128">
        <v>202</v>
      </c>
      <c r="J3128" t="s">
        <v>2051</v>
      </c>
      <c r="K3128" t="s">
        <v>2328</v>
      </c>
      <c r="L3128">
        <v>2020</v>
      </c>
    </row>
    <row r="3129" spans="1:12" x14ac:dyDescent="0.25">
      <c r="A3129">
        <v>6</v>
      </c>
      <c r="B3129">
        <v>3</v>
      </c>
      <c r="C3129">
        <v>158</v>
      </c>
      <c r="D3129" t="s">
        <v>2811</v>
      </c>
      <c r="E3129" t="s">
        <v>5028</v>
      </c>
      <c r="F3129" t="s">
        <v>30</v>
      </c>
      <c r="G3129" t="s">
        <v>2738</v>
      </c>
      <c r="H3129" t="s">
        <v>4903</v>
      </c>
      <c r="I3129">
        <v>151</v>
      </c>
      <c r="J3129" t="s">
        <v>2048</v>
      </c>
      <c r="K3129" t="s">
        <v>2886</v>
      </c>
      <c r="L3129">
        <v>2020</v>
      </c>
    </row>
    <row r="3130" spans="1:12" x14ac:dyDescent="0.25">
      <c r="A3130">
        <v>6</v>
      </c>
      <c r="B3130">
        <v>4</v>
      </c>
      <c r="C3130">
        <v>159</v>
      </c>
      <c r="D3130" t="s">
        <v>2872</v>
      </c>
      <c r="E3130" t="s">
        <v>5029</v>
      </c>
      <c r="F3130" t="s">
        <v>30</v>
      </c>
      <c r="G3130" t="s">
        <v>2738</v>
      </c>
      <c r="H3130" t="s">
        <v>4917</v>
      </c>
      <c r="I3130">
        <v>191</v>
      </c>
      <c r="J3130" t="s">
        <v>2350</v>
      </c>
      <c r="K3130" t="s">
        <v>2898</v>
      </c>
      <c r="L3130">
        <v>2020</v>
      </c>
    </row>
    <row r="3131" spans="1:12" x14ac:dyDescent="0.25">
      <c r="A3131">
        <v>6</v>
      </c>
      <c r="B3131">
        <v>5</v>
      </c>
      <c r="C3131">
        <v>160</v>
      </c>
      <c r="D3131" t="s">
        <v>2788</v>
      </c>
      <c r="E3131" t="s">
        <v>5030</v>
      </c>
      <c r="F3131" t="s">
        <v>30</v>
      </c>
      <c r="G3131" t="s">
        <v>2745</v>
      </c>
      <c r="H3131" t="s">
        <v>4921</v>
      </c>
      <c r="I3131">
        <v>187</v>
      </c>
      <c r="J3131" t="s">
        <v>2291</v>
      </c>
      <c r="K3131" t="s">
        <v>3655</v>
      </c>
      <c r="L3131">
        <v>2020</v>
      </c>
    </row>
    <row r="3132" spans="1:12" x14ac:dyDescent="0.25">
      <c r="A3132">
        <v>6</v>
      </c>
      <c r="B3132">
        <v>6</v>
      </c>
      <c r="C3132">
        <v>161</v>
      </c>
      <c r="D3132" t="s">
        <v>2814</v>
      </c>
      <c r="E3132" t="s">
        <v>5031</v>
      </c>
      <c r="F3132" t="s">
        <v>30</v>
      </c>
      <c r="G3132" t="s">
        <v>2776</v>
      </c>
      <c r="H3132" t="s">
        <v>4919</v>
      </c>
      <c r="I3132">
        <v>165</v>
      </c>
      <c r="J3132" t="s">
        <v>2313</v>
      </c>
      <c r="K3132" t="s">
        <v>4252</v>
      </c>
      <c r="L3132">
        <v>2020</v>
      </c>
    </row>
    <row r="3133" spans="1:12" x14ac:dyDescent="0.25">
      <c r="A3133">
        <v>6</v>
      </c>
      <c r="B3133">
        <v>7</v>
      </c>
      <c r="C3133">
        <v>162</v>
      </c>
      <c r="D3133" t="s">
        <v>2808</v>
      </c>
      <c r="E3133" t="s">
        <v>5032</v>
      </c>
      <c r="F3133" t="s">
        <v>26</v>
      </c>
      <c r="G3133" t="s">
        <v>3501</v>
      </c>
      <c r="H3133" t="s">
        <v>4928</v>
      </c>
      <c r="I3133">
        <v>163</v>
      </c>
      <c r="J3133" t="s">
        <v>2022</v>
      </c>
      <c r="K3133" t="s">
        <v>4073</v>
      </c>
      <c r="L3133">
        <v>2020</v>
      </c>
    </row>
    <row r="3134" spans="1:12" x14ac:dyDescent="0.25">
      <c r="A3134">
        <v>6</v>
      </c>
      <c r="B3134">
        <v>8</v>
      </c>
      <c r="C3134">
        <v>163</v>
      </c>
      <c r="D3134" t="s">
        <v>2732</v>
      </c>
      <c r="E3134" t="s">
        <v>5033</v>
      </c>
      <c r="F3134" t="s">
        <v>12</v>
      </c>
      <c r="G3134" t="s">
        <v>2738</v>
      </c>
      <c r="H3134" t="s">
        <v>4917</v>
      </c>
      <c r="I3134">
        <v>183</v>
      </c>
      <c r="J3134" t="s">
        <v>2022</v>
      </c>
      <c r="K3134" t="s">
        <v>2126</v>
      </c>
      <c r="L3134">
        <v>2020</v>
      </c>
    </row>
    <row r="3135" spans="1:12" x14ac:dyDescent="0.25">
      <c r="A3135">
        <v>6</v>
      </c>
      <c r="B3135">
        <v>9</v>
      </c>
      <c r="C3135">
        <v>164</v>
      </c>
      <c r="D3135" t="s">
        <v>3917</v>
      </c>
      <c r="E3135" t="s">
        <v>5034</v>
      </c>
      <c r="F3135" t="s">
        <v>34</v>
      </c>
      <c r="G3135" t="s">
        <v>2738</v>
      </c>
      <c r="H3135" t="s">
        <v>4917</v>
      </c>
      <c r="I3135">
        <v>206</v>
      </c>
      <c r="J3135" t="s">
        <v>2029</v>
      </c>
      <c r="K3135" t="s">
        <v>2317</v>
      </c>
      <c r="L3135">
        <v>2020</v>
      </c>
    </row>
    <row r="3136" spans="1:12" x14ac:dyDescent="0.25">
      <c r="A3136">
        <v>6</v>
      </c>
      <c r="B3136">
        <v>10</v>
      </c>
      <c r="C3136">
        <v>165</v>
      </c>
      <c r="D3136" t="s">
        <v>2794</v>
      </c>
      <c r="E3136" t="s">
        <v>5035</v>
      </c>
      <c r="F3136" t="s">
        <v>30</v>
      </c>
      <c r="G3136" t="s">
        <v>2738</v>
      </c>
      <c r="H3136" t="s">
        <v>5036</v>
      </c>
      <c r="I3136">
        <v>207</v>
      </c>
      <c r="J3136" t="s">
        <v>2029</v>
      </c>
      <c r="K3136" t="s">
        <v>2317</v>
      </c>
      <c r="L3136">
        <v>2020</v>
      </c>
    </row>
    <row r="3137" spans="1:12" x14ac:dyDescent="0.25">
      <c r="A3137">
        <v>6</v>
      </c>
      <c r="B3137">
        <v>11</v>
      </c>
      <c r="C3137">
        <v>166</v>
      </c>
      <c r="D3137" t="s">
        <v>2859</v>
      </c>
      <c r="E3137" t="s">
        <v>5037</v>
      </c>
      <c r="F3137" t="s">
        <v>34</v>
      </c>
      <c r="G3137" t="s">
        <v>2738</v>
      </c>
      <c r="H3137" t="s">
        <v>4903</v>
      </c>
      <c r="I3137">
        <v>190</v>
      </c>
      <c r="J3137" t="s">
        <v>2051</v>
      </c>
      <c r="K3137" t="s">
        <v>2073</v>
      </c>
      <c r="L3137">
        <v>2020</v>
      </c>
    </row>
    <row r="3138" spans="1:12" x14ac:dyDescent="0.25">
      <c r="A3138">
        <v>6</v>
      </c>
      <c r="B3138">
        <v>12</v>
      </c>
      <c r="C3138">
        <v>167</v>
      </c>
      <c r="D3138" t="s">
        <v>2785</v>
      </c>
      <c r="E3138" t="s">
        <v>5038</v>
      </c>
      <c r="F3138" t="s">
        <v>30</v>
      </c>
      <c r="G3138" t="s">
        <v>2745</v>
      </c>
      <c r="H3138" t="s">
        <v>4921</v>
      </c>
      <c r="I3138">
        <v>179</v>
      </c>
      <c r="J3138" t="s">
        <v>2305</v>
      </c>
      <c r="K3138" t="s">
        <v>4236</v>
      </c>
      <c r="L3138">
        <v>2020</v>
      </c>
    </row>
    <row r="3139" spans="1:12" x14ac:dyDescent="0.25">
      <c r="A3139">
        <v>6</v>
      </c>
      <c r="B3139">
        <v>13</v>
      </c>
      <c r="C3139">
        <v>168</v>
      </c>
      <c r="D3139" t="s">
        <v>2772</v>
      </c>
      <c r="E3139" t="s">
        <v>5039</v>
      </c>
      <c r="F3139" t="s">
        <v>42</v>
      </c>
      <c r="G3139" t="s">
        <v>2779</v>
      </c>
      <c r="H3139" t="s">
        <v>4919</v>
      </c>
      <c r="I3139">
        <v>161</v>
      </c>
      <c r="J3139" t="s">
        <v>4427</v>
      </c>
      <c r="K3139" t="s">
        <v>5040</v>
      </c>
      <c r="L3139">
        <v>2020</v>
      </c>
    </row>
    <row r="3140" spans="1:12" x14ac:dyDescent="0.25">
      <c r="A3140">
        <v>6</v>
      </c>
      <c r="B3140">
        <v>14</v>
      </c>
      <c r="C3140">
        <v>169</v>
      </c>
      <c r="D3140" t="s">
        <v>2840</v>
      </c>
      <c r="E3140" t="s">
        <v>5041</v>
      </c>
      <c r="F3140" t="s">
        <v>30</v>
      </c>
      <c r="G3140" t="s">
        <v>2745</v>
      </c>
      <c r="H3140" t="s">
        <v>4912</v>
      </c>
      <c r="I3140">
        <v>187</v>
      </c>
      <c r="J3140" t="s">
        <v>2324</v>
      </c>
      <c r="K3140" t="s">
        <v>3974</v>
      </c>
      <c r="L3140">
        <v>2020</v>
      </c>
    </row>
    <row r="3141" spans="1:12" x14ac:dyDescent="0.25">
      <c r="A3141">
        <v>6</v>
      </c>
      <c r="B3141">
        <v>15</v>
      </c>
      <c r="C3141">
        <v>170</v>
      </c>
      <c r="D3141" t="s">
        <v>2736</v>
      </c>
      <c r="E3141" t="s">
        <v>5042</v>
      </c>
      <c r="F3141" t="s">
        <v>30</v>
      </c>
      <c r="G3141" t="s">
        <v>2734</v>
      </c>
      <c r="H3141" t="s">
        <v>4907</v>
      </c>
      <c r="I3141">
        <v>176</v>
      </c>
      <c r="J3141" t="s">
        <v>4127</v>
      </c>
      <c r="K3141" t="s">
        <v>2283</v>
      </c>
      <c r="L3141">
        <v>2020</v>
      </c>
    </row>
    <row r="3142" spans="1:12" x14ac:dyDescent="0.25">
      <c r="A3142">
        <v>6</v>
      </c>
      <c r="B3142">
        <v>16</v>
      </c>
      <c r="C3142">
        <v>171</v>
      </c>
      <c r="D3142" t="s">
        <v>2790</v>
      </c>
      <c r="E3142" t="s">
        <v>5043</v>
      </c>
      <c r="F3142" t="s">
        <v>42</v>
      </c>
      <c r="G3142" t="s">
        <v>2799</v>
      </c>
      <c r="H3142" t="s">
        <v>4905</v>
      </c>
      <c r="I3142">
        <v>194</v>
      </c>
      <c r="J3142" t="s">
        <v>2320</v>
      </c>
      <c r="K3142" t="s">
        <v>4025</v>
      </c>
      <c r="L3142">
        <v>2020</v>
      </c>
    </row>
    <row r="3143" spans="1:12" x14ac:dyDescent="0.25">
      <c r="A3143">
        <v>6</v>
      </c>
      <c r="B3143">
        <v>17</v>
      </c>
      <c r="C3143">
        <v>172</v>
      </c>
      <c r="D3143" t="s">
        <v>2739</v>
      </c>
      <c r="E3143" t="s">
        <v>5044</v>
      </c>
      <c r="F3143" t="s">
        <v>30</v>
      </c>
      <c r="G3143" t="s">
        <v>2738</v>
      </c>
      <c r="H3143" t="s">
        <v>4903</v>
      </c>
      <c r="I3143">
        <v>178</v>
      </c>
      <c r="J3143" t="s">
        <v>2022</v>
      </c>
      <c r="K3143" t="s">
        <v>3206</v>
      </c>
      <c r="L3143">
        <v>2020</v>
      </c>
    </row>
    <row r="3144" spans="1:12" x14ac:dyDescent="0.25">
      <c r="A3144">
        <v>6</v>
      </c>
      <c r="B3144">
        <v>18</v>
      </c>
      <c r="C3144">
        <v>173</v>
      </c>
      <c r="D3144" t="s">
        <v>3996</v>
      </c>
      <c r="E3144" t="s">
        <v>5045</v>
      </c>
      <c r="F3144" t="s">
        <v>30</v>
      </c>
      <c r="G3144" t="s">
        <v>2745</v>
      </c>
      <c r="H3144" t="s">
        <v>4903</v>
      </c>
      <c r="I3144">
        <v>159</v>
      </c>
      <c r="J3144" t="s">
        <v>2305</v>
      </c>
      <c r="K3144" t="s">
        <v>4082</v>
      </c>
      <c r="L3144">
        <v>2020</v>
      </c>
    </row>
    <row r="3145" spans="1:12" x14ac:dyDescent="0.25">
      <c r="A3145">
        <v>6</v>
      </c>
      <c r="B3145">
        <v>19</v>
      </c>
      <c r="C3145">
        <v>174</v>
      </c>
      <c r="D3145" t="s">
        <v>2806</v>
      </c>
      <c r="E3145" t="s">
        <v>5046</v>
      </c>
      <c r="F3145" t="s">
        <v>30</v>
      </c>
      <c r="G3145" t="s">
        <v>2738</v>
      </c>
      <c r="H3145" t="s">
        <v>4907</v>
      </c>
      <c r="I3145">
        <v>175</v>
      </c>
      <c r="J3145" t="s">
        <v>2022</v>
      </c>
      <c r="K3145" t="s">
        <v>2282</v>
      </c>
      <c r="L3145">
        <v>2020</v>
      </c>
    </row>
    <row r="3146" spans="1:12" x14ac:dyDescent="0.25">
      <c r="A3146">
        <v>6</v>
      </c>
      <c r="B3146">
        <v>20</v>
      </c>
      <c r="C3146">
        <v>175</v>
      </c>
      <c r="D3146" t="s">
        <v>2774</v>
      </c>
      <c r="E3146" t="s">
        <v>5047</v>
      </c>
      <c r="F3146" t="s">
        <v>30</v>
      </c>
      <c r="G3146" t="s">
        <v>2799</v>
      </c>
      <c r="H3146" t="s">
        <v>4903</v>
      </c>
      <c r="I3146">
        <v>185</v>
      </c>
      <c r="J3146" t="s">
        <v>2320</v>
      </c>
      <c r="K3146" t="s">
        <v>3757</v>
      </c>
      <c r="L3146">
        <v>2020</v>
      </c>
    </row>
    <row r="3147" spans="1:12" x14ac:dyDescent="0.25">
      <c r="A3147">
        <v>6</v>
      </c>
      <c r="B3147">
        <v>21</v>
      </c>
      <c r="C3147">
        <v>176</v>
      </c>
      <c r="D3147" t="s">
        <v>2752</v>
      </c>
      <c r="E3147" t="s">
        <v>5048</v>
      </c>
      <c r="F3147" t="s">
        <v>34</v>
      </c>
      <c r="G3147" t="s">
        <v>2745</v>
      </c>
      <c r="H3147" t="s">
        <v>4903</v>
      </c>
      <c r="I3147">
        <v>176</v>
      </c>
      <c r="J3147" t="s">
        <v>2291</v>
      </c>
      <c r="K3147" t="s">
        <v>3322</v>
      </c>
      <c r="L3147">
        <v>2020</v>
      </c>
    </row>
    <row r="3148" spans="1:12" x14ac:dyDescent="0.25">
      <c r="A3148">
        <v>6</v>
      </c>
      <c r="B3148">
        <v>22</v>
      </c>
      <c r="C3148">
        <v>177</v>
      </c>
      <c r="D3148" t="s">
        <v>2772</v>
      </c>
      <c r="E3148" t="s">
        <v>5049</v>
      </c>
      <c r="F3148" t="s">
        <v>34</v>
      </c>
      <c r="G3148" t="s">
        <v>2779</v>
      </c>
      <c r="H3148" t="s">
        <v>4903</v>
      </c>
      <c r="I3148">
        <v>176</v>
      </c>
      <c r="J3148" t="s">
        <v>2375</v>
      </c>
      <c r="K3148" t="s">
        <v>4692</v>
      </c>
      <c r="L3148">
        <v>2020</v>
      </c>
    </row>
    <row r="3149" spans="1:12" x14ac:dyDescent="0.25">
      <c r="A3149">
        <v>6</v>
      </c>
      <c r="B3149">
        <v>23</v>
      </c>
      <c r="C3149">
        <v>178</v>
      </c>
      <c r="D3149" t="s">
        <v>2796</v>
      </c>
      <c r="E3149" t="s">
        <v>5050</v>
      </c>
      <c r="F3149" t="s">
        <v>42</v>
      </c>
      <c r="G3149" t="s">
        <v>2738</v>
      </c>
      <c r="H3149" t="s">
        <v>4928</v>
      </c>
      <c r="I3149">
        <v>163</v>
      </c>
      <c r="J3149" t="s">
        <v>2029</v>
      </c>
      <c r="K3149" t="s">
        <v>2246</v>
      </c>
      <c r="L3149">
        <v>2020</v>
      </c>
    </row>
    <row r="3150" spans="1:12" x14ac:dyDescent="0.25">
      <c r="A3150">
        <v>6</v>
      </c>
      <c r="B3150">
        <v>24</v>
      </c>
      <c r="C3150">
        <v>179</v>
      </c>
      <c r="D3150" t="s">
        <v>2743</v>
      </c>
      <c r="E3150" t="s">
        <v>5051</v>
      </c>
      <c r="F3150" t="s">
        <v>12</v>
      </c>
      <c r="G3150" t="s">
        <v>2738</v>
      </c>
      <c r="H3150" t="s">
        <v>4905</v>
      </c>
      <c r="I3150">
        <v>173</v>
      </c>
      <c r="J3150" t="s">
        <v>2029</v>
      </c>
      <c r="K3150" t="s">
        <v>2322</v>
      </c>
      <c r="L3150">
        <v>2020</v>
      </c>
    </row>
    <row r="3151" spans="1:12" x14ac:dyDescent="0.25">
      <c r="A3151">
        <v>6</v>
      </c>
      <c r="B3151">
        <v>25</v>
      </c>
      <c r="C3151">
        <v>180</v>
      </c>
      <c r="D3151" t="s">
        <v>2772</v>
      </c>
      <c r="E3151" t="s">
        <v>5052</v>
      </c>
      <c r="F3151" t="s">
        <v>30</v>
      </c>
      <c r="G3151" t="s">
        <v>2734</v>
      </c>
      <c r="H3151" t="s">
        <v>4909</v>
      </c>
      <c r="I3151">
        <v>147</v>
      </c>
      <c r="J3151" t="s">
        <v>2285</v>
      </c>
      <c r="K3151" t="s">
        <v>5053</v>
      </c>
      <c r="L3151">
        <v>2020</v>
      </c>
    </row>
    <row r="3152" spans="1:12" x14ac:dyDescent="0.25">
      <c r="A3152">
        <v>6</v>
      </c>
      <c r="B3152">
        <v>26</v>
      </c>
      <c r="C3152">
        <v>181</v>
      </c>
      <c r="D3152" t="s">
        <v>2811</v>
      </c>
      <c r="E3152" t="s">
        <v>5054</v>
      </c>
      <c r="F3152" t="s">
        <v>26</v>
      </c>
      <c r="G3152" t="s">
        <v>2738</v>
      </c>
      <c r="H3152" t="s">
        <v>4905</v>
      </c>
      <c r="I3152">
        <v>200</v>
      </c>
      <c r="J3152" t="s">
        <v>2029</v>
      </c>
      <c r="K3152" t="s">
        <v>2377</v>
      </c>
      <c r="L3152">
        <v>2020</v>
      </c>
    </row>
    <row r="3153" spans="1:12" x14ac:dyDescent="0.25">
      <c r="A3153">
        <v>6</v>
      </c>
      <c r="B3153">
        <v>27</v>
      </c>
      <c r="C3153">
        <v>182</v>
      </c>
      <c r="D3153" t="s">
        <v>2748</v>
      </c>
      <c r="E3153" t="s">
        <v>5055</v>
      </c>
      <c r="F3153" t="s">
        <v>30</v>
      </c>
      <c r="G3153" t="s">
        <v>2734</v>
      </c>
      <c r="H3153" t="s">
        <v>4905</v>
      </c>
      <c r="I3153">
        <v>174</v>
      </c>
      <c r="J3153" t="s">
        <v>2355</v>
      </c>
      <c r="K3153" t="s">
        <v>4041</v>
      </c>
      <c r="L3153">
        <v>2020</v>
      </c>
    </row>
    <row r="3154" spans="1:12" x14ac:dyDescent="0.25">
      <c r="A3154">
        <v>6</v>
      </c>
      <c r="B3154">
        <v>28</v>
      </c>
      <c r="C3154">
        <v>183</v>
      </c>
      <c r="D3154" t="s">
        <v>2754</v>
      </c>
      <c r="E3154" t="s">
        <v>5056</v>
      </c>
      <c r="F3154" t="s">
        <v>34</v>
      </c>
      <c r="G3154" t="s">
        <v>2779</v>
      </c>
      <c r="H3154" t="s">
        <v>4900</v>
      </c>
      <c r="I3154">
        <v>201</v>
      </c>
      <c r="J3154" t="s">
        <v>4427</v>
      </c>
      <c r="K3154" t="s">
        <v>3995</v>
      </c>
      <c r="L3154">
        <v>2020</v>
      </c>
    </row>
    <row r="3155" spans="1:12" x14ac:dyDescent="0.25">
      <c r="A3155">
        <v>6</v>
      </c>
      <c r="B3155">
        <v>29</v>
      </c>
      <c r="C3155">
        <v>184</v>
      </c>
      <c r="D3155" t="s">
        <v>4111</v>
      </c>
      <c r="E3155" t="s">
        <v>5057</v>
      </c>
      <c r="F3155" t="s">
        <v>34</v>
      </c>
      <c r="G3155" t="s">
        <v>2734</v>
      </c>
      <c r="H3155" t="s">
        <v>4905</v>
      </c>
      <c r="I3155">
        <v>191</v>
      </c>
      <c r="J3155" t="s">
        <v>2051</v>
      </c>
      <c r="K3155" t="s">
        <v>2756</v>
      </c>
      <c r="L3155">
        <v>2020</v>
      </c>
    </row>
    <row r="3156" spans="1:12" x14ac:dyDescent="0.25">
      <c r="A3156">
        <v>6</v>
      </c>
      <c r="B3156">
        <v>30</v>
      </c>
      <c r="C3156">
        <v>185</v>
      </c>
      <c r="D3156" t="s">
        <v>2808</v>
      </c>
      <c r="E3156" t="s">
        <v>5058</v>
      </c>
      <c r="F3156" t="s">
        <v>12</v>
      </c>
      <c r="G3156" t="s">
        <v>2738</v>
      </c>
      <c r="H3156" t="s">
        <v>4921</v>
      </c>
      <c r="I3156">
        <v>217</v>
      </c>
      <c r="J3156" t="s">
        <v>2048</v>
      </c>
      <c r="K3156" t="s">
        <v>2306</v>
      </c>
      <c r="L3156">
        <v>2020</v>
      </c>
    </row>
    <row r="3157" spans="1:12" x14ac:dyDescent="0.25">
      <c r="A3157">
        <v>6</v>
      </c>
      <c r="B3157">
        <v>31</v>
      </c>
      <c r="C3157">
        <v>186</v>
      </c>
      <c r="D3157" t="s">
        <v>2777</v>
      </c>
      <c r="E3157" t="s">
        <v>5059</v>
      </c>
      <c r="F3157" t="s">
        <v>12</v>
      </c>
      <c r="G3157" t="s">
        <v>2799</v>
      </c>
      <c r="H3157" t="s">
        <v>4912</v>
      </c>
      <c r="I3157">
        <v>172</v>
      </c>
      <c r="J3157" t="s">
        <v>3226</v>
      </c>
      <c r="K3157" t="s">
        <v>4246</v>
      </c>
      <c r="L3157">
        <v>2020</v>
      </c>
    </row>
    <row r="3158" spans="1:12" x14ac:dyDescent="0.25">
      <c r="A3158">
        <v>7</v>
      </c>
      <c r="B3158">
        <v>1</v>
      </c>
      <c r="C3158">
        <v>187</v>
      </c>
      <c r="D3158" t="s">
        <v>2832</v>
      </c>
      <c r="E3158" t="s">
        <v>5060</v>
      </c>
      <c r="F3158" t="s">
        <v>42</v>
      </c>
      <c r="G3158" t="s">
        <v>2734</v>
      </c>
      <c r="H3158" t="s">
        <v>4912</v>
      </c>
      <c r="I3158">
        <v>187</v>
      </c>
      <c r="J3158" t="s">
        <v>4004</v>
      </c>
      <c r="K3158" t="s">
        <v>2588</v>
      </c>
      <c r="L3158">
        <v>2020</v>
      </c>
    </row>
    <row r="3159" spans="1:12" x14ac:dyDescent="0.25">
      <c r="A3159">
        <v>7</v>
      </c>
      <c r="B3159">
        <v>2</v>
      </c>
      <c r="C3159">
        <v>188</v>
      </c>
      <c r="D3159" t="s">
        <v>2739</v>
      </c>
      <c r="E3159" t="s">
        <v>5061</v>
      </c>
      <c r="F3159" t="s">
        <v>34</v>
      </c>
      <c r="G3159" t="s">
        <v>2738</v>
      </c>
      <c r="H3159" t="s">
        <v>5036</v>
      </c>
      <c r="I3159">
        <v>209</v>
      </c>
      <c r="J3159" t="s">
        <v>2048</v>
      </c>
      <c r="K3159" t="s">
        <v>3424</v>
      </c>
      <c r="L3159">
        <v>2020</v>
      </c>
    </row>
    <row r="3160" spans="1:12" x14ac:dyDescent="0.25">
      <c r="A3160">
        <v>7</v>
      </c>
      <c r="B3160">
        <v>3</v>
      </c>
      <c r="C3160">
        <v>189</v>
      </c>
      <c r="D3160" t="s">
        <v>2772</v>
      </c>
      <c r="E3160" t="s">
        <v>5062</v>
      </c>
      <c r="F3160" t="s">
        <v>34</v>
      </c>
      <c r="G3160" t="s">
        <v>2734</v>
      </c>
      <c r="H3160" t="s">
        <v>4919</v>
      </c>
      <c r="I3160">
        <v>174</v>
      </c>
      <c r="J3160" t="s">
        <v>2355</v>
      </c>
      <c r="K3160" t="s">
        <v>3987</v>
      </c>
      <c r="L3160">
        <v>2020</v>
      </c>
    </row>
    <row r="3161" spans="1:12" x14ac:dyDescent="0.25">
      <c r="A3161">
        <v>7</v>
      </c>
      <c r="B3161">
        <v>4</v>
      </c>
      <c r="C3161">
        <v>190</v>
      </c>
      <c r="D3161" t="s">
        <v>2766</v>
      </c>
      <c r="E3161" t="s">
        <v>5063</v>
      </c>
      <c r="F3161" t="s">
        <v>42</v>
      </c>
      <c r="G3161" t="s">
        <v>2779</v>
      </c>
      <c r="H3161" t="s">
        <v>4905</v>
      </c>
      <c r="I3161">
        <v>154</v>
      </c>
      <c r="J3161" t="s">
        <v>4427</v>
      </c>
      <c r="K3161" t="s">
        <v>3995</v>
      </c>
      <c r="L3161">
        <v>2020</v>
      </c>
    </row>
    <row r="3162" spans="1:12" x14ac:dyDescent="0.25">
      <c r="A3162">
        <v>7</v>
      </c>
      <c r="B3162">
        <v>5</v>
      </c>
      <c r="C3162">
        <v>191</v>
      </c>
      <c r="D3162" t="s">
        <v>2774</v>
      </c>
      <c r="E3162" t="s">
        <v>5064</v>
      </c>
      <c r="F3162" t="s">
        <v>34</v>
      </c>
      <c r="G3162" t="s">
        <v>2745</v>
      </c>
      <c r="H3162" t="s">
        <v>4921</v>
      </c>
      <c r="I3162">
        <v>192</v>
      </c>
      <c r="J3162" t="s">
        <v>2305</v>
      </c>
      <c r="K3162" t="s">
        <v>2316</v>
      </c>
      <c r="L3162">
        <v>2020</v>
      </c>
    </row>
    <row r="3163" spans="1:12" x14ac:dyDescent="0.25">
      <c r="A3163">
        <v>7</v>
      </c>
      <c r="B3163">
        <v>6</v>
      </c>
      <c r="C3163">
        <v>192</v>
      </c>
      <c r="D3163" t="s">
        <v>3996</v>
      </c>
      <c r="E3163" t="s">
        <v>5065</v>
      </c>
      <c r="F3163" t="s">
        <v>42</v>
      </c>
      <c r="G3163" t="s">
        <v>2745</v>
      </c>
      <c r="H3163" t="s">
        <v>4900</v>
      </c>
      <c r="I3163">
        <v>216</v>
      </c>
      <c r="K3163" t="s">
        <v>5066</v>
      </c>
      <c r="L3163">
        <v>2020</v>
      </c>
    </row>
    <row r="3164" spans="1:12" x14ac:dyDescent="0.25">
      <c r="A3164">
        <v>7</v>
      </c>
      <c r="B3164">
        <v>7</v>
      </c>
      <c r="C3164">
        <v>193</v>
      </c>
      <c r="D3164" t="s">
        <v>2802</v>
      </c>
      <c r="E3164" t="s">
        <v>5067</v>
      </c>
      <c r="F3164" t="s">
        <v>34</v>
      </c>
      <c r="G3164" t="s">
        <v>2745</v>
      </c>
      <c r="H3164" t="s">
        <v>4903</v>
      </c>
      <c r="I3164">
        <v>187</v>
      </c>
      <c r="J3164" t="s">
        <v>2305</v>
      </c>
      <c r="K3164" t="s">
        <v>2304</v>
      </c>
      <c r="L3164">
        <v>2020</v>
      </c>
    </row>
    <row r="3165" spans="1:12" x14ac:dyDescent="0.25">
      <c r="A3165">
        <v>7</v>
      </c>
      <c r="B3165">
        <v>8</v>
      </c>
      <c r="C3165">
        <v>194</v>
      </c>
      <c r="D3165" t="s">
        <v>2732</v>
      </c>
      <c r="E3165" t="s">
        <v>5068</v>
      </c>
      <c r="F3165" t="s">
        <v>34</v>
      </c>
      <c r="G3165" t="s">
        <v>2738</v>
      </c>
      <c r="H3165" t="s">
        <v>4917</v>
      </c>
      <c r="I3165">
        <v>184</v>
      </c>
      <c r="J3165" t="s">
        <v>2051</v>
      </c>
      <c r="K3165" t="s">
        <v>2391</v>
      </c>
      <c r="L3165">
        <v>2020</v>
      </c>
    </row>
    <row r="3166" spans="1:12" x14ac:dyDescent="0.25">
      <c r="A3166">
        <v>7</v>
      </c>
      <c r="B3166">
        <v>9</v>
      </c>
      <c r="C3166">
        <v>195</v>
      </c>
      <c r="D3166" t="s">
        <v>2772</v>
      </c>
      <c r="E3166" t="s">
        <v>5069</v>
      </c>
      <c r="F3166" t="s">
        <v>30</v>
      </c>
      <c r="G3166" t="s">
        <v>2734</v>
      </c>
      <c r="H3166" t="s">
        <v>4907</v>
      </c>
      <c r="I3166">
        <v>200</v>
      </c>
      <c r="J3166" t="s">
        <v>2051</v>
      </c>
      <c r="K3166" t="s">
        <v>3277</v>
      </c>
      <c r="L3166">
        <v>2020</v>
      </c>
    </row>
    <row r="3167" spans="1:12" x14ac:dyDescent="0.25">
      <c r="A3167">
        <v>7</v>
      </c>
      <c r="B3167">
        <v>10</v>
      </c>
      <c r="C3167">
        <v>196</v>
      </c>
      <c r="D3167" t="s">
        <v>2781</v>
      </c>
      <c r="E3167" t="s">
        <v>5070</v>
      </c>
      <c r="F3167" t="s">
        <v>30</v>
      </c>
      <c r="G3167" t="s">
        <v>2738</v>
      </c>
      <c r="H3167" t="s">
        <v>4907</v>
      </c>
      <c r="I3167">
        <v>170</v>
      </c>
      <c r="J3167" t="s">
        <v>2147</v>
      </c>
      <c r="K3167" t="s">
        <v>3890</v>
      </c>
      <c r="L3167">
        <v>2020</v>
      </c>
    </row>
    <row r="3168" spans="1:12" x14ac:dyDescent="0.25">
      <c r="A3168">
        <v>7</v>
      </c>
      <c r="B3168">
        <v>11</v>
      </c>
      <c r="C3168">
        <v>197</v>
      </c>
      <c r="D3168" t="s">
        <v>2794</v>
      </c>
      <c r="E3168" t="s">
        <v>5071</v>
      </c>
      <c r="F3168" t="s">
        <v>12</v>
      </c>
      <c r="G3168" t="s">
        <v>2745</v>
      </c>
      <c r="H3168" t="s">
        <v>5036</v>
      </c>
      <c r="I3168">
        <v>220</v>
      </c>
      <c r="J3168" t="s">
        <v>2305</v>
      </c>
      <c r="K3168" t="s">
        <v>2304</v>
      </c>
      <c r="L3168">
        <v>2020</v>
      </c>
    </row>
    <row r="3169" spans="1:12" x14ac:dyDescent="0.25">
      <c r="A3169">
        <v>7</v>
      </c>
      <c r="B3169">
        <v>12</v>
      </c>
      <c r="C3169">
        <v>198</v>
      </c>
      <c r="D3169" t="s">
        <v>2762</v>
      </c>
      <c r="E3169" t="s">
        <v>5072</v>
      </c>
      <c r="F3169" t="s">
        <v>30</v>
      </c>
      <c r="G3169" t="s">
        <v>2745</v>
      </c>
      <c r="H3169" t="s">
        <v>4919</v>
      </c>
      <c r="I3169">
        <v>162</v>
      </c>
      <c r="J3169" t="s">
        <v>2305</v>
      </c>
      <c r="K3169" t="s">
        <v>2304</v>
      </c>
      <c r="L3169">
        <v>2020</v>
      </c>
    </row>
    <row r="3170" spans="1:12" x14ac:dyDescent="0.25">
      <c r="A3170">
        <v>7</v>
      </c>
      <c r="B3170">
        <v>13</v>
      </c>
      <c r="C3170">
        <v>199</v>
      </c>
      <c r="D3170" t="s">
        <v>2872</v>
      </c>
      <c r="E3170" t="s">
        <v>5073</v>
      </c>
      <c r="F3170" t="s">
        <v>42</v>
      </c>
      <c r="G3170" t="s">
        <v>2799</v>
      </c>
      <c r="H3170" t="s">
        <v>4909</v>
      </c>
      <c r="I3170">
        <v>154</v>
      </c>
      <c r="J3170" t="s">
        <v>2320</v>
      </c>
      <c r="K3170" t="s">
        <v>3936</v>
      </c>
      <c r="L3170">
        <v>2020</v>
      </c>
    </row>
    <row r="3171" spans="1:12" x14ac:dyDescent="0.25">
      <c r="A3171">
        <v>7</v>
      </c>
      <c r="B3171">
        <v>14</v>
      </c>
      <c r="C3171">
        <v>200</v>
      </c>
      <c r="D3171" t="s">
        <v>2840</v>
      </c>
      <c r="E3171" t="s">
        <v>5074</v>
      </c>
      <c r="F3171" t="s">
        <v>42</v>
      </c>
      <c r="G3171" t="s">
        <v>2745</v>
      </c>
      <c r="H3171" t="s">
        <v>4921</v>
      </c>
      <c r="I3171">
        <v>183</v>
      </c>
      <c r="J3171" t="s">
        <v>2305</v>
      </c>
      <c r="K3171" t="s">
        <v>3888</v>
      </c>
      <c r="L3171">
        <v>2020</v>
      </c>
    </row>
    <row r="3172" spans="1:12" x14ac:dyDescent="0.25">
      <c r="A3172">
        <v>7</v>
      </c>
      <c r="B3172">
        <v>15</v>
      </c>
      <c r="C3172">
        <v>201</v>
      </c>
      <c r="D3172" t="s">
        <v>2781</v>
      </c>
      <c r="E3172" t="s">
        <v>5075</v>
      </c>
      <c r="F3172" t="s">
        <v>42</v>
      </c>
      <c r="G3172" t="s">
        <v>2764</v>
      </c>
      <c r="H3172" t="s">
        <v>4907</v>
      </c>
      <c r="I3172">
        <v>178</v>
      </c>
      <c r="J3172" t="s">
        <v>2048</v>
      </c>
      <c r="K3172" t="s">
        <v>3189</v>
      </c>
      <c r="L3172">
        <v>2020</v>
      </c>
    </row>
    <row r="3173" spans="1:12" x14ac:dyDescent="0.25">
      <c r="A3173">
        <v>7</v>
      </c>
      <c r="B3173">
        <v>16</v>
      </c>
      <c r="C3173">
        <v>202</v>
      </c>
      <c r="D3173" t="s">
        <v>2859</v>
      </c>
      <c r="E3173" t="s">
        <v>5076</v>
      </c>
      <c r="F3173" t="s">
        <v>26</v>
      </c>
      <c r="G3173" t="s">
        <v>2734</v>
      </c>
      <c r="H3173" t="s">
        <v>4909</v>
      </c>
      <c r="I3173">
        <v>172</v>
      </c>
      <c r="J3173" t="s">
        <v>2051</v>
      </c>
      <c r="K3173" t="s">
        <v>2073</v>
      </c>
      <c r="L3173">
        <v>2020</v>
      </c>
    </row>
    <row r="3174" spans="1:12" x14ac:dyDescent="0.25">
      <c r="A3174">
        <v>7</v>
      </c>
      <c r="B3174">
        <v>17</v>
      </c>
      <c r="C3174">
        <v>203</v>
      </c>
      <c r="D3174" t="s">
        <v>2832</v>
      </c>
      <c r="E3174" t="s">
        <v>5077</v>
      </c>
      <c r="F3174" t="s">
        <v>26</v>
      </c>
      <c r="G3174" t="s">
        <v>2734</v>
      </c>
      <c r="H3174" t="s">
        <v>4903</v>
      </c>
      <c r="I3174">
        <v>180</v>
      </c>
      <c r="J3174" t="s">
        <v>2051</v>
      </c>
      <c r="K3174" t="s">
        <v>2337</v>
      </c>
      <c r="L3174">
        <v>2020</v>
      </c>
    </row>
    <row r="3175" spans="1:12" x14ac:dyDescent="0.25">
      <c r="A3175">
        <v>7</v>
      </c>
      <c r="B3175">
        <v>18</v>
      </c>
      <c r="C3175">
        <v>204</v>
      </c>
      <c r="D3175" t="s">
        <v>3996</v>
      </c>
      <c r="E3175" t="s">
        <v>5078</v>
      </c>
      <c r="F3175" t="s">
        <v>26</v>
      </c>
      <c r="G3175" t="s">
        <v>2738</v>
      </c>
      <c r="H3175" t="s">
        <v>4903</v>
      </c>
      <c r="I3175">
        <v>182</v>
      </c>
      <c r="J3175" t="s">
        <v>2029</v>
      </c>
      <c r="K3175" t="s">
        <v>2377</v>
      </c>
      <c r="L3175">
        <v>2020</v>
      </c>
    </row>
    <row r="3176" spans="1:12" x14ac:dyDescent="0.25">
      <c r="A3176">
        <v>7</v>
      </c>
      <c r="B3176">
        <v>19</v>
      </c>
      <c r="C3176">
        <v>205</v>
      </c>
      <c r="D3176" t="s">
        <v>2806</v>
      </c>
      <c r="E3176" t="s">
        <v>5079</v>
      </c>
      <c r="F3176" t="s">
        <v>34</v>
      </c>
      <c r="G3176" t="s">
        <v>3501</v>
      </c>
      <c r="H3176" t="s">
        <v>4921</v>
      </c>
      <c r="I3176">
        <v>208</v>
      </c>
      <c r="J3176" t="s">
        <v>2022</v>
      </c>
      <c r="K3176" t="s">
        <v>2277</v>
      </c>
      <c r="L3176">
        <v>2020</v>
      </c>
    </row>
    <row r="3177" spans="1:12" x14ac:dyDescent="0.25">
      <c r="A3177">
        <v>7</v>
      </c>
      <c r="B3177">
        <v>20</v>
      </c>
      <c r="C3177">
        <v>206</v>
      </c>
      <c r="D3177" t="s">
        <v>2781</v>
      </c>
      <c r="E3177" t="s">
        <v>5080</v>
      </c>
      <c r="F3177" t="s">
        <v>30</v>
      </c>
      <c r="G3177" t="s">
        <v>2745</v>
      </c>
      <c r="H3177" t="s">
        <v>4912</v>
      </c>
      <c r="I3177">
        <v>202</v>
      </c>
      <c r="J3177" t="s">
        <v>2291</v>
      </c>
      <c r="K3177" t="s">
        <v>4704</v>
      </c>
      <c r="L3177">
        <v>2020</v>
      </c>
    </row>
    <row r="3178" spans="1:12" x14ac:dyDescent="0.25">
      <c r="A3178">
        <v>7</v>
      </c>
      <c r="B3178">
        <v>21</v>
      </c>
      <c r="C3178">
        <v>207</v>
      </c>
      <c r="D3178" t="s">
        <v>2788</v>
      </c>
      <c r="E3178" t="s">
        <v>5081</v>
      </c>
      <c r="F3178" t="s">
        <v>30</v>
      </c>
      <c r="G3178" t="s">
        <v>2738</v>
      </c>
      <c r="H3178" t="s">
        <v>4905</v>
      </c>
      <c r="I3178">
        <v>154</v>
      </c>
      <c r="J3178" t="s">
        <v>2065</v>
      </c>
      <c r="K3178" t="s">
        <v>3170</v>
      </c>
      <c r="L3178">
        <v>2020</v>
      </c>
    </row>
    <row r="3179" spans="1:12" x14ac:dyDescent="0.25">
      <c r="A3179">
        <v>7</v>
      </c>
      <c r="B3179">
        <v>22</v>
      </c>
      <c r="C3179">
        <v>208</v>
      </c>
      <c r="D3179" t="s">
        <v>2872</v>
      </c>
      <c r="E3179" t="s">
        <v>5082</v>
      </c>
      <c r="F3179" t="s">
        <v>34</v>
      </c>
      <c r="G3179" t="s">
        <v>2738</v>
      </c>
      <c r="H3179" t="s">
        <v>4903</v>
      </c>
      <c r="I3179">
        <v>176</v>
      </c>
      <c r="J3179" t="s">
        <v>2029</v>
      </c>
      <c r="K3179" t="s">
        <v>2759</v>
      </c>
      <c r="L3179">
        <v>2020</v>
      </c>
    </row>
    <row r="3180" spans="1:12" x14ac:dyDescent="0.25">
      <c r="A3180">
        <v>7</v>
      </c>
      <c r="B3180">
        <v>23</v>
      </c>
      <c r="C3180">
        <v>209</v>
      </c>
      <c r="D3180" t="s">
        <v>2859</v>
      </c>
      <c r="E3180" t="s">
        <v>5083</v>
      </c>
      <c r="F3180" t="s">
        <v>30</v>
      </c>
      <c r="G3180" t="s">
        <v>2734</v>
      </c>
      <c r="H3180" t="s">
        <v>4905</v>
      </c>
      <c r="I3180">
        <v>175</v>
      </c>
      <c r="J3180" t="s">
        <v>2051</v>
      </c>
      <c r="K3180" t="s">
        <v>2328</v>
      </c>
      <c r="L3180">
        <v>2020</v>
      </c>
    </row>
    <row r="3181" spans="1:12" x14ac:dyDescent="0.25">
      <c r="A3181">
        <v>7</v>
      </c>
      <c r="B3181">
        <v>24</v>
      </c>
      <c r="C3181">
        <v>210</v>
      </c>
      <c r="D3181" t="s">
        <v>2781</v>
      </c>
      <c r="E3181" t="s">
        <v>5084</v>
      </c>
      <c r="F3181" t="s">
        <v>42</v>
      </c>
      <c r="G3181" t="s">
        <v>2799</v>
      </c>
      <c r="H3181" t="s">
        <v>4903</v>
      </c>
      <c r="I3181">
        <v>174</v>
      </c>
      <c r="J3181" t="s">
        <v>4049</v>
      </c>
      <c r="K3181" t="s">
        <v>4050</v>
      </c>
      <c r="L3181">
        <v>2020</v>
      </c>
    </row>
    <row r="3182" spans="1:12" x14ac:dyDescent="0.25">
      <c r="A3182">
        <v>7</v>
      </c>
      <c r="B3182">
        <v>25</v>
      </c>
      <c r="C3182">
        <v>211</v>
      </c>
      <c r="D3182" t="s">
        <v>2743</v>
      </c>
      <c r="E3182" t="s">
        <v>5085</v>
      </c>
      <c r="F3182" t="s">
        <v>26</v>
      </c>
      <c r="G3182" t="s">
        <v>2745</v>
      </c>
      <c r="H3182" t="s">
        <v>4919</v>
      </c>
      <c r="I3182">
        <v>166</v>
      </c>
      <c r="J3182" t="s">
        <v>2305</v>
      </c>
      <c r="K3182" t="s">
        <v>2346</v>
      </c>
      <c r="L3182">
        <v>2020</v>
      </c>
    </row>
    <row r="3183" spans="1:12" x14ac:dyDescent="0.25">
      <c r="A3183">
        <v>7</v>
      </c>
      <c r="B3183">
        <v>26</v>
      </c>
      <c r="C3183">
        <v>212</v>
      </c>
      <c r="D3183" t="s">
        <v>2762</v>
      </c>
      <c r="E3183" t="s">
        <v>5086</v>
      </c>
      <c r="F3183" t="s">
        <v>12</v>
      </c>
      <c r="G3183" t="s">
        <v>2738</v>
      </c>
      <c r="H3183" t="s">
        <v>4912</v>
      </c>
      <c r="I3183">
        <v>184</v>
      </c>
      <c r="J3183" t="s">
        <v>2140</v>
      </c>
      <c r="K3183" t="s">
        <v>4028</v>
      </c>
      <c r="L3183">
        <v>2020</v>
      </c>
    </row>
    <row r="3184" spans="1:12" x14ac:dyDescent="0.25">
      <c r="A3184">
        <v>7</v>
      </c>
      <c r="B3184">
        <v>27</v>
      </c>
      <c r="C3184">
        <v>213</v>
      </c>
      <c r="D3184" t="s">
        <v>2772</v>
      </c>
      <c r="E3184" t="s">
        <v>5087</v>
      </c>
      <c r="F3184" t="s">
        <v>30</v>
      </c>
      <c r="G3184" t="s">
        <v>2738</v>
      </c>
      <c r="H3184" t="s">
        <v>4919</v>
      </c>
      <c r="I3184">
        <v>168</v>
      </c>
      <c r="J3184" t="s">
        <v>2289</v>
      </c>
      <c r="K3184" t="s">
        <v>3962</v>
      </c>
      <c r="L3184">
        <v>2020</v>
      </c>
    </row>
    <row r="3185" spans="1:12" x14ac:dyDescent="0.25">
      <c r="A3185">
        <v>7</v>
      </c>
      <c r="B3185">
        <v>28</v>
      </c>
      <c r="C3185">
        <v>214</v>
      </c>
      <c r="D3185" t="s">
        <v>2754</v>
      </c>
      <c r="E3185" t="s">
        <v>5088</v>
      </c>
      <c r="F3185" t="s">
        <v>12</v>
      </c>
      <c r="G3185" t="s">
        <v>2779</v>
      </c>
      <c r="H3185" t="s">
        <v>5089</v>
      </c>
      <c r="I3185">
        <v>200</v>
      </c>
      <c r="J3185" t="s">
        <v>4427</v>
      </c>
      <c r="K3185" t="s">
        <v>3922</v>
      </c>
      <c r="L3185">
        <v>2020</v>
      </c>
    </row>
    <row r="3186" spans="1:12" x14ac:dyDescent="0.25">
      <c r="A3186">
        <v>7</v>
      </c>
      <c r="B3186">
        <v>29</v>
      </c>
      <c r="C3186">
        <v>215</v>
      </c>
      <c r="D3186" t="s">
        <v>4111</v>
      </c>
      <c r="E3186" t="s">
        <v>5090</v>
      </c>
      <c r="F3186" t="s">
        <v>30</v>
      </c>
      <c r="G3186" t="s">
        <v>2799</v>
      </c>
      <c r="H3186" t="s">
        <v>4905</v>
      </c>
      <c r="I3186">
        <v>176</v>
      </c>
      <c r="J3186" t="s">
        <v>3226</v>
      </c>
      <c r="K3186" t="s">
        <v>4246</v>
      </c>
      <c r="L3186">
        <v>2020</v>
      </c>
    </row>
    <row r="3187" spans="1:12" x14ac:dyDescent="0.25">
      <c r="A3187">
        <v>7</v>
      </c>
      <c r="B3187">
        <v>30</v>
      </c>
      <c r="C3187">
        <v>216</v>
      </c>
      <c r="D3187" t="s">
        <v>2802</v>
      </c>
      <c r="E3187" t="s">
        <v>5091</v>
      </c>
      <c r="F3187" t="s">
        <v>30</v>
      </c>
      <c r="G3187" t="s">
        <v>2764</v>
      </c>
      <c r="H3187" t="s">
        <v>4907</v>
      </c>
      <c r="I3187">
        <v>150</v>
      </c>
      <c r="J3187" t="s">
        <v>2358</v>
      </c>
      <c r="K3187" t="s">
        <v>2363</v>
      </c>
      <c r="L3187">
        <v>2020</v>
      </c>
    </row>
    <row r="3188" spans="1:12" x14ac:dyDescent="0.25">
      <c r="A3188">
        <v>7</v>
      </c>
      <c r="B3188">
        <v>31</v>
      </c>
      <c r="C3188">
        <v>217</v>
      </c>
      <c r="D3188" t="s">
        <v>2777</v>
      </c>
      <c r="E3188" t="s">
        <v>5092</v>
      </c>
      <c r="F3188" t="s">
        <v>42</v>
      </c>
      <c r="G3188" t="s">
        <v>2734</v>
      </c>
      <c r="H3188" t="s">
        <v>4919</v>
      </c>
      <c r="I3188">
        <v>174</v>
      </c>
      <c r="J3188" t="s">
        <v>2022</v>
      </c>
      <c r="K3188" t="s">
        <v>2326</v>
      </c>
      <c r="L3188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results</vt:lpstr>
      <vt:lpstr>draft year stats</vt:lpstr>
      <vt:lpstr>Sheet3</vt:lpstr>
    </vt:vector>
  </TitlesOfParts>
  <Company>Humana,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 Gitar</dc:creator>
  <cp:lastModifiedBy>Bret Gitar</cp:lastModifiedBy>
  <dcterms:created xsi:type="dcterms:W3CDTF">2022-05-26T19:23:25Z</dcterms:created>
  <dcterms:modified xsi:type="dcterms:W3CDTF">2022-05-27T20:46:59Z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e2678350-9429-4c31-a53c-6f373e317871</vt:lpwstr>
  </property>
  <property fmtid="{D5CDD505-2E9C-101B-9397-08002B2CF9AE}" pid="3" name="ScannedBy">
    <vt:lpwstr>TCS-ContentScanned</vt:lpwstr>
  </property>
  <property fmtid="{D5CDD505-2E9C-101B-9397-08002B2CF9AE}" pid="4" name="HumanaClassification">
    <vt:lpwstr>I</vt:lpwstr>
  </property>
</Properties>
</file>