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-10\Documents\KeyFinder\"/>
    </mc:Choice>
  </mc:AlternateContent>
  <xr:revisionPtr revIDLastSave="0" documentId="13_ncr:1_{9638EEBA-C3E5-4141-ABA7-468669D8182E}" xr6:coauthVersionLast="40" xr6:coauthVersionMax="40" xr10:uidLastSave="{00000000-0000-0000-0000-000000000000}"/>
  <bookViews>
    <workbookView xWindow="0" yWindow="0" windowWidth="21570" windowHeight="7380" xr2:uid="{F0AF3AF2-0711-4894-8585-695CF9C18CBB}"/>
  </bookViews>
  <sheets>
    <sheet name="Calcula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B2" i="1"/>
  <c r="C2" i="1" s="1"/>
</calcChain>
</file>

<file path=xl/sharedStrings.xml><?xml version="1.0" encoding="utf-8"?>
<sst xmlns="http://schemas.openxmlformats.org/spreadsheetml/2006/main" count="32" uniqueCount="32">
  <si>
    <t xml:space="preserve">“Capacitors_SMD:C_0805_HandSoldering”. </t>
  </si>
  <si>
    <t xml:space="preserve">Error: Cannot add new symbol “U1:/5C20002F” due to missing footprint “Package_SO:SOIC-8_3.9x4.9mm_P1.27mm”. </t>
  </si>
  <si>
    <t xml:space="preserve">Error: Cannot add new symbol “MK1:/5C1A9BE1” due to missing footprint “SPU0414HR5H-SB”. </t>
  </si>
  <si>
    <t xml:space="preserve">Error: Cannot add new symbol “R1:/5C1B83A3” due to missing footprint “”. </t>
  </si>
  <si>
    <t xml:space="preserve">Error: Cannot add new symbol “SW1:/5C19DC52” due to missing footprint “SW_TL3342F160QG_TR”. </t>
  </si>
  <si>
    <t xml:space="preserve">Error: Component “U1” footprint “SOIC-8_3.9x4.9mm_P1.27mm” was not found in any libraries in the footprint library table. </t>
  </si>
  <si>
    <t xml:space="preserve">Error: Cannot add new symbol “LS1:/5C19A03D” due to missing footprint “XDCR_PKMCS0909E4000-R1”. </t>
  </si>
  <si>
    <t xml:space="preserve">Error: Cannot add new symbol “C2:/5C1AFC41” due to missing footprint “”. </t>
  </si>
  <si>
    <t xml:space="preserve">Error: Cannot add new symbol “C1:/5C1B8053” due to missing footprint “”. </t>
  </si>
  <si>
    <t xml:space="preserve">Error: No footprint defined for symbol “R1”. </t>
  </si>
  <si>
    <t xml:space="preserve">Error: No footprint defined for symbol “C1”. </t>
  </si>
  <si>
    <t xml:space="preserve">Error: No footprint defined for symbol “C2”. </t>
  </si>
  <si>
    <t xml:space="preserve">Error: Component “MK1” footprint “SPU0414HR5H-SB” was not found in any libraries in the footprint library table. </t>
  </si>
  <si>
    <t xml:space="preserve">Error: Component “SW1” footprint “SW_TL3342F160QG_TR” was not found in any libraries in the footprint library table. </t>
  </si>
  <si>
    <t xml:space="preserve">Error: Component “LS1” footprint “XDCR_PKMCS0909E4000-R1” was not found in any libraries in the footprint library table. </t>
  </si>
  <si>
    <t>Index</t>
  </si>
  <si>
    <t>Gain of non-inverting Op-Amp is determined as:</t>
  </si>
  <si>
    <t>G=1+ {Rf / (Rs + R1)} Gain (dB) = 20 * log(G)</t>
  </si>
  <si>
    <t>High-pass-filter Corner Frequency:</t>
  </si>
  <si>
    <t>C.F. = 1 / {2pi*(Rs + R1) * C1}</t>
  </si>
  <si>
    <t>++++++++++++++++++++++++++++++++</t>
  </si>
  <si>
    <t>Rf=22k</t>
  </si>
  <si>
    <t>Rs=2.44k</t>
  </si>
  <si>
    <t>R1= User Settable(0=20db)</t>
  </si>
  <si>
    <t>G</t>
  </si>
  <si>
    <t>G(db)</t>
  </si>
  <si>
    <t>H.F.(Hz)</t>
  </si>
  <si>
    <t>R1(Ohms)</t>
  </si>
  <si>
    <t>Rf(Ohms)</t>
  </si>
  <si>
    <t>RS(Ohms)</t>
  </si>
  <si>
    <t>C2= User Settable(4300pF,15169.17Hz)</t>
  </si>
  <si>
    <t>C2(uF)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</si>
</sst>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0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 vertical="center"/>
    </xf>
    <xf numFmtId="0" fontId="0" fillId="5" borderId="0" xfId="0" applyFill="1"/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78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8" formatCode="0.0000000000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32B052-7122-4537-B212-5D57C0F06E02}" name="Table1" displayName="Table1" ref="A1:H2" totalsRowShown="0" headerRowDxfId="0" dataDxfId="12" headerRowBorderDxfId="10" tableBorderDxfId="11" totalsRowBorderDxfId="9">
  <autoFilter ref="A1:H2" xr:uid="{D850916B-769E-4FDE-BC52-8E8CD3956EA7}"/>
  <tableColumns count="8">
    <tableColumn id="1" xr3:uid="{420F0817-AECE-4A70-A155-5E2CCA67B4A8}" name="Index" dataDxfId="8"/>
    <tableColumn id="2" xr3:uid="{B30AFB22-5F57-4F51-A020-099215871C83}" name="G" dataDxfId="7">
      <calculatedColumnFormula>1+(Table1[Rf(Ohms)]/(Table1[RS(Ohms)]+Table1[R1(Ohms)]))</calculatedColumnFormula>
    </tableColumn>
    <tableColumn id="3" xr3:uid="{65E46E12-0771-4080-A9EC-895081943D64}" name="G(db)" dataDxfId="6">
      <calculatedColumnFormula>20*LOG(Table1[G])</calculatedColumnFormula>
    </tableColumn>
    <tableColumn id="8" xr3:uid="{8459C681-0B62-40DB-8990-D8E61A4ABE1F}" name="C2(uF)" dataDxfId="5">
      <calculatedColumnFormula>(1/(2*(3.14)*(Table1[RS(Ohms)]+Table1[R1(Ohms)])*Table1[H.F.(Hz)]))*1000000</calculatedColumnFormula>
    </tableColumn>
    <tableColumn id="4" xr3:uid="{69762EB6-6E0B-4171-A3D9-69A6A44021EF}" name="Rf(Ohms)" dataDxfId="4"/>
    <tableColumn id="7" xr3:uid="{D9A06237-ECF5-4D2C-8AC7-5F2C2D56F684}" name="RS(Ohms)" dataDxfId="3"/>
    <tableColumn id="9" xr3:uid="{D82A625F-C2B6-4524-9626-06D046F27866}" name="H.F.(Hz)" dataDxfId="2"/>
    <tableColumn id="5" xr3:uid="{0798ABA1-23DB-4609-90B6-5CBA1B908878}" name="R1(Ohms)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C14F-0A2A-4A34-8033-EBFD93D2EC23}">
  <dimension ref="A1:Q22"/>
  <sheetViews>
    <sheetView tabSelected="1" topLeftCell="D1" zoomScale="220" zoomScaleNormal="220" workbookViewId="0">
      <selection activeCell="E5" sqref="E5"/>
    </sheetView>
  </sheetViews>
  <sheetFormatPr defaultRowHeight="15" x14ac:dyDescent="0.25"/>
  <cols>
    <col min="1" max="1" width="9.140625" customWidth="1"/>
    <col min="2" max="2" width="7" bestFit="1" customWidth="1"/>
    <col min="3" max="3" width="10.7109375" bestFit="1" customWidth="1"/>
    <col min="4" max="4" width="20.42578125" bestFit="1" customWidth="1"/>
    <col min="5" max="5" width="14" bestFit="1" customWidth="1"/>
    <col min="6" max="6" width="14.28515625" bestFit="1" customWidth="1"/>
    <col min="7" max="7" width="12.5703125" bestFit="1" customWidth="1"/>
    <col min="10" max="10" width="14.28515625" bestFit="1" customWidth="1"/>
  </cols>
  <sheetData>
    <row r="1" spans="1:17" ht="29.25" customHeight="1" x14ac:dyDescent="0.25">
      <c r="A1" s="5" t="s">
        <v>15</v>
      </c>
      <c r="B1" s="6" t="s">
        <v>24</v>
      </c>
      <c r="C1" s="6" t="s">
        <v>25</v>
      </c>
      <c r="D1" s="6" t="s">
        <v>31</v>
      </c>
      <c r="E1" s="7" t="s">
        <v>28</v>
      </c>
      <c r="F1" s="7" t="s">
        <v>29</v>
      </c>
      <c r="G1" s="8" t="s">
        <v>26</v>
      </c>
      <c r="H1" s="9" t="s">
        <v>27</v>
      </c>
      <c r="I1" s="1"/>
      <c r="J1" s="1"/>
      <c r="K1" s="1"/>
      <c r="L1" s="1"/>
      <c r="M1" s="1"/>
    </row>
    <row r="2" spans="1:17" x14ac:dyDescent="0.25">
      <c r="A2" s="10">
        <v>1</v>
      </c>
      <c r="B2" s="11">
        <f>1+(Table1[Rf(Ohms)]/(Table1[RS(Ohms)]+Table1[R1(Ohms)]))</f>
        <v>9.9795918367346932</v>
      </c>
      <c r="C2" s="11">
        <f>20*LOG(Table1[G])</f>
        <v>19.98225558190213</v>
      </c>
      <c r="D2" s="12">
        <f>(1/(2*(3.14)*(Table1[RS(Ohms)]+Table1[R1(Ohms)])*Table1[H.F.(Hz)]))*1000000</f>
        <v>0.10832358421075437</v>
      </c>
      <c r="E2" s="11">
        <v>22000</v>
      </c>
      <c r="F2" s="11">
        <v>2440</v>
      </c>
      <c r="G2" s="11">
        <v>600</v>
      </c>
      <c r="H2" s="13">
        <v>10</v>
      </c>
      <c r="I2" s="1"/>
      <c r="J2" s="1"/>
      <c r="K2" s="1"/>
      <c r="L2" s="1"/>
      <c r="M2" s="1"/>
    </row>
    <row r="3" spans="1:17" ht="56.25" customHeight="1" x14ac:dyDescent="0.25">
      <c r="A3" s="1"/>
      <c r="B3" s="1"/>
      <c r="C3" s="1"/>
      <c r="D3" s="1"/>
      <c r="E3" s="1"/>
      <c r="F3" s="1"/>
      <c r="G3" s="1"/>
      <c r="J3" s="1"/>
      <c r="L3" s="1"/>
      <c r="M3" s="1"/>
      <c r="N3" s="1"/>
      <c r="O3" s="1"/>
      <c r="P3" s="1"/>
      <c r="Q3" s="1"/>
    </row>
    <row r="4" spans="1:17" x14ac:dyDescent="0.25">
      <c r="A4" s="3" t="s">
        <v>16</v>
      </c>
      <c r="B4" s="2"/>
      <c r="C4" s="2"/>
      <c r="D4" s="2"/>
      <c r="E4" s="1"/>
      <c r="F4" s="1"/>
      <c r="G4" s="1"/>
      <c r="J4" s="1"/>
      <c r="L4" s="1"/>
      <c r="M4" s="1"/>
      <c r="N4" s="1"/>
      <c r="O4" s="1"/>
      <c r="P4" s="1"/>
      <c r="Q4" s="1"/>
    </row>
    <row r="5" spans="1:17" x14ac:dyDescent="0.25">
      <c r="A5" s="3" t="s">
        <v>17</v>
      </c>
      <c r="B5" s="2"/>
      <c r="C5" s="2"/>
      <c r="D5" s="2"/>
      <c r="E5" s="1"/>
      <c r="F5" s="1"/>
      <c r="G5" s="1"/>
      <c r="J5" s="1"/>
      <c r="L5" s="1"/>
      <c r="M5" s="1"/>
      <c r="N5" s="1"/>
      <c r="O5" s="1"/>
      <c r="P5" s="1"/>
      <c r="Q5" s="1"/>
    </row>
    <row r="6" spans="1:17" x14ac:dyDescent="0.25">
      <c r="A6" s="3" t="s">
        <v>18</v>
      </c>
      <c r="B6" s="2"/>
      <c r="C6" s="2"/>
      <c r="D6" s="2"/>
      <c r="E6" s="1"/>
      <c r="F6" s="1"/>
      <c r="G6" s="1"/>
      <c r="J6" s="1"/>
      <c r="L6" s="1"/>
      <c r="M6" s="1"/>
      <c r="N6" s="1"/>
      <c r="O6" s="1"/>
      <c r="P6" s="1"/>
      <c r="Q6" s="1"/>
    </row>
    <row r="7" spans="1:17" x14ac:dyDescent="0.25">
      <c r="A7" s="3" t="s">
        <v>19</v>
      </c>
      <c r="B7" s="2"/>
      <c r="C7" s="2"/>
      <c r="D7" s="2"/>
      <c r="E7" s="1"/>
      <c r="F7" s="1"/>
      <c r="G7" s="1"/>
      <c r="J7" s="1"/>
      <c r="L7" s="1"/>
      <c r="M7" s="1"/>
      <c r="N7" s="1"/>
      <c r="O7" s="1"/>
      <c r="P7" s="1"/>
      <c r="Q7" s="1"/>
    </row>
    <row r="8" spans="1:17" x14ac:dyDescent="0.25">
      <c r="A8" s="3" t="s">
        <v>20</v>
      </c>
      <c r="B8" s="2"/>
      <c r="C8" s="2"/>
      <c r="D8" s="2"/>
      <c r="E8" s="1"/>
      <c r="F8" s="1"/>
      <c r="G8" s="1"/>
      <c r="J8" s="1"/>
      <c r="L8" s="1"/>
      <c r="M8" s="1"/>
      <c r="N8" s="1"/>
      <c r="O8" s="1"/>
      <c r="P8" s="1"/>
      <c r="Q8" s="1"/>
    </row>
    <row r="9" spans="1:17" x14ac:dyDescent="0.25">
      <c r="A9" s="3" t="s">
        <v>21</v>
      </c>
      <c r="B9" s="2"/>
      <c r="C9" s="2"/>
      <c r="D9" s="2"/>
      <c r="E9" s="1"/>
      <c r="F9" s="1"/>
      <c r="G9" s="1"/>
      <c r="J9" s="1"/>
      <c r="L9" s="1"/>
      <c r="M9" s="1"/>
      <c r="N9" s="1"/>
      <c r="O9" s="1"/>
      <c r="P9" s="1"/>
      <c r="Q9" s="1"/>
    </row>
    <row r="10" spans="1:17" x14ac:dyDescent="0.25">
      <c r="A10" s="3" t="s">
        <v>22</v>
      </c>
      <c r="B10" s="4"/>
      <c r="C10" s="4"/>
      <c r="D10" s="4"/>
      <c r="E10" s="1"/>
      <c r="F10" s="1"/>
      <c r="G10" s="1"/>
    </row>
    <row r="11" spans="1:17" x14ac:dyDescent="0.25">
      <c r="A11" s="3" t="s">
        <v>23</v>
      </c>
      <c r="B11" s="4"/>
      <c r="C11" s="4"/>
      <c r="D11" s="4"/>
      <c r="E11" s="1"/>
      <c r="F11" s="1"/>
      <c r="G11" s="1"/>
    </row>
    <row r="12" spans="1:17" x14ac:dyDescent="0.25">
      <c r="A12" s="3" t="s">
        <v>30</v>
      </c>
      <c r="B12" s="4"/>
      <c r="C12" s="4"/>
      <c r="D12" s="4"/>
      <c r="E12" s="1"/>
      <c r="F12" s="1"/>
      <c r="G12" s="1"/>
    </row>
    <row r="13" spans="1:17" x14ac:dyDescent="0.25">
      <c r="A13" s="4"/>
      <c r="B13" s="4"/>
      <c r="C13" s="4"/>
      <c r="D13" s="4"/>
      <c r="E13" s="1"/>
      <c r="F13" s="1"/>
      <c r="G13" s="1"/>
    </row>
    <row r="14" spans="1:17" x14ac:dyDescent="0.25">
      <c r="E14" s="1"/>
      <c r="F14" s="1"/>
      <c r="G14" s="1"/>
    </row>
    <row r="15" spans="1:17" x14ac:dyDescent="0.25">
      <c r="E15" s="1"/>
      <c r="F15" s="1"/>
      <c r="G15" s="1"/>
    </row>
    <row r="16" spans="1:17" x14ac:dyDescent="0.25">
      <c r="E16" s="1"/>
      <c r="F16" s="1"/>
      <c r="G16" s="1"/>
    </row>
    <row r="17" spans="5:7" x14ac:dyDescent="0.25">
      <c r="E17" s="1"/>
      <c r="F17" s="1"/>
      <c r="G17" s="1"/>
    </row>
    <row r="18" spans="5:7" x14ac:dyDescent="0.25">
      <c r="E18" s="1"/>
      <c r="F18" s="1"/>
      <c r="G18" s="1"/>
    </row>
    <row r="19" spans="5:7" x14ac:dyDescent="0.25">
      <c r="E19" s="1"/>
      <c r="F19" s="1"/>
      <c r="G19" s="1"/>
    </row>
    <row r="20" spans="5:7" x14ac:dyDescent="0.25">
      <c r="E20" s="1"/>
      <c r="F20" s="1"/>
      <c r="G20" s="1"/>
    </row>
    <row r="21" spans="5:7" x14ac:dyDescent="0.25">
      <c r="E21" s="1"/>
      <c r="F21" s="1"/>
      <c r="G21" s="1"/>
    </row>
    <row r="22" spans="5:7" x14ac:dyDescent="0.25">
      <c r="E22" s="1"/>
      <c r="F22" s="1"/>
      <c r="G2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AE18-74A7-46F5-94D4-683A8E3B9BE6}">
  <dimension ref="A1:A15"/>
  <sheetViews>
    <sheetView workbookViewId="0">
      <selection sqref="A1:A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bot-10</dc:creator>
  <cp:lastModifiedBy>bot-10</cp:lastModifiedBy>
  <dcterms:created xsi:type="dcterms:W3CDTF">2018-12-20T18:56:21Z</dcterms:created>
  <dcterms:modified xsi:type="dcterms:W3CDTF">2018-12-29T03:30:43Z</dcterms:modified>
</cp:coreProperties>
</file>