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7e8a826b8333612a/"/>
    </mc:Choice>
  </mc:AlternateContent>
  <xr:revisionPtr revIDLastSave="0" documentId="8_{AA98F6C3-81F3-4459-9EBA-1FAA3B1A816F}" xr6:coauthVersionLast="47" xr6:coauthVersionMax="47" xr10:uidLastSave="{00000000-0000-0000-0000-000000000000}"/>
  <bookViews>
    <workbookView xWindow="-120" yWindow="-120" windowWidth="20730" windowHeight="11040" firstSheet="4" activeTab="4" xr2:uid="{A40D7510-1A7D-4AB6-82D1-C39CE765B4B9}"/>
  </bookViews>
  <sheets>
    <sheet name="(JB) Quicksort Timings" sheetId="1" r:id="rId1"/>
    <sheet name="(NS) Quicksort Timings" sheetId="2" r:id="rId2"/>
    <sheet name="(NS) PYTHON Quicksort Timings" sheetId="11" r:id="rId3"/>
    <sheet name="(BG) Quicksort Timings" sheetId="3" r:id="rId4"/>
    <sheet name="Comparative System Performance" sheetId="5" r:id="rId5"/>
    <sheet name="Summary Sheet (Average Timings)" sheetId="6" r:id="rId6"/>
    <sheet name="Summary Sheet (Size Control)" sheetId="7" r:id="rId7"/>
    <sheet name="Summary Sheet (Sorting Time vs " sheetId="10" r:id="rId8"/>
    <sheet name="Combined Analysi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B3" i="7"/>
  <c r="E15" i="11"/>
  <c r="E14" i="11"/>
  <c r="E13" i="11"/>
  <c r="D13" i="11"/>
  <c r="D14" i="11"/>
  <c r="D15" i="11"/>
  <c r="C15" i="11"/>
  <c r="C14" i="11"/>
  <c r="C13" i="11"/>
  <c r="B13" i="11"/>
  <c r="B14" i="11"/>
  <c r="E19" i="7"/>
  <c r="E18" i="7"/>
  <c r="E17" i="7"/>
  <c r="D19" i="7"/>
  <c r="D18" i="7"/>
  <c r="D17" i="7"/>
  <c r="C19" i="7"/>
  <c r="C18" i="7"/>
  <c r="C17" i="7"/>
  <c r="B19" i="7"/>
  <c r="B18" i="7"/>
  <c r="B17" i="7"/>
  <c r="E12" i="7"/>
  <c r="E11" i="7"/>
  <c r="E10" i="7"/>
  <c r="D12" i="7"/>
  <c r="D11" i="7"/>
  <c r="D10" i="7"/>
  <c r="C12" i="7"/>
  <c r="C11" i="7"/>
  <c r="C10" i="7"/>
  <c r="B12" i="7"/>
  <c r="B11" i="7"/>
  <c r="B10" i="7"/>
  <c r="C3" i="7"/>
  <c r="E5" i="7"/>
  <c r="E4" i="7"/>
  <c r="E3" i="7"/>
  <c r="D5" i="7"/>
  <c r="D4" i="7"/>
  <c r="D3" i="7"/>
  <c r="C5" i="7"/>
  <c r="C4" i="7"/>
  <c r="B5" i="7"/>
  <c r="B4" i="7"/>
  <c r="G10" i="6"/>
  <c r="G9" i="6"/>
  <c r="G8" i="6"/>
  <c r="G7" i="6"/>
  <c r="G6" i="6"/>
  <c r="G5" i="6"/>
  <c r="G4" i="6"/>
  <c r="G3" i="6"/>
  <c r="G2" i="6"/>
  <c r="F10" i="6"/>
  <c r="F9" i="6"/>
  <c r="F8" i="6"/>
  <c r="F7" i="6"/>
  <c r="F6" i="6"/>
  <c r="F5" i="6"/>
  <c r="F4" i="6"/>
  <c r="F3" i="6"/>
  <c r="F2" i="6"/>
  <c r="E10" i="6"/>
  <c r="E9" i="6"/>
  <c r="E8" i="6"/>
  <c r="E7" i="6"/>
  <c r="E6" i="6"/>
  <c r="E5" i="6"/>
  <c r="E4" i="6"/>
  <c r="E3" i="6"/>
  <c r="E2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<sst xmlns="http://schemas.openxmlformats.org/spreadsheetml/2006/main" count="227" uniqueCount="59">
  <si>
    <t>Array</t>
  </si>
  <si>
    <t>Size</t>
  </si>
  <si>
    <t>Type</t>
  </si>
  <si>
    <t>First Pivot (ms)</t>
  </si>
  <si>
    <t>Last Pivot (ms)</t>
  </si>
  <si>
    <t>Middle Pivot (ms)</t>
  </si>
  <si>
    <t>Random Pivot (ms)</t>
  </si>
  <si>
    <t>sorted</t>
  </si>
  <si>
    <t>random</t>
  </si>
  <si>
    <t>reverse</t>
  </si>
  <si>
    <t xml:space="preserve">First Pivot Average </t>
  </si>
  <si>
    <t>Last Pivot Average</t>
  </si>
  <si>
    <t xml:space="preserve">Middle Pivot Average </t>
  </si>
  <si>
    <t xml:space="preserve">Random Pivot Average </t>
  </si>
  <si>
    <t xml:space="preserve">sorted </t>
  </si>
  <si>
    <t>First Pivot Average</t>
  </si>
  <si>
    <t>Middle Pivot Average</t>
  </si>
  <si>
    <t>Random Pivot Average</t>
  </si>
  <si>
    <t xml:space="preserve">Random Pivot (ms) </t>
  </si>
  <si>
    <t xml:space="preserve">Name </t>
  </si>
  <si>
    <t>CPU Model</t>
  </si>
  <si>
    <t>RAM (GB)</t>
  </si>
  <si>
    <t>Storage Type</t>
  </si>
  <si>
    <t>Operating System</t>
  </si>
  <si>
    <t>Clock Speed (GHz)</t>
  </si>
  <si>
    <t>Cores</t>
  </si>
  <si>
    <t>Threads</t>
  </si>
  <si>
    <t>Justina B.</t>
  </si>
  <si>
    <t xml:space="preserve">AMD Ryzen 5 5500U </t>
  </si>
  <si>
    <t>SSD</t>
  </si>
  <si>
    <t>Windows 11</t>
  </si>
  <si>
    <t>Noor S.</t>
  </si>
  <si>
    <t xml:space="preserve">Intel Core i7-7700K </t>
  </si>
  <si>
    <t>Windows 10</t>
  </si>
  <si>
    <t>Bhupinder G.</t>
  </si>
  <si>
    <t>Apple M1</t>
  </si>
  <si>
    <t>macOS Ventura</t>
  </si>
  <si>
    <t>First Pivot Average (ms)</t>
  </si>
  <si>
    <t>Middle Pivot Average (ms)</t>
  </si>
  <si>
    <t>Last Pivot Average (ms)</t>
  </si>
  <si>
    <t>Random Pivot Average (ms)</t>
  </si>
  <si>
    <t>Size 10</t>
  </si>
  <si>
    <t>Fist Pivot Average (ms)</t>
  </si>
  <si>
    <t>Size 100</t>
  </si>
  <si>
    <t>Size 1000</t>
  </si>
  <si>
    <t>Sorted Array</t>
  </si>
  <si>
    <t xml:space="preserve">Randomized </t>
  </si>
  <si>
    <t>Reversed</t>
  </si>
  <si>
    <t>Pivot Position</t>
  </si>
  <si>
    <t xml:space="preserve">Noor S. </t>
  </si>
  <si>
    <t xml:space="preserve">Overall First Pivot Average (ms) </t>
  </si>
  <si>
    <t>Overall Last Pivot Average (ms)</t>
  </si>
  <si>
    <t>Overall Middle Pivot Average (ms)</t>
  </si>
  <si>
    <t>Overall Random Pivot Average (ms)</t>
  </si>
  <si>
    <t>Name</t>
  </si>
  <si>
    <t xml:space="preserve">Bhupinder G. </t>
  </si>
  <si>
    <t>Overall First Pivot Average (ms)</t>
  </si>
  <si>
    <t xml:space="preserve">Justina B. </t>
  </si>
  <si>
    <t xml:space="preserve">Overall Random Pivot Average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</si>
</sst>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Array Type and Pivot Position on Quicksort Time Complexity 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'(NS) PYTHON Quicksort Timings'!$A$13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'(NS) PYTHON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PYTHON Quicksort Timings'!$B$13:$E$13</c:f>
              <c:numCache>
                <c:formatCode>0.000</c:formatCode>
                <c:ptCount val="4"/>
                <c:pt idx="0">
                  <c:v>7.8612333333333337</c:v>
                </c:pt>
                <c:pt idx="1">
                  <c:v>7.2956000000000003</c:v>
                </c:pt>
                <c:pt idx="2">
                  <c:v>0.2406666666666667</c:v>
                </c:pt>
                <c:pt idx="3">
                  <c:v>0.4054666666666667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2-4885-9C29-6F22054D3B33}"/>
            </c:ext>
          </c:extLst>
        </c:ser>
        <c:ser>
          <c:idx val="1"/>
          <c:order val="1"/>
          <c:tx>
            <c:strRef>
              <c:f>'(NS) PYTHON Quicksort Timings'!$A$14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'(NS) PYTHON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PYTHON Quicksort Timings'!$B$14:$E$14</c:f>
              <c:numCache>
                <c:formatCode>0.000</c:formatCode>
                <c:ptCount val="4"/>
                <c:pt idx="0">
                  <c:v>0.33736666666666665</c:v>
                </c:pt>
                <c:pt idx="1">
                  <c:v>0.34539999999999998</c:v>
                </c:pt>
                <c:pt idx="2">
                  <c:v>0.35546666666666665</c:v>
                </c:pt>
                <c:pt idx="3">
                  <c:v>0.44659999999999994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B2-4885-9C29-6F22054D3B33}"/>
            </c:ext>
          </c:extLst>
        </c:ser>
        <c:ser>
          <c:idx val="2"/>
          <c:order val="2"/>
          <c:tx>
            <c:strRef>
              <c:f>'(NS) PYTHON Quicksort Timings'!$A$15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'(NS) PYTHON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PYTHON Quicksort Timings'!$B$15:$E$15</c:f>
              <c:numCache>
                <c:formatCode>0.000</c:formatCode>
                <c:ptCount val="4"/>
                <c:pt idx="0">
                  <c:v>5.9914666666666676</c:v>
                </c:pt>
                <c:pt idx="1">
                  <c:v>7.6127000000000002</c:v>
                </c:pt>
                <c:pt idx="2">
                  <c:v>0.3029</c:v>
                </c:pt>
                <c:pt idx="3">
                  <c:v>0.43863333333333338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B2-4885-9C29-6F22054D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259464"/>
        <c:axId val="490261512"/>
      </c:barChart>
      <c:catAx>
        <c:axId val="49025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1512"/>
        <c:crosses val="autoZero"/>
        <c:auto val="1"/>
        <c:lblAlgn val="ctr"/>
        <c:lblOffset val="100"/>
        <c:noMultiLvlLbl val="0"/>
      </c:catAx>
      <c:valAx>
        <c:axId val="49026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Array Type and Pivot Position on Quicksort Time Complexity in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'(NS) Quicksort Timings'!$A$13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'(NS)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Quicksort Timings'!$B$13:$E$13</c:f>
              <c:numCache>
                <c:formatCode>General</c:formatCode>
                <c:ptCount val="4"/>
                <c:pt idx="0">
                  <c:v>0.53200000000000003</c:v>
                </c:pt>
                <c:pt idx="1">
                  <c:v>1.35</c:v>
                </c:pt>
                <c:pt idx="2">
                  <c:v>2.8000000000000001E-2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D-418D-A4C6-43CF035A2EBD}"/>
            </c:ext>
          </c:extLst>
        </c:ser>
        <c:ser>
          <c:idx val="1"/>
          <c:order val="1"/>
          <c:tx>
            <c:strRef>
              <c:f>'(NS) Quicksort Timings'!$A$14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'(NS)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Quicksort Timings'!$B$14:$E$14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4.1000000000000002E-2</c:v>
                </c:pt>
                <c:pt idx="2">
                  <c:v>4.7E-2</c:v>
                </c:pt>
                <c:pt idx="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D-418D-A4C6-43CF035A2EBD}"/>
            </c:ext>
          </c:extLst>
        </c:ser>
        <c:ser>
          <c:idx val="2"/>
          <c:order val="2"/>
          <c:tx>
            <c:strRef>
              <c:f>'(NS) Quicksort Timings'!$A$15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'(NS) Quicksort Timings'!$B$12:$E$12</c:f>
              <c:strCache>
                <c:ptCount val="4"/>
                <c:pt idx="0">
                  <c:v>First Pivot Average</c:v>
                </c:pt>
                <c:pt idx="1">
                  <c:v>Last Pivot Average</c:v>
                </c:pt>
                <c:pt idx="2">
                  <c:v>Middle Pivot Average</c:v>
                </c:pt>
                <c:pt idx="3">
                  <c:v>Random Pivot Average</c:v>
                </c:pt>
              </c:strCache>
            </c:strRef>
          </c:cat>
          <c:val>
            <c:numRef>
              <c:f>'(NS) Quicksort Timings'!$B$15:$E$15</c:f>
              <c:numCache>
                <c:formatCode>General</c:formatCode>
                <c:ptCount val="4"/>
                <c:pt idx="0">
                  <c:v>0.09</c:v>
                </c:pt>
                <c:pt idx="1">
                  <c:v>0.115</c:v>
                </c:pt>
                <c:pt idx="2">
                  <c:v>2.9000000000000001E-2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D-418D-A4C6-43CF035A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889480"/>
        <c:axId val="1622891528"/>
      </c:barChart>
      <c:catAx>
        <c:axId val="162288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91528"/>
        <c:crosses val="autoZero"/>
        <c:auto val="1"/>
        <c:lblAlgn val="ctr"/>
        <c:lblOffset val="100"/>
        <c:noMultiLvlLbl val="0"/>
      </c:catAx>
      <c:valAx>
        <c:axId val="16228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8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Array Type and Pivot Position on Quicksort Time Complexity with Array 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Sheet (Size Control)'!$A$17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 (Size Control)'!$B$16:$E$16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Control)'!$B$17:$E$17</c:f>
              <c:numCache>
                <c:formatCode>0.000</c:formatCode>
                <c:ptCount val="4"/>
                <c:pt idx="0">
                  <c:v>3.7258999999999998</c:v>
                </c:pt>
                <c:pt idx="1">
                  <c:v>4.1827000000000005</c:v>
                </c:pt>
                <c:pt idx="2">
                  <c:v>0.23355999999999999</c:v>
                </c:pt>
                <c:pt idx="3">
                  <c:v>0.22640000000000002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1-4F4F-A1AA-9816B1DD155C}"/>
            </c:ext>
          </c:extLst>
        </c:ser>
        <c:ser>
          <c:idx val="1"/>
          <c:order val="1"/>
          <c:tx>
            <c:strRef>
              <c:f>'Summary Sheet (Size Control)'!$A$18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 (Size Control)'!$B$16:$E$16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Control)'!$B$18:$E$18</c:f>
              <c:numCache>
                <c:formatCode>0.000</c:formatCode>
                <c:ptCount val="4"/>
                <c:pt idx="0">
                  <c:v>0.19719999999999999</c:v>
                </c:pt>
                <c:pt idx="1">
                  <c:v>0.21509999999999999</c:v>
                </c:pt>
                <c:pt idx="2">
                  <c:v>0.21889999999999998</c:v>
                </c:pt>
                <c:pt idx="3">
                  <c:v>0.2853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1-4F4F-A1AA-9816B1DD155C}"/>
            </c:ext>
          </c:extLst>
        </c:ser>
        <c:ser>
          <c:idx val="2"/>
          <c:order val="2"/>
          <c:tx>
            <c:strRef>
              <c:f>'Summary Sheet (Size Control)'!$A$19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Sheet (Size Control)'!$B$16:$E$16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Control)'!$B$19:$E$19</c:f>
              <c:numCache>
                <c:formatCode>0.000</c:formatCode>
                <c:ptCount val="4"/>
                <c:pt idx="0">
                  <c:v>0.60959999999999992</c:v>
                </c:pt>
                <c:pt idx="1">
                  <c:v>0.7249000000000001</c:v>
                </c:pt>
                <c:pt idx="2">
                  <c:v>0.1716</c:v>
                </c:pt>
                <c:pt idx="3">
                  <c:v>0.21629999999999999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1-4F4F-A1AA-9816B1DD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3126664"/>
        <c:axId val="933128712"/>
      </c:barChart>
      <c:catAx>
        <c:axId val="93312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28712"/>
        <c:crosses val="autoZero"/>
        <c:auto val="1"/>
        <c:lblAlgn val="ctr"/>
        <c:lblOffset val="100"/>
        <c:noMultiLvlLbl val="0"/>
      </c:catAx>
      <c:valAx>
        <c:axId val="9331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Array Type and Pivot Position on Quicksort Time Complexity with Array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Sheet (Size Control)'!$A$10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 (Size Control)'!$B$9:$E$9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Control)'!$B$10:$E$10</c:f>
              <c:numCache>
                <c:formatCode>0.000</c:formatCode>
                <c:ptCount val="4"/>
                <c:pt idx="0">
                  <c:v>0.18940000000000001</c:v>
                </c:pt>
                <c:pt idx="1">
                  <c:v>0.1061</c:v>
                </c:pt>
                <c:pt idx="2">
                  <c:v>4.7500000000000001E-2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42FE-856B-D05BD168ACE1}"/>
            </c:ext>
          </c:extLst>
        </c:ser>
        <c:ser>
          <c:idx val="1"/>
          <c:order val="1"/>
          <c:tx>
            <c:strRef>
              <c:f>'Summary Sheet (Size Control)'!$A$11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 (Size Control)'!$B$9:$E$9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Control)'!$B$11:$E$11</c:f>
              <c:numCache>
                <c:formatCode>0.000</c:formatCode>
                <c:ptCount val="4"/>
                <c:pt idx="0">
                  <c:v>5.6900000000000006E-2</c:v>
                </c:pt>
                <c:pt idx="1">
                  <c:v>5.4800000000000001E-2</c:v>
                </c:pt>
                <c:pt idx="2">
                  <c:v>5.1300000000000005E-2</c:v>
                </c:pt>
                <c:pt idx="3">
                  <c:v>5.7900000000000007E-2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42FE-856B-D05BD168ACE1}"/>
            </c:ext>
          </c:extLst>
        </c:ser>
        <c:ser>
          <c:idx val="2"/>
          <c:order val="2"/>
          <c:tx>
            <c:strRef>
              <c:f>'Summary Sheet (Size Control)'!$A$12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Sheet (Size Control)'!$B$9:$E$9</c:f>
              <c:strCache>
                <c:ptCount val="4"/>
                <c:pt idx="0">
                  <c:v>First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Control)'!$B$12:$E$12</c:f>
              <c:numCache>
                <c:formatCode>0.000</c:formatCode>
                <c:ptCount val="4"/>
                <c:pt idx="0">
                  <c:v>8.5100000000000009E-2</c:v>
                </c:pt>
                <c:pt idx="1">
                  <c:v>7.9600000000000004E-2</c:v>
                </c:pt>
                <c:pt idx="2">
                  <c:v>3.3700000000000001E-2</c:v>
                </c:pt>
                <c:pt idx="3">
                  <c:v>3.7220000000000003E-2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7-42FE-856B-D05BD168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4911495"/>
        <c:axId val="1814913543"/>
      </c:barChart>
      <c:catAx>
        <c:axId val="1814911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13543"/>
        <c:crosses val="autoZero"/>
        <c:auto val="1"/>
        <c:lblAlgn val="ctr"/>
        <c:lblOffset val="100"/>
        <c:noMultiLvlLbl val="0"/>
      </c:catAx>
      <c:valAx>
        <c:axId val="1814913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11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Array Type and Pivot Position on Quicksort Time Complexity with Array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Sheet (Size Control)'!$A$3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 (Size Control)'!$B$2:$E$2</c:f>
              <c:strCache>
                <c:ptCount val="4"/>
                <c:pt idx="0">
                  <c:v>Fist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Control)'!$B$3:$E$3</c:f>
              <c:numCache>
                <c:formatCode>0.000</c:formatCode>
                <c:ptCount val="4"/>
                <c:pt idx="0">
                  <c:v>3.492E-2</c:v>
                </c:pt>
                <c:pt idx="1">
                  <c:v>0.11830000000000002</c:v>
                </c:pt>
                <c:pt idx="2">
                  <c:v>1.5199999999999998E-2</c:v>
                </c:pt>
                <c:pt idx="3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9DF-8590-9C1A75744CFE}"/>
            </c:ext>
          </c:extLst>
        </c:ser>
        <c:ser>
          <c:idx val="1"/>
          <c:order val="1"/>
          <c:tx>
            <c:strRef>
              <c:f>'Summary Sheet (Size Control)'!$A$4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 (Size Control)'!$B$2:$E$2</c:f>
              <c:strCache>
                <c:ptCount val="4"/>
                <c:pt idx="0">
                  <c:v>Fist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Control)'!$B$4:$E$4</c:f>
              <c:numCache>
                <c:formatCode>0.000</c:formatCode>
                <c:ptCount val="4"/>
                <c:pt idx="0">
                  <c:v>2.18E-2</c:v>
                </c:pt>
                <c:pt idx="1">
                  <c:v>0.02</c:v>
                </c:pt>
                <c:pt idx="2">
                  <c:v>2.4E-2</c:v>
                </c:pt>
                <c:pt idx="3">
                  <c:v>2.3800000000000002E-2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1-49DF-8590-9C1A75744CFE}"/>
            </c:ext>
          </c:extLst>
        </c:ser>
        <c:ser>
          <c:idx val="2"/>
          <c:order val="2"/>
          <c:tx>
            <c:strRef>
              <c:f>'Summary Sheet (Size Control)'!$A$5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Sheet (Size Control)'!$B$2:$E$2</c:f>
              <c:strCache>
                <c:ptCount val="4"/>
                <c:pt idx="0">
                  <c:v>Fist Pivot Average (ms)</c:v>
                </c:pt>
                <c:pt idx="1">
                  <c:v>Last Pivot Average (ms)</c:v>
                </c:pt>
                <c:pt idx="2">
                  <c:v>Middle Pivot Average (ms)</c:v>
                </c:pt>
                <c:pt idx="3">
                  <c:v>Random Pivot Average (ms)</c:v>
                </c:pt>
              </c:strCache>
            </c:strRef>
          </c:cat>
          <c:val>
            <c:numRef>
              <c:f>'Summary Sheet (Size Control)'!$B$5:$E$5</c:f>
              <c:numCache>
                <c:formatCode>0.000</c:formatCode>
                <c:ptCount val="4"/>
                <c:pt idx="0">
                  <c:v>2.2499999999999999E-2</c:v>
                </c:pt>
                <c:pt idx="1">
                  <c:v>3.1899999999999998E-2</c:v>
                </c:pt>
                <c:pt idx="2">
                  <c:v>2.1100000000000001E-2</c:v>
                </c:pt>
                <c:pt idx="3">
                  <c:v>2.0300000000000002E-2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1-49DF-8590-9C1A7574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1981703"/>
        <c:axId val="1814937095"/>
      </c:barChart>
      <c:catAx>
        <c:axId val="1141981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37095"/>
        <c:crosses val="autoZero"/>
        <c:auto val="1"/>
        <c:lblAlgn val="ctr"/>
        <c:lblOffset val="100"/>
        <c:noMultiLvlLbl val="0"/>
      </c:catAx>
      <c:valAx>
        <c:axId val="1814937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layout>
            <c:manualLayout>
              <c:xMode val="edge"/>
              <c:yMode val="edge"/>
              <c:x val="0.57436767279090117"/>
              <c:y val="0.77624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8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 vs. Array Size for Sorted Arrays Using Different Pivot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Pivot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'!$A$3,'Summary Sheet (Sorting Time vs '!$A$4,'Summary Sheet (Sorting Time vs '!$A$5,'Summary Sheet (Sorting Time vs '!$A$3,'Summary Sheet (Sorting Time vs '!$A$4,'Summary Sheet (Sorting Time vs '!$A$5)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'Summary Sheet (Sorting Time vs '!B3:B5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0.18940000000000001</c:v>
                </c:pt>
                <c:pt idx="2">
                  <c:v>3.7259000000000002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D-46B2-954B-3000DD39991B}"/>
            </c:ext>
          </c:extLst>
        </c:ser>
        <c:ser>
          <c:idx val="1"/>
          <c:order val="1"/>
          <c:tx>
            <c:v>Last Pivot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'!$A$3,'Summary Sheet (Sorting Time vs '!$A$4,'Summary Sheet (Sorting Time vs '!$A$5,'Summary Sheet (Sorting Time vs '!$A$3,'Summary Sheet (Sorting Time vs '!$A$4,'Summary Sheet (Sorting Time vs '!$A$5)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'Summary Sheet (Sorting Time vs '!C3:C5</c:f>
              <c:numCache>
                <c:formatCode>0.000</c:formatCode>
                <c:ptCount val="3"/>
                <c:pt idx="0">
                  <c:v>0.11799999999999999</c:v>
                </c:pt>
                <c:pt idx="1">
                  <c:v>0.1061</c:v>
                </c:pt>
                <c:pt idx="2">
                  <c:v>0.21510000000000001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D-46B2-954B-3000DD39991B}"/>
            </c:ext>
          </c:extLst>
        </c:ser>
        <c:ser>
          <c:idx val="2"/>
          <c:order val="2"/>
          <c:tx>
            <c:v>Middle Pivot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'!$A$3,'Summary Sheet (Sorting Time vs '!$A$4,'Summary Sheet (Sorting Time vs '!$A$5,'Summary Sheet (Sorting Time vs '!$A$3,'Summary Sheet (Sorting Time vs '!$A$4,'Summary Sheet (Sorting Time vs '!$A$5)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'Summary Sheet (Sorting Time vs '!D3:D5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4.7500000000000001E-2</c:v>
                </c:pt>
                <c:pt idx="2">
                  <c:v>0.2336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D-46B2-954B-3000DD39991B}"/>
            </c:ext>
          </c:extLst>
        </c:ser>
        <c:ser>
          <c:idx val="3"/>
          <c:order val="3"/>
          <c:tx>
            <c:v>Random Pivot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'!$A$3,'Summary Sheet (Sorting Time vs '!$A$4,'Summary Sheet (Sorting Time vs '!$A$5,'Summary Sheet (Sorting Time vs '!$A$3,'Summary Sheet (Sorting Time vs '!$A$4,'Summary Sheet (Sorting Time vs '!$A$5)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'Summary Sheet (Sorting Time vs '!E3:E5</c:f>
              <c:numCache>
                <c:formatCode>General</c:formatCode>
                <c:ptCount val="3"/>
                <c:pt idx="0">
                  <c:v>2.1000000000000001E-2</c:v>
                </c:pt>
                <c:pt idx="1">
                  <c:v>0.51300000000000001</c:v>
                </c:pt>
                <c:pt idx="2">
                  <c:v>0.22639999999999999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5D-46B2-954B-3000DD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328519"/>
        <c:axId val="1388057607"/>
      </c:lineChart>
      <c:catAx>
        <c:axId val="1355328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7607"/>
        <c:crosses val="autoZero"/>
        <c:auto val="1"/>
        <c:lblAlgn val="ctr"/>
        <c:lblOffset val="100"/>
        <c:noMultiLvlLbl val="0"/>
      </c:catAx>
      <c:valAx>
        <c:axId val="138805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37766112569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28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 vs. Array Size for Randomized Arrays Using Different Pivot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'!$A$21,'Summary Sheet (Sorting Time vs '!$A$22,'Summary Sheet (Sorting Time vs '!$A$23)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'!B21:B23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5.6899999999999999E-2</c:v>
                </c:pt>
                <c:pt idx="2">
                  <c:v>0.19719999999999999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23-47E6-BD41-D95B21F37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'!$A$21,'Summary Sheet (Sorting Time vs '!$A$22,'Summary Sheet (Sorting Time vs '!$A$23)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'!C21:C23</c:f>
              <c:numCache>
                <c:formatCode>0.000</c:formatCode>
                <c:ptCount val="3"/>
                <c:pt idx="0">
                  <c:v>0.02</c:v>
                </c:pt>
                <c:pt idx="1">
                  <c:v>5.4800000000000001E-2</c:v>
                </c:pt>
                <c:pt idx="2">
                  <c:v>0.21510000000000001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23-47E6-BD41-D95B21F37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'!$A$21,'Summary Sheet (Sorting Time vs '!$A$22,'Summary Sheet (Sorting Time vs '!$A$23)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'!D21:D23</c:f>
              <c:numCache>
                <c:formatCode>General</c:formatCode>
                <c:ptCount val="3"/>
                <c:pt idx="0">
                  <c:v>2.4E-2</c:v>
                </c:pt>
                <c:pt idx="1">
                  <c:v>5.1299999999999998E-2</c:v>
                </c:pt>
                <c:pt idx="2">
                  <c:v>0.21890000000000001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23-47E6-BD41-D95B21F37D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'!$A$21,'Summary Sheet (Sorting Time vs '!$A$22,'Summary Sheet (Sorting Time vs '!$A$23)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'!E21:E23</c:f>
              <c:numCache>
                <c:formatCode>General</c:formatCode>
                <c:ptCount val="3"/>
                <c:pt idx="0">
                  <c:v>2.4E-2</c:v>
                </c:pt>
                <c:pt idx="1">
                  <c:v>5.79E-2</c:v>
                </c:pt>
                <c:pt idx="2">
                  <c:v>3.7220000000000003E-2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23-47E6-BD41-D95B21F3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57224"/>
        <c:axId val="418100232"/>
      </c:lineChart>
      <c:catAx>
        <c:axId val="41805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00232"/>
        <c:crosses val="autoZero"/>
        <c:auto val="1"/>
        <c:lblAlgn val="ctr"/>
        <c:lblOffset val="100"/>
        <c:noMultiLvlLbl val="0"/>
      </c:catAx>
      <c:valAx>
        <c:axId val="4181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 vs. Array Size for Reversed Arrays Using Different Pivot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'!$A$40,'Summary Sheet (Sorting Time vs '!$A$41,'Summary Sheet (Sorting Time vs '!$A$42)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'!B40:B42</c:f>
              <c:numCache>
                <c:formatCode>General</c:formatCode>
                <c:ptCount val="3"/>
                <c:pt idx="0">
                  <c:v>2.3E-2</c:v>
                </c:pt>
                <c:pt idx="1">
                  <c:v>8.5099999999999995E-2</c:v>
                </c:pt>
                <c:pt idx="2">
                  <c:v>0.60960000000000003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A1-4781-8D1C-9038ED2879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'!$A$40,'Summary Sheet (Sorting Time vs '!$A$41,'Summary Sheet (Sorting Time vs '!$A$42)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'!C40:C42</c:f>
              <c:numCache>
                <c:formatCode>0.000</c:formatCode>
                <c:ptCount val="3"/>
                <c:pt idx="0">
                  <c:v>3.2000000000000001E-2</c:v>
                </c:pt>
                <c:pt idx="1">
                  <c:v>7.9600000000000004E-2</c:v>
                </c:pt>
                <c:pt idx="2">
                  <c:v>0.72489999999999999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A1-4781-8D1C-9038ED2879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'!$A$40,'Summary Sheet (Sorting Time vs '!$A$41,'Summary Sheet (Sorting Time vs '!$A$42)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'!D40:D42</c:f>
              <c:numCache>
                <c:formatCode>General</c:formatCode>
                <c:ptCount val="3"/>
                <c:pt idx="0">
                  <c:v>2.1000000000000001E-2</c:v>
                </c:pt>
                <c:pt idx="1">
                  <c:v>3.3700000000000001E-2</c:v>
                </c:pt>
                <c:pt idx="2">
                  <c:v>0.1716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A1-4781-8D1C-9038ED2879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('Summary Sheet (Sorting Time vs '!$A$40,'Summary Sheet (Sorting Time vs '!$A$41,'Summary Sheet (Sorting Time vs '!$A$42)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'Summary Sheet (Sorting Time vs '!E40:E42</c:f>
              <c:numCache>
                <c:formatCode>General</c:formatCode>
                <c:ptCount val="3"/>
                <c:pt idx="0">
                  <c:v>0.02</c:v>
                </c:pt>
                <c:pt idx="1">
                  <c:v>3.7220000000000003E-2</c:v>
                </c:pt>
                <c:pt idx="2">
                  <c:v>0.21629999999999999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E-47BA-B24F-E4DD0DE0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57448"/>
        <c:axId val="224960008"/>
      </c:lineChart>
      <c:catAx>
        <c:axId val="22495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60008"/>
        <c:crosses val="autoZero"/>
        <c:auto val="1"/>
        <c:lblAlgn val="ctr"/>
        <c:lblOffset val="100"/>
        <c:noMultiLvlLbl val="0"/>
      </c:catAx>
      <c:valAx>
        <c:axId val="2249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5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76200</xdr:rowOff>
    </xdr:from>
    <xdr:to>
      <xdr:col>14</xdr:col>
      <xdr:colOff>552450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A9DCA-7696-692F-3A35-B87CE348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14</xdr:row>
      <xdr:rowOff>104775</xdr:rowOff>
    </xdr:from>
    <xdr:to>
      <xdr:col>14</xdr:col>
      <xdr:colOff>561975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E7DD9-F1FB-4443-96D9-569ADBDC593C}"/>
            </a:ext>
            <a:ext uri="{147F2762-F138-4A5C-976F-8EAC2B608ADB}">
              <a16:predDERef xmlns:a16="http://schemas.microsoft.com/office/drawing/2014/main" pred="{A2DA9DCA-7696-692F-3A35-B87CE348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104775</xdr:rowOff>
    </xdr:from>
    <xdr:to>
      <xdr:col>22</xdr:col>
      <xdr:colOff>219075</xdr:colOff>
      <xdr:row>16</xdr:row>
      <xdr:rowOff>95250</xdr:rowOff>
    </xdr:to>
    <xdr:graphicFrame macro="">
      <xdr:nvGraphicFramePr>
        <xdr:cNvPr id="80" name="Chart 4">
          <a:extLst>
            <a:ext uri="{FF2B5EF4-FFF2-40B4-BE49-F238E27FC236}">
              <a16:creationId xmlns:a16="http://schemas.microsoft.com/office/drawing/2014/main" id="{B07DA2BA-8A6C-93C8-AFF8-A21BECCA292F}"/>
            </a:ext>
            <a:ext uri="{147F2762-F138-4A5C-976F-8EAC2B608ADB}">
              <a16:predDERef xmlns:a16="http://schemas.microsoft.com/office/drawing/2014/main" pred="{3C9963F3-6963-5784-8454-5F52B788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17</xdr:row>
      <xdr:rowOff>85725</xdr:rowOff>
    </xdr:from>
    <xdr:to>
      <xdr:col>18</xdr:col>
      <xdr:colOff>123825</xdr:colOff>
      <xdr:row>32</xdr:row>
      <xdr:rowOff>114300</xdr:rowOff>
    </xdr:to>
    <xdr:graphicFrame macro="">
      <xdr:nvGraphicFramePr>
        <xdr:cNvPr id="79" name="Chart 5">
          <a:extLst>
            <a:ext uri="{FF2B5EF4-FFF2-40B4-BE49-F238E27FC236}">
              <a16:creationId xmlns:a16="http://schemas.microsoft.com/office/drawing/2014/main" id="{A06F1432-FB53-4DB7-6674-52E7E1662C01}"/>
            </a:ext>
            <a:ext uri="{147F2762-F138-4A5C-976F-8EAC2B608ADB}">
              <a16:predDERef xmlns:a16="http://schemas.microsoft.com/office/drawing/2014/main" pred="{B07DA2BA-8A6C-93C8-AFF8-A21BECCA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</xdr:row>
      <xdr:rowOff>104775</xdr:rowOff>
    </xdr:from>
    <xdr:to>
      <xdr:col>14</xdr:col>
      <xdr:colOff>333375</xdr:colOff>
      <xdr:row>16</xdr:row>
      <xdr:rowOff>95250</xdr:rowOff>
    </xdr:to>
    <xdr:graphicFrame macro="">
      <xdr:nvGraphicFramePr>
        <xdr:cNvPr id="78" name="Chart 6">
          <a:extLst>
            <a:ext uri="{FF2B5EF4-FFF2-40B4-BE49-F238E27FC236}">
              <a16:creationId xmlns:a16="http://schemas.microsoft.com/office/drawing/2014/main" id="{70C2AF55-4BBA-A440-981E-FDE88428457B}"/>
            </a:ext>
            <a:ext uri="{147F2762-F138-4A5C-976F-8EAC2B608ADB}">
              <a16:predDERef xmlns:a16="http://schemas.microsoft.com/office/drawing/2014/main" pred="{A06F1432-FB53-4DB7-6674-52E7E166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104775</xdr:rowOff>
    </xdr:from>
    <xdr:to>
      <xdr:col>13</xdr:col>
      <xdr:colOff>28575</xdr:colOff>
      <xdr:row>14</xdr:row>
      <xdr:rowOff>180975</xdr:rowOff>
    </xdr:to>
    <xdr:graphicFrame macro="">
      <xdr:nvGraphicFramePr>
        <xdr:cNvPr id="175" name="Chart 15">
          <a:extLst>
            <a:ext uri="{FF2B5EF4-FFF2-40B4-BE49-F238E27FC236}">
              <a16:creationId xmlns:a16="http://schemas.microsoft.com/office/drawing/2014/main" id="{3BBD11C5-51F7-5EE1-F4DD-4313B05E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16</xdr:row>
      <xdr:rowOff>76200</xdr:rowOff>
    </xdr:from>
    <xdr:to>
      <xdr:col>13</xdr:col>
      <xdr:colOff>19050</xdr:colOff>
      <xdr:row>30</xdr:row>
      <xdr:rowOff>152400</xdr:rowOff>
    </xdr:to>
    <xdr:graphicFrame macro="">
      <xdr:nvGraphicFramePr>
        <xdr:cNvPr id="173" name="Chart 17">
          <a:extLst>
            <a:ext uri="{FF2B5EF4-FFF2-40B4-BE49-F238E27FC236}">
              <a16:creationId xmlns:a16="http://schemas.microsoft.com/office/drawing/2014/main" id="{190D5076-3D71-38E7-DD13-AB111AAC9173}"/>
            </a:ext>
            <a:ext uri="{147F2762-F138-4A5C-976F-8EAC2B608ADB}">
              <a16:predDERef xmlns:a16="http://schemas.microsoft.com/office/drawing/2014/main" pred="{3BBD11C5-51F7-5EE1-F4DD-4313B05E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36</xdr:row>
      <xdr:rowOff>38100</xdr:rowOff>
    </xdr:from>
    <xdr:to>
      <xdr:col>13</xdr:col>
      <xdr:colOff>361950</xdr:colOff>
      <xdr:row>50</xdr:row>
      <xdr:rowOff>114300</xdr:rowOff>
    </xdr:to>
    <xdr:graphicFrame macro="">
      <xdr:nvGraphicFramePr>
        <xdr:cNvPr id="174" name="Chart 18">
          <a:extLst>
            <a:ext uri="{FF2B5EF4-FFF2-40B4-BE49-F238E27FC236}">
              <a16:creationId xmlns:a16="http://schemas.microsoft.com/office/drawing/2014/main" id="{27B9374F-8C5C-69D0-415E-19D896A3549A}"/>
            </a:ext>
            <a:ext uri="{147F2762-F138-4A5C-976F-8EAC2B608ADB}">
              <a16:predDERef xmlns:a16="http://schemas.microsoft.com/office/drawing/2014/main" pred="{190D5076-3D71-38E7-DD13-AB111AAC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4AC-24A2-4A8F-A2F4-3228EEF1D474}">
  <dimension ref="A1:G17"/>
  <sheetViews>
    <sheetView workbookViewId="0">
      <selection activeCell="C37" sqref="C37"/>
    </sheetView>
  </sheetViews>
  <sheetFormatPr defaultRowHeight="14.25"/>
  <cols>
    <col min="2" max="2" width="17.42578125" bestFit="1" customWidth="1"/>
    <col min="3" max="3" width="16.7109375" bestFit="1" customWidth="1"/>
    <col min="4" max="4" width="19.42578125" bestFit="1" customWidth="1"/>
    <col min="5" max="5" width="20.85546875" bestFit="1" customWidth="1"/>
    <col min="6" max="6" width="16.42578125" bestFit="1" customWidth="1"/>
    <col min="7" max="7" width="18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</v>
      </c>
      <c r="C2" t="s">
        <v>7</v>
      </c>
      <c r="D2" s="1">
        <v>1.102E-2</v>
      </c>
      <c r="E2">
        <v>7.0000000000000001E-3</v>
      </c>
      <c r="F2" s="1">
        <v>6.0000000000000001E-3</v>
      </c>
      <c r="G2" s="1">
        <v>7.0000000000000001E-3</v>
      </c>
    </row>
    <row r="3" spans="1:7">
      <c r="A3">
        <v>2</v>
      </c>
      <c r="B3">
        <v>10</v>
      </c>
      <c r="C3" t="s">
        <v>8</v>
      </c>
      <c r="D3" s="1">
        <v>1.46E-2</v>
      </c>
      <c r="E3">
        <v>5.0000000000000001E-3</v>
      </c>
      <c r="F3" s="1">
        <v>6.0000000000000001E-3</v>
      </c>
      <c r="G3" s="1">
        <v>6.0000000000000001E-3</v>
      </c>
    </row>
    <row r="4" spans="1:7">
      <c r="A4">
        <v>3</v>
      </c>
      <c r="B4">
        <v>10</v>
      </c>
      <c r="C4" t="s">
        <v>9</v>
      </c>
      <c r="D4">
        <v>6.0000000000000001E-3</v>
      </c>
      <c r="E4" s="1">
        <v>7.0000000000000001E-3</v>
      </c>
      <c r="F4" s="1">
        <v>6.0000000000000001E-3</v>
      </c>
      <c r="G4" s="1">
        <v>6.0000000000000001E-3</v>
      </c>
    </row>
    <row r="5" spans="1:7">
      <c r="A5">
        <v>4</v>
      </c>
      <c r="B5">
        <v>100</v>
      </c>
      <c r="C5" t="s">
        <v>7</v>
      </c>
      <c r="D5">
        <v>5.8999999999999997E-2</v>
      </c>
      <c r="E5">
        <v>3.1E-2</v>
      </c>
      <c r="F5" s="1">
        <v>8.9999999999999993E-3</v>
      </c>
      <c r="G5" s="1">
        <v>1.2999999999999999E-2</v>
      </c>
    </row>
    <row r="6" spans="1:7">
      <c r="A6">
        <v>5</v>
      </c>
      <c r="B6">
        <v>100</v>
      </c>
      <c r="C6" t="s">
        <v>8</v>
      </c>
      <c r="D6">
        <v>1.6E-2</v>
      </c>
      <c r="E6">
        <v>1.0999999999999999E-2</v>
      </c>
      <c r="F6" s="1">
        <v>1.0999999999999999E-2</v>
      </c>
      <c r="G6" s="1">
        <v>1.7000000000000001E-2</v>
      </c>
    </row>
    <row r="7" spans="1:7">
      <c r="A7">
        <v>6</v>
      </c>
      <c r="B7">
        <v>100</v>
      </c>
      <c r="C7" t="s">
        <v>9</v>
      </c>
      <c r="D7">
        <v>1.9E-2</v>
      </c>
      <c r="E7">
        <v>2.1999999999999999E-2</v>
      </c>
      <c r="F7" s="1">
        <v>1.0999999999999999E-2</v>
      </c>
      <c r="G7" s="1">
        <v>1.252E-2</v>
      </c>
    </row>
    <row r="8" spans="1:7">
      <c r="A8">
        <v>7</v>
      </c>
      <c r="B8">
        <v>1000</v>
      </c>
      <c r="C8" t="s">
        <v>7</v>
      </c>
      <c r="D8" s="1">
        <v>1.2949999999999999</v>
      </c>
      <c r="E8">
        <v>0.82899999999999996</v>
      </c>
      <c r="F8" s="1">
        <v>0.15115999999999999</v>
      </c>
      <c r="G8" s="1">
        <v>8.1000000000000003E-2</v>
      </c>
    </row>
    <row r="9" spans="1:7">
      <c r="A9">
        <v>8</v>
      </c>
      <c r="B9">
        <v>1000</v>
      </c>
      <c r="C9" t="s">
        <v>8</v>
      </c>
      <c r="D9">
        <v>7.0999999999999994E-2</v>
      </c>
      <c r="E9" s="2">
        <v>7.1999999999999995E-2</v>
      </c>
      <c r="F9" s="1">
        <v>7.1999999999999995E-2</v>
      </c>
      <c r="G9" s="1">
        <v>0.09</v>
      </c>
    </row>
    <row r="10" spans="1:7">
      <c r="A10">
        <v>9</v>
      </c>
      <c r="B10">
        <v>1000</v>
      </c>
      <c r="C10" t="s">
        <v>9</v>
      </c>
      <c r="D10" s="3">
        <v>0.217</v>
      </c>
      <c r="E10" s="1">
        <v>0.26900000000000002</v>
      </c>
      <c r="F10" s="1">
        <v>5.0999999999999997E-2</v>
      </c>
      <c r="G10" s="1">
        <v>7.0000000000000007E-2</v>
      </c>
    </row>
    <row r="11" spans="1:7">
      <c r="D11" s="3"/>
    </row>
    <row r="12" spans="1:7">
      <c r="A12" t="s">
        <v>0</v>
      </c>
      <c r="B12" t="s">
        <v>10</v>
      </c>
      <c r="C12" t="s">
        <v>11</v>
      </c>
      <c r="D12" t="s">
        <v>12</v>
      </c>
      <c r="E12" t="s">
        <v>13</v>
      </c>
    </row>
    <row r="13" spans="1:7">
      <c r="A13" t="s">
        <v>7</v>
      </c>
      <c r="B13">
        <v>0.45500000000000002</v>
      </c>
      <c r="C13">
        <v>0.28899999999999998</v>
      </c>
      <c r="D13">
        <v>5.5E-2</v>
      </c>
      <c r="E13">
        <v>3.4000000000000002E-2</v>
      </c>
    </row>
    <row r="14" spans="1:7">
      <c r="A14" t="s">
        <v>8</v>
      </c>
      <c r="B14">
        <v>3.4000000000000002E-2</v>
      </c>
      <c r="C14">
        <v>2.9000000000000001E-2</v>
      </c>
      <c r="D14">
        <v>0.03</v>
      </c>
      <c r="E14">
        <v>3.7999999999999999E-2</v>
      </c>
    </row>
    <row r="15" spans="1:7">
      <c r="A15" t="s">
        <v>9</v>
      </c>
      <c r="B15" s="3">
        <v>8.1000000000000003E-2</v>
      </c>
      <c r="C15">
        <v>9.9000000000000005E-2</v>
      </c>
      <c r="D15" s="3">
        <v>2.3E-2</v>
      </c>
      <c r="E15" s="3">
        <v>0.03</v>
      </c>
    </row>
    <row r="16" spans="1:7">
      <c r="B16" s="3"/>
      <c r="D16" s="3"/>
      <c r="E16" s="3"/>
    </row>
    <row r="17" spans="2:2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3142-D72B-4F38-93C8-048FF195414A}">
  <dimension ref="A1:G16"/>
  <sheetViews>
    <sheetView workbookViewId="0">
      <selection activeCell="E21" sqref="E21"/>
    </sheetView>
  </sheetViews>
  <sheetFormatPr defaultRowHeight="14.25"/>
  <cols>
    <col min="1" max="1" width="7.85546875" bestFit="1" customWidth="1"/>
    <col min="2" max="2" width="16.85546875" bestFit="1" customWidth="1"/>
    <col min="3" max="3" width="16.7109375" bestFit="1" customWidth="1"/>
    <col min="4" max="4" width="19" bestFit="1" customWidth="1"/>
    <col min="5" max="5" width="20.42578125" bestFit="1" customWidth="1"/>
    <col min="6" max="6" width="16" bestFit="1" customWidth="1"/>
    <col min="7" max="7" width="17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</v>
      </c>
      <c r="C2" t="s">
        <v>7</v>
      </c>
      <c r="D2" s="1">
        <v>1.72E-2</v>
      </c>
      <c r="E2" s="1">
        <v>8.3999999999999995E-3</v>
      </c>
      <c r="F2" s="1">
        <v>4.4000000000000003E-3</v>
      </c>
      <c r="G2" s="1">
        <v>8.5000000000000006E-3</v>
      </c>
    </row>
    <row r="3" spans="1:7">
      <c r="A3">
        <v>2</v>
      </c>
      <c r="B3">
        <v>10</v>
      </c>
      <c r="C3" t="s">
        <v>8</v>
      </c>
      <c r="D3" s="1">
        <v>2.8999999999999998E-3</v>
      </c>
      <c r="E3" s="1">
        <v>9.4000000000000004E-3</v>
      </c>
      <c r="F3" s="1">
        <v>9.5999999999999992E-3</v>
      </c>
      <c r="G3" s="1">
        <v>1.2800000000000001E-2</v>
      </c>
    </row>
    <row r="4" spans="1:7">
      <c r="A4">
        <v>3</v>
      </c>
      <c r="B4">
        <v>10</v>
      </c>
      <c r="C4" t="s">
        <v>9</v>
      </c>
      <c r="D4" s="1">
        <v>6.6E-3</v>
      </c>
      <c r="E4" s="1">
        <v>1.0699999999999999E-2</v>
      </c>
      <c r="F4" s="1">
        <v>9.4000000000000004E-3</v>
      </c>
      <c r="G4" s="1">
        <v>7.9000000000000008E-3</v>
      </c>
    </row>
    <row r="5" spans="1:7">
      <c r="A5">
        <v>4</v>
      </c>
      <c r="B5">
        <v>100</v>
      </c>
      <c r="C5" t="s">
        <v>7</v>
      </c>
      <c r="D5" s="1">
        <v>5.5199999999999999E-2</v>
      </c>
      <c r="E5" s="1">
        <v>5.3800000000000001E-2</v>
      </c>
      <c r="F5" s="1">
        <v>3.1699999999999999E-2</v>
      </c>
      <c r="G5" s="1">
        <v>2.81E-2</v>
      </c>
    </row>
    <row r="6" spans="1:7">
      <c r="A6">
        <v>5</v>
      </c>
      <c r="B6">
        <v>100</v>
      </c>
      <c r="C6" t="s">
        <v>8</v>
      </c>
      <c r="D6" s="1">
        <v>2.4500000000000001E-2</v>
      </c>
      <c r="E6" s="1">
        <v>2.12E-2</v>
      </c>
      <c r="F6" s="1">
        <v>3.2800000000000003E-2</v>
      </c>
      <c r="G6" s="10">
        <v>2.92E-2</v>
      </c>
    </row>
    <row r="7" spans="1:7">
      <c r="A7">
        <v>6</v>
      </c>
      <c r="B7">
        <v>100</v>
      </c>
      <c r="C7" t="s">
        <v>9</v>
      </c>
      <c r="D7" s="1">
        <v>2.92E-2</v>
      </c>
      <c r="E7" s="1">
        <v>2.63E-2</v>
      </c>
      <c r="F7" s="1">
        <v>1.03E-2</v>
      </c>
      <c r="G7" s="1">
        <v>1.5900000000000001E-2</v>
      </c>
    </row>
    <row r="8" spans="1:7">
      <c r="A8">
        <v>7</v>
      </c>
      <c r="B8">
        <v>1000</v>
      </c>
      <c r="C8" t="s">
        <v>14</v>
      </c>
      <c r="D8" s="1">
        <v>1.5237000000000001</v>
      </c>
      <c r="E8" s="1">
        <v>2.988</v>
      </c>
      <c r="F8" s="1">
        <v>4.65E-2</v>
      </c>
      <c r="G8" s="1">
        <v>8.3699999999999997E-2</v>
      </c>
    </row>
    <row r="9" spans="1:7">
      <c r="A9">
        <v>8</v>
      </c>
      <c r="B9">
        <v>1000</v>
      </c>
      <c r="C9" t="s">
        <v>8</v>
      </c>
      <c r="D9" s="1">
        <v>7.9299999999999995E-2</v>
      </c>
      <c r="E9" s="1">
        <v>9.2100000000000001E-2</v>
      </c>
      <c r="F9" s="1">
        <v>9.9199999999999997E-2</v>
      </c>
      <c r="G9" s="1">
        <v>0.12529999999999999</v>
      </c>
    </row>
    <row r="10" spans="1:7">
      <c r="A10">
        <v>9</v>
      </c>
      <c r="B10">
        <v>1000</v>
      </c>
      <c r="C10" t="s">
        <v>9</v>
      </c>
      <c r="D10" s="1">
        <v>0.24479999999999999</v>
      </c>
      <c r="E10" s="1">
        <v>0.30890000000000001</v>
      </c>
      <c r="F10" s="1">
        <v>6.7400000000000002E-2</v>
      </c>
      <c r="G10" s="1">
        <v>8.1799999999999998E-2</v>
      </c>
    </row>
    <row r="12" spans="1:7">
      <c r="A12" t="s">
        <v>0</v>
      </c>
      <c r="B12" t="s">
        <v>15</v>
      </c>
      <c r="C12" t="s">
        <v>11</v>
      </c>
      <c r="D12" t="s">
        <v>16</v>
      </c>
      <c r="E12" t="s">
        <v>17</v>
      </c>
    </row>
    <row r="13" spans="1:7">
      <c r="A13" t="s">
        <v>7</v>
      </c>
      <c r="B13">
        <v>0.53200000000000003</v>
      </c>
      <c r="C13">
        <v>1.35</v>
      </c>
      <c r="D13">
        <v>2.8000000000000001E-2</v>
      </c>
      <c r="E13">
        <v>0.04</v>
      </c>
    </row>
    <row r="14" spans="1:7">
      <c r="A14" t="s">
        <v>8</v>
      </c>
      <c r="B14">
        <v>3.5999999999999997E-2</v>
      </c>
      <c r="C14">
        <v>4.1000000000000002E-2</v>
      </c>
      <c r="D14" s="3">
        <v>4.7E-2</v>
      </c>
      <c r="E14">
        <v>5.6000000000000001E-2</v>
      </c>
    </row>
    <row r="15" spans="1:7">
      <c r="A15" t="s">
        <v>9</v>
      </c>
      <c r="B15" s="3">
        <v>0.09</v>
      </c>
      <c r="C15">
        <v>0.115</v>
      </c>
      <c r="D15" s="3">
        <v>2.9000000000000001E-2</v>
      </c>
      <c r="E15" s="3">
        <v>3.5000000000000003E-2</v>
      </c>
    </row>
    <row r="16" spans="1:7">
      <c r="B16" s="3"/>
      <c r="E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776D-FF26-40F5-BA82-D8067D43F16F}">
  <dimension ref="A1:H22"/>
  <sheetViews>
    <sheetView workbookViewId="0">
      <selection activeCell="E21" sqref="E21"/>
    </sheetView>
  </sheetViews>
  <sheetFormatPr defaultRowHeight="15"/>
  <cols>
    <col min="1" max="1" width="7.85546875" bestFit="1" customWidth="1"/>
    <col min="2" max="2" width="16.85546875" bestFit="1" customWidth="1"/>
    <col min="3" max="3" width="16.7109375" bestFit="1" customWidth="1"/>
    <col min="4" max="4" width="19" bestFit="1" customWidth="1"/>
    <col min="5" max="5" width="20.42578125" bestFit="1" customWidth="1"/>
    <col min="6" max="6" width="16" bestFit="1" customWidth="1"/>
    <col min="7" max="7" width="1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>
        <v>10</v>
      </c>
      <c r="C2" t="s">
        <v>7</v>
      </c>
      <c r="D2" s="1">
        <v>6.7000000000000002E-3</v>
      </c>
      <c r="E2" s="1">
        <v>5.4999999999999997E-3</v>
      </c>
      <c r="F2" s="1">
        <v>3.8E-3</v>
      </c>
      <c r="G2" s="1">
        <v>6.4999999999999997E-3</v>
      </c>
      <c r="H2" s="11"/>
    </row>
    <row r="3" spans="1:8">
      <c r="A3">
        <v>2</v>
      </c>
      <c r="B3">
        <v>10</v>
      </c>
      <c r="C3" t="s">
        <v>8</v>
      </c>
      <c r="D3" s="1">
        <v>3.8999999999999998E-3</v>
      </c>
      <c r="E3" s="1">
        <v>4.3E-3</v>
      </c>
      <c r="F3" s="1">
        <v>4.1999999999999997E-3</v>
      </c>
      <c r="G3" s="1">
        <v>6.6E-3</v>
      </c>
      <c r="H3" s="11"/>
    </row>
    <row r="4" spans="1:8">
      <c r="A4">
        <v>3</v>
      </c>
      <c r="B4">
        <v>10</v>
      </c>
      <c r="C4" t="s">
        <v>9</v>
      </c>
      <c r="D4" s="1">
        <v>5.4000000000000003E-3</v>
      </c>
      <c r="E4" s="1">
        <v>5.4999999999999997E-3</v>
      </c>
      <c r="F4" s="1">
        <v>4.0000000000000001E-3</v>
      </c>
      <c r="G4" s="1">
        <v>6.1000000000000004E-3</v>
      </c>
      <c r="H4" s="11"/>
    </row>
    <row r="5" spans="1:8">
      <c r="A5">
        <v>4</v>
      </c>
      <c r="B5">
        <v>100</v>
      </c>
      <c r="C5" t="s">
        <v>7</v>
      </c>
      <c r="D5" s="1">
        <v>0.23619999999999999</v>
      </c>
      <c r="E5" s="1">
        <v>0.27900000000000003</v>
      </c>
      <c r="F5" s="1">
        <v>4.6300000000000001E-2</v>
      </c>
      <c r="G5" s="1">
        <v>7.7100000000000002E-2</v>
      </c>
      <c r="H5" s="11"/>
    </row>
    <row r="6" spans="1:8">
      <c r="A6">
        <v>5</v>
      </c>
      <c r="B6">
        <v>100</v>
      </c>
      <c r="C6" t="s">
        <v>8</v>
      </c>
      <c r="D6" s="1">
        <v>5.91E-2</v>
      </c>
      <c r="E6" s="1">
        <v>6.2399999999999997E-2</v>
      </c>
      <c r="F6" s="1">
        <v>6.08E-2</v>
      </c>
      <c r="G6" s="10">
        <v>8.6900000000000005E-2</v>
      </c>
      <c r="H6" s="11"/>
    </row>
    <row r="7" spans="1:8">
      <c r="A7">
        <v>6</v>
      </c>
      <c r="B7">
        <v>100</v>
      </c>
      <c r="C7" t="s">
        <v>9</v>
      </c>
      <c r="D7" s="1">
        <v>0.3049</v>
      </c>
      <c r="E7" s="1">
        <v>0.24229999999999999</v>
      </c>
      <c r="F7" s="1">
        <v>5.2299999999999999E-2</v>
      </c>
      <c r="G7" s="1">
        <v>8.4099999999999994E-2</v>
      </c>
      <c r="H7" s="11"/>
    </row>
    <row r="8" spans="1:8">
      <c r="A8">
        <v>7</v>
      </c>
      <c r="B8">
        <v>1000</v>
      </c>
      <c r="C8" t="s">
        <v>14</v>
      </c>
      <c r="D8" s="1">
        <v>23.340800000000002</v>
      </c>
      <c r="E8" s="1">
        <v>21.6023</v>
      </c>
      <c r="F8" s="1">
        <v>0.67190000000000005</v>
      </c>
      <c r="G8" s="1">
        <v>1.1328</v>
      </c>
      <c r="H8" s="11"/>
    </row>
    <row r="9" spans="1:8">
      <c r="A9">
        <v>8</v>
      </c>
      <c r="B9">
        <v>1000</v>
      </c>
      <c r="C9" t="s">
        <v>8</v>
      </c>
      <c r="D9" s="1">
        <v>0.94910000000000005</v>
      </c>
      <c r="E9" s="1">
        <v>0.96950000000000003</v>
      </c>
      <c r="F9" s="1">
        <v>1.0014000000000001</v>
      </c>
      <c r="G9" s="1">
        <v>1.2463</v>
      </c>
      <c r="H9" s="11"/>
    </row>
    <row r="10" spans="1:8">
      <c r="A10">
        <v>9</v>
      </c>
      <c r="B10">
        <v>1000</v>
      </c>
      <c r="C10" t="s">
        <v>9</v>
      </c>
      <c r="D10" s="1">
        <v>17.664100000000001</v>
      </c>
      <c r="E10" s="1">
        <v>22.590299999999999</v>
      </c>
      <c r="F10" s="1">
        <v>0.85240000000000005</v>
      </c>
      <c r="G10" s="1">
        <v>1.2257</v>
      </c>
      <c r="H10" s="11"/>
    </row>
    <row r="12" spans="1:8">
      <c r="A12" t="s">
        <v>0</v>
      </c>
      <c r="B12" t="s">
        <v>15</v>
      </c>
      <c r="C12" t="s">
        <v>11</v>
      </c>
      <c r="D12" t="s">
        <v>16</v>
      </c>
      <c r="E12" t="s">
        <v>17</v>
      </c>
    </row>
    <row r="13" spans="1:8">
      <c r="A13" t="s">
        <v>7</v>
      </c>
      <c r="B13" s="1">
        <f>AVERAGE(D2,D5,D8)</f>
        <v>7.8612333333333337</v>
      </c>
      <c r="C13" s="1">
        <f>AVERAGE(E2,E5,E8)</f>
        <v>7.2956000000000003</v>
      </c>
      <c r="D13" s="1">
        <f>AVERAGE(F2,F5,F8)</f>
        <v>0.2406666666666667</v>
      </c>
      <c r="E13" s="1">
        <f>AVERAGE(G2,G5,G8)</f>
        <v>0.4054666666666667</v>
      </c>
    </row>
    <row r="14" spans="1:8">
      <c r="A14" t="s">
        <v>8</v>
      </c>
      <c r="B14" s="1">
        <f>AVERAGE(D3,D6,D9)</f>
        <v>0.33736666666666665</v>
      </c>
      <c r="C14" s="1">
        <f>AVERAGE(E3,E6,E9)</f>
        <v>0.34539999999999998</v>
      </c>
      <c r="D14" s="2">
        <f>AVERAGE(F3,F6,F9)</f>
        <v>0.35546666666666665</v>
      </c>
      <c r="E14" s="1">
        <f>AVERAGE(G3,G6,G9)</f>
        <v>0.44659999999999994</v>
      </c>
    </row>
    <row r="15" spans="1:8">
      <c r="A15" t="s">
        <v>9</v>
      </c>
      <c r="B15" s="2">
        <f>AVERAGE(D4,D7,D10)</f>
        <v>5.9914666666666676</v>
      </c>
      <c r="C15" s="1">
        <f>AVERAGE(E4,E7,E10)</f>
        <v>7.6127000000000002</v>
      </c>
      <c r="D15" s="2">
        <f>AVERAGE(F4,F7,F10)</f>
        <v>0.3029</v>
      </c>
      <c r="E15" s="2">
        <f>AVERAGE(G4,G7,G10)</f>
        <v>0.43863333333333338</v>
      </c>
    </row>
    <row r="21" spans="2:5">
      <c r="D21" s="3"/>
    </row>
    <row r="22" spans="2:5">
      <c r="B22" s="3"/>
      <c r="D22" s="3"/>
      <c r="E2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E2B-2C36-40C1-BEB2-057C517A1DD1}">
  <dimension ref="A1:G16"/>
  <sheetViews>
    <sheetView workbookViewId="0">
      <selection activeCell="F27" sqref="F27"/>
    </sheetView>
  </sheetViews>
  <sheetFormatPr defaultRowHeight="14.25"/>
  <cols>
    <col min="1" max="1" width="7.140625" bestFit="1" customWidth="1"/>
    <col min="2" max="3" width="13.42578125" bestFit="1" customWidth="1"/>
    <col min="4" max="4" width="15" bestFit="1" customWidth="1"/>
    <col min="5" max="5" width="17.42578125" bestFit="1" customWidth="1"/>
    <col min="6" max="6" width="16.42578125" bestFit="1" customWidth="1"/>
    <col min="7" max="7" width="14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</v>
      </c>
      <c r="C2" t="s">
        <v>7</v>
      </c>
      <c r="D2" s="1">
        <v>6.7000000000000002E-3</v>
      </c>
      <c r="E2" s="1">
        <v>0.10290000000000001</v>
      </c>
      <c r="F2" s="1">
        <v>4.7999999999999996E-3</v>
      </c>
      <c r="G2" s="1">
        <v>5.5999999999999999E-3</v>
      </c>
    </row>
    <row r="3" spans="1:7">
      <c r="A3">
        <v>2</v>
      </c>
      <c r="B3">
        <v>10</v>
      </c>
      <c r="C3" t="s">
        <v>8</v>
      </c>
      <c r="D3" s="1">
        <v>4.3E-3</v>
      </c>
      <c r="E3" s="1">
        <v>5.5999999999999999E-3</v>
      </c>
      <c r="F3" s="1">
        <v>8.3999999999999995E-3</v>
      </c>
      <c r="G3" s="1">
        <v>5.0000000000000001E-3</v>
      </c>
    </row>
    <row r="4" spans="1:7">
      <c r="A4">
        <v>3</v>
      </c>
      <c r="B4">
        <v>10</v>
      </c>
      <c r="C4" t="s">
        <v>9</v>
      </c>
      <c r="D4" s="1">
        <v>9.9000000000000008E-3</v>
      </c>
      <c r="E4" s="1">
        <v>1.4200000000000001E-2</v>
      </c>
      <c r="F4" s="1">
        <v>5.7000000000000002E-3</v>
      </c>
      <c r="G4" s="1">
        <v>6.4000000000000003E-3</v>
      </c>
    </row>
    <row r="5" spans="1:7">
      <c r="A5">
        <v>4</v>
      </c>
      <c r="B5">
        <v>100</v>
      </c>
      <c r="C5" t="s">
        <v>7</v>
      </c>
      <c r="D5" s="1">
        <v>7.5200000000000003E-2</v>
      </c>
      <c r="E5" s="1">
        <v>2.1299999999999999E-2</v>
      </c>
      <c r="F5" s="1">
        <v>6.7999999999999996E-3</v>
      </c>
      <c r="G5" s="1">
        <v>1.0200000000000001E-2</v>
      </c>
    </row>
    <row r="6" spans="1:7">
      <c r="A6">
        <v>5</v>
      </c>
      <c r="B6">
        <v>100</v>
      </c>
      <c r="C6" t="s">
        <v>8</v>
      </c>
      <c r="D6" s="1">
        <v>1.6400000000000001E-2</v>
      </c>
      <c r="E6" s="1">
        <v>2.2599999999999999E-2</v>
      </c>
      <c r="F6" s="1">
        <v>7.4999999999999997E-3</v>
      </c>
      <c r="G6" s="1">
        <v>1.17E-2</v>
      </c>
    </row>
    <row r="7" spans="1:7">
      <c r="A7">
        <v>6</v>
      </c>
      <c r="B7">
        <v>100</v>
      </c>
      <c r="C7" t="s">
        <v>9</v>
      </c>
      <c r="D7" s="1">
        <v>3.6900000000000002E-2</v>
      </c>
      <c r="E7" s="1">
        <v>3.1300000000000001E-2</v>
      </c>
      <c r="F7" s="1">
        <v>1.24E-2</v>
      </c>
      <c r="G7" s="1">
        <v>8.8000000000000005E-3</v>
      </c>
    </row>
    <row r="8" spans="1:7">
      <c r="A8">
        <v>7</v>
      </c>
      <c r="B8">
        <v>1000</v>
      </c>
      <c r="C8" t="s">
        <v>7</v>
      </c>
      <c r="D8" s="1">
        <v>0.90720000000000001</v>
      </c>
      <c r="E8" s="1">
        <v>0.36570000000000003</v>
      </c>
      <c r="F8" s="1">
        <v>3.5900000000000001E-2</v>
      </c>
      <c r="G8" s="1">
        <v>6.1699999999999998E-2</v>
      </c>
    </row>
    <row r="9" spans="1:7">
      <c r="A9">
        <v>8</v>
      </c>
      <c r="B9">
        <v>1000</v>
      </c>
      <c r="C9" t="s">
        <v>8</v>
      </c>
      <c r="D9" s="1">
        <v>4.6899999999999997E-2</v>
      </c>
      <c r="E9" s="1">
        <v>5.0999999999999997E-2</v>
      </c>
      <c r="F9" s="1">
        <v>4.7699999999999999E-2</v>
      </c>
      <c r="G9" s="1">
        <v>7.0000000000000007E-2</v>
      </c>
    </row>
    <row r="10" spans="1:7">
      <c r="A10">
        <v>9</v>
      </c>
      <c r="B10">
        <v>1000</v>
      </c>
      <c r="C10" t="s">
        <v>9</v>
      </c>
      <c r="D10" s="1">
        <v>0.14779999999999999</v>
      </c>
      <c r="E10" s="1">
        <v>0.14699999999999999</v>
      </c>
      <c r="F10" s="1">
        <v>5.3199999999999997E-2</v>
      </c>
      <c r="G10" s="1">
        <v>6.4500000000000002E-2</v>
      </c>
    </row>
    <row r="12" spans="1:7">
      <c r="A12" t="s">
        <v>0</v>
      </c>
      <c r="B12" t="s">
        <v>3</v>
      </c>
      <c r="C12" t="s">
        <v>4</v>
      </c>
      <c r="D12" t="s">
        <v>5</v>
      </c>
      <c r="E12" t="s">
        <v>18</v>
      </c>
    </row>
    <row r="13" spans="1:7">
      <c r="A13" t="s">
        <v>7</v>
      </c>
      <c r="B13" s="3">
        <v>0.33</v>
      </c>
      <c r="C13">
        <v>0.16300000000000001</v>
      </c>
      <c r="D13" s="3">
        <v>1.6E-2</v>
      </c>
      <c r="E13" s="1">
        <v>2.5999999999999999E-2</v>
      </c>
    </row>
    <row r="14" spans="1:7">
      <c r="A14" t="s">
        <v>8</v>
      </c>
      <c r="B14" s="3">
        <v>2.1999999999999999E-2</v>
      </c>
      <c r="C14">
        <v>2.7E-2</v>
      </c>
      <c r="D14">
        <v>2.1000000000000001E-2</v>
      </c>
      <c r="E14" s="1">
        <v>2.9000000000000001E-2</v>
      </c>
    </row>
    <row r="15" spans="1:7">
      <c r="A15" t="s">
        <v>9</v>
      </c>
      <c r="B15" s="3">
        <v>6.5000000000000002E-2</v>
      </c>
      <c r="C15" s="3">
        <v>6.4000000000000001E-2</v>
      </c>
      <c r="D15" s="3">
        <v>2.3E-2</v>
      </c>
      <c r="E15" s="3">
        <v>2.7E-2</v>
      </c>
    </row>
    <row r="16" spans="1:7">
      <c r="C16" s="3"/>
      <c r="D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3D8A-8BBE-4012-84F8-B989E5A5C4CF}">
  <dimension ref="A1:H4"/>
  <sheetViews>
    <sheetView tabSelected="1" workbookViewId="0">
      <selection activeCell="I29" sqref="I29"/>
    </sheetView>
  </sheetViews>
  <sheetFormatPr defaultRowHeight="14.25"/>
  <cols>
    <col min="1" max="1" width="12.42578125" bestFit="1" customWidth="1"/>
    <col min="2" max="2" width="18.28515625" bestFit="1" customWidth="1"/>
    <col min="3" max="3" width="9.140625" bestFit="1" customWidth="1"/>
    <col min="4" max="4" width="12" bestFit="1" customWidth="1"/>
    <col min="5" max="5" width="16.42578125" bestFit="1" customWidth="1"/>
    <col min="6" max="6" width="17" bestFit="1" customWidth="1"/>
    <col min="7" max="7" width="6" bestFit="1" customWidth="1"/>
    <col min="9" max="9" width="27.28515625" bestFit="1" customWidth="1"/>
    <col min="10" max="10" width="26.5703125" bestFit="1" customWidth="1"/>
    <col min="11" max="11" width="28.7109375" bestFit="1" customWidth="1"/>
    <col min="12" max="12" width="30.7109375" bestFit="1" customWidth="1"/>
  </cols>
  <sheetData>
    <row r="1" spans="1:8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>
      <c r="A2" t="s">
        <v>27</v>
      </c>
      <c r="B2" t="s">
        <v>28</v>
      </c>
      <c r="C2">
        <v>8</v>
      </c>
      <c r="D2" t="s">
        <v>29</v>
      </c>
      <c r="E2" t="s">
        <v>30</v>
      </c>
      <c r="F2">
        <v>2.1</v>
      </c>
      <c r="G2">
        <v>6</v>
      </c>
      <c r="H2">
        <v>12</v>
      </c>
    </row>
    <row r="3" spans="1:8">
      <c r="A3" t="s">
        <v>31</v>
      </c>
      <c r="B3" t="s">
        <v>32</v>
      </c>
      <c r="C3">
        <v>16</v>
      </c>
      <c r="D3" t="s">
        <v>29</v>
      </c>
      <c r="E3" t="s">
        <v>33</v>
      </c>
      <c r="F3">
        <v>4.2</v>
      </c>
      <c r="G3">
        <v>4</v>
      </c>
      <c r="H3">
        <v>8</v>
      </c>
    </row>
    <row r="4" spans="1:8">
      <c r="A4" t="s">
        <v>34</v>
      </c>
      <c r="B4" t="s">
        <v>35</v>
      </c>
      <c r="C4">
        <v>16</v>
      </c>
      <c r="D4" t="s">
        <v>29</v>
      </c>
      <c r="E4" t="s">
        <v>36</v>
      </c>
      <c r="F4">
        <v>3.2</v>
      </c>
      <c r="G4">
        <v>8</v>
      </c>
      <c r="H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F888-BE53-4C2B-95EB-C240BA1F2B0B}">
  <dimension ref="A1:G10"/>
  <sheetViews>
    <sheetView topLeftCell="V1" workbookViewId="0">
      <selection activeCell="F26" sqref="F26"/>
    </sheetView>
  </sheetViews>
  <sheetFormatPr defaultRowHeight="14.25"/>
  <cols>
    <col min="1" max="1" width="5.140625" bestFit="1" customWidth="1"/>
    <col min="2" max="2" width="4.85546875" bestFit="1" customWidth="1"/>
    <col min="3" max="3" width="7.140625" bestFit="1" customWidth="1"/>
    <col min="4" max="4" width="20.7109375" bestFit="1" customWidth="1"/>
    <col min="5" max="5" width="22.42578125" bestFit="1" customWidth="1"/>
    <col min="6" max="6" width="20.5703125" bestFit="1" customWidth="1"/>
    <col min="7" max="7" width="24.28515625" bestFit="1" customWidth="1"/>
  </cols>
  <sheetData>
    <row r="1" spans="1:7">
      <c r="A1" t="s">
        <v>0</v>
      </c>
      <c r="B1" t="s">
        <v>1</v>
      </c>
      <c r="C1" t="s">
        <v>2</v>
      </c>
      <c r="D1" s="1" t="s">
        <v>37</v>
      </c>
      <c r="E1" t="s">
        <v>38</v>
      </c>
      <c r="F1" t="s">
        <v>39</v>
      </c>
      <c r="G1" t="s">
        <v>40</v>
      </c>
    </row>
    <row r="2" spans="1:7" ht="15">
      <c r="A2">
        <v>1</v>
      </c>
      <c r="B2">
        <v>10</v>
      </c>
      <c r="C2" t="s">
        <v>7</v>
      </c>
      <c r="D2" s="4">
        <f>AVERAGE('(JB) Quicksort Timings'!D2, '(NS) Quicksort Timings'!D2, '(BG) Quicksort Timings'!D2)</f>
        <v>1.1639999999999999E-2</v>
      </c>
      <c r="E2" s="5">
        <f>AVERAGE('(JB) Quicksort Timings'!E2, '(NS) Quicksort Timings'!E2, '(BG) Quicksort Timings'!E2)</f>
        <v>3.9433333333333334E-2</v>
      </c>
      <c r="F2" s="5">
        <f>AVERAGE('(JB) Quicksort Timings'!F2, '(NS) Quicksort Timings'!F2, '(BG) Quicksort Timings'!F2)</f>
        <v>5.0666666666666664E-3</v>
      </c>
      <c r="G2" s="5">
        <f>AVERAGE('(JB) Quicksort Timings'!G2, '(NS) Quicksort Timings'!G2, '(BG) Quicksort Timings'!G2)</f>
        <v>7.0333333333333333E-3</v>
      </c>
    </row>
    <row r="3" spans="1:7" ht="15">
      <c r="A3">
        <v>2</v>
      </c>
      <c r="B3">
        <v>10</v>
      </c>
      <c r="C3" t="s">
        <v>8</v>
      </c>
      <c r="D3" s="4">
        <f>AVERAGE('(JB) Quicksort Timings'!D3, '(NS) Quicksort Timings'!D3, '(BG) Quicksort Timings'!D3)</f>
        <v>7.2666666666666669E-3</v>
      </c>
      <c r="E3" s="5">
        <f>AVERAGE('(JB) Quicksort Timings'!E3, '(NS) Quicksort Timings'!E3, '(BG) Quicksort Timings'!E3)</f>
        <v>6.6666666666666671E-3</v>
      </c>
      <c r="F3" s="5">
        <f>AVERAGE('(JB) Quicksort Timings'!F3, '(NS) Quicksort Timings'!F3, '(BG) Quicksort Timings'!F3)</f>
        <v>8.0000000000000002E-3</v>
      </c>
      <c r="G3" s="4">
        <f>AVERAGE('(JB) Quicksort Timings'!G3, '(NS) Quicksort Timings'!G3, '(BG) Quicksort Timings'!G3)</f>
        <v>7.9333333333333339E-3</v>
      </c>
    </row>
    <row r="4" spans="1:7" ht="15">
      <c r="A4">
        <v>3</v>
      </c>
      <c r="B4">
        <v>10</v>
      </c>
      <c r="C4" t="s">
        <v>9</v>
      </c>
      <c r="D4" s="4">
        <f>AVERAGE('(JB) Quicksort Timings'!D4, '(NS) Quicksort Timings'!D4, '(BG) Quicksort Timings'!D4)</f>
        <v>7.4999999999999997E-3</v>
      </c>
      <c r="E4" s="5">
        <f>AVERAGE('(JB) Quicksort Timings'!E4, '(NS) Quicksort Timings'!E4, '(BG) Quicksort Timings'!E4)</f>
        <v>1.0633333333333333E-2</v>
      </c>
      <c r="F4" s="5">
        <f>AVERAGE('(JB) Quicksort Timings'!F4, '(NS) Quicksort Timings'!F4, '(BG) Quicksort Timings'!F4)</f>
        <v>7.0333333333333333E-3</v>
      </c>
      <c r="G4" s="5">
        <f>AVERAGE('(JB) Quicksort Timings'!G4, '(NS) Quicksort Timings'!G4, '(BG) Quicksort Timings'!G4)</f>
        <v>6.7666666666666674E-3</v>
      </c>
    </row>
    <row r="5" spans="1:7" ht="15">
      <c r="A5">
        <v>4</v>
      </c>
      <c r="B5">
        <v>100</v>
      </c>
      <c r="C5" t="s">
        <v>7</v>
      </c>
      <c r="D5" s="4">
        <f>AVERAGE('(JB) Quicksort Timings'!D4, '(NS) Quicksort Timings'!D4, '(BG) Quicksort Timings'!D4)</f>
        <v>7.4999999999999997E-3</v>
      </c>
      <c r="E5" s="5">
        <f>AVERAGE('(JB) Quicksort Timings'!E5, '(NS) Quicksort Timings'!E5, '(BG) Quicksort Timings'!E5)</f>
        <v>3.5366666666666664E-2</v>
      </c>
      <c r="F5" s="5">
        <f>AVERAGE('(JB) Quicksort Timings'!F5, '(NS) Quicksort Timings'!F5, '(BG) Quicksort Timings'!F5)</f>
        <v>1.5833333333333335E-2</v>
      </c>
      <c r="G5" s="5">
        <f>AVERAGE('(JB) Quicksort Timings'!G5, '(NS) Quicksort Timings'!G5, '(BG) Quicksort Timings'!G5)</f>
        <v>1.7100000000000001E-2</v>
      </c>
    </row>
    <row r="6" spans="1:7" ht="15">
      <c r="A6">
        <v>5</v>
      </c>
      <c r="B6">
        <v>100</v>
      </c>
      <c r="C6" t="s">
        <v>8</v>
      </c>
      <c r="D6" s="4">
        <f>AVERAGE('(JB) Quicksort Timings'!D5, '(NS) Quicksort Timings'!D5, '(BG) Quicksort Timings'!D5)</f>
        <v>6.3133333333333333E-2</v>
      </c>
      <c r="E6" s="5">
        <f>AVERAGE('(JB) Quicksort Timings'!E6, '(NS) Quicksort Timings'!E6, '(BG) Quicksort Timings'!E6)</f>
        <v>1.8266666666666667E-2</v>
      </c>
      <c r="F6" s="5">
        <f>AVERAGE('(JB) Quicksort Timings'!F6, '(NS) Quicksort Timings'!F6, '(BG) Quicksort Timings'!F6)</f>
        <v>1.7100000000000001E-2</v>
      </c>
      <c r="G6" s="5">
        <f>AVERAGE('(JB) Quicksort Timings'!G6, '(NS) Quicksort Timings'!G6, '(BG) Quicksort Timings'!G6)</f>
        <v>1.9300000000000001E-2</v>
      </c>
    </row>
    <row r="7" spans="1:7" ht="15">
      <c r="A7">
        <v>6</v>
      </c>
      <c r="B7">
        <v>100</v>
      </c>
      <c r="C7" t="s">
        <v>9</v>
      </c>
      <c r="D7" s="5">
        <f>AVERAGE('(JB) Quicksort Timings'!D6, '(NS) Quicksort Timings'!D6, '(BG) Quicksort Timings'!D6)</f>
        <v>1.896666666666667E-2</v>
      </c>
      <c r="E7" s="5">
        <f>AVERAGE('(JB) Quicksort Timings'!E7, '(NS) Quicksort Timings'!E7, '(BG) Quicksort Timings'!E7)</f>
        <v>2.6533333333333336E-2</v>
      </c>
      <c r="F7" s="5">
        <f>AVERAGE('(JB) Quicksort Timings'!F7, '(NS) Quicksort Timings'!F7, '(BG) Quicksort Timings'!F7)</f>
        <v>1.1233333333333333E-2</v>
      </c>
      <c r="G7" s="5">
        <f>AVERAGE('(JB) Quicksort Timings'!G7, '(NS) Quicksort Timings'!G7, '(BG) Quicksort Timings'!G7)</f>
        <v>1.2406666666666668E-2</v>
      </c>
    </row>
    <row r="8" spans="1:7" ht="15">
      <c r="A8">
        <v>7</v>
      </c>
      <c r="B8">
        <v>1000</v>
      </c>
      <c r="C8" t="s">
        <v>7</v>
      </c>
      <c r="D8" s="5">
        <f>AVERAGE('(JB) Quicksort Timings'!D7, '(NS) Quicksort Timings'!D7, '(BG) Quicksort Timings'!D7)</f>
        <v>2.8366666666666669E-2</v>
      </c>
      <c r="E8" s="5">
        <f>AVERAGE('(JB) Quicksort Timings'!E8, '(NS) Quicksort Timings'!E8, '(BG) Quicksort Timings'!E8)</f>
        <v>1.3942333333333334</v>
      </c>
      <c r="F8" s="5">
        <f>AVERAGE('(JB) Quicksort Timings'!F8, '(NS) Quicksort Timings'!F8, '(BG) Quicksort Timings'!F8)</f>
        <v>7.785333333333333E-2</v>
      </c>
      <c r="G8" s="5">
        <f>AVERAGE('(JB) Quicksort Timings'!G8, '(NS) Quicksort Timings'!G8, '(BG) Quicksort Timings'!G8)</f>
        <v>7.5466666666666668E-2</v>
      </c>
    </row>
    <row r="9" spans="1:7" ht="15">
      <c r="A9">
        <v>8</v>
      </c>
      <c r="B9">
        <v>1000</v>
      </c>
      <c r="C9" t="s">
        <v>8</v>
      </c>
      <c r="D9" s="5">
        <f>AVERAGE('(JB) Quicksort Timings'!D8, '(NS) Quicksort Timings'!D8, '(BG) Quicksort Timings'!D8)</f>
        <v>1.2419666666666667</v>
      </c>
      <c r="E9" s="5">
        <f>AVERAGE('(JB) Quicksort Timings'!E9, '(NS) Quicksort Timings'!E9, '(BG) Quicksort Timings'!E9)</f>
        <v>7.17E-2</v>
      </c>
      <c r="F9" s="5">
        <f>AVERAGE('(JB) Quicksort Timings'!F9, '(NS) Quicksort Timings'!F9, '(BG) Quicksort Timings'!F9)</f>
        <v>7.2966666666666666E-2</v>
      </c>
      <c r="G9" s="5">
        <f>AVERAGE('(JB) Quicksort Timings'!G9, '(NS) Quicksort Timings'!G9, '(BG) Quicksort Timings'!G9)</f>
        <v>9.5100000000000004E-2</v>
      </c>
    </row>
    <row r="10" spans="1:7" ht="15">
      <c r="A10">
        <v>9</v>
      </c>
      <c r="B10">
        <v>1000</v>
      </c>
      <c r="C10" t="s">
        <v>9</v>
      </c>
      <c r="D10" s="4">
        <f>AVERAGE('(JB) Quicksort Timings'!D10, '(NS) Quicksort Timings'!D10, '(BG) Quicksort Timings'!D10)</f>
        <v>0.20319999999999996</v>
      </c>
      <c r="E10" s="5">
        <f>AVERAGE('(JB) Quicksort Timings'!E10, '(NS) Quicksort Timings'!E10, '(BG) Quicksort Timings'!E10)</f>
        <v>0.24163333333333337</v>
      </c>
      <c r="F10" s="4">
        <f>AVERAGE('(JB) Quicksort Timings'!F10, '(NS) Quicksort Timings'!F10, '(BG) Quicksort Timings'!F10)</f>
        <v>5.7200000000000001E-2</v>
      </c>
      <c r="G10" s="5">
        <f>AVERAGE('(JB) Quicksort Timings'!G10, '(NS) Quicksort Timings'!G10, '(BG) Quicksort Timings'!G10)</f>
        <v>7.2099999999999997E-2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0B48-0887-44F5-85FD-47797DECD5D2}">
  <dimension ref="A1:E19"/>
  <sheetViews>
    <sheetView workbookViewId="0">
      <selection activeCell="G29" sqref="G29"/>
    </sheetView>
  </sheetViews>
  <sheetFormatPr defaultRowHeight="14.25"/>
  <cols>
    <col min="1" max="1" width="10.140625" customWidth="1"/>
    <col min="2" max="2" width="20.140625" bestFit="1" customWidth="1"/>
    <col min="3" max="3" width="20.5703125" bestFit="1" customWidth="1"/>
    <col min="4" max="4" width="22.42578125" bestFit="1" customWidth="1"/>
    <col min="5" max="5" width="24.28515625" bestFit="1" customWidth="1"/>
  </cols>
  <sheetData>
    <row r="1" spans="1:5">
      <c r="A1" s="6" t="s">
        <v>41</v>
      </c>
    </row>
    <row r="2" spans="1:5">
      <c r="A2" s="7" t="s">
        <v>2</v>
      </c>
      <c r="B2" s="7" t="s">
        <v>42</v>
      </c>
      <c r="C2" s="7" t="s">
        <v>39</v>
      </c>
      <c r="D2" s="8" t="s">
        <v>38</v>
      </c>
      <c r="E2" s="7" t="s">
        <v>40</v>
      </c>
    </row>
    <row r="3" spans="1:5" ht="15">
      <c r="A3" t="s">
        <v>7</v>
      </c>
      <c r="B3" s="5">
        <f>AVERAGE('(JB) Quicksort Timings'!D2 +'(NS) Quicksort Timings'!D2+'(BG) Quicksort Timings'!D2)</f>
        <v>3.492E-2</v>
      </c>
      <c r="C3" s="5">
        <f>AVERAGE('(NS) Quicksort Timings'!E2+'(BG) Quicksort Timings'!E2+'(JB) Quicksort Timings'!E2)</f>
        <v>0.11830000000000002</v>
      </c>
      <c r="D3" s="4">
        <f>AVERAGE('(JB) Quicksort Timings'!F2+'(NS) Quicksort Timings'!F2+'(BG) Quicksort Timings'!F2)</f>
        <v>1.5199999999999998E-2</v>
      </c>
      <c r="E3" s="4">
        <f>AVERAGE('(JB) Quicksort Timings'!G2+'(NS) Quicksort Timings'!G2+'(BG) Quicksort Timings'!G2)</f>
        <v>2.1100000000000001E-2</v>
      </c>
    </row>
    <row r="4" spans="1:5" ht="15">
      <c r="A4" t="s">
        <v>8</v>
      </c>
      <c r="B4" s="5">
        <f>AVERAGE('(JB) Quicksort Timings'!D3+'(NS) Quicksort Timings'!D3+'(BG) Quicksort Timings'!D3)</f>
        <v>2.18E-2</v>
      </c>
      <c r="C4" s="5">
        <f>AVERAGE('(JB) Quicksort Timings'!E3+'(BG) Quicksort Timings'!E3+'(NS) Quicksort Timings'!E3)</f>
        <v>0.02</v>
      </c>
      <c r="D4" s="4">
        <f>AVERAGE('(JB) Quicksort Timings'!F3+'(NS) Quicksort Timings'!F3+'(BG) Quicksort Timings'!F3)</f>
        <v>2.4E-2</v>
      </c>
      <c r="E4" s="4">
        <f>AVERAGE('(JB) Quicksort Timings'!G3+'(NS) Quicksort Timings'!G3+'(BG) Quicksort Timings'!G3)</f>
        <v>2.3800000000000002E-2</v>
      </c>
    </row>
    <row r="5" spans="1:5" ht="15">
      <c r="A5" t="s">
        <v>9</v>
      </c>
      <c r="B5" s="4">
        <f>AVERAGE('(JB) Quicksort Timings'!D4+'(NS) Quicksort Timings'!D4+'(BG) Quicksort Timings'!D4)</f>
        <v>2.2499999999999999E-2</v>
      </c>
      <c r="C5" s="4">
        <f>AVERAGE('(JB) Quicksort Timings'!E4+'(NS) Quicksort Timings'!E4+'(BG) Quicksort Timings'!E4)</f>
        <v>3.1899999999999998E-2</v>
      </c>
      <c r="D5" s="4">
        <f>AVERAGE('(JB) Quicksort Timings'!F4+'(NS) Quicksort Timings'!F4+'(BG) Quicksort Timings'!F4)</f>
        <v>2.1100000000000001E-2</v>
      </c>
      <c r="E5" s="4">
        <f>AVERAGE('(JB) Quicksort Timings'!G4+'(NS) Quicksort Timings'!G4+'(BG) Quicksort Timings'!G4)</f>
        <v>2.0300000000000002E-2</v>
      </c>
    </row>
    <row r="8" spans="1:5">
      <c r="A8" s="6" t="s">
        <v>43</v>
      </c>
    </row>
    <row r="9" spans="1:5">
      <c r="A9" s="7" t="s">
        <v>2</v>
      </c>
      <c r="B9" s="7" t="s">
        <v>37</v>
      </c>
      <c r="C9" s="7" t="s">
        <v>39</v>
      </c>
      <c r="D9" s="7" t="s">
        <v>38</v>
      </c>
      <c r="E9" s="7" t="s">
        <v>40</v>
      </c>
    </row>
    <row r="10" spans="1:5">
      <c r="A10" t="s">
        <v>7</v>
      </c>
      <c r="B10" s="1">
        <f>AVERAGE('(JB) Quicksort Timings'!D5+'(NS) Quicksort Timings'!D5+'(BG) Quicksort Timings'!D5)</f>
        <v>0.18940000000000001</v>
      </c>
      <c r="C10" s="1">
        <f>AVERAGE('(JB) Quicksort Timings'!E5+'(NS) Quicksort Timings'!E5+'(BG) Quicksort Timings'!E5)</f>
        <v>0.1061</v>
      </c>
      <c r="D10" s="1">
        <f>AVERAGE('(JB) Quicksort Timings'!F5+'(NS) Quicksort Timings'!F5+'(BG) Quicksort Timings'!F5)</f>
        <v>4.7500000000000001E-2</v>
      </c>
      <c r="E10" s="1">
        <f>AVERAGE('(BG) Quicksort Timings'!G5+'(JB) Quicksort Timings'!G5+'(NS) Quicksort Timings'!G5)</f>
        <v>5.1299999999999998E-2</v>
      </c>
    </row>
    <row r="11" spans="1:5">
      <c r="A11" t="s">
        <v>8</v>
      </c>
      <c r="B11" s="1">
        <f>AVERAGE('(JB) Quicksort Timings'!D6+ '(NS) Quicksort Timings'!D6+'(BG) Quicksort Timings'!D6)</f>
        <v>5.6900000000000006E-2</v>
      </c>
      <c r="C11" s="1">
        <f>AVERAGE('(JB) Quicksort Timings'!E6+'(NS) Quicksort Timings'!E6+'(BG) Quicksort Timings'!E6)</f>
        <v>5.4800000000000001E-2</v>
      </c>
      <c r="D11" s="1">
        <f>AVERAGE('(JB) Quicksort Timings'!F6+'(NS) Quicksort Timings'!F6+'(BG) Quicksort Timings'!F6)</f>
        <v>5.1300000000000005E-2</v>
      </c>
      <c r="E11" s="1">
        <f>AVERAGE('(JB) Quicksort Timings'!G6+'(NS) Quicksort Timings'!G6+'(BG) Quicksort Timings'!G6)</f>
        <v>5.7900000000000007E-2</v>
      </c>
    </row>
    <row r="12" spans="1:5">
      <c r="A12" t="s">
        <v>9</v>
      </c>
      <c r="B12" s="1">
        <f>AVERAGE('(JB) Quicksort Timings'!D7+'(NS) Quicksort Timings'!D7+'(BG) Quicksort Timings'!D7)</f>
        <v>8.5100000000000009E-2</v>
      </c>
      <c r="C12" s="1">
        <f>AVERAGE('(JB) Quicksort Timings'!E7+'(NS) Quicksort Timings'!E7+'(BG) Quicksort Timings'!E7)</f>
        <v>7.9600000000000004E-2</v>
      </c>
      <c r="D12" s="1">
        <f>AVERAGE('(JB) Quicksort Timings'!F7+'(NS) Quicksort Timings'!F7+'(BG) Quicksort Timings'!F7)</f>
        <v>3.3700000000000001E-2</v>
      </c>
      <c r="E12" s="1">
        <f>AVERAGE('(JB) Quicksort Timings'!G7+'(NS) Quicksort Timings'!G7+'(BG) Quicksort Timings'!G7)</f>
        <v>3.7220000000000003E-2</v>
      </c>
    </row>
    <row r="15" spans="1:5">
      <c r="A15" s="6" t="s">
        <v>44</v>
      </c>
    </row>
    <row r="16" spans="1:5">
      <c r="A16" s="7" t="s">
        <v>2</v>
      </c>
      <c r="B16" s="7" t="s">
        <v>37</v>
      </c>
      <c r="C16" s="7" t="s">
        <v>39</v>
      </c>
      <c r="D16" s="7" t="s">
        <v>38</v>
      </c>
      <c r="E16" s="7" t="s">
        <v>40</v>
      </c>
    </row>
    <row r="17" spans="1:5">
      <c r="A17" t="s">
        <v>7</v>
      </c>
      <c r="B17" s="1">
        <f>AVERAGE('(JB) Quicksort Timings'!D8+'(NS) Quicksort Timings'!D8+'(BG) Quicksort Timings'!D8)</f>
        <v>3.7258999999999998</v>
      </c>
      <c r="C17" s="1">
        <f>AVERAGE('(JB) Quicksort Timings'!E8+'(NS) Quicksort Timings'!E8+'(BG) Quicksort Timings'!E8)</f>
        <v>4.1827000000000005</v>
      </c>
      <c r="D17" s="1">
        <f>AVERAGE('(JB) Quicksort Timings'!F8+'(NS) Quicksort Timings'!F8+'(BG) Quicksort Timings'!F8)</f>
        <v>0.23355999999999999</v>
      </c>
      <c r="E17" s="1">
        <f>AVERAGE('(JB) Quicksort Timings'!G8+'(NS) Quicksort Timings'!G8+'(BG) Quicksort Timings'!G8)</f>
        <v>0.22640000000000002</v>
      </c>
    </row>
    <row r="18" spans="1:5">
      <c r="A18" t="s">
        <v>8</v>
      </c>
      <c r="B18" s="1">
        <f>AVERAGE('(JB) Quicksort Timings'!D9+'(NS) Quicksort Timings'!D9+'(BG) Quicksort Timings'!D9)</f>
        <v>0.19719999999999999</v>
      </c>
      <c r="C18" s="1">
        <f>AVERAGE('(JB) Quicksort Timings'!E9+'(NS) Quicksort Timings'!E9+'(BG) Quicksort Timings'!E9)</f>
        <v>0.21509999999999999</v>
      </c>
      <c r="D18" s="1">
        <f>AVERAGE('(JB) Quicksort Timings'!F9+'(NS) Quicksort Timings'!F9+'(BG) Quicksort Timings'!F9)</f>
        <v>0.21889999999999998</v>
      </c>
      <c r="E18" s="1">
        <f>AVERAGE('(JB) Quicksort Timings'!G9+'(NS) Quicksort Timings'!G9+'(BG) Quicksort Timings'!G9)</f>
        <v>0.2853</v>
      </c>
    </row>
    <row r="19" spans="1:5">
      <c r="A19" t="s">
        <v>9</v>
      </c>
      <c r="B19" s="1">
        <f>AVERAGE('(JB) Quicksort Timings'!D10+'(NS) Quicksort Timings'!D10+'(BG) Quicksort Timings'!D10)</f>
        <v>0.60959999999999992</v>
      </c>
      <c r="C19" s="1">
        <f>AVERAGE('(JB) Quicksort Timings'!E10+'(NS) Quicksort Timings'!E10+'(BG) Quicksort Timings'!E10)</f>
        <v>0.7249000000000001</v>
      </c>
      <c r="D19" s="1">
        <f>AVERAGE('(JB) Quicksort Timings'!F10+'(NS) Quicksort Timings'!F10+'(BG) Quicksort Timings'!F10)</f>
        <v>0.1716</v>
      </c>
      <c r="E19" s="1">
        <f>AVERAGE('(JB) Quicksort Timings'!G10+'(NS) Quicksort Timings'!G10+'(BG) Quicksort Timings'!G10)</f>
        <v>0.21629999999999999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5479-4CC2-4D31-A257-532BF931AC01}">
  <dimension ref="A1:E42"/>
  <sheetViews>
    <sheetView workbookViewId="0"/>
  </sheetViews>
  <sheetFormatPr defaultRowHeight="14.25"/>
  <cols>
    <col min="1" max="1" width="13.7109375" customWidth="1"/>
    <col min="2" max="2" width="16" customWidth="1"/>
    <col min="3" max="3" width="30.5703125" customWidth="1"/>
    <col min="4" max="5" width="23.42578125" customWidth="1"/>
  </cols>
  <sheetData>
    <row r="1" spans="1:5">
      <c r="A1" s="6" t="s">
        <v>45</v>
      </c>
    </row>
    <row r="2" spans="1:5">
      <c r="A2" s="9" t="s">
        <v>1</v>
      </c>
      <c r="B2" s="9" t="s">
        <v>3</v>
      </c>
      <c r="C2" s="9" t="s">
        <v>4</v>
      </c>
      <c r="D2" s="9" t="s">
        <v>5</v>
      </c>
      <c r="E2" s="9" t="s">
        <v>6</v>
      </c>
    </row>
    <row r="3" spans="1:5" ht="15">
      <c r="A3">
        <v>10</v>
      </c>
      <c r="B3">
        <v>3.5000000000000003E-2</v>
      </c>
      <c r="C3" s="5">
        <v>0.11799999999999999</v>
      </c>
      <c r="D3">
        <v>1.4999999999999999E-2</v>
      </c>
      <c r="E3">
        <v>2.1000000000000001E-2</v>
      </c>
    </row>
    <row r="4" spans="1:5" ht="15">
      <c r="A4">
        <v>100</v>
      </c>
      <c r="B4">
        <v>0.18940000000000001</v>
      </c>
      <c r="C4" s="5">
        <v>0.1061</v>
      </c>
      <c r="D4">
        <v>4.7500000000000001E-2</v>
      </c>
      <c r="E4">
        <v>0.51300000000000001</v>
      </c>
    </row>
    <row r="5" spans="1:5" ht="15">
      <c r="A5">
        <v>1000</v>
      </c>
      <c r="B5">
        <v>3.7259000000000002</v>
      </c>
      <c r="C5" s="4">
        <v>0.21510000000000001</v>
      </c>
      <c r="D5">
        <v>0.2336</v>
      </c>
      <c r="E5">
        <v>0.22639999999999999</v>
      </c>
    </row>
    <row r="6" spans="1:5" ht="15">
      <c r="C6" s="4"/>
    </row>
    <row r="19" spans="1:5">
      <c r="A19" s="6" t="s">
        <v>46</v>
      </c>
    </row>
    <row r="20" spans="1:5">
      <c r="A20" s="9" t="s">
        <v>1</v>
      </c>
      <c r="B20" s="9" t="s">
        <v>3</v>
      </c>
      <c r="C20" s="9" t="s">
        <v>4</v>
      </c>
      <c r="D20" s="9" t="s">
        <v>5</v>
      </c>
      <c r="E20" s="9" t="s">
        <v>6</v>
      </c>
    </row>
    <row r="21" spans="1:5" ht="15">
      <c r="A21">
        <v>10</v>
      </c>
      <c r="B21">
        <v>2.1999999999999999E-2</v>
      </c>
      <c r="C21" s="5">
        <v>0.02</v>
      </c>
      <c r="D21">
        <v>2.4E-2</v>
      </c>
      <c r="E21">
        <v>2.4E-2</v>
      </c>
    </row>
    <row r="22" spans="1:5" ht="15">
      <c r="A22">
        <v>100</v>
      </c>
      <c r="B22">
        <v>5.6899999999999999E-2</v>
      </c>
      <c r="C22" s="5">
        <v>5.4800000000000001E-2</v>
      </c>
      <c r="D22">
        <v>5.1299999999999998E-2</v>
      </c>
      <c r="E22">
        <v>5.79E-2</v>
      </c>
    </row>
    <row r="23" spans="1:5" ht="15">
      <c r="A23">
        <v>1000</v>
      </c>
      <c r="B23">
        <v>0.19719999999999999</v>
      </c>
      <c r="C23" s="4">
        <v>0.21510000000000001</v>
      </c>
      <c r="D23">
        <v>0.21890000000000001</v>
      </c>
      <c r="E23">
        <v>3.7220000000000003E-2</v>
      </c>
    </row>
    <row r="38" spans="1:5">
      <c r="A38" s="6" t="s">
        <v>47</v>
      </c>
    </row>
    <row r="39" spans="1:5">
      <c r="A39" s="9" t="s">
        <v>1</v>
      </c>
      <c r="B39" s="9" t="s">
        <v>3</v>
      </c>
      <c r="C39" s="9" t="s">
        <v>4</v>
      </c>
      <c r="D39" s="9" t="s">
        <v>5</v>
      </c>
      <c r="E39" s="9" t="s">
        <v>6</v>
      </c>
    </row>
    <row r="40" spans="1:5" ht="15">
      <c r="A40">
        <v>10</v>
      </c>
      <c r="B40">
        <v>2.3E-2</v>
      </c>
      <c r="C40" s="5">
        <v>3.2000000000000001E-2</v>
      </c>
      <c r="D40">
        <v>2.1000000000000001E-2</v>
      </c>
      <c r="E40">
        <v>0.02</v>
      </c>
    </row>
    <row r="41" spans="1:5" ht="15">
      <c r="A41">
        <v>100</v>
      </c>
      <c r="B41">
        <v>8.5099999999999995E-2</v>
      </c>
      <c r="C41" s="5">
        <v>7.9600000000000004E-2</v>
      </c>
      <c r="D41">
        <v>3.3700000000000001E-2</v>
      </c>
      <c r="E41">
        <v>3.7220000000000003E-2</v>
      </c>
    </row>
    <row r="42" spans="1:5" ht="15">
      <c r="A42">
        <v>1000</v>
      </c>
      <c r="B42">
        <v>0.60960000000000003</v>
      </c>
      <c r="C42" s="4">
        <v>0.72489999999999999</v>
      </c>
      <c r="D42">
        <v>0.1716</v>
      </c>
      <c r="E42">
        <v>0.21629999999999999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F396-ACFE-47C1-AF32-16E88DC4825E}">
  <dimension ref="A1:D41"/>
  <sheetViews>
    <sheetView workbookViewId="0">
      <selection activeCell="H30" sqref="H30"/>
    </sheetView>
  </sheetViews>
  <sheetFormatPr defaultRowHeight="14.25"/>
  <cols>
    <col min="1" max="1" width="30.7109375" bestFit="1" customWidth="1"/>
    <col min="2" max="2" width="16.7109375" bestFit="1" customWidth="1"/>
    <col min="3" max="3" width="31.28515625" bestFit="1" customWidth="1"/>
  </cols>
  <sheetData>
    <row r="1" spans="1:4">
      <c r="A1" t="s">
        <v>48</v>
      </c>
      <c r="B1" t="s">
        <v>27</v>
      </c>
      <c r="C1" t="s">
        <v>34</v>
      </c>
      <c r="D1" t="s">
        <v>49</v>
      </c>
    </row>
    <row r="2" spans="1:4">
      <c r="A2" t="s">
        <v>50</v>
      </c>
      <c r="B2">
        <v>0.19</v>
      </c>
      <c r="C2">
        <v>0.13900000000000001</v>
      </c>
      <c r="D2">
        <v>0.219</v>
      </c>
    </row>
    <row r="3" spans="1:4">
      <c r="A3" t="s">
        <v>51</v>
      </c>
      <c r="B3" s="3">
        <v>0.13900000000000001</v>
      </c>
      <c r="C3">
        <v>8.5000000000000006E-2</v>
      </c>
      <c r="D3">
        <v>0.502</v>
      </c>
    </row>
    <row r="4" spans="1:4">
      <c r="A4" t="s">
        <v>52</v>
      </c>
      <c r="B4">
        <v>3.5999999999999997E-2</v>
      </c>
      <c r="C4">
        <v>0.02</v>
      </c>
      <c r="D4">
        <v>3.5000000000000003E-2</v>
      </c>
    </row>
    <row r="5" spans="1:4">
      <c r="A5" t="s">
        <v>53</v>
      </c>
      <c r="B5">
        <v>3.4000000000000002E-2</v>
      </c>
      <c r="C5">
        <v>2.7E-2</v>
      </c>
      <c r="D5">
        <v>4.3999999999999997E-2</v>
      </c>
    </row>
    <row r="7" spans="1:4">
      <c r="A7" t="s">
        <v>54</v>
      </c>
      <c r="B7" t="s">
        <v>24</v>
      </c>
      <c r="C7" t="s">
        <v>21</v>
      </c>
    </row>
    <row r="8" spans="1:4">
      <c r="A8" t="s">
        <v>27</v>
      </c>
      <c r="B8">
        <v>2.1</v>
      </c>
      <c r="C8">
        <v>8</v>
      </c>
    </row>
    <row r="9" spans="1:4">
      <c r="A9" t="s">
        <v>55</v>
      </c>
      <c r="B9">
        <v>3.2</v>
      </c>
      <c r="C9">
        <v>16</v>
      </c>
    </row>
    <row r="10" spans="1:4">
      <c r="A10" t="s">
        <v>49</v>
      </c>
      <c r="B10">
        <v>4.2</v>
      </c>
      <c r="C10">
        <v>16</v>
      </c>
    </row>
    <row r="12" spans="1:4">
      <c r="A12" t="s">
        <v>54</v>
      </c>
      <c r="B12" t="s">
        <v>24</v>
      </c>
      <c r="C12" t="s">
        <v>56</v>
      </c>
    </row>
    <row r="13" spans="1:4">
      <c r="A13" t="s">
        <v>57</v>
      </c>
      <c r="B13">
        <v>2.1</v>
      </c>
      <c r="C13">
        <v>0.19</v>
      </c>
    </row>
    <row r="14" spans="1:4">
      <c r="A14" t="s">
        <v>55</v>
      </c>
      <c r="B14">
        <v>3.2</v>
      </c>
      <c r="C14">
        <v>0.13900000000000001</v>
      </c>
    </row>
    <row r="15" spans="1:4">
      <c r="A15" t="s">
        <v>49</v>
      </c>
      <c r="B15">
        <v>4.2</v>
      </c>
      <c r="C15">
        <v>0.219</v>
      </c>
    </row>
    <row r="17" spans="1:3">
      <c r="A17" t="s">
        <v>54</v>
      </c>
    </row>
    <row r="18" spans="1:3">
      <c r="A18" t="s">
        <v>57</v>
      </c>
      <c r="B18" t="s">
        <v>24</v>
      </c>
      <c r="C18" t="s">
        <v>51</v>
      </c>
    </row>
    <row r="19" spans="1:3">
      <c r="A19" t="s">
        <v>55</v>
      </c>
      <c r="B19">
        <v>2.1</v>
      </c>
      <c r="C19">
        <v>0.13900000000000001</v>
      </c>
    </row>
    <row r="20" spans="1:3">
      <c r="A20" t="s">
        <v>49</v>
      </c>
      <c r="B20">
        <v>3.2</v>
      </c>
      <c r="C20">
        <v>8.5000000000000006E-2</v>
      </c>
    </row>
    <row r="21" spans="1:3">
      <c r="B21">
        <v>4.2</v>
      </c>
      <c r="C21">
        <v>0.502</v>
      </c>
    </row>
    <row r="23" spans="1:3">
      <c r="A23" t="s">
        <v>54</v>
      </c>
      <c r="B23" t="s">
        <v>24</v>
      </c>
      <c r="C23" t="s">
        <v>52</v>
      </c>
    </row>
    <row r="24" spans="1:3">
      <c r="A24" t="s">
        <v>27</v>
      </c>
      <c r="B24">
        <v>2.1</v>
      </c>
      <c r="C24">
        <v>3.5999999999999997E-2</v>
      </c>
    </row>
    <row r="25" spans="1:3">
      <c r="A25" t="s">
        <v>55</v>
      </c>
      <c r="B25">
        <v>3.2</v>
      </c>
      <c r="C25">
        <v>0.02</v>
      </c>
    </row>
    <row r="26" spans="1:3">
      <c r="A26" t="s">
        <v>49</v>
      </c>
      <c r="B26">
        <v>4.2</v>
      </c>
      <c r="C26">
        <v>3.5000000000000003E-2</v>
      </c>
    </row>
    <row r="28" spans="1:3">
      <c r="A28" t="s">
        <v>19</v>
      </c>
      <c r="B28" t="s">
        <v>24</v>
      </c>
      <c r="C28" t="s">
        <v>58</v>
      </c>
    </row>
    <row r="29" spans="1:3">
      <c r="A29" t="s">
        <v>57</v>
      </c>
      <c r="B29">
        <v>2.1</v>
      </c>
      <c r="C29">
        <v>3.4000000000000002E-2</v>
      </c>
    </row>
    <row r="30" spans="1:3">
      <c r="A30" t="s">
        <v>34</v>
      </c>
      <c r="B30">
        <v>3.2</v>
      </c>
      <c r="C30">
        <v>2.7E-2</v>
      </c>
    </row>
    <row r="31" spans="1:3">
      <c r="A31" t="s">
        <v>49</v>
      </c>
      <c r="B31">
        <v>4.2</v>
      </c>
      <c r="C31">
        <v>4.3999999999999997E-2</v>
      </c>
    </row>
    <row r="33" spans="1:3">
      <c r="A33" t="s">
        <v>54</v>
      </c>
      <c r="B33" t="s">
        <v>21</v>
      </c>
      <c r="C33" t="s">
        <v>56</v>
      </c>
    </row>
    <row r="34" spans="1:3">
      <c r="A34" t="s">
        <v>57</v>
      </c>
      <c r="B34">
        <v>8</v>
      </c>
      <c r="C34">
        <v>0.19</v>
      </c>
    </row>
    <row r="35" spans="1:3">
      <c r="A35" t="s">
        <v>55</v>
      </c>
      <c r="B35">
        <v>16</v>
      </c>
      <c r="C35">
        <v>0.13900000000000001</v>
      </c>
    </row>
    <row r="36" spans="1:3">
      <c r="A36" t="s">
        <v>49</v>
      </c>
      <c r="B36">
        <v>16</v>
      </c>
      <c r="C36">
        <v>0.219</v>
      </c>
    </row>
    <row r="38" spans="1:3">
      <c r="A38" t="s">
        <v>19</v>
      </c>
      <c r="B38" t="s">
        <v>21</v>
      </c>
      <c r="C38" t="s">
        <v>51</v>
      </c>
    </row>
    <row r="39" spans="1:3">
      <c r="A39" t="s">
        <v>57</v>
      </c>
      <c r="B39">
        <v>8</v>
      </c>
      <c r="C39">
        <v>0.13900000000000001</v>
      </c>
    </row>
    <row r="40" spans="1:3">
      <c r="A40" t="s">
        <v>55</v>
      </c>
      <c r="B40">
        <v>16</v>
      </c>
      <c r="C40">
        <v>8.5000000000000006E-2</v>
      </c>
    </row>
    <row r="41" spans="1:3">
      <c r="A41" t="s">
        <v>49</v>
      </c>
      <c r="B41">
        <v>16</v>
      </c>
      <c r="C41">
        <v>0.502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Justina Bradshaw</dc:creator>
  <cp:keywords/>
  <dc:description/>
  <cp:lastModifiedBy/>
  <cp:revision/>
  <dcterms:created xsi:type="dcterms:W3CDTF">2024-09-16T05:46:03Z</dcterms:created>
  <dcterms:modified xsi:type="dcterms:W3CDTF">2024-09-21T01:59:25Z</dcterms:modified>
  <cp:category/>
  <cp:contentStatus/>
</cp:coreProperties>
</file>